
<file path=[Content_Types].xml><?xml version="1.0" encoding="utf-8"?>
<Types xmlns="http://schemas.openxmlformats.org/package/2006/content-types">
  <Override PartName="/xl/worksheets/sheet24.xml" ContentType="application/vnd.openxmlformats-officedocument.spreadsheetml.worksheet+xml"/>
  <Override PartName="/xl/worksheets/sheet35.xml" ContentType="application/vnd.openxmlformats-officedocument.spreadsheetml.worksheet+xml"/>
  <Override PartName="/xl/worksheets/sheet71.xml" ContentType="application/vnd.openxmlformats-officedocument.spreadsheetml.worksheet+xml"/>
  <Override PartName="/xl/worksheets/sheet82.xml" ContentType="application/vnd.openxmlformats-officedocument.spreadsheetml.worksheet+xml"/>
  <Override PartName="/xl/drawings/drawing97.xml" ContentType="application/vnd.openxmlformats-officedocument.drawing+xml"/>
  <Override PartName="/xl/worksheets/sheet13.xml" ContentType="application/vnd.openxmlformats-officedocument.spreadsheetml.worksheet+xml"/>
  <Override PartName="/xl/worksheets/sheet60.xml" ContentType="application/vnd.openxmlformats-officedocument.spreadsheetml.worksheet+xml"/>
  <Override PartName="/xl/styles.xml" ContentType="application/vnd.openxmlformats-officedocument.spreadsheetml.styles+xml"/>
  <Override PartName="/xl/charts/chart4.xml" ContentType="application/vnd.openxmlformats-officedocument.drawingml.chart+xml"/>
  <Override PartName="/xl/drawings/drawing39.xml" ContentType="application/vnd.openxmlformats-officedocument.drawing+xml"/>
  <Override PartName="/xl/drawings/drawing86.xml" ContentType="application/vnd.openxmlformats-officedocument.drawing+xml"/>
  <Override PartName="/xl/drawings/drawing17.xml" ContentType="application/vnd.openxmlformats-officedocument.drawing+xml"/>
  <Override PartName="/xl/drawings/drawing28.xml" ContentType="application/vnd.openxmlformats-officedocument.drawing+xml"/>
  <Override PartName="/xl/drawings/drawing64.xml" ContentType="application/vnd.openxmlformats-officedocument.drawing+xml"/>
  <Override PartName="/xl/drawings/drawing75.xml" ContentType="application/vnd.openxmlformats-officedocument.drawing+xml"/>
  <Default Extension="xml" ContentType="application/xml"/>
  <Override PartName="/xl/worksheets/sheet128.xml" ContentType="application/vnd.openxmlformats-officedocument.spreadsheetml.worksheet+xml"/>
  <Override PartName="/xl/drawings/drawing2.xml" ContentType="application/vnd.openxmlformats-officedocument.drawing+xml"/>
  <Override PartName="/xl/drawings/drawing53.xml" ContentType="application/vnd.openxmlformats-officedocument.drawing+xml"/>
  <Override PartName="/xl/worksheets/sheet3.xml" ContentType="application/vnd.openxmlformats-officedocument.spreadsheetml.worksheet+xml"/>
  <Override PartName="/xl/worksheets/sheet98.xml" ContentType="application/vnd.openxmlformats-officedocument.spreadsheetml.worksheet+xml"/>
  <Override PartName="/xl/worksheets/sheet117.xml" ContentType="application/vnd.openxmlformats-officedocument.spreadsheetml.worksheet+xml"/>
  <Override PartName="/xl/drawings/drawing42.xml" ContentType="application/vnd.openxmlformats-officedocument.drawing+xml"/>
  <Override PartName="/xl/worksheets/sheet87.xml" ContentType="application/vnd.openxmlformats-officedocument.spreadsheetml.worksheet+xml"/>
  <Override PartName="/xl/worksheets/sheet106.xml" ContentType="application/vnd.openxmlformats-officedocument.spreadsheetml.worksheet+xml"/>
  <Override PartName="/xl/drawings/drawing20.xml" ContentType="application/vnd.openxmlformats-officedocument.drawing+xml"/>
  <Override PartName="/xl/drawings/drawing31.xml" ContentType="application/vnd.openxmlformats-officedocument.drawing+xml"/>
  <Override PartName="/xl/charts/chart16.xml" ContentType="application/vnd.openxmlformats-officedocument.drawingml.chart+xml"/>
  <Override PartName="/xl/drawings/drawing102.xml" ContentType="application/vnd.openxmlformats-officedocument.drawing+xml"/>
  <Override PartName="/xl/worksheets/sheet29.xml" ContentType="application/vnd.openxmlformats-officedocument.spreadsheetml.worksheet+xml"/>
  <Override PartName="/xl/worksheets/sheet76.xml" ContentType="application/vnd.openxmlformats-officedocument.spreadsheetml.worksheet+xml"/>
  <Override PartName="/xl/worksheets/sheet18.xml" ContentType="application/vnd.openxmlformats-officedocument.spreadsheetml.worksheet+xml"/>
  <Override PartName="/xl/worksheets/sheet54.xml" ContentType="application/vnd.openxmlformats-officedocument.spreadsheetml.worksheet+xml"/>
  <Override PartName="/xl/worksheets/sheet65.xml" ContentType="application/vnd.openxmlformats-officedocument.spreadsheetml.worksheet+xml"/>
  <Override PartName="/xl/worksheets/sheet120.xml" ContentType="application/vnd.openxmlformats-officedocument.spreadsheetml.worksheet+xml"/>
  <Override PartName="/xl/charts/chart9.xml" ContentType="application/vnd.openxmlformats-officedocument.drawingml.chart+xml"/>
  <Override PartName="/xl/worksheets/sheet43.xml" ContentType="application/vnd.openxmlformats-officedocument.spreadsheetml.worksheet+xml"/>
  <Override PartName="/xl/worksheets/sheet90.xml" ContentType="application/vnd.openxmlformats-officedocument.spreadsheetml.worksheet+xml"/>
  <Default Extension="png" ContentType="image/png"/>
  <Override PartName="/xl/drawings/drawing69.xml" ContentType="application/vnd.openxmlformats-officedocument.drawing+xml"/>
  <Override PartName="/xl/worksheets/sheet32.xml" ContentType="application/vnd.openxmlformats-officedocument.spreadsheetml.worksheet+xml"/>
  <Override PartName="/xl/drawings/drawing7.xml" ContentType="application/vnd.openxmlformats-officedocument.drawing+xml"/>
  <Override PartName="/xl/drawings/drawing58.xml" ContentType="application/vnd.openxmlformats-officedocument.drawing+xml"/>
  <Override PartName="/xl/worksheets/sheet8.xml" ContentType="application/vnd.openxmlformats-officedocument.spreadsheetml.worksheet+xml"/>
  <Override PartName="/xl/worksheets/sheet21.xml" ContentType="application/vnd.openxmlformats-officedocument.spreadsheetml.worksheet+xml"/>
  <Default Extension="emf" ContentType="image/x-emf"/>
  <Override PartName="/xl/drawings/drawing36.xml" ContentType="application/vnd.openxmlformats-officedocument.drawing+xml"/>
  <Override PartName="/xl/drawings/drawing47.xml" ContentType="application/vnd.openxmlformats-officedocument.drawing+xml"/>
  <Override PartName="/xl/drawings/drawing83.xml" ContentType="application/vnd.openxmlformats-officedocument.drawing+xml"/>
  <Override PartName="/xl/drawings/drawing94.xml" ContentType="application/vnd.openxmlformats-officedocument.drawing+xml"/>
  <Override PartName="/xl/worksheets/sheet10.xml" ContentType="application/vnd.openxmlformats-officedocument.spreadsheetml.worksheet+xml"/>
  <Override PartName="/xl/charts/chart1.xml" ContentType="application/vnd.openxmlformats-officedocument.drawingml.chart+xml"/>
  <Override PartName="/xl/drawings/drawing25.xml" ContentType="application/vnd.openxmlformats-officedocument.drawing+xml"/>
  <Override PartName="/xl/drawings/drawing72.xml" ContentType="application/vnd.openxmlformats-officedocument.drawing+xml"/>
  <Override PartName="/xl/drawings/drawing107.xml" ContentType="application/vnd.openxmlformats-officedocument.drawing+xml"/>
  <Override PartName="/docProps/app.xml" ContentType="application/vnd.openxmlformats-officedocument.extended-properties+xml"/>
  <Override PartName="/xl/drawings/drawing14.xml" ContentType="application/vnd.openxmlformats-officedocument.drawing+xml"/>
  <Override PartName="/xl/drawings/drawing61.xml" ContentType="application/vnd.openxmlformats-officedocument.drawing+xml"/>
  <Override PartName="/xl/worksheets/sheet59.xml" ContentType="application/vnd.openxmlformats-officedocument.spreadsheetml.worksheet+xml"/>
  <Override PartName="/xl/worksheets/sheet114.xml" ContentType="application/vnd.openxmlformats-officedocument.spreadsheetml.worksheet+xml"/>
  <Override PartName="/xl/worksheets/sheet125.xml" ContentType="application/vnd.openxmlformats-officedocument.spreadsheetml.worksheet+xml"/>
  <Override PartName="/xl/drawings/drawing50.xml" ContentType="application/vnd.openxmlformats-officedocument.drawing+xml"/>
  <Override PartName="/xl/calcChain.xml" ContentType="application/vnd.openxmlformats-officedocument.spreadsheetml.calcChain+xml"/>
  <Override PartName="/xl/worksheets/sheet19.xml" ContentType="application/vnd.openxmlformats-officedocument.spreadsheetml.worksheet+xml"/>
  <Override PartName="/xl/worksheets/sheet48.xml" ContentType="application/vnd.openxmlformats-officedocument.spreadsheetml.worksheet+xml"/>
  <Override PartName="/xl/worksheets/sheet66.xml" ContentType="application/vnd.openxmlformats-officedocument.spreadsheetml.worksheet+xml"/>
  <Override PartName="/xl/worksheets/sheet95.xml" ContentType="application/vnd.openxmlformats-officedocument.spreadsheetml.worksheet+xml"/>
  <Override PartName="/xl/worksheets/sheet103.xml" ContentType="application/vnd.openxmlformats-officedocument.spreadsheetml.worksheet+xml"/>
  <Override PartName="/xl/drawings/drawing10.xml" ContentType="application/vnd.openxmlformats-officedocument.drawing+xml"/>
  <Override PartName="/xl/charts/chart13.xml" ContentType="application/vnd.openxmlformats-officedocument.drawingml.chart+xml"/>
  <Override PartName="/xl/charts/chart24.xml" ContentType="application/vnd.openxmlformats-officedocument.drawingml.chart+xml"/>
  <Override PartName="/xl/drawings/drawing110.xml" ContentType="application/vnd.openxmlformats-officedocument.drawing+xml"/>
  <Override PartName="/xl/worksheets/sheet26.xml" ContentType="application/vnd.openxmlformats-officedocument.spreadsheetml.worksheet+xml"/>
  <Override PartName="/xl/worksheets/sheet37.xml" ContentType="application/vnd.openxmlformats-officedocument.spreadsheetml.worksheet+xml"/>
  <Override PartName="/xl/worksheets/sheet55.xml" ContentType="application/vnd.openxmlformats-officedocument.spreadsheetml.worksheet+xml"/>
  <Override PartName="/xl/worksheets/sheet73.xml" ContentType="application/vnd.openxmlformats-officedocument.spreadsheetml.worksheet+xml"/>
  <Override PartName="/xl/worksheets/sheet84.xml" ContentType="application/vnd.openxmlformats-officedocument.spreadsheetml.worksheet+xml"/>
  <Override PartName="/xl/worksheets/sheet110.xml" ContentType="application/vnd.openxmlformats-officedocument.spreadsheetml.worksheet+xml"/>
  <Override PartName="/xl/worksheets/sheet121.xml" ContentType="application/vnd.openxmlformats-officedocument.spreadsheetml.worksheet+xml"/>
  <Override PartName="/xl/drawings/drawing99.xml" ContentType="application/vnd.openxmlformats-officedocument.drawing+xml"/>
  <Override PartName="/docProps/core.xml" ContentType="application/vnd.openxmlformats-package.core-properties+xml"/>
  <Override PartName="/xl/worksheets/sheet15.xml" ContentType="application/vnd.openxmlformats-officedocument.spreadsheetml.worksheet+xml"/>
  <Override PartName="/xl/worksheets/sheet44.xml" ContentType="application/vnd.openxmlformats-officedocument.spreadsheetml.worksheet+xml"/>
  <Override PartName="/xl/worksheets/sheet62.xml" ContentType="application/vnd.openxmlformats-officedocument.spreadsheetml.worksheet+xml"/>
  <Override PartName="/xl/worksheets/sheet91.xml" ContentType="application/vnd.openxmlformats-officedocument.spreadsheetml.worksheet+xml"/>
  <Override PartName="/xl/charts/chart6.xml" ContentType="application/vnd.openxmlformats-officedocument.drawingml.chart+xml"/>
  <Override PartName="/xl/drawings/drawing59.xml" ContentType="application/vnd.openxmlformats-officedocument.drawing+xml"/>
  <Override PartName="/xl/charts/chart20.xml" ContentType="application/vnd.openxmlformats-officedocument.drawingml.chart+xml"/>
  <Override PartName="/xl/drawings/drawing88.xml" ContentType="application/vnd.openxmlformats-officedocument.drawing+xml"/>
  <Override PartName="/xl/worksheets/sheet9.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51.xml" ContentType="application/vnd.openxmlformats-officedocument.spreadsheetml.worksheet+xml"/>
  <Override PartName="/xl/worksheets/sheet80.xml" ContentType="application/vnd.openxmlformats-officedocument.spreadsheetml.worksheet+xml"/>
  <Override PartName="/xl/theme/theme1.xml" ContentType="application/vnd.openxmlformats-officedocument.theme+xml"/>
  <Override PartName="/xl/drawings/drawing8.xml" ContentType="application/vnd.openxmlformats-officedocument.drawing+xml"/>
  <Override PartName="/xl/drawings/drawing19.xml" ContentType="application/vnd.openxmlformats-officedocument.drawing+xml"/>
  <Override PartName="/xl/drawings/drawing48.xml" ContentType="application/vnd.openxmlformats-officedocument.drawing+xml"/>
  <Override PartName="/xl/drawings/drawing66.xml" ContentType="application/vnd.openxmlformats-officedocument.drawing+xml"/>
  <Override PartName="/xl/drawings/drawing77.xml" ContentType="application/vnd.openxmlformats-officedocument.drawing+xml"/>
  <Override PartName="/xl/drawings/drawing95.xml" ContentType="application/vnd.openxmlformats-officedocument.drawing+xml"/>
  <Override PartName="/xl/worksheets/sheet11.xml" ContentType="application/vnd.openxmlformats-officedocument.spreadsheetml.worksheet+xml"/>
  <Override PartName="/xl/worksheets/sheet40.xml" ContentType="application/vnd.openxmlformats-officedocument.spreadsheetml.worksheet+xml"/>
  <Override PartName="/xl/drawings/drawing4.xml" ContentType="application/vnd.openxmlformats-officedocument.drawing+xml"/>
  <Override PartName="/xl/charts/chart2.xml" ContentType="application/vnd.openxmlformats-officedocument.drawingml.chart+xml"/>
  <Override PartName="/xl/drawings/drawing37.xml" ContentType="application/vnd.openxmlformats-officedocument.drawing+xml"/>
  <Override PartName="/xl/drawings/drawing55.xml" ContentType="application/vnd.openxmlformats-officedocument.drawing+xml"/>
  <Override PartName="/xl/drawings/drawing84.xml" ContentType="application/vnd.openxmlformats-officedocument.drawing+xml"/>
  <Override PartName="/xl/drawings/drawing108.xml" ContentType="application/vnd.openxmlformats-officedocument.drawing+xml"/>
  <Default Extension="rels" ContentType="application/vnd.openxmlformats-package.relationships+xml"/>
  <Override PartName="/xl/worksheets/sheet5.xml" ContentType="application/vnd.openxmlformats-officedocument.spreadsheetml.worksheet+xml"/>
  <Override PartName="/xl/worksheets/sheet119.xml" ContentType="application/vnd.openxmlformats-officedocument.spreadsheetml.worksheet+xml"/>
  <Override PartName="/xl/drawings/drawing15.xml" ContentType="application/vnd.openxmlformats-officedocument.drawing+xml"/>
  <Override PartName="/xl/drawings/drawing26.xml" ContentType="application/vnd.openxmlformats-officedocument.drawing+xml"/>
  <Override PartName="/xl/drawings/drawing44.xml" ContentType="application/vnd.openxmlformats-officedocument.drawing+xml"/>
  <Override PartName="/xl/drawings/drawing62.xml" ContentType="application/vnd.openxmlformats-officedocument.drawing+xml"/>
  <Override PartName="/xl/drawings/drawing73.xml" ContentType="application/vnd.openxmlformats-officedocument.drawing+xml"/>
  <Override PartName="/xl/drawings/drawing91.xml" ContentType="application/vnd.openxmlformats-officedocument.drawing+xml"/>
  <Override PartName="/xl/worksheets/sheet89.xml" ContentType="application/vnd.openxmlformats-officedocument.spreadsheetml.worksheet+xml"/>
  <Override PartName="/xl/worksheets/sheet108.xml" ContentType="application/vnd.openxmlformats-officedocument.spreadsheetml.worksheet+xml"/>
  <Override PartName="/xl/worksheets/sheet126.xml" ContentType="application/vnd.openxmlformats-officedocument.spreadsheetml.worksheet+xml"/>
  <Override PartName="/xl/drawings/drawing22.xml" ContentType="application/vnd.openxmlformats-officedocument.drawing+xml"/>
  <Override PartName="/xl/drawings/drawing33.xml" ContentType="application/vnd.openxmlformats-officedocument.drawing+xml"/>
  <Override PartName="/xl/drawings/drawing51.xml" ContentType="application/vnd.openxmlformats-officedocument.drawing+xml"/>
  <Override PartName="/xl/charts/chart18.xml" ContentType="application/vnd.openxmlformats-officedocument.drawingml.chart+xml"/>
  <Override PartName="/xl/drawings/drawing80.xml" ContentType="application/vnd.openxmlformats-officedocument.drawing+xml"/>
  <Override PartName="/xl/drawings/drawing104.xml" ContentType="application/vnd.openxmlformats-officedocument.drawing+xml"/>
  <Override PartName="/xl/worksheets/sheet1.xml" ContentType="application/vnd.openxmlformats-officedocument.spreadsheetml.worksheet+xml"/>
  <Override PartName="/xl/worksheets/sheet49.xml" ContentType="application/vnd.openxmlformats-officedocument.spreadsheetml.worksheet+xml"/>
  <Override PartName="/xl/worksheets/sheet78.xml" ContentType="application/vnd.openxmlformats-officedocument.spreadsheetml.worksheet+xml"/>
  <Override PartName="/xl/worksheets/sheet96.xml" ContentType="application/vnd.openxmlformats-officedocument.spreadsheetml.worksheet+xml"/>
  <Override PartName="/xl/worksheets/sheet115.xml" ContentType="application/vnd.openxmlformats-officedocument.spreadsheetml.worksheet+xml"/>
  <Override PartName="/xl/drawings/drawing11.xml" ContentType="application/vnd.openxmlformats-officedocument.drawing+xml"/>
  <Override PartName="/xl/drawings/drawing40.xml" ContentType="application/vnd.openxmlformats-officedocument.drawing+xml"/>
  <Override PartName="/xl/drawings/drawing111.xml" ContentType="application/vnd.openxmlformats-officedocument.drawing+xml"/>
  <Override PartName="/xl/worksheets/sheet38.xml" ContentType="application/vnd.openxmlformats-officedocument.spreadsheetml.worksheet+xml"/>
  <Override PartName="/xl/worksheets/sheet67.xml" ContentType="application/vnd.openxmlformats-officedocument.spreadsheetml.worksheet+xml"/>
  <Override PartName="/xl/worksheets/sheet85.xml" ContentType="application/vnd.openxmlformats-officedocument.spreadsheetml.worksheet+xml"/>
  <Override PartName="/xl/worksheets/sheet104.xml" ContentType="application/vnd.openxmlformats-officedocument.spreadsheetml.worksheet+xml"/>
  <Override PartName="/xl/worksheets/sheet122.xml" ContentType="application/vnd.openxmlformats-officedocument.spreadsheetml.worksheet+xml"/>
  <Override PartName="/xl/charts/chart14.xml" ContentType="application/vnd.openxmlformats-officedocument.drawingml.chart+xml"/>
  <Override PartName="/xl/drawings/drawing100.xml" ContentType="application/vnd.openxmlformats-officedocument.drawing+xml"/>
  <Override PartName="/xl/worksheets/sheet27.xml" ContentType="application/vnd.openxmlformats-officedocument.spreadsheetml.worksheet+xml"/>
  <Override PartName="/xl/worksheets/sheet45.xml" ContentType="application/vnd.openxmlformats-officedocument.spreadsheetml.worksheet+xml"/>
  <Override PartName="/xl/worksheets/sheet56.xml" ContentType="application/vnd.openxmlformats-officedocument.spreadsheetml.worksheet+xml"/>
  <Override PartName="/xl/worksheets/sheet74.xml" ContentType="application/vnd.openxmlformats-officedocument.spreadsheetml.worksheet+xml"/>
  <Override PartName="/xl/worksheets/sheet92.xml" ContentType="application/vnd.openxmlformats-officedocument.spreadsheetml.worksheet+xml"/>
  <Override PartName="/xl/worksheets/sheet111.xml" ContentType="application/vnd.openxmlformats-officedocument.spreadsheetml.worksheet+xml"/>
  <Override PartName="/xl/charts/chart21.xml" ContentType="application/vnd.openxmlformats-officedocument.drawingml.chart+xml"/>
  <Override PartName="/xl/drawings/drawing89.xml" ContentType="application/vnd.openxmlformats-officedocument.drawing+xml"/>
  <Override PartName="/xl/worksheets/sheet16.xml" ContentType="application/vnd.openxmlformats-officedocument.spreadsheetml.worksheet+xml"/>
  <Override PartName="/xl/worksheets/sheet34.xml" ContentType="application/vnd.openxmlformats-officedocument.spreadsheetml.worksheet+xml"/>
  <Override PartName="/xl/worksheets/sheet52.xml" ContentType="application/vnd.openxmlformats-officedocument.spreadsheetml.worksheet+xml"/>
  <Override PartName="/xl/worksheets/sheet63.xml" ContentType="application/vnd.openxmlformats-officedocument.spreadsheetml.worksheet+xml"/>
  <Override PartName="/xl/worksheets/sheet81.xml" ContentType="application/vnd.openxmlformats-officedocument.spreadsheetml.worksheet+xml"/>
  <Override PartName="/xl/worksheets/sheet100.xml" ContentType="application/vnd.openxmlformats-officedocument.spreadsheetml.worksheet+xml"/>
  <Override PartName="/xl/drawings/drawing9.xml" ContentType="application/vnd.openxmlformats-officedocument.drawing+xml"/>
  <Override PartName="/xl/charts/chart7.xml" ContentType="application/vnd.openxmlformats-officedocument.drawingml.chart+xml"/>
  <Override PartName="/xl/charts/chart10.xml" ContentType="application/vnd.openxmlformats-officedocument.drawingml.chart+xml"/>
  <Override PartName="/xl/drawings/drawing78.xml" ContentType="application/vnd.openxmlformats-officedocument.drawing+xml"/>
  <Override PartName="/xl/worksheets/sheet23.xml" ContentType="application/vnd.openxmlformats-officedocument.spreadsheetml.worksheet+xml"/>
  <Override PartName="/xl/worksheets/sheet41.xml" ContentType="application/vnd.openxmlformats-officedocument.spreadsheetml.worksheet+xml"/>
  <Override PartName="/xl/worksheets/sheet70.xml" ContentType="application/vnd.openxmlformats-officedocument.spreadsheetml.worksheet+xml"/>
  <Override PartName="/xl/drawings/drawing38.xml" ContentType="application/vnd.openxmlformats-officedocument.drawing+xml"/>
  <Override PartName="/xl/drawings/drawing49.xml" ContentType="application/vnd.openxmlformats-officedocument.drawing+xml"/>
  <Override PartName="/xl/drawings/drawing67.xml" ContentType="application/vnd.openxmlformats-officedocument.drawing+xml"/>
  <Override PartName="/xl/drawings/drawing85.xml" ContentType="application/vnd.openxmlformats-officedocument.drawing+xml"/>
  <Override PartName="/xl/drawings/drawing96.xml" ContentType="application/vnd.openxmlformats-officedocument.drawing+xml"/>
  <Override PartName="/xl/worksheets/sheet6.xml" ContentType="application/vnd.openxmlformats-officedocument.spreadsheetml.worksheet+xml"/>
  <Override PartName="/xl/worksheets/sheet12.xml" ContentType="application/vnd.openxmlformats-officedocument.spreadsheetml.worksheet+xml"/>
  <Override PartName="/xl/worksheets/sheet30.xml" ContentType="application/vnd.openxmlformats-officedocument.spreadsheetml.worksheet+xml"/>
  <Override PartName="/xl/drawings/drawing5.xml" ContentType="application/vnd.openxmlformats-officedocument.drawing+xml"/>
  <Override PartName="/xl/charts/chart3.xml" ContentType="application/vnd.openxmlformats-officedocument.drawingml.chart+xml"/>
  <Override PartName="/xl/drawings/drawing27.xml" ContentType="application/vnd.openxmlformats-officedocument.drawing+xml"/>
  <Override PartName="/xl/drawings/drawing45.xml" ContentType="application/vnd.openxmlformats-officedocument.drawing+xml"/>
  <Override PartName="/xl/drawings/drawing56.xml" ContentType="application/vnd.openxmlformats-officedocument.drawing+xml"/>
  <Override PartName="/xl/drawings/drawing74.xml" ContentType="application/vnd.openxmlformats-officedocument.drawing+xml"/>
  <Override PartName="/xl/drawings/drawing92.xml" ContentType="application/vnd.openxmlformats-officedocument.drawing+xml"/>
  <Override PartName="/xl/drawings/drawing109.xml" ContentType="application/vnd.openxmlformats-officedocument.drawing+xml"/>
  <Override PartName="/xl/worksheets/sheet109.xml" ContentType="application/vnd.openxmlformats-officedocument.spreadsheetml.worksheet+xml"/>
  <Override PartName="/xl/drawings/drawing16.xml" ContentType="application/vnd.openxmlformats-officedocument.drawing+xml"/>
  <Override PartName="/xl/drawings/drawing34.xml" ContentType="application/vnd.openxmlformats-officedocument.drawing+xml"/>
  <Override PartName="/xl/drawings/drawing63.xml" ContentType="application/vnd.openxmlformats-officedocument.drawing+xml"/>
  <Override PartName="/xl/drawings/drawing81.xml" ContentType="application/vnd.openxmlformats-officedocument.drawing+xml"/>
  <Override PartName="/xl/worksheets/sheet2.xml" ContentType="application/vnd.openxmlformats-officedocument.spreadsheetml.worksheet+xml"/>
  <Override PartName="/xl/worksheets/sheet116.xml" ContentType="application/vnd.openxmlformats-officedocument.spreadsheetml.worksheet+xml"/>
  <Override PartName="/xl/worksheets/sheet127.xml" ContentType="application/vnd.openxmlformats-officedocument.spreadsheetml.worksheet+xml"/>
  <Override PartName="/xl/drawings/drawing1.xml" ContentType="application/vnd.openxmlformats-officedocument.drawing+xml"/>
  <Override PartName="/xl/drawings/drawing23.xml" ContentType="application/vnd.openxmlformats-officedocument.drawing+xml"/>
  <Override PartName="/xl/drawings/drawing41.xml" ContentType="application/vnd.openxmlformats-officedocument.drawing+xml"/>
  <Override PartName="/xl/drawings/drawing52.xml" ContentType="application/vnd.openxmlformats-officedocument.drawing+xml"/>
  <Override PartName="/xl/charts/chart19.xml" ContentType="application/vnd.openxmlformats-officedocument.drawingml.chart+xml"/>
  <Override PartName="/xl/drawings/drawing70.xml" ContentType="application/vnd.openxmlformats-officedocument.drawing+xml"/>
  <Override PartName="/xl/drawings/drawing105.xml" ContentType="application/vnd.openxmlformats-officedocument.drawing+xml"/>
  <Override PartName="/xl/worksheets/sheet68.xml" ContentType="application/vnd.openxmlformats-officedocument.spreadsheetml.worksheet+xml"/>
  <Override PartName="/xl/worksheets/sheet79.xml" ContentType="application/vnd.openxmlformats-officedocument.spreadsheetml.worksheet+xml"/>
  <Override PartName="/xl/worksheets/sheet97.xml" ContentType="application/vnd.openxmlformats-officedocument.spreadsheetml.worksheet+xml"/>
  <Override PartName="/xl/worksheets/sheet105.xml" ContentType="application/vnd.openxmlformats-officedocument.spreadsheetml.worksheet+xml"/>
  <Override PartName="/xl/drawings/drawing12.xml" ContentType="application/vnd.openxmlformats-officedocument.drawing+xml"/>
  <Override PartName="/xl/drawings/drawing30.xml" ContentType="application/vnd.openxmlformats-officedocument.drawing+xml"/>
  <Override PartName="/xl/drawings/drawing112.xml" ContentType="application/vnd.openxmlformats-officedocument.drawing+xml"/>
  <Override PartName="/xl/worksheets/sheet28.xml" ContentType="application/vnd.openxmlformats-officedocument.spreadsheetml.worksheet+xml"/>
  <Override PartName="/xl/worksheets/sheet39.xml" ContentType="application/vnd.openxmlformats-officedocument.spreadsheetml.worksheet+xml"/>
  <Override PartName="/xl/worksheets/sheet57.xml" ContentType="application/vnd.openxmlformats-officedocument.spreadsheetml.worksheet+xml"/>
  <Override PartName="/xl/worksheets/sheet75.xml" ContentType="application/vnd.openxmlformats-officedocument.spreadsheetml.worksheet+xml"/>
  <Override PartName="/xl/worksheets/sheet86.xml" ContentType="application/vnd.openxmlformats-officedocument.spreadsheetml.worksheet+xml"/>
  <Override PartName="/xl/worksheets/sheet112.xml" ContentType="application/vnd.openxmlformats-officedocument.spreadsheetml.worksheet+xml"/>
  <Override PartName="/xl/worksheets/sheet123.xml" ContentType="application/vnd.openxmlformats-officedocument.spreadsheetml.worksheet+xml"/>
  <Override PartName="/xl/charts/chart15.xml" ContentType="application/vnd.openxmlformats-officedocument.drawingml.chart+xml"/>
  <Override PartName="/xl/drawings/drawing101.xml" ContentType="application/vnd.openxmlformats-officedocument.drawing+xml"/>
  <Override PartName="/xl/worksheets/sheet17.xml" ContentType="application/vnd.openxmlformats-officedocument.spreadsheetml.worksheet+xml"/>
  <Override PartName="/xl/worksheets/sheet46.xml" ContentType="application/vnd.openxmlformats-officedocument.spreadsheetml.worksheet+xml"/>
  <Override PartName="/xl/worksheets/sheet64.xml" ContentType="application/vnd.openxmlformats-officedocument.spreadsheetml.worksheet+xml"/>
  <Override PartName="/xl/worksheets/sheet93.xml" ContentType="application/vnd.openxmlformats-officedocument.spreadsheetml.worksheet+xml"/>
  <Override PartName="/xl/worksheets/sheet101.xml" ContentType="application/vnd.openxmlformats-officedocument.spreadsheetml.worksheet+xml"/>
  <Override PartName="/xl/charts/chart8.xml" ContentType="application/vnd.openxmlformats-officedocument.drawingml.chart+xml"/>
  <Override PartName="/xl/charts/chart11.xml" ContentType="application/vnd.openxmlformats-officedocument.drawingml.chart+xml"/>
  <Override PartName="/xl/charts/chart22.xml" ContentType="application/vnd.openxmlformats-officedocument.drawingml.chart+xml"/>
  <Override PartName="/xl/worksheets/sheet53.xml" ContentType="application/vnd.openxmlformats-officedocument.spreadsheetml.worksheet+xml"/>
  <Override PartName="/xl/drawings/drawing68.xml" ContentType="application/vnd.openxmlformats-officedocument.drawing+xml"/>
  <Override PartName="/xl/drawings/drawing79.xml" ContentType="application/vnd.openxmlformats-officedocument.drawing+xml"/>
  <Override PartName="/xl/worksheets/sheet42.xml" ContentType="application/vnd.openxmlformats-officedocument.spreadsheetml.worksheet+xml"/>
  <Override PartName="/xl/drawings/drawing6.xml" ContentType="application/vnd.openxmlformats-officedocument.drawing+xml"/>
  <Override PartName="/xl/drawings/drawing57.xml" ContentType="application/vnd.openxmlformats-officedocument.drawing+xml"/>
  <Override PartName="/xl/worksheets/sheet7.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drawings/drawing46.xml" ContentType="application/vnd.openxmlformats-officedocument.drawing+xml"/>
  <Override PartName="/xl/drawings/drawing93.xml" ContentType="application/vnd.openxmlformats-officedocument.drawing+xml"/>
  <Override PartName="/xl/drawings/drawing35.xml" ContentType="application/vnd.openxmlformats-officedocument.drawing+xml"/>
  <Override PartName="/xl/drawings/drawing82.xml" ContentType="application/vnd.openxmlformats-officedocument.drawing+xml"/>
  <Override PartName="/xl/drawings/drawing106.xml" ContentType="application/vnd.openxmlformats-officedocument.drawing+xml"/>
  <Override PartName="/xl/drawings/drawing13.xml" ContentType="application/vnd.openxmlformats-officedocument.drawing+xml"/>
  <Override PartName="/xl/drawings/drawing24.xml" ContentType="application/vnd.openxmlformats-officedocument.drawing+xml"/>
  <Override PartName="/xl/drawings/drawing60.xml" ContentType="application/vnd.openxmlformats-officedocument.drawing+xml"/>
  <Override PartName="/xl/drawings/drawing71.xml" ContentType="application/vnd.openxmlformats-officedocument.drawing+xml"/>
  <Override PartName="/xl/worksheets/sheet69.xml" ContentType="application/vnd.openxmlformats-officedocument.spreadsheetml.worksheet+xml"/>
  <Override PartName="/xl/worksheets/sheet124.xml" ContentType="application/vnd.openxmlformats-officedocument.spreadsheetml.worksheet+xml"/>
  <Override PartName="/xl/worksheets/sheet47.xml" ContentType="application/vnd.openxmlformats-officedocument.spreadsheetml.worksheet+xml"/>
  <Override PartName="/xl/worksheets/sheet58.xml" ContentType="application/vnd.openxmlformats-officedocument.spreadsheetml.worksheet+xml"/>
  <Override PartName="/xl/worksheets/sheet94.xml" ContentType="application/vnd.openxmlformats-officedocument.spreadsheetml.worksheet+xml"/>
  <Override PartName="/xl/worksheets/sheet113.xml" ContentType="application/vnd.openxmlformats-officedocument.spreadsheetml.worksheet+xml"/>
  <Override PartName="/xl/sharedStrings.xml" ContentType="application/vnd.openxmlformats-officedocument.spreadsheetml.sharedStrings+xml"/>
  <Override PartName="/xl/charts/chart23.xml" ContentType="application/vnd.openxmlformats-officedocument.drawingml.chart+xml"/>
  <Override PartName="/xl/worksheets/sheet36.xml" ContentType="application/vnd.openxmlformats-officedocument.spreadsheetml.worksheet+xml"/>
  <Override PartName="/xl/worksheets/sheet83.xml" ContentType="application/vnd.openxmlformats-officedocument.spreadsheetml.worksheet+xml"/>
  <Override PartName="/xl/worksheets/sheet102.xml" ContentType="application/vnd.openxmlformats-officedocument.spreadsheetml.worksheet+xml"/>
  <Override PartName="/xl/charts/chart12.xml" ContentType="application/vnd.openxmlformats-officedocument.drawingml.chart+xml"/>
  <Override PartName="/xl/worksheets/sheet25.xml" ContentType="application/vnd.openxmlformats-officedocument.spreadsheetml.worksheet+xml"/>
  <Override PartName="/xl/worksheets/sheet72.xml" ContentType="application/vnd.openxmlformats-officedocument.spreadsheetml.worksheet+xml"/>
  <Default Extension="bin" ContentType="application/vnd.openxmlformats-officedocument.spreadsheetml.printerSettings"/>
  <Override PartName="/xl/drawings/drawing87.xml" ContentType="application/vnd.openxmlformats-officedocument.drawing+xml"/>
  <Override PartName="/xl/drawings/drawing98.xml" ContentType="application/vnd.openxmlformats-officedocument.drawing+xml"/>
  <Override PartName="/xl/worksheets/sheet14.xml" ContentType="application/vnd.openxmlformats-officedocument.spreadsheetml.worksheet+xml"/>
  <Override PartName="/xl/worksheets/sheet50.xml" ContentType="application/vnd.openxmlformats-officedocument.spreadsheetml.worksheet+xml"/>
  <Override PartName="/xl/worksheets/sheet61.xml" ContentType="application/vnd.openxmlformats-officedocument.spreadsheetml.worksheet+xml"/>
  <Override PartName="/xl/drawings/drawing29.xml" ContentType="application/vnd.openxmlformats-officedocument.drawing+xml"/>
  <Override PartName="/xl/charts/chart5.xml" ContentType="application/vnd.openxmlformats-officedocument.drawingml.chart+xml"/>
  <Override PartName="/xl/drawings/drawing76.xml" ContentType="application/vnd.openxmlformats-officedocument.drawing+xml"/>
  <Override PartName="/xl/drawings/drawing18.xml" ContentType="application/vnd.openxmlformats-officedocument.drawing+xml"/>
  <Override PartName="/xl/drawings/drawing65.xml" ContentType="application/vnd.openxmlformats-officedocument.drawing+xml"/>
  <Override PartName="/xl/workbook.xml" ContentType="application/vnd.openxmlformats-officedocument.spreadsheetml.sheet.main+xml"/>
  <Override PartName="/xl/worksheets/sheet4.xml" ContentType="application/vnd.openxmlformats-officedocument.spreadsheetml.worksheet+xml"/>
  <Override PartName="/xl/drawings/drawing3.xml" ContentType="application/vnd.openxmlformats-officedocument.drawing+xml"/>
  <Override PartName="/xl/drawings/drawing43.xml" ContentType="application/vnd.openxmlformats-officedocument.drawing+xml"/>
  <Override PartName="/xl/drawings/drawing54.xml" ContentType="application/vnd.openxmlformats-officedocument.drawing+xml"/>
  <Override PartName="/xl/drawings/drawing90.xml" ContentType="application/vnd.openxmlformats-officedocument.drawing+xml"/>
  <Override PartName="/xl/worksheets/sheet99.xml" ContentType="application/vnd.openxmlformats-officedocument.spreadsheetml.worksheet+xml"/>
  <Override PartName="/xl/worksheets/sheet107.xml" ContentType="application/vnd.openxmlformats-officedocument.spreadsheetml.worksheet+xml"/>
  <Override PartName="/xl/worksheets/sheet118.xml" ContentType="application/vnd.openxmlformats-officedocument.spreadsheetml.worksheet+xml"/>
  <Override PartName="/xl/drawings/drawing32.xml" ContentType="application/vnd.openxmlformats-officedocument.drawing+xml"/>
  <Override PartName="/xl/worksheets/sheet77.xml" ContentType="application/vnd.openxmlformats-officedocument.spreadsheetml.worksheet+xml"/>
  <Override PartName="/xl/worksheets/sheet88.xml" ContentType="application/vnd.openxmlformats-officedocument.spreadsheetml.worksheet+xml"/>
  <Override PartName="/xl/drawings/drawing21.xml" ContentType="application/vnd.openxmlformats-officedocument.drawing+xml"/>
  <Override PartName="/xl/charts/chart17.xml" ContentType="application/vnd.openxmlformats-officedocument.drawingml.chart+xml"/>
  <Override PartName="/xl/drawings/drawing103.xml" ContentType="application/vnd.openxmlformats-officedocument.drawing+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codeName="ThisWorkbook" defaultThemeVersion="124226"/>
  <bookViews>
    <workbookView xWindow="1290" yWindow="2220" windowWidth="18735" windowHeight="5250" tabRatio="836"/>
  </bookViews>
  <sheets>
    <sheet name="Title" sheetId="1" r:id="rId1"/>
    <sheet name="Copyright statement" sheetId="101" r:id="rId2"/>
    <sheet name="National Statistics" sheetId="88" r:id="rId3"/>
    <sheet name="Forward look" sheetId="2" r:id="rId4"/>
    <sheet name="Printing" sheetId="3" r:id="rId5"/>
    <sheet name="Contents" sheetId="4" r:id="rId6"/>
    <sheet name="Introduction" sheetId="6" r:id="rId7"/>
    <sheet name="Table Changes" sheetId="5" r:id="rId8"/>
    <sheet name="Report Structure" sheetId="171" r:id="rId9"/>
    <sheet name="Uses of the data" sheetId="7" r:id="rId10"/>
    <sheet name="Respondent Burden and Quality" sheetId="10" r:id="rId11"/>
    <sheet name="Executive Summary" sheetId="8" r:id="rId12"/>
    <sheet name="Statistical Notes" sheetId="11" r:id="rId13"/>
    <sheet name="Vehicle Testing" sheetId="19" r:id="rId14"/>
    <sheet name="Vehicle Testing - Commentary" sheetId="95" r:id="rId15"/>
    <sheet name="Vehicle Test Applications T1.1" sheetId="103" r:id="rId16"/>
    <sheet name="Vehicle Test Applications T1.2" sheetId="104" r:id="rId17"/>
    <sheet name="Vehicle Test Applications T1.3" sheetId="20" r:id="rId18"/>
    <sheet name="Vehicle Test Applications T1.4" sheetId="105" r:id="rId19"/>
    <sheet name="Vehicle Test Applications Fig 1" sheetId="106" r:id="rId20"/>
    <sheet name="Vehicle Test Applications T1.5" sheetId="107" r:id="rId21"/>
    <sheet name="Vehicle Test Applications T1.6" sheetId="108" r:id="rId22"/>
    <sheet name="Booking Method T1.7-T1.9" sheetId="89" r:id="rId23"/>
    <sheet name="Vehicle Test Provided T1.10" sheetId="109" r:id="rId24"/>
    <sheet name="Vehicle Test Provided T1.11" sheetId="110" r:id="rId25"/>
    <sheet name="Vehicle Test Provided T1.12" sheetId="111" r:id="rId26"/>
    <sheet name="Vehicle Test Provided T1.13" sheetId="112" r:id="rId27"/>
    <sheet name="Vehicle Test Provided Fig 2" sheetId="113" r:id="rId28"/>
    <sheet name="Vehicle Test Provided T1.14" sheetId="114" r:id="rId29"/>
    <sheet name="Vehicle Test Provided T1.15" sheetId="115" r:id="rId30"/>
    <sheet name="Vehicle Test Pass Rates T1.16" sheetId="22" r:id="rId31"/>
    <sheet name="Vehicle Test Pass Rates Fig 3" sheetId="116" r:id="rId32"/>
    <sheet name="Vehicle Test Pass Rates T1.17" sheetId="170" r:id="rId33"/>
    <sheet name="Taximeter Testing T1.18 &amp; T1.19" sheetId="102" r:id="rId34"/>
    <sheet name="Vehicle Pass Rate Centre T1.20" sheetId="23" r:id="rId35"/>
    <sheet name="Driver Testing" sheetId="12" r:id="rId36"/>
    <sheet name="Driver Testing - Commentary" sheetId="94" r:id="rId37"/>
    <sheet name="Driver Test Applications T2.1" sheetId="13" r:id="rId38"/>
    <sheet name="Driver Test Applications T2.2" sheetId="118" r:id="rId39"/>
    <sheet name="Driver Test Appointments T2.3" sheetId="119" r:id="rId40"/>
    <sheet name="Driver Test Appointments T2.4" sheetId="120" r:id="rId41"/>
    <sheet name="Driver Test Pass Rates T2.5" sheetId="121" r:id="rId42"/>
    <sheet name="Driver Test Pass Rates Fig 4" sheetId="122" r:id="rId43"/>
    <sheet name="Driver Test by Gender T2.6" sheetId="17" r:id="rId44"/>
    <sheet name="Driver Test by Gender T2.7" sheetId="123" r:id="rId45"/>
    <sheet name="Driver Test by Gender T2.8" sheetId="124" r:id="rId46"/>
    <sheet name="Driver Test by Gender T2.9" sheetId="125" r:id="rId47"/>
    <sheet name="Driver Test Pass Rates Fig 5" sheetId="18" r:id="rId48"/>
    <sheet name="DriverTest PassRates Cent T2.10" sheetId="16" r:id="rId49"/>
    <sheet name="Theory Testing" sheetId="24" r:id="rId50"/>
    <sheet name="Theory Testing - Commentary" sheetId="96" r:id="rId51"/>
    <sheet name="Theory Test Applications T3.1" sheetId="25" r:id="rId52"/>
    <sheet name="Theory Tests Conducted T3.2" sheetId="26" r:id="rId53"/>
    <sheet name="Theory Test Pass Rates T3.3" sheetId="27" r:id="rId54"/>
    <sheet name="TheoryTestPassRate by type T3.4" sheetId="29" r:id="rId55"/>
    <sheet name="Theory Tests by Gender T3.5" sheetId="28" r:id="rId56"/>
    <sheet name="Theory Tests by Gender T3.6" sheetId="126" r:id="rId57"/>
    <sheet name="Instructor Registration" sheetId="127" r:id="rId58"/>
    <sheet name="Instructor Reg - Commentary" sheetId="128" r:id="rId59"/>
    <sheet name="Instrut Reg ADI T4.1 &amp; T4.2 " sheetId="129" r:id="rId60"/>
    <sheet name="Instructor Regist - Fig 6" sheetId="133" r:id="rId61"/>
    <sheet name="Instrut Reg Pass Rates T4.3" sheetId="131" r:id="rId62"/>
    <sheet name="Vehicle Registration" sheetId="30" r:id="rId63"/>
    <sheet name="Vehicle Reg - Commentary" sheetId="97" r:id="rId64"/>
    <sheet name="Vehicle First Reg T5.1 &amp; T5.2" sheetId="134" r:id="rId65"/>
    <sheet name="Vehicle First Registration T5.3" sheetId="31" r:id="rId66"/>
    <sheet name="Vehicle Licensed and SORN T5.4" sheetId="90" r:id="rId67"/>
    <sheet name="Vehicle Licensed Body Code T5.5" sheetId="135" r:id="rId68"/>
    <sheet name="Vehich Licensed PopularPLG T5.6" sheetId="136" r:id="rId69"/>
    <sheet name="Driver Licensing" sheetId="43" r:id="rId70"/>
    <sheet name="Driver Licensing - Commentary" sheetId="98" r:id="rId71"/>
    <sheet name="Driver Licensing Ordinary T6.1" sheetId="44" r:id="rId72"/>
    <sheet name="Driver Licensing Ordinary T6.2" sheetId="137" r:id="rId73"/>
    <sheet name="Driver Licensing Ordinary Fig 7" sheetId="138" r:id="rId74"/>
    <sheet name="Driver Licensing VocationalT6.3" sheetId="139" r:id="rId75"/>
    <sheet name="Driver Licensing VocationalT6.4" sheetId="140" r:id="rId76"/>
    <sheet name="Driver Licen Vocational Fig 8" sheetId="141" r:id="rId77"/>
    <sheet name="Driver Licensing Other T6.5&amp;6.6" sheetId="142" r:id="rId78"/>
    <sheet name="Driver Licensing Stock Car T6.7" sheetId="45" r:id="rId79"/>
    <sheet name="Driver Licens Stock MCycleT6.8 " sheetId="143" r:id="rId80"/>
    <sheet name="Driver Licens Stock LGVs T6.9" sheetId="144" r:id="rId81"/>
    <sheet name="Driver Licens Stock Cat D T6.10" sheetId="145" r:id="rId82"/>
    <sheet name="Driv Licen Stock Car-Van T6.11 " sheetId="146" r:id="rId83"/>
    <sheet name="Road Transport Licensing " sheetId="47" r:id="rId84"/>
    <sheet name="Road Transport - Commentary" sheetId="99" r:id="rId85"/>
    <sheet name="Road Transport Licensing T7.1" sheetId="48" r:id="rId86"/>
    <sheet name="Road Transport Licensing T7.2" sheetId="147" r:id="rId87"/>
    <sheet name="Road Transport Licensing Fig 9" sheetId="148" r:id="rId88"/>
    <sheet name="Road Transport Licensing T7.3" sheetId="49" r:id="rId89"/>
    <sheet name="Road Transport Licensing T7.4" sheetId="50" r:id="rId90"/>
    <sheet name="Compliance" sheetId="180" r:id="rId91"/>
    <sheet name="Compliance - Commentary" sheetId="159" r:id="rId92"/>
    <sheet name="Compliance T8.1" sheetId="179" r:id="rId93"/>
    <sheet name="Compliance T8.2" sheetId="178" r:id="rId94"/>
    <sheet name="Compliance T8.3" sheetId="177" r:id="rId95"/>
    <sheet name="Enforcement " sheetId="51" r:id="rId96"/>
    <sheet name="Enforcement - Commentary" sheetId="100" r:id="rId97"/>
    <sheet name="Enforcement T9.1" sheetId="52" r:id="rId98"/>
    <sheet name="Enforcement T9.2" sheetId="152" r:id="rId99"/>
    <sheet name="Enforcement T9.3" sheetId="150" r:id="rId100"/>
    <sheet name="Enforcement T9.4" sheetId="151" r:id="rId101"/>
    <sheet name="Enforcement T9.5" sheetId="153" r:id="rId102"/>
    <sheet name="Enforcement T9.6" sheetId="154" r:id="rId103"/>
    <sheet name="Enforcement T9.7" sheetId="155" r:id="rId104"/>
    <sheet name="DVA Targets" sheetId="156" r:id="rId105"/>
    <sheet name="DVA Targets - Commentary" sheetId="173" r:id="rId106"/>
    <sheet name="Targets T10.1" sheetId="163" r:id="rId107"/>
    <sheet name="Targets Fig 10" sheetId="164" r:id="rId108"/>
    <sheet name="Targets T10.2" sheetId="165" r:id="rId109"/>
    <sheet name="Targets Fig 11" sheetId="166" r:id="rId110"/>
    <sheet name="Targets T10.3" sheetId="167" r:id="rId111"/>
    <sheet name="Targets Fig 12" sheetId="172" r:id="rId112"/>
    <sheet name="User Guide Vehicle Tests" sheetId="54" r:id="rId113"/>
    <sheet name="User Guide Driving Tests" sheetId="53" r:id="rId114"/>
    <sheet name="User Guide Theory Tests" sheetId="55" r:id="rId115"/>
    <sheet name="User Guide Instructor Register " sheetId="130" r:id="rId116"/>
    <sheet name="User Guide Vehicle Licensing" sheetId="56" r:id="rId117"/>
    <sheet name="User Guide Driver Licensing" sheetId="57" r:id="rId118"/>
    <sheet name="User Guide Road Trans Licensing" sheetId="58" r:id="rId119"/>
    <sheet name="User Guide Compliance" sheetId="176" r:id="rId120"/>
    <sheet name="User Guide Enforcement" sheetId="59" r:id="rId121"/>
    <sheet name="User Guide Targets" sheetId="169" r:id="rId122"/>
    <sheet name="Annex 1" sheetId="72" r:id="rId123"/>
    <sheet name="Annex 2" sheetId="73" r:id="rId124"/>
    <sheet name="Annex 3" sheetId="74" r:id="rId125"/>
    <sheet name="Annex 4" sheetId="174" r:id="rId126"/>
    <sheet name="Annex 5" sheetId="175" r:id="rId127"/>
    <sheet name="Contact Details" sheetId="75" r:id="rId128"/>
  </sheets>
  <definedNames>
    <definedName name="_xlnm.Print_Area" localSheetId="122">'Annex 1'!$A$1:$B$37</definedName>
    <definedName name="_xlnm.Print_Area" localSheetId="123">'Annex 2'!$A$1:$B$99</definedName>
    <definedName name="_xlnm.Print_Area" localSheetId="124">'Annex 3'!$A$1:$C$53</definedName>
    <definedName name="_xlnm.Print_Area" localSheetId="125">'Annex 4'!$A$1:$F$23</definedName>
    <definedName name="_xlnm.Print_Area" localSheetId="126">'Annex 5'!$A$1:$F$44</definedName>
    <definedName name="_xlnm.Print_Area" localSheetId="22">'Booking Method T1.7-T1.9'!$A$1:$F$48</definedName>
    <definedName name="_xlnm.Print_Area" localSheetId="90">Compliance!$A$1:$O$58</definedName>
    <definedName name="_xlnm.Print_Area" localSheetId="91">'Compliance - Commentary'!$A$1:$B$8</definedName>
    <definedName name="_xlnm.Print_Area" localSheetId="92">'Compliance T8.1'!$A$1:$F$21</definedName>
    <definedName name="_xlnm.Print_Area" localSheetId="93">'Compliance T8.2'!$A$1:$F$26</definedName>
    <definedName name="_xlnm.Print_Area" localSheetId="94">'Compliance T8.3'!$A$1:$F$18</definedName>
    <definedName name="_xlnm.Print_Area" localSheetId="127">'Contact Details'!$A$1:$E$5</definedName>
    <definedName name="_xlnm.Print_Area" localSheetId="5">Contents!$A$1:$C$148</definedName>
    <definedName name="_xlnm.Print_Area" localSheetId="1">'Copyright statement'!$A$1:$A$15</definedName>
    <definedName name="_xlnm.Print_Area" localSheetId="82">'Driv Licen Stock Car-Van T6.11 '!$A$1:$Z$39</definedName>
    <definedName name="_xlnm.Print_Area" localSheetId="76">'Driver Licen Vocational Fig 8'!$A$1:$U$23</definedName>
    <definedName name="_xlnm.Print_Area" localSheetId="81">'Driver Licens Stock Cat D T6.10'!$A$1:$Z$40</definedName>
    <definedName name="_xlnm.Print_Area" localSheetId="80">'Driver Licens Stock LGVs T6.9'!$A$1:$Z$40</definedName>
    <definedName name="_xlnm.Print_Area" localSheetId="79">'Driver Licens Stock MCycleT6.8 '!$A$1:$Z$40</definedName>
    <definedName name="_xlnm.Print_Area" localSheetId="69">'Driver Licensing'!$A$1:$O$45</definedName>
    <definedName name="_xlnm.Print_Area" localSheetId="70">'Driver Licensing - Commentary'!$A$1:$B$23</definedName>
    <definedName name="_xlnm.Print_Area" localSheetId="73">'Driver Licensing Ordinary Fig 7'!$A$1:$T$25</definedName>
    <definedName name="_xlnm.Print_Area" localSheetId="71">'Driver Licensing Ordinary T6.1'!$A$1:$G$31</definedName>
    <definedName name="_xlnm.Print_Area" localSheetId="72">'Driver Licensing Ordinary T6.2'!$A$1:$G$31</definedName>
    <definedName name="_xlnm.Print_Area" localSheetId="77">'Driver Licensing Other T6.5&amp;6.6'!$A$1:$H$37</definedName>
    <definedName name="_xlnm.Print_Area" localSheetId="78">'Driver Licensing Stock Car T6.7'!$A$1:$Z$40</definedName>
    <definedName name="_xlnm.Print_Area" localSheetId="74">'Driver Licensing VocationalT6.3'!$A$1:$G$24</definedName>
    <definedName name="_xlnm.Print_Area" localSheetId="75">'Driver Licensing VocationalT6.4'!$A$1:$G$24</definedName>
    <definedName name="_xlnm.Print_Area" localSheetId="37">'Driver Test Applications T2.1'!$A$1:$F$26</definedName>
    <definedName name="_xlnm.Print_Area" localSheetId="38">'Driver Test Applications T2.2'!$A$1:$H$26</definedName>
    <definedName name="_xlnm.Print_Area" localSheetId="39">'Driver Test Appointments T2.3'!$A$1:$F$27</definedName>
    <definedName name="_xlnm.Print_Area" localSheetId="40">'Driver Test Appointments T2.4'!$A$1:$G$27</definedName>
    <definedName name="_xlnm.Print_Area" localSheetId="43">'Driver Test by Gender T2.6'!$A$1:$K$29</definedName>
    <definedName name="_xlnm.Print_Area" localSheetId="44">'Driver Test by Gender T2.7'!$A$1:$K$36</definedName>
    <definedName name="_xlnm.Print_Area" localSheetId="45">'Driver Test by Gender T2.8'!$A$1:$L$29</definedName>
    <definedName name="_xlnm.Print_Area" localSheetId="46">'Driver Test by Gender T2.9'!$A$1:$L$29</definedName>
    <definedName name="_xlnm.Print_Area" localSheetId="42">'Driver Test Pass Rates Fig 4'!$A$1:$T$26</definedName>
    <definedName name="_xlnm.Print_Area" localSheetId="47">'Driver Test Pass Rates Fig 5'!$A$1:$S$24</definedName>
    <definedName name="_xlnm.Print_Area" localSheetId="41">'Driver Test Pass Rates T2.5'!$A$1:$F$26</definedName>
    <definedName name="_xlnm.Print_Area" localSheetId="35">'Driver Testing'!$A$1:$N$57</definedName>
    <definedName name="_xlnm.Print_Area" localSheetId="36">'Driver Testing - Commentary'!$A$1:$B$26</definedName>
    <definedName name="_xlnm.Print_Area" localSheetId="48">'DriverTest PassRates Cent T2.10'!$A$1:$V$105</definedName>
    <definedName name="_xlnm.Print_Area" localSheetId="104">'DVA Targets'!$A$1:$N$50</definedName>
    <definedName name="_xlnm.Print_Area" localSheetId="105">'DVA Targets - Commentary'!$A$1:$B$13</definedName>
    <definedName name="_xlnm.Print_Area" localSheetId="95">'Enforcement '!$A$1:$O$58</definedName>
    <definedName name="_xlnm.Print_Area" localSheetId="96">'Enforcement - Commentary'!$A$1:$B$14</definedName>
    <definedName name="_xlnm.Print_Area" localSheetId="97">'Enforcement T9.1'!$A$1:$F$26</definedName>
    <definedName name="_xlnm.Print_Area" localSheetId="98">'Enforcement T9.2'!$A$1:$G$26</definedName>
    <definedName name="_xlnm.Print_Area" localSheetId="99">'Enforcement T9.3'!$A$1:$F$55</definedName>
    <definedName name="_xlnm.Print_Area" localSheetId="100">'Enforcement T9.4'!$A$1:$G$32</definedName>
    <definedName name="_xlnm.Print_Area" localSheetId="101">'Enforcement T9.5'!$A$1:$F$20</definedName>
    <definedName name="_xlnm.Print_Area" localSheetId="102">'Enforcement T9.6'!$A$1:$G$24</definedName>
    <definedName name="_xlnm.Print_Area" localSheetId="103">'Enforcement T9.7'!$A$1:$K$25</definedName>
    <definedName name="_xlnm.Print_Area" localSheetId="11">'Executive Summary'!$A$1:$B$45</definedName>
    <definedName name="_xlnm.Print_Area" localSheetId="3">'Forward look'!$A$1:$O$11</definedName>
    <definedName name="_xlnm.Print_Area" localSheetId="58">'Instructor Reg - Commentary'!$A$1:$B$16</definedName>
    <definedName name="_xlnm.Print_Area" localSheetId="60">'Instructor Regist - Fig 6'!$A$1:$T$22</definedName>
    <definedName name="_xlnm.Print_Area" localSheetId="57">'Instructor Registration'!$A$1:$N$43</definedName>
    <definedName name="_xlnm.Print_Area" localSheetId="59">'Instrut Reg ADI T4.1 &amp; T4.2 '!$A$1:$F$31</definedName>
    <definedName name="_xlnm.Print_Area" localSheetId="61">'Instrut Reg Pass Rates T4.3'!$A$1:$F$13</definedName>
    <definedName name="_xlnm.Print_Area" localSheetId="6">Introduction!$A$1:$A$15</definedName>
    <definedName name="_xlnm.Print_Area" localSheetId="2">'National Statistics'!$A$1:$A$8</definedName>
    <definedName name="_xlnm.Print_Area" localSheetId="4">Printing!$B$1:$M$30</definedName>
    <definedName name="_xlnm.Print_Area" localSheetId="8">'Report Structure'!$A$1:$A$10</definedName>
    <definedName name="_xlnm.Print_Area" localSheetId="10">'Respondent Burden and Quality'!$A$1:$P$12</definedName>
    <definedName name="_xlnm.Print_Area" localSheetId="84">'Road Transport - Commentary'!$A$1:$B$19</definedName>
    <definedName name="_xlnm.Print_Area" localSheetId="83">'Road Transport Licensing '!$A$1:$N$57</definedName>
    <definedName name="_xlnm.Print_Area" localSheetId="87">'Road Transport Licensing Fig 9'!$A$1:$T$24</definedName>
    <definedName name="_xlnm.Print_Area" localSheetId="85">'Road Transport Licensing T7.1'!$A$1:$F$37</definedName>
    <definedName name="_xlnm.Print_Area" localSheetId="86">'Road Transport Licensing T7.2'!$A$1:$G$36</definedName>
    <definedName name="_xlnm.Print_Area" localSheetId="88">'Road Transport Licensing T7.3'!$A$1:$G$44</definedName>
    <definedName name="_xlnm.Print_Area" localSheetId="89">'Road Transport Licensing T7.4'!$A$1:$F$27</definedName>
    <definedName name="_xlnm.Print_Area" localSheetId="12">'Statistical Notes'!$A$1:$Q$27</definedName>
    <definedName name="_xlnm.Print_Area" localSheetId="7">'Table Changes'!$B$2:$M$38</definedName>
    <definedName name="_xlnm.Print_Area" localSheetId="107">'Targets Fig 10'!$A$1:$O$40</definedName>
    <definedName name="_xlnm.Print_Area" localSheetId="109">'Targets Fig 11'!$A$1:$O$40</definedName>
    <definedName name="_xlnm.Print_Area" localSheetId="111">'Targets Fig 12'!$A$1:$O$44</definedName>
    <definedName name="_xlnm.Print_Area" localSheetId="106">'Targets T10.1'!$A$1:$F$14</definedName>
    <definedName name="_xlnm.Print_Area" localSheetId="108">'Targets T10.2'!$A$1:$F$14</definedName>
    <definedName name="_xlnm.Print_Area" localSheetId="110">'Targets T10.3'!$A$1:$F$17</definedName>
    <definedName name="_xlnm.Print_Area" localSheetId="33">'Taximeter Testing T1.18 &amp; T1.19'!$A$1:$B$31</definedName>
    <definedName name="_xlnm.Print_Area" localSheetId="51">'Theory Test Applications T3.1'!$A$1:$G$36</definedName>
    <definedName name="_xlnm.Print_Area" localSheetId="53">'Theory Test Pass Rates T3.3'!$A$1:$G$35</definedName>
    <definedName name="_xlnm.Print_Area" localSheetId="49">'Theory Testing'!$A$1:$P$36</definedName>
    <definedName name="_xlnm.Print_Area" localSheetId="50">'Theory Testing - Commentary'!$A$1:$B$22</definedName>
    <definedName name="_xlnm.Print_Area" localSheetId="55">'Theory Tests by Gender T3.5'!$A$1:$M$27</definedName>
    <definedName name="_xlnm.Print_Area" localSheetId="56">'Theory Tests by Gender T3.6'!$A$1:$L$27</definedName>
    <definedName name="_xlnm.Print_Area" localSheetId="52">'Theory Tests Conducted T3.2'!$A$1:$G$37</definedName>
    <definedName name="_xlnm.Print_Area" localSheetId="54">'TheoryTestPassRate by type T3.4'!$A$1:$F$24</definedName>
    <definedName name="_xlnm.Print_Area" localSheetId="0">Title!$B$1:$B$29</definedName>
    <definedName name="_xlnm.Print_Area" localSheetId="119">'User Guide Compliance'!$A$1:$A$24</definedName>
    <definedName name="_xlnm.Print_Area" localSheetId="117">'User Guide Driver Licensing'!$A$1:$A$28</definedName>
    <definedName name="_xlnm.Print_Area" localSheetId="113">'User Guide Driving Tests'!$A$1:$A$31</definedName>
    <definedName name="_xlnm.Print_Area" localSheetId="120">'User Guide Enforcement'!$A$1:$A$50</definedName>
    <definedName name="_xlnm.Print_Area" localSheetId="115">'User Guide Instructor Register '!$A$1:$A$10</definedName>
    <definedName name="_xlnm.Print_Area" localSheetId="118">'User Guide Road Trans Licensing'!$A$1:$A$50</definedName>
    <definedName name="_xlnm.Print_Area" localSheetId="121">'User Guide Targets'!$A$1:$A$26</definedName>
    <definedName name="_xlnm.Print_Area" localSheetId="114">'User Guide Theory Tests'!$A$1:$A$23</definedName>
    <definedName name="_xlnm.Print_Area" localSheetId="116">'User Guide Vehicle Licensing'!$A$1:$A$30</definedName>
    <definedName name="_xlnm.Print_Area" localSheetId="112">'User Guide Vehicle Tests'!$A$1:$A$22</definedName>
    <definedName name="_xlnm.Print_Area" localSheetId="9">'Uses of the data'!$A$1:$N$40</definedName>
    <definedName name="_xlnm.Print_Area" localSheetId="68">'Vehich Licensed PopularPLG T5.6'!$A$1:$D$36</definedName>
    <definedName name="_xlnm.Print_Area" localSheetId="64">'Vehicle First Reg T5.1 &amp; T5.2'!$A$1:$G$34</definedName>
    <definedName name="_xlnm.Print_Area" localSheetId="65">'Vehicle First Registration T5.3'!$A$1:$F$53</definedName>
    <definedName name="_xlnm.Print_Area" localSheetId="66">'Vehicle Licensed and SORN T5.4'!$A$1:$G$29</definedName>
    <definedName name="_xlnm.Print_Area" localSheetId="67">'Vehicle Licensed Body Code T5.5'!$A$1:$F$60</definedName>
    <definedName name="_xlnm.Print_Area" localSheetId="34">'Vehicle Pass Rate Centre T1.20'!$A$1:$T$97</definedName>
    <definedName name="_xlnm.Print_Area" localSheetId="63">'Vehicle Reg - Commentary'!$A$1:$B$16</definedName>
    <definedName name="_xlnm.Print_Area" localSheetId="62">'Vehicle Registration'!$A$1:$N$66</definedName>
    <definedName name="_xlnm.Print_Area" localSheetId="19">'Vehicle Test Applications Fig 1'!$A$1:$T$24</definedName>
    <definedName name="_xlnm.Print_Area" localSheetId="15">'Vehicle Test Applications T1.1'!$A$1:$F$14</definedName>
    <definedName name="_xlnm.Print_Area" localSheetId="16">'Vehicle Test Applications T1.2'!$A$1:$G$14</definedName>
    <definedName name="_xlnm.Print_Area" localSheetId="17">'Vehicle Test Applications T1.3'!$A$1:$G$39</definedName>
    <definedName name="_xlnm.Print_Area" localSheetId="18">'Vehicle Test Applications T1.4'!$A$1:$G$38</definedName>
    <definedName name="_xlnm.Print_Area" localSheetId="20">'Vehicle Test Applications T1.5'!$A$1:$F$37</definedName>
    <definedName name="_xlnm.Print_Area" localSheetId="21">'Vehicle Test Applications T1.6'!$A$1:$G$37</definedName>
    <definedName name="_xlnm.Print_Area" localSheetId="31">'Vehicle Test Pass Rates Fig 3'!$A$1:$T$26</definedName>
    <definedName name="_xlnm.Print_Area" localSheetId="30">'Vehicle Test Pass Rates T1.16'!$A$1:$F$42</definedName>
    <definedName name="_xlnm.Print_Area" localSheetId="32">'Vehicle Test Pass Rates T1.17'!$A$1:$F$42</definedName>
    <definedName name="_xlnm.Print_Area" localSheetId="27">'Vehicle Test Provided Fig 2'!$A$1:$T$24</definedName>
    <definedName name="_xlnm.Print_Area" localSheetId="23">'Vehicle Test Provided T1.10'!$A$1:$F$17</definedName>
    <definedName name="_xlnm.Print_Area" localSheetId="24">'Vehicle Test Provided T1.11'!$A$1:$G$16</definedName>
    <definedName name="_xlnm.Print_Area" localSheetId="25">'Vehicle Test Provided T1.12'!$A$1:$G$42</definedName>
    <definedName name="_xlnm.Print_Area" localSheetId="26">'Vehicle Test Provided T1.13'!$A$1:$G$42</definedName>
    <definedName name="_xlnm.Print_Area" localSheetId="28">'Vehicle Test Provided T1.14'!$A$1:$F$41</definedName>
    <definedName name="_xlnm.Print_Area" localSheetId="29">'Vehicle Test Provided T1.15'!$A$1:$G$41</definedName>
    <definedName name="_xlnm.Print_Area" localSheetId="13">'Vehicle Testing'!$A$1:$N$61</definedName>
    <definedName name="_xlnm.Print_Area" localSheetId="14">'Vehicle Testing - Commentary'!$A$1:$B$24</definedName>
  </definedNames>
  <calcPr calcId="125725"/>
</workbook>
</file>

<file path=xl/calcChain.xml><?xml version="1.0" encoding="utf-8"?>
<calcChain xmlns="http://schemas.openxmlformats.org/spreadsheetml/2006/main">
  <c r="F9" i="153"/>
  <c r="E24" i="134"/>
  <c r="E25"/>
  <c r="E26"/>
  <c r="D25"/>
  <c r="C25"/>
  <c r="B24"/>
  <c r="D29" i="136" l="1"/>
  <c r="D28"/>
  <c r="D27"/>
  <c r="D26"/>
  <c r="D25"/>
  <c r="D24"/>
  <c r="D23"/>
  <c r="D22"/>
  <c r="D21"/>
  <c r="D20"/>
  <c r="D19"/>
  <c r="D18"/>
  <c r="D17"/>
  <c r="D16"/>
  <c r="D15"/>
  <c r="D14"/>
  <c r="D13"/>
  <c r="D12"/>
  <c r="D11"/>
  <c r="D10"/>
  <c r="G20" i="147"/>
  <c r="G21"/>
  <c r="G16"/>
  <c r="G17"/>
  <c r="E20"/>
  <c r="E21"/>
  <c r="E16"/>
  <c r="E17"/>
  <c r="D20"/>
  <c r="D21"/>
  <c r="D16"/>
  <c r="D17"/>
  <c r="C20"/>
  <c r="C21"/>
  <c r="C16"/>
  <c r="C17"/>
  <c r="B20"/>
  <c r="B21"/>
  <c r="B16"/>
  <c r="B17"/>
  <c r="F44" i="150"/>
  <c r="F43"/>
  <c r="F42"/>
  <c r="F41"/>
  <c r="G17" i="16"/>
  <c r="C21" i="13"/>
  <c r="F31" i="26"/>
  <c r="F31" i="25"/>
  <c r="F46" i="89"/>
  <c r="F44"/>
  <c r="F42"/>
  <c r="F40"/>
  <c r="F31"/>
  <c r="F29"/>
  <c r="F27"/>
  <c r="F25"/>
  <c r="F16"/>
  <c r="F14"/>
  <c r="F12"/>
  <c r="F10"/>
  <c r="F58" i="135"/>
  <c r="D44" i="89" l="1"/>
  <c r="D42"/>
  <c r="D40"/>
  <c r="B42"/>
  <c r="B44"/>
  <c r="B40"/>
  <c r="D31"/>
  <c r="B31"/>
  <c r="D46" l="1"/>
  <c r="B46"/>
  <c r="I20" i="155"/>
  <c r="G20"/>
  <c r="E20"/>
  <c r="C20"/>
  <c r="B20"/>
  <c r="K20"/>
  <c r="J20"/>
  <c r="H20"/>
  <c r="F20"/>
  <c r="D20"/>
  <c r="C19" i="154"/>
  <c r="D19"/>
  <c r="E19"/>
  <c r="F19"/>
  <c r="B19"/>
  <c r="E9" i="153"/>
  <c r="D9"/>
  <c r="C9"/>
  <c r="C21" i="151"/>
  <c r="D21"/>
  <c r="C19"/>
  <c r="D19"/>
  <c r="C17"/>
  <c r="D17"/>
  <c r="C15"/>
  <c r="D15"/>
  <c r="C13"/>
  <c r="D13"/>
  <c r="C11"/>
  <c r="D11"/>
  <c r="C9"/>
  <c r="D9"/>
  <c r="B21"/>
  <c r="B19"/>
  <c r="B17"/>
  <c r="B15"/>
  <c r="B13"/>
  <c r="B11"/>
  <c r="B9"/>
  <c r="D29" i="150"/>
  <c r="C44"/>
  <c r="D44"/>
  <c r="E44"/>
  <c r="C43"/>
  <c r="D43"/>
  <c r="E43"/>
  <c r="C42"/>
  <c r="D42"/>
  <c r="E42"/>
  <c r="C41"/>
  <c r="D41"/>
  <c r="E41"/>
  <c r="C34"/>
  <c r="D34"/>
  <c r="E34"/>
  <c r="E40" s="1"/>
  <c r="F34"/>
  <c r="G19" i="151" s="1"/>
  <c r="B34" i="150"/>
  <c r="B40" s="1"/>
  <c r="C29"/>
  <c r="E29"/>
  <c r="F29"/>
  <c r="G17" i="151" s="1"/>
  <c r="B29" i="150"/>
  <c r="C24"/>
  <c r="C40" s="1"/>
  <c r="D24"/>
  <c r="E24"/>
  <c r="F24"/>
  <c r="G15" i="151" s="1"/>
  <c r="C19" i="150"/>
  <c r="D19"/>
  <c r="E19"/>
  <c r="F19"/>
  <c r="E13" i="151" s="1"/>
  <c r="C14" i="150"/>
  <c r="D14"/>
  <c r="E14"/>
  <c r="F14"/>
  <c r="G11" i="151" s="1"/>
  <c r="C9" i="150"/>
  <c r="D9"/>
  <c r="E9"/>
  <c r="F9"/>
  <c r="G9" i="151" s="1"/>
  <c r="G20" i="152"/>
  <c r="G21"/>
  <c r="G11"/>
  <c r="G13"/>
  <c r="G15"/>
  <c r="G17"/>
  <c r="G9"/>
  <c r="E20"/>
  <c r="E11"/>
  <c r="E13"/>
  <c r="E15"/>
  <c r="E17"/>
  <c r="E21"/>
  <c r="E9"/>
  <c r="D20"/>
  <c r="D11"/>
  <c r="D13"/>
  <c r="D15"/>
  <c r="D17"/>
  <c r="D21"/>
  <c r="D9"/>
  <c r="C11"/>
  <c r="C13"/>
  <c r="C15"/>
  <c r="C17"/>
  <c r="C20"/>
  <c r="C21"/>
  <c r="C9"/>
  <c r="B21"/>
  <c r="B20"/>
  <c r="B11"/>
  <c r="B13"/>
  <c r="B15"/>
  <c r="B17"/>
  <c r="B9"/>
  <c r="D19" i="52"/>
  <c r="C19" i="152" s="1"/>
  <c r="E19" i="52"/>
  <c r="D19" i="152" s="1"/>
  <c r="F19" i="52"/>
  <c r="E19" i="152" s="1"/>
  <c r="C19" i="52"/>
  <c r="B19" i="152" s="1"/>
  <c r="B19" i="52"/>
  <c r="F13" i="148"/>
  <c r="F12"/>
  <c r="F11"/>
  <c r="F10"/>
  <c r="F9"/>
  <c r="E9"/>
  <c r="E13"/>
  <c r="E12"/>
  <c r="E11"/>
  <c r="E10"/>
  <c r="D13"/>
  <c r="D12"/>
  <c r="D11"/>
  <c r="D10"/>
  <c r="D9"/>
  <c r="C13"/>
  <c r="C12"/>
  <c r="C11"/>
  <c r="C10"/>
  <c r="C9"/>
  <c r="B13"/>
  <c r="B12"/>
  <c r="B11"/>
  <c r="B10"/>
  <c r="B9"/>
  <c r="G28" i="142"/>
  <c r="G30"/>
  <c r="G26"/>
  <c r="E30"/>
  <c r="E28"/>
  <c r="E26"/>
  <c r="D32"/>
  <c r="D30"/>
  <c r="D28"/>
  <c r="D26"/>
  <c r="C32"/>
  <c r="C30"/>
  <c r="C28"/>
  <c r="C26"/>
  <c r="B32"/>
  <c r="B28"/>
  <c r="B30"/>
  <c r="B26"/>
  <c r="F13" i="141"/>
  <c r="F12"/>
  <c r="F11"/>
  <c r="F10"/>
  <c r="F9"/>
  <c r="E13"/>
  <c r="E12"/>
  <c r="E11"/>
  <c r="E10"/>
  <c r="E9"/>
  <c r="D13"/>
  <c r="D12"/>
  <c r="D11"/>
  <c r="D10"/>
  <c r="D9"/>
  <c r="C13"/>
  <c r="C12"/>
  <c r="C11"/>
  <c r="C10"/>
  <c r="C9"/>
  <c r="B13"/>
  <c r="B12"/>
  <c r="B11"/>
  <c r="B10"/>
  <c r="B9"/>
  <c r="F15" i="138"/>
  <c r="F14"/>
  <c r="F13"/>
  <c r="F12"/>
  <c r="F11"/>
  <c r="F10"/>
  <c r="F9"/>
  <c r="E15"/>
  <c r="E14"/>
  <c r="E13"/>
  <c r="E12"/>
  <c r="E11"/>
  <c r="E10"/>
  <c r="E9"/>
  <c r="D15"/>
  <c r="D14"/>
  <c r="D13"/>
  <c r="D12"/>
  <c r="D11"/>
  <c r="D10"/>
  <c r="D9"/>
  <c r="C15"/>
  <c r="C14"/>
  <c r="C13"/>
  <c r="C12"/>
  <c r="C11"/>
  <c r="C10"/>
  <c r="C9"/>
  <c r="B15"/>
  <c r="B14"/>
  <c r="B13"/>
  <c r="B12"/>
  <c r="B11"/>
  <c r="B10"/>
  <c r="B9"/>
  <c r="G22" i="90"/>
  <c r="G20"/>
  <c r="G18"/>
  <c r="G16"/>
  <c r="G14"/>
  <c r="G12"/>
  <c r="G10"/>
  <c r="F22"/>
  <c r="F20"/>
  <c r="F18"/>
  <c r="F16"/>
  <c r="F14"/>
  <c r="F12"/>
  <c r="F10"/>
  <c r="F11" i="133"/>
  <c r="F10"/>
  <c r="F9"/>
  <c r="E11"/>
  <c r="E10"/>
  <c r="E9"/>
  <c r="D11"/>
  <c r="D10"/>
  <c r="D9"/>
  <c r="C11"/>
  <c r="C10"/>
  <c r="C9"/>
  <c r="B11"/>
  <c r="B9"/>
  <c r="B10"/>
  <c r="E19" i="151" l="1"/>
  <c r="E17"/>
  <c r="F40" i="150"/>
  <c r="G21" i="151" s="1"/>
  <c r="E15"/>
  <c r="G13"/>
  <c r="E11"/>
  <c r="E9"/>
  <c r="G19" i="152"/>
  <c r="D40" i="150"/>
  <c r="B12" i="122"/>
  <c r="B11"/>
  <c r="B10"/>
  <c r="B9"/>
  <c r="B19" i="118"/>
  <c r="B9"/>
  <c r="F21" i="13"/>
  <c r="E21"/>
  <c r="D21"/>
  <c r="B21"/>
  <c r="T87" i="23"/>
  <c r="T86"/>
  <c r="R87"/>
  <c r="R86"/>
  <c r="P87"/>
  <c r="P86"/>
  <c r="N87"/>
  <c r="N86"/>
  <c r="L87"/>
  <c r="L86"/>
  <c r="J87"/>
  <c r="J86"/>
  <c r="H87"/>
  <c r="H86"/>
  <c r="F87"/>
  <c r="F86"/>
  <c r="D87"/>
  <c r="D86"/>
  <c r="B13" i="102"/>
  <c r="D14" i="23"/>
  <c r="D15" i="116"/>
  <c r="E15"/>
  <c r="F15"/>
  <c r="D14"/>
  <c r="E14"/>
  <c r="F14"/>
  <c r="D13"/>
  <c r="E13"/>
  <c r="F13"/>
  <c r="D12"/>
  <c r="E12"/>
  <c r="F12"/>
  <c r="D11"/>
  <c r="E11"/>
  <c r="F11"/>
  <c r="D10"/>
  <c r="E10"/>
  <c r="F10"/>
  <c r="D9"/>
  <c r="E9"/>
  <c r="F9"/>
  <c r="C15"/>
  <c r="C14"/>
  <c r="C13"/>
  <c r="C12"/>
  <c r="C11"/>
  <c r="C10"/>
  <c r="C9"/>
  <c r="B15"/>
  <c r="B14"/>
  <c r="B13"/>
  <c r="B12"/>
  <c r="B11"/>
  <c r="B10"/>
  <c r="F15" i="113"/>
  <c r="E15"/>
  <c r="D15"/>
  <c r="C15"/>
  <c r="B15"/>
  <c r="B9" i="116"/>
  <c r="G11" i="115"/>
  <c r="G13"/>
  <c r="G15"/>
  <c r="G17"/>
  <c r="G19"/>
  <c r="G21"/>
  <c r="G23"/>
  <c r="G25"/>
  <c r="E11"/>
  <c r="E13"/>
  <c r="E15"/>
  <c r="E17"/>
  <c r="E19"/>
  <c r="E21"/>
  <c r="E23"/>
  <c r="E27"/>
  <c r="E29"/>
  <c r="D11"/>
  <c r="D13"/>
  <c r="D15"/>
  <c r="D17"/>
  <c r="D19"/>
  <c r="D21"/>
  <c r="D23"/>
  <c r="D29"/>
  <c r="C11"/>
  <c r="C13"/>
  <c r="C15"/>
  <c r="C17"/>
  <c r="C19"/>
  <c r="C21"/>
  <c r="C23"/>
  <c r="C27"/>
  <c r="C29"/>
  <c r="B11"/>
  <c r="B13"/>
  <c r="B15"/>
  <c r="B17"/>
  <c r="B19"/>
  <c r="B21"/>
  <c r="B23"/>
  <c r="B25"/>
  <c r="B27"/>
  <c r="F31" i="114"/>
  <c r="E31"/>
  <c r="D31"/>
  <c r="C31"/>
  <c r="B31"/>
  <c r="F9" i="113"/>
  <c r="D14"/>
  <c r="E14"/>
  <c r="F14"/>
  <c r="D13"/>
  <c r="E13"/>
  <c r="F13"/>
  <c r="D12"/>
  <c r="E12"/>
  <c r="F12"/>
  <c r="D11"/>
  <c r="E11"/>
  <c r="F11"/>
  <c r="D10"/>
  <c r="E10"/>
  <c r="F10"/>
  <c r="D9"/>
  <c r="E9"/>
  <c r="C14"/>
  <c r="C13"/>
  <c r="C12"/>
  <c r="C11"/>
  <c r="C10"/>
  <c r="C9"/>
  <c r="B14"/>
  <c r="B13"/>
  <c r="B12"/>
  <c r="B11"/>
  <c r="B10"/>
  <c r="B9"/>
  <c r="E31" i="111"/>
  <c r="C31"/>
  <c r="E21" i="151" l="1"/>
  <c r="T89" i="23"/>
  <c r="R89"/>
  <c r="P89"/>
  <c r="N89"/>
  <c r="L89"/>
  <c r="J89"/>
  <c r="H89"/>
  <c r="F89"/>
  <c r="D89"/>
  <c r="B21" i="118"/>
  <c r="G11" i="112"/>
  <c r="G13"/>
  <c r="G15"/>
  <c r="G17"/>
  <c r="G19"/>
  <c r="G21"/>
  <c r="G23"/>
  <c r="G25"/>
  <c r="G29"/>
  <c r="E11"/>
  <c r="E13"/>
  <c r="E15"/>
  <c r="E17"/>
  <c r="E19"/>
  <c r="E21"/>
  <c r="E23"/>
  <c r="E25"/>
  <c r="E27"/>
  <c r="E29"/>
  <c r="D11"/>
  <c r="D13"/>
  <c r="D15"/>
  <c r="D17"/>
  <c r="D19"/>
  <c r="D21"/>
  <c r="D23"/>
  <c r="D25"/>
  <c r="D29"/>
  <c r="C11"/>
  <c r="C13"/>
  <c r="C15"/>
  <c r="C17"/>
  <c r="C19"/>
  <c r="C21"/>
  <c r="C23"/>
  <c r="C25"/>
  <c r="C27"/>
  <c r="C29"/>
  <c r="B11"/>
  <c r="B13"/>
  <c r="B15"/>
  <c r="B17"/>
  <c r="B19"/>
  <c r="B21"/>
  <c r="B23"/>
  <c r="B25"/>
  <c r="B27"/>
  <c r="B29"/>
  <c r="F31" i="111"/>
  <c r="D31"/>
  <c r="B31"/>
  <c r="E12" i="109"/>
  <c r="D12"/>
  <c r="C12"/>
  <c r="B12"/>
  <c r="E29" i="108"/>
  <c r="B27"/>
  <c r="D15" i="106"/>
  <c r="E15"/>
  <c r="F15"/>
  <c r="C15"/>
  <c r="B15"/>
  <c r="D14"/>
  <c r="E14"/>
  <c r="F14"/>
  <c r="D13"/>
  <c r="E13"/>
  <c r="F13"/>
  <c r="D12"/>
  <c r="E12"/>
  <c r="F12"/>
  <c r="D11"/>
  <c r="E11"/>
  <c r="F11"/>
  <c r="D10"/>
  <c r="E10"/>
  <c r="F10"/>
  <c r="C14"/>
  <c r="C13"/>
  <c r="C12"/>
  <c r="C11"/>
  <c r="C10"/>
  <c r="D9"/>
  <c r="E9"/>
  <c r="F9"/>
  <c r="C9"/>
  <c r="B14"/>
  <c r="B13"/>
  <c r="B12"/>
  <c r="B11"/>
  <c r="B10"/>
  <c r="B9"/>
  <c r="E31" i="20" l="1"/>
  <c r="D31"/>
  <c r="C31"/>
  <c r="B31"/>
  <c r="G9" i="104"/>
  <c r="B12"/>
  <c r="F12" i="103" l="1"/>
  <c r="E12"/>
  <c r="D12"/>
  <c r="C12"/>
  <c r="B12"/>
  <c r="G24" i="147"/>
  <c r="G23"/>
  <c r="G19"/>
  <c r="G11"/>
  <c r="G13"/>
  <c r="G15"/>
  <c r="G9"/>
  <c r="C9"/>
  <c r="D9"/>
  <c r="E9"/>
  <c r="C11"/>
  <c r="D11"/>
  <c r="E11"/>
  <c r="C13"/>
  <c r="D13"/>
  <c r="E13"/>
  <c r="C15"/>
  <c r="D15"/>
  <c r="E15"/>
  <c r="C19"/>
  <c r="D19"/>
  <c r="E19"/>
  <c r="C23"/>
  <c r="D23"/>
  <c r="E23"/>
  <c r="C24"/>
  <c r="D24"/>
  <c r="E24"/>
  <c r="B24"/>
  <c r="B23"/>
  <c r="B19"/>
  <c r="B11"/>
  <c r="B13"/>
  <c r="B15"/>
  <c r="B9"/>
  <c r="G15" i="142" l="1"/>
  <c r="E15"/>
  <c r="D15"/>
  <c r="C15"/>
  <c r="B15"/>
  <c r="G11" i="140"/>
  <c r="G13"/>
  <c r="G15"/>
  <c r="G17"/>
  <c r="G9"/>
  <c r="C9"/>
  <c r="D9"/>
  <c r="E9"/>
  <c r="C11"/>
  <c r="D11"/>
  <c r="E11"/>
  <c r="C13"/>
  <c r="D13"/>
  <c r="E13"/>
  <c r="C15"/>
  <c r="D15"/>
  <c r="E15"/>
  <c r="C17"/>
  <c r="D17"/>
  <c r="E17"/>
  <c r="C19"/>
  <c r="B11"/>
  <c r="B13"/>
  <c r="B15"/>
  <c r="B17"/>
  <c r="B19"/>
  <c r="B9"/>
  <c r="C19" i="139"/>
  <c r="D19"/>
  <c r="E19"/>
  <c r="D19" i="140" s="1"/>
  <c r="F19" i="139"/>
  <c r="E19" i="140" s="1"/>
  <c r="B19" i="139"/>
  <c r="G11" i="137"/>
  <c r="G13"/>
  <c r="G15"/>
  <c r="G17"/>
  <c r="G19"/>
  <c r="G21"/>
  <c r="G23"/>
  <c r="G9"/>
  <c r="C9"/>
  <c r="D9"/>
  <c r="E9"/>
  <c r="C11"/>
  <c r="D11"/>
  <c r="E11"/>
  <c r="C13"/>
  <c r="D13"/>
  <c r="E13"/>
  <c r="C15"/>
  <c r="D15"/>
  <c r="E15"/>
  <c r="C17"/>
  <c r="D17"/>
  <c r="E17"/>
  <c r="C19"/>
  <c r="D19"/>
  <c r="E19"/>
  <c r="C21"/>
  <c r="D21"/>
  <c r="E21"/>
  <c r="C23"/>
  <c r="D23"/>
  <c r="E23"/>
  <c r="B11"/>
  <c r="B13"/>
  <c r="B15"/>
  <c r="B17"/>
  <c r="B19"/>
  <c r="B21"/>
  <c r="B23"/>
  <c r="B9"/>
  <c r="C25" i="44"/>
  <c r="D25"/>
  <c r="E25"/>
  <c r="F25"/>
  <c r="B25"/>
  <c r="G32" i="142" l="1"/>
  <c r="E32"/>
  <c r="G19" i="140"/>
  <c r="C25" i="137"/>
  <c r="D25"/>
  <c r="E25"/>
  <c r="B25"/>
  <c r="G25"/>
  <c r="B44" i="31"/>
  <c r="E42"/>
  <c r="D42"/>
  <c r="C42"/>
  <c r="B42"/>
  <c r="F41"/>
  <c r="F40"/>
  <c r="E37"/>
  <c r="D37"/>
  <c r="C37"/>
  <c r="B37"/>
  <c r="F36"/>
  <c r="F35"/>
  <c r="E32"/>
  <c r="D32"/>
  <c r="C32"/>
  <c r="B32"/>
  <c r="F31"/>
  <c r="F30"/>
  <c r="E27"/>
  <c r="D27"/>
  <c r="C27"/>
  <c r="B27"/>
  <c r="F26"/>
  <c r="F25"/>
  <c r="E22"/>
  <c r="D22"/>
  <c r="C22"/>
  <c r="B22"/>
  <c r="F21"/>
  <c r="F20"/>
  <c r="E17"/>
  <c r="D17"/>
  <c r="C17"/>
  <c r="B17"/>
  <c r="F16"/>
  <c r="F15"/>
  <c r="F11"/>
  <c r="F10"/>
  <c r="C12"/>
  <c r="D12"/>
  <c r="E12"/>
  <c r="B12"/>
  <c r="F32" l="1"/>
  <c r="F27"/>
  <c r="F17"/>
  <c r="F42"/>
  <c r="F22"/>
  <c r="F37"/>
  <c r="F12"/>
  <c r="J15" i="126"/>
  <c r="H15"/>
  <c r="F15"/>
  <c r="D15"/>
  <c r="J11"/>
  <c r="H11"/>
  <c r="F11"/>
  <c r="D11"/>
  <c r="J15" i="28"/>
  <c r="H15"/>
  <c r="F15"/>
  <c r="D15"/>
  <c r="J11"/>
  <c r="H11"/>
  <c r="F11"/>
  <c r="D11"/>
  <c r="D17" i="16"/>
  <c r="M17"/>
  <c r="D18"/>
  <c r="G18"/>
  <c r="D22"/>
  <c r="G22"/>
  <c r="D23"/>
  <c r="G23"/>
  <c r="D27"/>
  <c r="J27"/>
  <c r="M27"/>
  <c r="P27"/>
  <c r="S27"/>
  <c r="D28"/>
  <c r="J28"/>
  <c r="M28"/>
  <c r="P28"/>
  <c r="S28"/>
  <c r="D32"/>
  <c r="G32"/>
  <c r="S32"/>
  <c r="D33"/>
  <c r="G33"/>
  <c r="S33"/>
  <c r="D37"/>
  <c r="G37"/>
  <c r="D38"/>
  <c r="G38"/>
  <c r="D42"/>
  <c r="G42"/>
  <c r="J42"/>
  <c r="S42"/>
  <c r="D43"/>
  <c r="G43"/>
  <c r="J43"/>
  <c r="S43"/>
  <c r="D47"/>
  <c r="G47"/>
  <c r="D48"/>
  <c r="G48"/>
  <c r="D52"/>
  <c r="G52"/>
  <c r="D53"/>
  <c r="G53"/>
  <c r="D57"/>
  <c r="G57"/>
  <c r="D58"/>
  <c r="G58"/>
  <c r="D62"/>
  <c r="G62"/>
  <c r="D63"/>
  <c r="G63"/>
  <c r="D67"/>
  <c r="G67"/>
  <c r="D68"/>
  <c r="G68"/>
  <c r="G72"/>
  <c r="J72"/>
  <c r="M72"/>
  <c r="P72"/>
  <c r="S72"/>
  <c r="G73"/>
  <c r="J73"/>
  <c r="M73"/>
  <c r="P73"/>
  <c r="S73"/>
  <c r="G77"/>
  <c r="G78"/>
  <c r="D82"/>
  <c r="G82"/>
  <c r="S82"/>
  <c r="D83"/>
  <c r="G83"/>
  <c r="S83"/>
  <c r="D87"/>
  <c r="G87"/>
  <c r="P87"/>
  <c r="D88"/>
  <c r="G88"/>
  <c r="P88"/>
  <c r="D92"/>
  <c r="G92"/>
  <c r="S92"/>
  <c r="D93"/>
  <c r="G93"/>
  <c r="S93"/>
  <c r="G12"/>
  <c r="S12"/>
  <c r="G13"/>
  <c r="S13"/>
  <c r="D12" l="1"/>
  <c r="J15" i="125" l="1"/>
  <c r="H15"/>
  <c r="F15"/>
  <c r="D15"/>
  <c r="J11"/>
  <c r="H11"/>
  <c r="F11"/>
  <c r="D11"/>
  <c r="J15" i="124"/>
  <c r="H15"/>
  <c r="F15"/>
  <c r="D15"/>
  <c r="J11"/>
  <c r="H11"/>
  <c r="F11"/>
  <c r="D11"/>
  <c r="J15" i="123"/>
  <c r="H15"/>
  <c r="F15"/>
  <c r="D15"/>
  <c r="J11"/>
  <c r="H11"/>
  <c r="F11"/>
  <c r="D11"/>
  <c r="D11" i="122" l="1"/>
  <c r="E11"/>
  <c r="F11"/>
  <c r="D12"/>
  <c r="E12"/>
  <c r="F12"/>
  <c r="C12"/>
  <c r="C11"/>
  <c r="D10"/>
  <c r="E10"/>
  <c r="F10"/>
  <c r="C10"/>
  <c r="D9"/>
  <c r="E9"/>
  <c r="F9"/>
  <c r="C9"/>
  <c r="G19" i="120"/>
  <c r="E19"/>
  <c r="D19"/>
  <c r="C19"/>
  <c r="B19"/>
  <c r="E17"/>
  <c r="G15"/>
  <c r="E15"/>
  <c r="D15"/>
  <c r="C15"/>
  <c r="B15"/>
  <c r="G13"/>
  <c r="E13"/>
  <c r="D13"/>
  <c r="C13"/>
  <c r="B13"/>
  <c r="G11"/>
  <c r="E11"/>
  <c r="D11"/>
  <c r="C11"/>
  <c r="B11"/>
  <c r="G9"/>
  <c r="E9"/>
  <c r="D9"/>
  <c r="C9"/>
  <c r="B9"/>
  <c r="F21" i="119"/>
  <c r="E21" i="120" s="1"/>
  <c r="E21" i="119"/>
  <c r="D21"/>
  <c r="C21"/>
  <c r="B21" i="120" s="1"/>
  <c r="B21" i="119"/>
  <c r="E17" i="118"/>
  <c r="D21" i="120" l="1"/>
  <c r="C21"/>
  <c r="G21"/>
  <c r="G11" i="118" l="1"/>
  <c r="G13"/>
  <c r="G15"/>
  <c r="G19"/>
  <c r="G9"/>
  <c r="C9"/>
  <c r="D9"/>
  <c r="E9"/>
  <c r="C11"/>
  <c r="D11"/>
  <c r="E11"/>
  <c r="C13"/>
  <c r="D13"/>
  <c r="E13"/>
  <c r="C15"/>
  <c r="D15"/>
  <c r="E15"/>
  <c r="C19"/>
  <c r="D19"/>
  <c r="E19"/>
  <c r="B11"/>
  <c r="B13"/>
  <c r="B15"/>
  <c r="G21" l="1"/>
  <c r="E21"/>
  <c r="C21"/>
  <c r="D21"/>
  <c r="H43" i="23"/>
  <c r="T84"/>
  <c r="R84"/>
  <c r="P84"/>
  <c r="N84"/>
  <c r="L84"/>
  <c r="J84"/>
  <c r="H84"/>
  <c r="F84"/>
  <c r="D84"/>
  <c r="T83"/>
  <c r="R83"/>
  <c r="P83"/>
  <c r="N83"/>
  <c r="L83"/>
  <c r="J83"/>
  <c r="H83"/>
  <c r="F83"/>
  <c r="D83"/>
  <c r="T79"/>
  <c r="R79"/>
  <c r="P79"/>
  <c r="N79"/>
  <c r="L79"/>
  <c r="J79"/>
  <c r="H79"/>
  <c r="F79"/>
  <c r="D79"/>
  <c r="T78"/>
  <c r="R78"/>
  <c r="P78"/>
  <c r="N78"/>
  <c r="L78"/>
  <c r="J78"/>
  <c r="H78"/>
  <c r="F78"/>
  <c r="D78"/>
  <c r="T74"/>
  <c r="R74"/>
  <c r="P74"/>
  <c r="N74"/>
  <c r="L74"/>
  <c r="J74"/>
  <c r="H74"/>
  <c r="F74"/>
  <c r="D74"/>
  <c r="T73"/>
  <c r="R73"/>
  <c r="P73"/>
  <c r="N73"/>
  <c r="L73"/>
  <c r="J73"/>
  <c r="H73"/>
  <c r="F73"/>
  <c r="D73"/>
  <c r="T69"/>
  <c r="R69"/>
  <c r="P69"/>
  <c r="N69"/>
  <c r="L69"/>
  <c r="J69"/>
  <c r="H69"/>
  <c r="F69"/>
  <c r="D69"/>
  <c r="T68"/>
  <c r="R68"/>
  <c r="P68"/>
  <c r="N68"/>
  <c r="L68"/>
  <c r="J68"/>
  <c r="H68"/>
  <c r="F68"/>
  <c r="D68"/>
  <c r="T64"/>
  <c r="R64"/>
  <c r="P64"/>
  <c r="N64"/>
  <c r="L64"/>
  <c r="J64"/>
  <c r="H64"/>
  <c r="F64"/>
  <c r="D64"/>
  <c r="T63"/>
  <c r="R63"/>
  <c r="P63"/>
  <c r="N63"/>
  <c r="L63"/>
  <c r="J63"/>
  <c r="H63"/>
  <c r="F63"/>
  <c r="D63"/>
  <c r="T59"/>
  <c r="R59"/>
  <c r="P59"/>
  <c r="N59"/>
  <c r="L59"/>
  <c r="J59"/>
  <c r="H59"/>
  <c r="F59"/>
  <c r="D59"/>
  <c r="T58"/>
  <c r="R58"/>
  <c r="P58"/>
  <c r="N58"/>
  <c r="L58"/>
  <c r="J58"/>
  <c r="H58"/>
  <c r="F58"/>
  <c r="D58"/>
  <c r="T54"/>
  <c r="R54"/>
  <c r="P54"/>
  <c r="N54"/>
  <c r="L54"/>
  <c r="J54"/>
  <c r="H54"/>
  <c r="F54"/>
  <c r="D54"/>
  <c r="T53"/>
  <c r="R53"/>
  <c r="P53"/>
  <c r="N53"/>
  <c r="L53"/>
  <c r="J53"/>
  <c r="H53"/>
  <c r="F53"/>
  <c r="D53"/>
  <c r="T49"/>
  <c r="R49"/>
  <c r="P49"/>
  <c r="N49"/>
  <c r="L49"/>
  <c r="J49"/>
  <c r="H49"/>
  <c r="F49"/>
  <c r="D49"/>
  <c r="T48"/>
  <c r="R48"/>
  <c r="P48"/>
  <c r="N48"/>
  <c r="L48"/>
  <c r="J48"/>
  <c r="H48"/>
  <c r="F48"/>
  <c r="D48"/>
  <c r="T44"/>
  <c r="R44"/>
  <c r="P44"/>
  <c r="N44"/>
  <c r="L44"/>
  <c r="J44"/>
  <c r="H44"/>
  <c r="F44"/>
  <c r="D44"/>
  <c r="T43"/>
  <c r="R43"/>
  <c r="P43"/>
  <c r="N43"/>
  <c r="L43"/>
  <c r="J43"/>
  <c r="F43"/>
  <c r="D43"/>
  <c r="T39"/>
  <c r="R39"/>
  <c r="P39"/>
  <c r="N39"/>
  <c r="L39"/>
  <c r="J39"/>
  <c r="H39"/>
  <c r="F39"/>
  <c r="D39"/>
  <c r="T38"/>
  <c r="R38"/>
  <c r="P38"/>
  <c r="N38"/>
  <c r="L38"/>
  <c r="J38"/>
  <c r="H38"/>
  <c r="F38"/>
  <c r="D38"/>
  <c r="T34"/>
  <c r="R34"/>
  <c r="P34"/>
  <c r="N34"/>
  <c r="L34"/>
  <c r="J34"/>
  <c r="H34"/>
  <c r="F34"/>
  <c r="D34"/>
  <c r="T33"/>
  <c r="R33"/>
  <c r="P33"/>
  <c r="N33"/>
  <c r="L33"/>
  <c r="J33"/>
  <c r="H33"/>
  <c r="F33"/>
  <c r="D33"/>
  <c r="T29"/>
  <c r="R29"/>
  <c r="P29"/>
  <c r="N29"/>
  <c r="L29"/>
  <c r="J29"/>
  <c r="H29"/>
  <c r="F29"/>
  <c r="D29"/>
  <c r="T28"/>
  <c r="R28"/>
  <c r="P28"/>
  <c r="N28"/>
  <c r="L28"/>
  <c r="J28"/>
  <c r="H28"/>
  <c r="F28"/>
  <c r="D28"/>
  <c r="T24"/>
  <c r="R24"/>
  <c r="P24"/>
  <c r="N24"/>
  <c r="L24"/>
  <c r="J24"/>
  <c r="H24"/>
  <c r="F24"/>
  <c r="D24"/>
  <c r="T23"/>
  <c r="R23"/>
  <c r="P23"/>
  <c r="N23"/>
  <c r="L23"/>
  <c r="J23"/>
  <c r="H23"/>
  <c r="F23"/>
  <c r="D23"/>
  <c r="T19"/>
  <c r="R19"/>
  <c r="P19"/>
  <c r="N19"/>
  <c r="L19"/>
  <c r="J19"/>
  <c r="H19"/>
  <c r="F19"/>
  <c r="D19"/>
  <c r="T18"/>
  <c r="R18"/>
  <c r="P18"/>
  <c r="N18"/>
  <c r="L18"/>
  <c r="J18"/>
  <c r="H18"/>
  <c r="F18"/>
  <c r="D18"/>
  <c r="T14"/>
  <c r="R14"/>
  <c r="P14"/>
  <c r="N14"/>
  <c r="L14"/>
  <c r="J14"/>
  <c r="H14"/>
  <c r="F14"/>
  <c r="T13"/>
  <c r="R13"/>
  <c r="P13"/>
  <c r="N13"/>
  <c r="L13"/>
  <c r="J13"/>
  <c r="H13"/>
  <c r="F13"/>
  <c r="T88" l="1"/>
  <c r="R88"/>
  <c r="P88"/>
  <c r="N88"/>
  <c r="L88"/>
  <c r="J88"/>
  <c r="H88"/>
  <c r="F88"/>
  <c r="G9" i="115"/>
  <c r="E9"/>
  <c r="D9"/>
  <c r="C9"/>
  <c r="B9"/>
  <c r="G31"/>
  <c r="G9" i="112"/>
  <c r="E9"/>
  <c r="D9"/>
  <c r="C9"/>
  <c r="B9"/>
  <c r="B31"/>
  <c r="G10" i="110"/>
  <c r="E10"/>
  <c r="D10"/>
  <c r="C10"/>
  <c r="B10"/>
  <c r="G9"/>
  <c r="E9"/>
  <c r="D9"/>
  <c r="C9"/>
  <c r="B9"/>
  <c r="F12" i="109"/>
  <c r="D12" i="110"/>
  <c r="C12"/>
  <c r="C9" i="108"/>
  <c r="E9"/>
  <c r="C11"/>
  <c r="C13"/>
  <c r="D13"/>
  <c r="D15"/>
  <c r="C17"/>
  <c r="E17"/>
  <c r="C19"/>
  <c r="B21"/>
  <c r="D21"/>
  <c r="C23"/>
  <c r="C27"/>
  <c r="E27"/>
  <c r="G25"/>
  <c r="G17"/>
  <c r="G13"/>
  <c r="G15"/>
  <c r="G23"/>
  <c r="G11"/>
  <c r="G19"/>
  <c r="C29"/>
  <c r="E23"/>
  <c r="D23"/>
  <c r="G21"/>
  <c r="E21"/>
  <c r="C21"/>
  <c r="E19"/>
  <c r="D17"/>
  <c r="E15"/>
  <c r="C15"/>
  <c r="E11"/>
  <c r="D9"/>
  <c r="F31" i="107"/>
  <c r="D31"/>
  <c r="B12" i="110" l="1"/>
  <c r="C31" i="115"/>
  <c r="D31"/>
  <c r="E31" i="112"/>
  <c r="C31"/>
  <c r="B31" i="115"/>
  <c r="E31"/>
  <c r="D31" i="112"/>
  <c r="G31"/>
  <c r="E12" i="110"/>
  <c r="G12"/>
  <c r="C31" i="107"/>
  <c r="C31" i="108" s="1"/>
  <c r="D11"/>
  <c r="E13"/>
  <c r="D19"/>
  <c r="E31" i="107"/>
  <c r="D31" i="108" s="1"/>
  <c r="B17"/>
  <c r="B11"/>
  <c r="B25"/>
  <c r="B19"/>
  <c r="B13"/>
  <c r="B31" i="107"/>
  <c r="B31" i="108" s="1"/>
  <c r="B15"/>
  <c r="B23"/>
  <c r="B9"/>
  <c r="G9"/>
  <c r="D30" i="105"/>
  <c r="C30"/>
  <c r="B30"/>
  <c r="G10"/>
  <c r="G12"/>
  <c r="G14"/>
  <c r="G16"/>
  <c r="G18"/>
  <c r="G20"/>
  <c r="G22"/>
  <c r="G24"/>
  <c r="G28"/>
  <c r="G8"/>
  <c r="B10"/>
  <c r="C10"/>
  <c r="D10"/>
  <c r="E10"/>
  <c r="B12"/>
  <c r="C12"/>
  <c r="D12"/>
  <c r="E12"/>
  <c r="B14"/>
  <c r="C14"/>
  <c r="D14"/>
  <c r="E14"/>
  <c r="B16"/>
  <c r="C16"/>
  <c r="D16"/>
  <c r="E16"/>
  <c r="B18"/>
  <c r="C18"/>
  <c r="D18"/>
  <c r="E18"/>
  <c r="B20"/>
  <c r="C20"/>
  <c r="D20"/>
  <c r="E20"/>
  <c r="B22"/>
  <c r="C22"/>
  <c r="D22"/>
  <c r="E22"/>
  <c r="B24"/>
  <c r="C24"/>
  <c r="D24"/>
  <c r="E24"/>
  <c r="B26"/>
  <c r="C26"/>
  <c r="E26"/>
  <c r="B28"/>
  <c r="C28"/>
  <c r="D28"/>
  <c r="E28"/>
  <c r="C8"/>
  <c r="D8"/>
  <c r="E8"/>
  <c r="B8"/>
  <c r="F31" i="20"/>
  <c r="E30" i="105" s="1"/>
  <c r="D12" i="104"/>
  <c r="C12"/>
  <c r="G10"/>
  <c r="C10"/>
  <c r="D10"/>
  <c r="E10"/>
  <c r="C9"/>
  <c r="D9"/>
  <c r="E9"/>
  <c r="B10"/>
  <c r="B9"/>
  <c r="G12"/>
  <c r="G30" i="105" l="1"/>
  <c r="E31" i="108"/>
  <c r="G31"/>
  <c r="E12" i="104"/>
  <c r="B46" i="31" l="1"/>
  <c r="E45"/>
  <c r="D45"/>
  <c r="C45"/>
  <c r="B45"/>
  <c r="E44"/>
  <c r="D44"/>
  <c r="C44"/>
  <c r="D46"/>
  <c r="J15" i="17"/>
  <c r="H15"/>
  <c r="F15"/>
  <c r="D15"/>
  <c r="J11"/>
  <c r="H11"/>
  <c r="F11"/>
  <c r="D11"/>
  <c r="C46" i="31" l="1"/>
  <c r="E46"/>
  <c r="F44" l="1"/>
  <c r="E24" i="90" l="1"/>
  <c r="G24" s="1"/>
  <c r="D24"/>
  <c r="F24" s="1"/>
  <c r="C24"/>
  <c r="B24"/>
  <c r="F45" i="31" l="1"/>
  <c r="F46" l="1"/>
  <c r="B16" i="89" l="1"/>
  <c r="D16"/>
  <c r="D13" i="16" l="1"/>
  <c r="D13" i="23" l="1"/>
  <c r="D88" s="1"/>
</calcChain>
</file>

<file path=xl/sharedStrings.xml><?xml version="1.0" encoding="utf-8"?>
<sst xmlns="http://schemas.openxmlformats.org/spreadsheetml/2006/main" count="5264" uniqueCount="2015">
  <si>
    <t xml:space="preserve">Acknowledgements                                                                                                                                                                                                                                               </t>
  </si>
  <si>
    <t>Future content and stylistic changes to this quarterly report</t>
  </si>
  <si>
    <t>As part of a process of continuous improvements aimed at making our statistics more user friendly and accessible, we have planned a series of changes to future releases of our quarterly and annual reports. These are outlined in summary below for your information.</t>
  </si>
  <si>
    <t>Printing options:</t>
  </si>
  <si>
    <t>Each individual worksheet within the file is available to be printed in a single page view. The workbook may be printed in its entirety by selecting Print and then checking 'Entire workbook' in the 'Print what' section of options as per the screen shot below. Note: each individual sheet has been optimised for printing by using the appropriate Portrait or Landscape orientation. Users are free to change the printing options to their individual preferences. Though we have tried to set up user friendly printing, this may not work in practice due to differences in software and internal system settings.</t>
  </si>
  <si>
    <t>Contents</t>
  </si>
  <si>
    <t xml:space="preserve"> </t>
  </si>
  <si>
    <t>Introduction</t>
  </si>
  <si>
    <t>Commentary</t>
  </si>
  <si>
    <t>Statistical Notes</t>
  </si>
  <si>
    <t>Driver Practical Testing</t>
  </si>
  <si>
    <t>Table 1.1</t>
  </si>
  <si>
    <t>Table 1.3</t>
  </si>
  <si>
    <t>Driver Test Pass Rates by Test Centre</t>
  </si>
  <si>
    <t>Table 1.4</t>
  </si>
  <si>
    <t>Table 1.5</t>
  </si>
  <si>
    <t>Table 1.6</t>
  </si>
  <si>
    <t>Table 1.7</t>
  </si>
  <si>
    <t>Table 1.8</t>
  </si>
  <si>
    <t>Vehicle Testing</t>
  </si>
  <si>
    <t>Table 2.2</t>
  </si>
  <si>
    <t>Table 2.3</t>
  </si>
  <si>
    <t>Table 2.4</t>
  </si>
  <si>
    <t>Table 2.5</t>
  </si>
  <si>
    <t>Table 2.6</t>
  </si>
  <si>
    <t>Table 2.7</t>
  </si>
  <si>
    <t>Driver Theory Testing</t>
  </si>
  <si>
    <t>Table 3.1</t>
  </si>
  <si>
    <t>Tests Conducted</t>
  </si>
  <si>
    <t>Table 3.2</t>
  </si>
  <si>
    <t>Pass Rates</t>
  </si>
  <si>
    <t>Table 3.3</t>
  </si>
  <si>
    <t>Table 3.4</t>
  </si>
  <si>
    <t>Table 3.5</t>
  </si>
  <si>
    <t>Table 3.6</t>
  </si>
  <si>
    <t>Vehicle Licensing and Registration</t>
  </si>
  <si>
    <t>Table 4.1</t>
  </si>
  <si>
    <t>Table 4.2</t>
  </si>
  <si>
    <t>Table 4.3</t>
  </si>
  <si>
    <t>Driver Licensing</t>
  </si>
  <si>
    <t>Table 5.1</t>
  </si>
  <si>
    <t>Table 5.2</t>
  </si>
  <si>
    <t>Table 5.3</t>
  </si>
  <si>
    <t>Road Transport Licensing</t>
  </si>
  <si>
    <t>Table 6.1</t>
  </si>
  <si>
    <t>Table 6.2</t>
  </si>
  <si>
    <t>Table 6.3</t>
  </si>
  <si>
    <t>Enforcement</t>
  </si>
  <si>
    <t>Table 7.1</t>
  </si>
  <si>
    <t>Table 7.2</t>
  </si>
  <si>
    <t>Table 7.3</t>
  </si>
  <si>
    <t>Table 7.4</t>
  </si>
  <si>
    <t>User Guidance</t>
  </si>
  <si>
    <t>User Guide</t>
  </si>
  <si>
    <t>Vehicle Licensing</t>
  </si>
  <si>
    <t>Driver Test Classifications</t>
  </si>
  <si>
    <t>Vehicle Test Classifications</t>
  </si>
  <si>
    <t>Glossary</t>
  </si>
  <si>
    <t>Contact Details</t>
  </si>
  <si>
    <t>Table Title</t>
  </si>
  <si>
    <t>Note</t>
  </si>
  <si>
    <t>Driving Test Applications</t>
  </si>
  <si>
    <t>Driving Test Applications Table</t>
  </si>
  <si>
    <t>Back to Contents Page</t>
  </si>
  <si>
    <t>Driving Test Pass Rates Table</t>
  </si>
  <si>
    <t>Vehicle Test Pass Rates</t>
  </si>
  <si>
    <t>Vehicle Test Pass Rates Table</t>
  </si>
  <si>
    <t>Theory Tests Conducted</t>
  </si>
  <si>
    <t>Theory Tests Conducted Table</t>
  </si>
  <si>
    <t>Driver Licence Stock</t>
  </si>
  <si>
    <t>Driver Licensing - Stock Tables</t>
  </si>
  <si>
    <t>Enforcement Activities</t>
  </si>
  <si>
    <t>Enforcement Activities Table</t>
  </si>
  <si>
    <t xml:space="preserve">Note: </t>
  </si>
  <si>
    <t>Where a figure in a blue arrow is followed by a 'p.p.' this indicates a percentage point change.</t>
  </si>
  <si>
    <t>Where a figure in a yellow arrow is followed by a '%' this indicates a percentage change.</t>
  </si>
  <si>
    <t>Driving Test Pass Rates by Test Centre</t>
  </si>
  <si>
    <t>Driving Test Pass Rates by Gender</t>
  </si>
  <si>
    <t>Vehicle Test Applications</t>
  </si>
  <si>
    <t>Vehicle Test Applications Table</t>
  </si>
  <si>
    <t>Vehicle Test Pass Rates by Test Centre</t>
  </si>
  <si>
    <t>Vehicle Test Pass Rates by Centre</t>
  </si>
  <si>
    <t>Theory Test Applications</t>
  </si>
  <si>
    <t>Theory Test Applications Table</t>
  </si>
  <si>
    <t>Theory Test Pass Rates</t>
  </si>
  <si>
    <t>Theory Test Pass Rates Table</t>
  </si>
  <si>
    <t>Theory Tests by Gender</t>
  </si>
  <si>
    <t>Vehicle Registration Tables</t>
  </si>
  <si>
    <t>Driver Licensing Transcations</t>
  </si>
  <si>
    <t>Ordinary First Licences (Provisional) Issued</t>
  </si>
  <si>
    <t>Road Transport Licensing Tables</t>
  </si>
  <si>
    <t>Revisions Policy</t>
  </si>
  <si>
    <t>Return to Contents</t>
  </si>
  <si>
    <t xml:space="preserve">The DVA business areas providing data for this publication are detailed as footnotes below appropriate tables. Due to rounding conventions, some totals may not add to 100%. </t>
  </si>
  <si>
    <t>The following symbols are used throughout the report:</t>
  </si>
  <si>
    <t>[r] = data revised from previous publication</t>
  </si>
  <si>
    <t>Driver Testing</t>
  </si>
  <si>
    <t>Driver testing, along with vehicle testing, falls under the remit of the Operations Directorate</t>
  </si>
  <si>
    <t>DVA provides a wide range of driving test categories for testing learner drivers and motorcyclists to ensure that they meet the required standard of competence necessary to drive safely on public roads.</t>
  </si>
  <si>
    <t>Practical tests are carried out at 17 test centres, although not every centre carries out the full range of tests.</t>
  </si>
  <si>
    <t>Driving tests and instructors statistics for Great Britain</t>
  </si>
  <si>
    <t xml:space="preserve">https://www.gov.uk/government/collections/driving-tests-and-instructors-statistics </t>
  </si>
  <si>
    <t>Driving test pass rates in Republic of Ireland</t>
  </si>
  <si>
    <t>Northern Ireland Transport Statistics</t>
  </si>
  <si>
    <t>The Driving test - European Commission</t>
  </si>
  <si>
    <t xml:space="preserve">http://ec.europa.eu/transport/road_safety/specialist/knowledge/young/countermeasures/the_driver_test_en.htm </t>
  </si>
  <si>
    <t>Click Here for User Guide</t>
  </si>
  <si>
    <t>Test Category</t>
  </si>
  <si>
    <t>L Test Private Cars</t>
  </si>
  <si>
    <t>PCV</t>
  </si>
  <si>
    <t>Total</t>
  </si>
  <si>
    <t>Source: BSP, Report D72</t>
  </si>
  <si>
    <t>Note:</t>
  </si>
  <si>
    <t>Click here to return to the Commentary</t>
  </si>
  <si>
    <t>Click here to return to Contents</t>
  </si>
  <si>
    <t>Click here for information on Statistical Notes and symbols used</t>
  </si>
  <si>
    <t>Conducted</t>
  </si>
  <si>
    <t>Source: BSP, Report D27</t>
  </si>
  <si>
    <t>FTA</t>
  </si>
  <si>
    <t>L Test Motorcycles</t>
  </si>
  <si>
    <t>Overall</t>
  </si>
  <si>
    <t>Notes:</t>
  </si>
  <si>
    <t>LGV</t>
  </si>
  <si>
    <t>Miscellaneous Test Cetegories</t>
  </si>
  <si>
    <t>All Tests</t>
  </si>
  <si>
    <t>Altnagelvin</t>
  </si>
  <si>
    <t>Pass</t>
  </si>
  <si>
    <t>Pass %</t>
  </si>
  <si>
    <t>Armagh</t>
  </si>
  <si>
    <t>Fail</t>
  </si>
  <si>
    <t>Ballymena</t>
  </si>
  <si>
    <t>Balmoral</t>
  </si>
  <si>
    <t>Coleraine</t>
  </si>
  <si>
    <t>Cookstown</t>
  </si>
  <si>
    <t>Craigavon</t>
  </si>
  <si>
    <t>Dill Road</t>
  </si>
  <si>
    <t>Downpatrick</t>
  </si>
  <si>
    <t>Enniskillen</t>
  </si>
  <si>
    <t>Larne</t>
  </si>
  <si>
    <t>Lisburn</t>
  </si>
  <si>
    <t>Londonderry</t>
  </si>
  <si>
    <t>Mallusk</t>
  </si>
  <si>
    <t>Newry</t>
  </si>
  <si>
    <t>Newtownards</t>
  </si>
  <si>
    <t>Omagh</t>
  </si>
  <si>
    <t>1. The above data does not include FTA's.</t>
  </si>
  <si>
    <t>2. The 'N/A' or 'not applicable' in the table above relates to the fact that the test centre does not carry out the specified testing category.</t>
  </si>
  <si>
    <t xml:space="preserve">Driver Test Pass Rates by Gender </t>
  </si>
  <si>
    <t>NI</t>
  </si>
  <si>
    <t>Tests</t>
  </si>
  <si>
    <t>Male</t>
  </si>
  <si>
    <t>Female</t>
  </si>
  <si>
    <t>All persons</t>
  </si>
  <si>
    <t>Passed</t>
  </si>
  <si>
    <t>GB</t>
  </si>
  <si>
    <t>4 Quarter</t>
  </si>
  <si>
    <t>rolling average</t>
  </si>
  <si>
    <r>
      <t>(% passed)</t>
    </r>
    <r>
      <rPr>
        <b/>
        <vertAlign val="superscript"/>
        <sz val="10"/>
        <color rgb="FF000000"/>
        <rFont val="Arial"/>
        <family val="2"/>
      </rPr>
      <t>1</t>
    </r>
  </si>
  <si>
    <t>Vehicle Testing:</t>
  </si>
  <si>
    <t>Vehicle testing forms the most significant aspect, in terms of volumes, of the work of the Operations Directorate in DVA.</t>
  </si>
  <si>
    <t>The vehicle testing function is carried out by DVA employed vehicle examiners across 15 vehicle test centres in Northern Ireland. Maintenance of the vehicle testing equipment, including the provision of calibration, is currently provided by MAHA Ireland Ltd, under a service delivery contract signed in May 2013.</t>
  </si>
  <si>
    <t>National Car Testing Service - Republic of Ireland</t>
  </si>
  <si>
    <t xml:space="preserve">
Vehicle inspection - European Commission</t>
  </si>
  <si>
    <t>http://ec.europa.eu/transport/road_safety/topics/vehicles/inspection/index_en.htm</t>
  </si>
  <si>
    <t>Roadworthiness Package - European Commission</t>
  </si>
  <si>
    <t xml:space="preserve">*Due to the private sector provision for MOT testing in Great Britain and the availability for a 'retest' to be taken at the same station within one hour of the original test after rectification, the calculation and presentation of failure rates will differ between Northern Ireland and Great Britain. </t>
  </si>
  <si>
    <t>Full Test</t>
  </si>
  <si>
    <t>Private Car</t>
  </si>
  <si>
    <t>Motorcycles</t>
  </si>
  <si>
    <t>Light Goods</t>
  </si>
  <si>
    <t>Heavy Goods</t>
  </si>
  <si>
    <t>Omnibus</t>
  </si>
  <si>
    <t>Trailers</t>
  </si>
  <si>
    <t>LPCV</t>
  </si>
  <si>
    <t>Taxis</t>
  </si>
  <si>
    <t>SVA</t>
  </si>
  <si>
    <t>IVA</t>
  </si>
  <si>
    <t>CDG</t>
  </si>
  <si>
    <t>Source: BSP, Reports A38</t>
  </si>
  <si>
    <t>Source: BSP, Report V4</t>
  </si>
  <si>
    <t>Trailer</t>
  </si>
  <si>
    <t>Taxi</t>
  </si>
  <si>
    <t>All Full Tests</t>
  </si>
  <si>
    <t>All Retests</t>
  </si>
  <si>
    <t>Cars - Full Tests</t>
  </si>
  <si>
    <t>Cars - Retests</t>
  </si>
  <si>
    <t>HGVs - Full Tests</t>
  </si>
  <si>
    <t>HGVs - Retests</t>
  </si>
  <si>
    <t>Belfast</t>
  </si>
  <si>
    <t>Theory Testing</t>
  </si>
  <si>
    <t>Driving Theory Tests for Great Britain</t>
  </si>
  <si>
    <t xml:space="preserve">https://www.gov.uk/government/statistical-data-sets/drt5-driving-theory-tests </t>
  </si>
  <si>
    <t>Driving Theory Test for the Republic of Ireland</t>
  </si>
  <si>
    <t xml:space="preserve">http://www.rsa.ie/RSA/Learner-Drivers/Your-learner-permit/The-theory-test/ </t>
  </si>
  <si>
    <t>Motorcycle</t>
  </si>
  <si>
    <t>LGV CPC Conversion Module 2</t>
  </si>
  <si>
    <t>LGV Multiple Choice</t>
  </si>
  <si>
    <t>PCV CPC Module 2</t>
  </si>
  <si>
    <t>PCV CPC Conversion Module 2</t>
  </si>
  <si>
    <t>PCV Multiple Choice</t>
  </si>
  <si>
    <t>LGV CPC Module 2</t>
  </si>
  <si>
    <t xml:space="preserve">Theory Test Pass Rates by Gender </t>
  </si>
  <si>
    <t xml:space="preserve">    Multiple Choice test</t>
  </si>
  <si>
    <t xml:space="preserve">    Hazard Perception test</t>
  </si>
  <si>
    <t>Prior to July 2014 Vehicle Licensing directorate within DVA carried out the licensing and registration of vehicles, the collection and enforcement of vehicle excise duty (“motor tax”) and the sale and transfer of registration marks in Northern Ireland. From July 2014 responsibility for vehicle registration and licensing in Northern Ireland transferred to DVLA in Swansea.</t>
  </si>
  <si>
    <t>Licensed vehicles by tax class for Great Britain</t>
  </si>
  <si>
    <t>https://www.gov.uk/government/statistical-data-sets/tsgb09-vehicles#table-tsgb0901</t>
  </si>
  <si>
    <t>Vehicles registered for the first time by tax class for Great Britain</t>
  </si>
  <si>
    <t>https://www.gov.uk/government/statistical-data-sets/tsgb09-vehicles#table-tsgb0902</t>
  </si>
  <si>
    <t>Registration &amp; Motor Tax for Republic of Ireland</t>
  </si>
  <si>
    <t>http://www.rsa.ie/en/RSA/Your-Vehicle/About-your-Vehicle/Tetests/</t>
  </si>
  <si>
    <t>Vehicle Licensing Statistics Annual Series for Republic of Ireland</t>
  </si>
  <si>
    <t>www.cso.ie/vehicles licensed</t>
  </si>
  <si>
    <t>Stock of vehicles at regional level - European Commission</t>
  </si>
  <si>
    <t>EU Transport in Figures</t>
  </si>
  <si>
    <t>Private Cars</t>
  </si>
  <si>
    <t>Light goods</t>
  </si>
  <si>
    <t>Heavy goods</t>
  </si>
  <si>
    <t>All Vehicles</t>
  </si>
  <si>
    <t>Driver Licensing:</t>
  </si>
  <si>
    <t>The DVA’s Driver Licensing directorate is responsible for licensing drivers in Northern Ireland. The DVA issues and, where appropriate, withdraws licences in respect of drivers of cars, motorcycles, buses, lorries etc.</t>
  </si>
  <si>
    <t>Driver licences are split into two main categories; Ordinary Licences and Vocational Licences. Ordinary licences are those used by the majority of road users. In contrast, vocational licences are required for those who drive for a living, for example, bus and lorry drivers.</t>
  </si>
  <si>
    <t>Licence holders are required to maintain a valid, up to date licence relating to their present home address. Any routine changes to this information should be provided to DVA. The period for which licences are valid varies by category, so there are different patterns in the renewal cycle for each licence type, dependent on the lifespan of the licence.</t>
  </si>
  <si>
    <t>Changes in the makeup of the population can have a significant shift in the types of transactions being required. Northern Ireland is forecast to have a higher number of older people together with a smaller number of young people, both factors which are likely to impact on the future profile of driver licensing transactions.</t>
  </si>
  <si>
    <t>Full car driving licence holders by age and gender for Great Britain</t>
  </si>
  <si>
    <t>https://www.gov.uk/government/statistical-data-sets/tsgb09-vehicles#table-tsgb0915</t>
  </si>
  <si>
    <t xml:space="preserve">Travel Survey for Northern Ireland </t>
  </si>
  <si>
    <t>The Great Britain National Travel Survey</t>
  </si>
  <si>
    <t>https://www.gov.uk/government/collections/national-travel-survey-statistics</t>
  </si>
  <si>
    <t>Driver Licensing - Activity</t>
  </si>
  <si>
    <t>Provisional Licence</t>
  </si>
  <si>
    <t>Conversion of Provisional to Full</t>
  </si>
  <si>
    <t>Letter of Entitlement</t>
  </si>
  <si>
    <t>Identity Checking</t>
  </si>
  <si>
    <t>Go Backs</t>
  </si>
  <si>
    <t>Driver Licensing - Stock</t>
  </si>
  <si>
    <t>Age Group</t>
  </si>
  <si>
    <t>Full</t>
  </si>
  <si>
    <t>Full with Restrictions</t>
  </si>
  <si>
    <t>Provisional</t>
  </si>
  <si>
    <t>Test Passed    but not Upgraded</t>
  </si>
  <si>
    <t>Full and Eligible Licence Holders - % Age Split</t>
  </si>
  <si>
    <t>Provisional Licence Holders - % Age Split</t>
  </si>
  <si>
    <t>25 - 29</t>
  </si>
  <si>
    <t>30 - 34</t>
  </si>
  <si>
    <t>35 - 39</t>
  </si>
  <si>
    <t>40 - 44</t>
  </si>
  <si>
    <t>45 - 49</t>
  </si>
  <si>
    <t>50 - 54</t>
  </si>
  <si>
    <t>55 - 59</t>
  </si>
  <si>
    <t>60 - 64</t>
  </si>
  <si>
    <t>65 - 69</t>
  </si>
  <si>
    <t>70 - 72</t>
  </si>
  <si>
    <t>73 - 75</t>
  </si>
  <si>
    <t>76 - 78</t>
  </si>
  <si>
    <t>79 - 81</t>
  </si>
  <si>
    <t>82 - 84</t>
  </si>
  <si>
    <t>85 - 87</t>
  </si>
  <si>
    <t>88 - 90</t>
  </si>
  <si>
    <t>91 - 93</t>
  </si>
  <si>
    <t>94+</t>
  </si>
  <si>
    <t>3. A driving licence will give entitlements to drive various types of vehicle, depending on the type of licence applied for and the qualifications of the licence holder.</t>
  </si>
  <si>
    <t>5. Full and Eligible includes Full, Full with Restrictions and Test Passed but not yet Upgraded.</t>
  </si>
  <si>
    <t>Full and Eligible Licence Holders</t>
  </si>
  <si>
    <t>Full and Eligible Licence Holders - % of MYE age band</t>
  </si>
  <si>
    <t>Provisional Licence Holder</t>
  </si>
  <si>
    <t>Provisional Licence Holders - % of MYE age band</t>
  </si>
  <si>
    <t>All Licence Holders</t>
  </si>
  <si>
    <t>All Licence Holders - % of MYE age band</t>
  </si>
  <si>
    <t>88+</t>
  </si>
  <si>
    <t>Road Transport Licensing:</t>
  </si>
  <si>
    <t>Road Transport Licensing Division in DVA are responsible for issuing (and where appropriate withdrawing) licences in respect of taxi drivers and bus operators.</t>
  </si>
  <si>
    <t>From 1 September 2012 the DVA commenced the licensing of taxi operators.</t>
  </si>
  <si>
    <t>https://www.gov.uk/government/collections/taxi-statistics</t>
  </si>
  <si>
    <t>Great Britain Bus Statistics</t>
  </si>
  <si>
    <t>https://www.gov.uk/government/collections/bus-statistics</t>
  </si>
  <si>
    <t>Great Britain Heavy Goods Vehicles Statistics</t>
  </si>
  <si>
    <t>https://www.gov.uk/government/statistical-data-sets/veh05-licensed-heavy-goods-vehicles</t>
  </si>
  <si>
    <t>Republic of Ireland Road Freight Transport statistics</t>
  </si>
  <si>
    <t>Republic of Ireland Taxi Statistics</t>
  </si>
  <si>
    <t>http://www.nationaltransport.ie/news/taxi-statistics-for-ireland/</t>
  </si>
  <si>
    <t>Republic of Ireland Bus Statistics</t>
  </si>
  <si>
    <t xml:space="preserve">European Union (EU) Passenger transport statistics 
</t>
  </si>
  <si>
    <t>Licence Type</t>
  </si>
  <si>
    <t>PSV Licence - Omnibus</t>
  </si>
  <si>
    <t>Road Service Licence - Operator</t>
  </si>
  <si>
    <t xml:space="preserve">    Small</t>
  </si>
  <si>
    <t xml:space="preserve">    Large</t>
  </si>
  <si>
    <t>Source: DVA Taxi Licensing</t>
  </si>
  <si>
    <t>Standard International</t>
  </si>
  <si>
    <t>Standard National</t>
  </si>
  <si>
    <t>Enforcement:</t>
  </si>
  <si>
    <t>Enforcement Section carries out the majority of its work within the goods vehicle, taxi and bus industries. Enforcement staff have the power to stop vehicles at the roadside and inspect them for both roadworthiness defects and for various traffic offences. Enforcement officers can also visit operators’ premises and inspect both vehicles and documentation.</t>
  </si>
  <si>
    <t>Enforcement Section’s strategic aim is to improve compliance levels within the road transport industries through evidence based and intelligence led enforcement, improved information and guidance, closer working relationships with the industry and investment in staffing and equipment resource.</t>
  </si>
  <si>
    <t xml:space="preserve">Northern Ireland Road Safety Statistics
</t>
  </si>
  <si>
    <t>Great Britain Road accidents and safety statistics</t>
  </si>
  <si>
    <t>https://www.gov.uk/government/collections/road-accidents-and-safety-statistics</t>
  </si>
  <si>
    <t>The Freight Transport Association</t>
  </si>
  <si>
    <t>http://www.fta.co.uk/policy_and_compliance/road/vehicles/operator_licensing_in_northern_ireland.html</t>
  </si>
  <si>
    <t xml:space="preserve">DVSA enforcement </t>
  </si>
  <si>
    <t>https://www.gov.uk/government/publications/enforcement-sanctions-policy</t>
  </si>
  <si>
    <t xml:space="preserve">Great Britain Heavy goods vehicle traffic Statistics </t>
  </si>
  <si>
    <t>https://www.gov.uk/government/statistical-data-sets/tra31-heavy-goods-vehicle-traffic</t>
  </si>
  <si>
    <t>http://ec.europa.eu/transport/road_safety/specialist/statistics/index_en.htm</t>
  </si>
  <si>
    <t>Heavy Goods Vehicles Inspected</t>
  </si>
  <si>
    <t>Taxis Inspected</t>
  </si>
  <si>
    <r>
      <t xml:space="preserve">Buses Inspected </t>
    </r>
    <r>
      <rPr>
        <vertAlign val="superscript"/>
        <sz val="10"/>
        <color rgb="FF000000"/>
        <rFont val="Arial"/>
        <family val="2"/>
      </rPr>
      <t>2</t>
    </r>
  </si>
  <si>
    <t>Cars Inspected</t>
  </si>
  <si>
    <r>
      <t xml:space="preserve">Files referred to PPS </t>
    </r>
    <r>
      <rPr>
        <vertAlign val="superscript"/>
        <sz val="10"/>
        <color rgb="FF000000"/>
        <rFont val="Arial"/>
        <family val="2"/>
      </rPr>
      <t>1</t>
    </r>
  </si>
  <si>
    <r>
      <t xml:space="preserve">Number of Convictions </t>
    </r>
    <r>
      <rPr>
        <vertAlign val="superscript"/>
        <sz val="10"/>
        <color rgb="FF000000"/>
        <rFont val="Arial"/>
        <family val="2"/>
      </rPr>
      <t>2</t>
    </r>
  </si>
  <si>
    <r>
      <t xml:space="preserve">Prosecutions (offences convicted) </t>
    </r>
    <r>
      <rPr>
        <vertAlign val="superscript"/>
        <sz val="10"/>
        <color rgb="FF000000"/>
        <rFont val="Arial"/>
        <family val="2"/>
      </rPr>
      <t>3</t>
    </r>
  </si>
  <si>
    <r>
      <t xml:space="preserve">Value of Court fines and costs </t>
    </r>
    <r>
      <rPr>
        <vertAlign val="superscript"/>
        <sz val="10"/>
        <color rgb="FF000000"/>
        <rFont val="Arial"/>
        <family val="2"/>
      </rPr>
      <t>4</t>
    </r>
  </si>
  <si>
    <t>Total Value of all fines and penalties</t>
  </si>
  <si>
    <t>1. The number of files referred by DVA to the Public Prosecution Service for court action.</t>
  </si>
  <si>
    <t>2. The number of convictions that have been successfully prosecuted at court by DVA against operators / drivers.</t>
  </si>
  <si>
    <t>3. The number of successful prosecutions (offences convicted) that have been notified by the NI Court Service.</t>
  </si>
  <si>
    <t>4. The total amount of fines and associated costs from successful prosecutions at Court.</t>
  </si>
  <si>
    <t>HGV</t>
  </si>
  <si>
    <t>Buses</t>
  </si>
  <si>
    <t>Number of offending vehicles</t>
  </si>
  <si>
    <t>User Guidance - Driver Testing</t>
  </si>
  <si>
    <t xml:space="preserve">The main 3DLD (Third Driving Licence Directive) changes came into force on January 19th 2013 relating to driver motor cycle testing. </t>
  </si>
  <si>
    <t>In brief these are:</t>
  </si>
  <si>
    <t xml:space="preserve">Mopeds must not be faster than 28mph (or 50 km/h) but as all new mopeds already comply with this it should not be a problem. </t>
  </si>
  <si>
    <t>New A2 category of medium sized motorcycles, with a minimum age requirement of 19.</t>
  </si>
  <si>
    <t>It will no longer be possible to automatically move to an unrestricted bike two years from acquiring an A (restricted) licence - without first taking a practical test.</t>
  </si>
  <si>
    <t>The minimum age for Direct Access to the largest motorcycles is set at 24.</t>
  </si>
  <si>
    <t>The minimum and maximum power output for testing vehicles changes for the practical A2 and A tests</t>
  </si>
  <si>
    <t>Differences in NI and GB pass rates do not take account of differences in traffic volume or complexity of road networks.</t>
  </si>
  <si>
    <t>Note that unlike vehicle tests, there are no re-tests for driving tests. If a candidate fails a test, they must apply for a full test again. For this reason there are no data on Driving Test re-tests.</t>
  </si>
  <si>
    <t>Click here for Driving Test Applications</t>
  </si>
  <si>
    <t>Click here for Driving Test Pass Rates</t>
  </si>
  <si>
    <t>Click here for Driving Test Pass Rates by Test Centre</t>
  </si>
  <si>
    <t>Click here for Driving Tests by Gender</t>
  </si>
  <si>
    <t>Click here for Driving Test Classifications</t>
  </si>
  <si>
    <t>User Guidance - Vehicle Testing</t>
  </si>
  <si>
    <t>Vehicle tests are carried out at 15 test centres, although not every centre carries out the full range of vehicle tests.</t>
  </si>
  <si>
    <t>Click here for Vehicle Test Applications</t>
  </si>
  <si>
    <t>Click here for Vehicle Test Pass Rates</t>
  </si>
  <si>
    <t>Click for Vehicle Test Pass Rates by Test Centre</t>
  </si>
  <si>
    <t>Click here for Vehicle Test Classifications</t>
  </si>
  <si>
    <t>User Guidance - Theory Tests</t>
  </si>
  <si>
    <t>Touch Screen theory tests began on 1 January 2000. The Hazard Perception Element was introduced on 6 January 2003. The Category B multiple choice element consists of 50 multiple choice questions, including one case study on which 5 multiple choice questions are based. To pass candidates must get 43 answers correct. The hazard perception element consists of 14 video clips (15 hazards to identify in total). The pass mark is 44 out of 75. Both the multiple choice and hazard perception elements must be passed. From 6 April 2003 an amendment to the motor vehicles (driving licenses) regulation (NI) 1996 means that those wishing to take a practical motorcycle test will have to pass the relevant theory test regardless if they currently hold a full category B driving licence.</t>
  </si>
  <si>
    <t>For other categories of Theory Tests the following question totals and pass marks apply:</t>
  </si>
  <si>
    <t>Category C and D tests consist of 100 multiple choice questions with a pass mark of 85.</t>
  </si>
  <si>
    <t>Category C and D tests consist of 19 hazard perception clips with a pass mark of 67.</t>
  </si>
  <si>
    <t>The Driver CPC module 2 case study test consists of 50 questions with a pass mark of 40.</t>
  </si>
  <si>
    <t>The theory test has changed since 23rd January 2012. It is now made up of multiple choice questions which are no longer published in learning materials. The reason for this move is to encourage learners to develop their understanding as well as knowledge of safe driving theory.</t>
  </si>
  <si>
    <t>From Jan 2013 the suite of questions used in the the DVA theory test were changed, these remain unpublished.</t>
  </si>
  <si>
    <t xml:space="preserve">If a driver has completed the standard case study test for one of the licence categories LGV or PCV, they may take the conversion test for the other licence category i.e. PCV or LGV. The conversion tests contain only questions specific to the particular licence category and do not include the common topic areas for these categories. </t>
  </si>
  <si>
    <t>Click here for Theory Test Applications</t>
  </si>
  <si>
    <t>Click here for Theory Tests Conducted</t>
  </si>
  <si>
    <t>Click here for Theory Test Pass Rates</t>
  </si>
  <si>
    <t>Click here for Theory Tests for Private Car Drivers by Gender</t>
  </si>
  <si>
    <t>Click here for Theory Tests for Motorcyclists by Gender</t>
  </si>
  <si>
    <t>Click here for Theory Test Pass Rates by Type of Test</t>
  </si>
  <si>
    <t>User Guidance - Vehicle Licensing</t>
  </si>
  <si>
    <t>Vehicle Licensing transferred to DVLA on 18th July 2014.</t>
  </si>
  <si>
    <t xml:space="preserve">Evidence suggests that licensing of motorcycles is seasonal; where large numbers of motorcycles are SORN during winter months but become lincensed again during the summer months. </t>
  </si>
  <si>
    <t>Click here for Motor vehicles registered for the first time</t>
  </si>
  <si>
    <t>User Guidance - Driver Licensing</t>
  </si>
  <si>
    <t>http://www.nisra.gov.uk/demography/default.asp17.htm</t>
  </si>
  <si>
    <t>Guidance on using the data</t>
  </si>
  <si>
    <t>Provisional motorcycle entitlement is granted with provisional car entitlement (although under the Third Driving Licence Directive, some of the motorcycle entitlements may have future start dates, dependent upon the licence applicants' age).</t>
  </si>
  <si>
    <t>The presence of valid driving entitlement does not mean that all individuals are actively driving.</t>
  </si>
  <si>
    <t>A driving licence will give entitlements to drive various types of vehicle, depending on the type of licence applied for and the qualifications of the licence holder.</t>
  </si>
  <si>
    <t xml:space="preserve">Some licence entitlements provide the holder automatically with either full or provisional entitlement to drive certain other vehicle types. </t>
  </si>
  <si>
    <t>Click here for Driver Licensing - Stock Tables (totals)</t>
  </si>
  <si>
    <t>User Guidance - Road Transport Licensing</t>
  </si>
  <si>
    <t>Previously freight vehicle licences were issued under the Transport Act 1967 but ceased to be issued after 30 June 2012. With the introduction of the Goods Vehicles (Licensing of Operators) Act (NI) 2010 vehicle identity discs were issued to all those holding a valid operator's licence.</t>
  </si>
  <si>
    <t>The Goods Vehicle Act 2010 introduced the requirement for Northern Ireland Operators who carry their own goods, (own account) to obtain a Restricted operator’s licence.  To facilitate this requirement, a permit scheme was introduced to allow “own account,” business owners to operate from 1 July 2012 pending the processing of their full application.</t>
  </si>
  <si>
    <t>Figures for Goods Vehicle Operator Licences prior to October to December 2012 are not available as the Operator Licensing &amp; Bus System (OLBS) was not available to the Department at that time and a manual process was introduced.</t>
  </si>
  <si>
    <t xml:space="preserve">Applications for Taxi Operator Licences were accepted from August 2012. Due to volumes of applications received and the procedural implications the first Taxi Operator Licences were issued in November 2012. In the intervening period Temporary Operator Licences were issued to those who submitted a full application. </t>
  </si>
  <si>
    <t xml:space="preserve">The movement in 'Road Service Licence  - Vehicle' licences between quarters can be as a result of the timing of receipt, processing and issuing of licences for larger fleet customers. The period in which they are captured for statistical presentation can vary between months and as such can create an apparent distortion in the quarterly figures. </t>
  </si>
  <si>
    <t>Click here for Road Transport Licensing Table</t>
  </si>
  <si>
    <t>Click here for Goods Vehicle Operator Licences (in force)</t>
  </si>
  <si>
    <t>User Guidance - Enforcement</t>
  </si>
  <si>
    <t>Spot Checks on Buses:</t>
  </si>
  <si>
    <t xml:space="preserve">DVA carry out a range of unannounced spot checks on buses at the roadside and at operator premises in order to assess vehicle roadworthiness. These procedures are laid down under European Directive 2000/30/EC (as amended) and include consideration of the following items: </t>
  </si>
  <si>
    <t>Vehicle identification; braking equipment; steering; visibility; lighting, lamps, reflectors and electrical equipment;</t>
  </si>
  <si>
    <t>axles, wheels, tyres and suspension; chassis and chassis attachments; tachograph, speed limiter and other equipment; and nuisance issues such as emissions and oil/fuel spillage.</t>
  </si>
  <si>
    <t>Enforcement Notices:</t>
  </si>
  <si>
    <t xml:space="preserve">V1/V2 prohibitions notices address a range of faults including for example defective brakes, defective tyres etc. </t>
  </si>
  <si>
    <t>VT5 prohibitions notices address a range of faults including for example defective lights, emergency door buzzers, and tachographs.</t>
  </si>
  <si>
    <t>V27 relates to licence suspension.</t>
  </si>
  <si>
    <t>Miscellaneous Test Categories</t>
  </si>
  <si>
    <t>Type</t>
  </si>
  <si>
    <t>BSP Category</t>
  </si>
  <si>
    <t>Motorcar</t>
  </si>
  <si>
    <t>Goods Vehicle 3500kg-7500kg</t>
  </si>
  <si>
    <t>Goods Vehicle 3500kg-7500kg + Trailer over 750kg</t>
  </si>
  <si>
    <t>Goods Vehicle over 7500kg + Trailer over 750kg</t>
  </si>
  <si>
    <t>Large Goods Vehicle over 7500kg</t>
  </si>
  <si>
    <t>Agricultural Tractor</t>
  </si>
  <si>
    <t>Extended Motorcar</t>
  </si>
  <si>
    <t>Show + Tell Large Goods Vehicle over 7500kg</t>
  </si>
  <si>
    <t>Show + Tell Motor Vehicle with over 8 passenger seats</t>
  </si>
  <si>
    <t>Tracked Vehicle</t>
  </si>
  <si>
    <t>Motorcar + Trailer over 750kgs</t>
  </si>
  <si>
    <t>Minibus 9-16 seats</t>
  </si>
  <si>
    <t>Motor Vehicle + Trailer over 750kgs</t>
  </si>
  <si>
    <t>Motor Vehicle with over 8 passenger seats</t>
  </si>
  <si>
    <t>1. Pre 19 January 2013 test categories</t>
  </si>
  <si>
    <t>2. Post 19 January 2013 test categories</t>
  </si>
  <si>
    <t>Click here for Driver Testing User Guide</t>
  </si>
  <si>
    <t>CDG (HGV)</t>
  </si>
  <si>
    <t>CDG (Trailer)</t>
  </si>
  <si>
    <t>Artic 2</t>
  </si>
  <si>
    <t>Artic 2 -RPC/VED</t>
  </si>
  <si>
    <t>Artic 3</t>
  </si>
  <si>
    <t>Artic 3 - RPC/VED</t>
  </si>
  <si>
    <t>Breakdown Vehicle</t>
  </si>
  <si>
    <t>Heavy Goods N3-max mass &gt;12t</t>
  </si>
  <si>
    <t>Heavy Motor Car / Truck</t>
  </si>
  <si>
    <t>HGV2 - RPC/VED</t>
  </si>
  <si>
    <t>HGV3</t>
  </si>
  <si>
    <t>HGV3 - RPC/VED</t>
  </si>
  <si>
    <t>HGV4</t>
  </si>
  <si>
    <t>HGV4 - RPC/VED</t>
  </si>
  <si>
    <t>MOT Other</t>
  </si>
  <si>
    <t>Road Construction Vehicle</t>
  </si>
  <si>
    <t>Tower Vehicle</t>
  </si>
  <si>
    <t>VED/RPC (S)</t>
  </si>
  <si>
    <t>Light Goods - Other</t>
  </si>
  <si>
    <t>LPCV / 17-35 Seatbelt</t>
  </si>
  <si>
    <t>LPCV / Minibus (more than 8 passenger seats)</t>
  </si>
  <si>
    <t>LPCV / Minibus 9-16 Seatbelt</t>
  </si>
  <si>
    <t>LPCV / Minibus 9-16 Seatbelt RPC</t>
  </si>
  <si>
    <t>LPCV / Minibus RPC</t>
  </si>
  <si>
    <t>Motorcycle - Other</t>
  </si>
  <si>
    <t>Motorcycle I</t>
  </si>
  <si>
    <t>Motorcycle II</t>
  </si>
  <si>
    <t>Quadricycle</t>
  </si>
  <si>
    <t>Tricycle</t>
  </si>
  <si>
    <t>Bus M2 (max mass not exceeding 5 tonnes)</t>
  </si>
  <si>
    <t>Bus M3 (2 axle, max mass exceeding 5 tonnes)</t>
  </si>
  <si>
    <t>Bus M3 (3 axle, max mass exceeding 5 tonnes)</t>
  </si>
  <si>
    <t>Initial Bus Test</t>
  </si>
  <si>
    <t>Initial Bus Test 17-35 seatbelt</t>
  </si>
  <si>
    <t>Initial Bus Test 36+ seatbelt</t>
  </si>
  <si>
    <t>Omnibus 17-35 Seatbelt</t>
  </si>
  <si>
    <t>Omnibus 36+ Seatbelt</t>
  </si>
  <si>
    <t>Omnibus 9-16 Seatbelt</t>
  </si>
  <si>
    <t>Omnibus First Time</t>
  </si>
  <si>
    <t>Omnibus Standard</t>
  </si>
  <si>
    <t>Omnibus Standard Articulated</t>
  </si>
  <si>
    <t>PSV DDA Dual schedule (General AND Wheelchair) Retest</t>
  </si>
  <si>
    <t>Private Car - Other</t>
  </si>
  <si>
    <t>Basic IVA, M1 (Kit Car)</t>
  </si>
  <si>
    <t>Free M1</t>
  </si>
  <si>
    <t>Free N1</t>
  </si>
  <si>
    <t>Free N2,N3</t>
  </si>
  <si>
    <t>General accessibility only</t>
  </si>
  <si>
    <t>General and wheelchair accessibility</t>
  </si>
  <si>
    <t>Partial MSVA (pre)</t>
  </si>
  <si>
    <t>Standard IVA, M1 (Production Car)</t>
  </si>
  <si>
    <t>Standard IVA, N1 (Production LGV)</t>
  </si>
  <si>
    <t>SVA 2 Wheeled moped/motorcycle</t>
  </si>
  <si>
    <t>SVA 3 or 4 Wheeled moped/motorcycle</t>
  </si>
  <si>
    <t>SVA Basic SVA Ã» Kit Car/Disabled Person Vehicle</t>
  </si>
  <si>
    <t>SVA Basic SVA Ã» Production Vehicle/Other</t>
  </si>
  <si>
    <t>SVA Enhanced with Model Report</t>
  </si>
  <si>
    <t>SVA Enhanced without Model Report</t>
  </si>
  <si>
    <t>SVA MC Retest</t>
  </si>
  <si>
    <t>SVA Production Vehicles</t>
  </si>
  <si>
    <t>SVA Retest (Basic/Enhanced)</t>
  </si>
  <si>
    <t>SVA Retest vehicle with ECWVTA &amp; no Cert. of Conf.</t>
  </si>
  <si>
    <t>Stretched Limousine - Taxi</t>
  </si>
  <si>
    <t>One Axle Trailer</t>
  </si>
  <si>
    <t>Two Axle Trailer</t>
  </si>
  <si>
    <t>Three Axle Trailer</t>
  </si>
  <si>
    <t>Trailer - Other</t>
  </si>
  <si>
    <t>Light Trailer O2-max mass &gt;0.75t but not exceeding</t>
  </si>
  <si>
    <t>Heavy Trailers O4-max mass &gt;10t</t>
  </si>
  <si>
    <t>Heavy Trailers O3-max mass &gt;3.5t but not exceeding</t>
  </si>
  <si>
    <t>Light Trailer O1-max mass &lt; 0.75t</t>
  </si>
  <si>
    <t>Click here for Vehicle Testing User Guide</t>
  </si>
  <si>
    <t>Abbreviation</t>
  </si>
  <si>
    <t>Meaning</t>
  </si>
  <si>
    <t>ADI</t>
  </si>
  <si>
    <t>Approved Driving Instructor</t>
  </si>
  <si>
    <t>AMI</t>
  </si>
  <si>
    <t>Approved Motorcycle Instructor</t>
  </si>
  <si>
    <t>BSP</t>
  </si>
  <si>
    <t>Booking Services Project</t>
  </si>
  <si>
    <t>Carriage of Dangerous Goods</t>
  </si>
  <si>
    <t>CPC</t>
  </si>
  <si>
    <t>Certificate of Professional Competence</t>
  </si>
  <si>
    <t xml:space="preserve">CR </t>
  </si>
  <si>
    <t>Continuous Registration</t>
  </si>
  <si>
    <t>DfT</t>
  </si>
  <si>
    <t>Department for Transport</t>
  </si>
  <si>
    <t>Department of the Environment</t>
  </si>
  <si>
    <t>DSA</t>
  </si>
  <si>
    <t>Driving Standards Agency</t>
  </si>
  <si>
    <t>DVA</t>
  </si>
  <si>
    <t>Driver and Vehicle Agency</t>
  </si>
  <si>
    <t>DVLA</t>
  </si>
  <si>
    <t>Driver and Vehicle Licensing Agency</t>
  </si>
  <si>
    <t>FABS</t>
  </si>
  <si>
    <t>Freight and Bus System</t>
  </si>
  <si>
    <t>Failed to Attend</t>
  </si>
  <si>
    <t>Heavy Goods Vehicle</t>
  </si>
  <si>
    <t>Individual Vehicle Approval</t>
  </si>
  <si>
    <t>Large Goods Vehicle</t>
  </si>
  <si>
    <t>Large Passenger Carrying Vehicle</t>
  </si>
  <si>
    <t>Motorcycle Single Vehicle Approval</t>
  </si>
  <si>
    <t>NIDLS</t>
  </si>
  <si>
    <t>Northern Ireland Driver Licensing System</t>
  </si>
  <si>
    <t>NISRA</t>
  </si>
  <si>
    <t>Northern Ireland Statistics and Research Agency</t>
  </si>
  <si>
    <t>NS</t>
  </si>
  <si>
    <t>National Statistics</t>
  </si>
  <si>
    <t>OLBS</t>
  </si>
  <si>
    <t>Operator Licensing &amp; Bus System</t>
  </si>
  <si>
    <t>ONS</t>
  </si>
  <si>
    <t>Office for National Statistics</t>
  </si>
  <si>
    <t>OS</t>
  </si>
  <si>
    <t>Official Statistics</t>
  </si>
  <si>
    <t>Passenger Carrying Vehicle</t>
  </si>
  <si>
    <t>RD</t>
  </si>
  <si>
    <t>Refer to Drawer</t>
  </si>
  <si>
    <t>RTLD</t>
  </si>
  <si>
    <t>Road Transport Licensing Division</t>
  </si>
  <si>
    <t>SORN</t>
  </si>
  <si>
    <t>Statutory Off Road Notification</t>
  </si>
  <si>
    <t>Single Vehicle Approval</t>
  </si>
  <si>
    <t>TLIS</t>
  </si>
  <si>
    <t>Taxi Licensing Information System</t>
  </si>
  <si>
    <t>TRU</t>
  </si>
  <si>
    <t xml:space="preserve">Transport Regulation Unit </t>
  </si>
  <si>
    <t>Other Terminology</t>
  </si>
  <si>
    <t>Go Back</t>
  </si>
  <si>
    <t>A licensing transaction where the documentation is incomplete or inaccurate and</t>
  </si>
  <si>
    <t>needs to be returned to the applicant</t>
  </si>
  <si>
    <t>v10</t>
  </si>
  <si>
    <t>Vehicle Licence Application form</t>
  </si>
  <si>
    <t>Strengths and weaknesses of the data</t>
  </si>
  <si>
    <t>Strengths:</t>
  </si>
  <si>
    <t>BSP is maintained and managed under contract by an external vendor, keeping pace with and taking advantage of technological progress and upgrades.</t>
  </si>
  <si>
    <t>Standard booking procedures and online access controls help to minimise the risk of data manipulation.</t>
  </si>
  <si>
    <t>Data suppliers and producers work in close proximity aiding understanding of processes and facilitating resolution of issues.</t>
  </si>
  <si>
    <t>Data can often be used as part of the legal process which helps ensure accurate recording should customers challenge test outcomes or make complaints.</t>
  </si>
  <si>
    <t>Driver testing statistics derived from the BSP administrative system are underpinned by well established quality assurance procedures, manuals and audit controls.</t>
  </si>
  <si>
    <t>Statisticians have full access to all driver testing systems, data and reports.</t>
  </si>
  <si>
    <t>Weaknesses:</t>
  </si>
  <si>
    <t>Other Sources of Information</t>
  </si>
  <si>
    <t>There is potential for distortion of driver test outcomes through inconsistent application of test standards by examiners. However, the DVA proactively monitor test outcomes using robust statistical analysis both within and between test centres. Any evidence of non-random patterns of outcomes are closely scrutinised and DVA management take remedial action should this be required. This is not considered to be a significant issue with respect to data quality.</t>
  </si>
  <si>
    <t>Vehicle testing statistics derived from the BSP administrative system are underpinned by well established quality assurance procedures, manuals and audit controls.</t>
  </si>
  <si>
    <t>Statisticians have full access to all vehicle testing systems, data and reports.</t>
  </si>
  <si>
    <t>There is potential for distortion of vehicle test outcomes through inconsistent application of test standards by examiners. However, the DVA proactively monitor test outcomes using robust statistical analysis both within and between test centres. Any evidence of non-random patterns of outcomes are closely scrutinised and DVA management take remedial action should this be required. This is not considered to be a significant issue with respect to data quality.</t>
  </si>
  <si>
    <t>Administrative system is maintained and managed under contract by an external vendor, keeping pace with and taking advantage of technological progress and upgrades.</t>
  </si>
  <si>
    <t>Theory testing administrative system is ISO certified and regularly audited.</t>
  </si>
  <si>
    <t>Well established and documented data transfer process.</t>
  </si>
  <si>
    <t>Statisticians have onsite access to theory testing management team, aiding understanding of processes and facilitating resolution of issues.</t>
  </si>
  <si>
    <t>Standard theory testing classification systems in use.</t>
  </si>
  <si>
    <t>Well established reporting and data transfer process.</t>
  </si>
  <si>
    <t>Society of Motor Manufacturers and Traders (SMMT)</t>
  </si>
  <si>
    <t>Great Britain Taxi Statistics</t>
  </si>
  <si>
    <t>Government owned and non-government owned vehicles which fall into tax categories which are exempt from vehicle excise duty are included in the reported figures.
The general payment exemption for vehicles includes for example those used by a Disabled person, Disabled passenger vehicle, Limited Use vehicles, Vehicles constructed before 01 January 1973 and National Service Vehicles. Other exemptions from payment may include Emergency vehicles, such as Ambulance, Fire Engine, Fire Rescue, Mine Rescue, Lifeboat Haulage, Lighthouse Authority and Police. In addition Agricultural Machines are exempt from payment, including for example Agricultural Tractor, Off Road Tractor, Agricultural Engine, Mowing Machines Electric, Gritter, Snowplough and Steam Vehicles.</t>
  </si>
  <si>
    <t>Standardisation of driver and vehicle testing systems across DVA test centres.</t>
  </si>
  <si>
    <t>Standardisation of driver testing systems across DVA test centres.</t>
  </si>
  <si>
    <t>There is some scope for clerical error as data from Pearson VUE is transferred manually to other file formats, but these are mitigated by internal checking both by the DVA administrative team and further independent checks by the statistical producer team.</t>
  </si>
  <si>
    <t>Statisticians have access to transport licensing management and operations team, aiding understanding of processes and facilitating resolution of data quality issues.</t>
  </si>
  <si>
    <t>The DVA have started a transformation programme to upgrade transport licensing administrative databases with improved quality assurance checks and better statistical reporting facilities.</t>
  </si>
  <si>
    <t xml:space="preserve">Enforcement statistics sourced and derived from the DVA administrative system are underpinned by well established quality assurance procedures </t>
  </si>
  <si>
    <t>Full coverage of enforcement activity for non-survey sources e.g. hgv, buses and taxis</t>
  </si>
  <si>
    <t xml:space="preserve">Full geographic coverage regionally over the year </t>
  </si>
  <si>
    <t>Standard classification systems used by all enforcement officers during onsite operations, reducing the scope for misclassification of roadworthiness and/or licensing violations.</t>
  </si>
  <si>
    <t>DVA data provider’s and statistical producer team work in close proximity aiding understanding of the process and facilitating resolution of issues impacting on data quality assurance.</t>
  </si>
  <si>
    <t>Data can often be used as part of legal process which helps ensure accurate recording and checking for example against PSNI records.</t>
  </si>
  <si>
    <t>Driving Test Pass Rate</t>
  </si>
  <si>
    <t xml:space="preserve">Theory Test Pass Rate </t>
  </si>
  <si>
    <t>On the 24th March 2015 this series of statistics were designated as National Statistics. This means they have been certified by the UK Statistics Authority as compliant with its Code of Practice for Official Statistics.</t>
  </si>
  <si>
    <t>European Commission accidents data</t>
  </si>
  <si>
    <t xml:space="preserve">HGV2  </t>
  </si>
  <si>
    <t>17 - 20</t>
  </si>
  <si>
    <t>21 - 24</t>
  </si>
  <si>
    <t>Booking Method</t>
  </si>
  <si>
    <t>Test Centre</t>
  </si>
  <si>
    <t>Call Centre</t>
  </si>
  <si>
    <t>Internet Booking System</t>
  </si>
  <si>
    <t>New Cars</t>
  </si>
  <si>
    <t>Used Cars</t>
  </si>
  <si>
    <t>All Private Cars</t>
  </si>
  <si>
    <t>New Buses</t>
  </si>
  <si>
    <t>Used Buses</t>
  </si>
  <si>
    <t>All Buses</t>
  </si>
  <si>
    <t>New Light Goods</t>
  </si>
  <si>
    <t>Used Light Goods</t>
  </si>
  <si>
    <t>All Light Goods</t>
  </si>
  <si>
    <t>New Heavy Goods</t>
  </si>
  <si>
    <t>Used Heavy Goods</t>
  </si>
  <si>
    <t>All Heavy Goods</t>
  </si>
  <si>
    <t>New Agricultural Vehicles</t>
  </si>
  <si>
    <t>Used Agricultural Vehicles</t>
  </si>
  <si>
    <t>New Motorcycles</t>
  </si>
  <si>
    <t>Used Motorcycles</t>
  </si>
  <si>
    <t>New Other Vehicles</t>
  </si>
  <si>
    <t>Used Other Vehicles</t>
  </si>
  <si>
    <t>National Statistics:</t>
  </si>
  <si>
    <t>Other agency uses of the data include manpower and capacity modelling, as well as broader departmental use with regard to road safety and associated departmental policy and research e.g. graduated driver licensing.</t>
  </si>
  <si>
    <t>Outside interest in the data includes areas such as academic research on emissions, the driver pass rates by gender, economic research using vehicle information as an economic indicator, and economic blogs.</t>
  </si>
  <si>
    <r>
      <t xml:space="preserve">Name &amp; Address Change </t>
    </r>
    <r>
      <rPr>
        <vertAlign val="superscript"/>
        <sz val="10"/>
        <color rgb="FF000000"/>
        <rFont val="Arial"/>
        <family val="2"/>
      </rPr>
      <t>1</t>
    </r>
  </si>
  <si>
    <t>New Vehicles</t>
  </si>
  <si>
    <t>Used Vehicles</t>
  </si>
  <si>
    <t>Belfast Region</t>
  </si>
  <si>
    <t>North Eastern Region</t>
  </si>
  <si>
    <t>South Eastern Region</t>
  </si>
  <si>
    <t>Southern Region</t>
  </si>
  <si>
    <t>Western Region</t>
  </si>
  <si>
    <t>Location of Inspection (Education Authority Region)</t>
  </si>
  <si>
    <t>DVA Enforcement falls within the Agency’s Business Development Directorate. Roadside Enforcement is responsible for the enforcement of legislation pertaining to roadworthiness standards and licensing requirements at the roadside.</t>
  </si>
  <si>
    <t>Whilst historically the majority of the work of Enforcement Section has been checks as part of intelligence-led, targeted operations, more emphasis is being made on carrying out random checks of the fleet to support Compliance Section establish a baseline of the underlying rates of non-compliance prevalent in the fleets and ongoing monitoring.</t>
  </si>
  <si>
    <t>Please see the Driver Testing – User Guidance for further information on the data.</t>
  </si>
  <si>
    <t>Please see the Vehicle Testing – User Guidance for further information on the data.</t>
  </si>
  <si>
    <t>Please see the Theory Testing – User Guidance for further information on the data.</t>
  </si>
  <si>
    <t>The transfer of vehicle licensing to DVLA in July 2014 has given rise to some definitional/classification changes which users need to be aware of and there may also be some small impact with respect to NI coverage in cases where the keepers postcode is missing.</t>
  </si>
  <si>
    <t>Please see the Vehicle Registration and Licensing – User Guidance for further information on the data.</t>
  </si>
  <si>
    <t>Please see the Driver Licensing – User Guidance for further information on the data.</t>
  </si>
  <si>
    <t>Please see the Road Transport Licensing – User Guidance for further information on the data</t>
  </si>
  <si>
    <t xml:space="preserve">A 16 year old may apply for a provisional licence and take their test when they are 16 if they are in receipt of the enhanced rate of the mobility component of Personal Independence Payment (PIP). There is additional scope for a 15 year old in the same circumstances to apply for and receive their provisional licence prior to their 16th birthday; however, the entitlement on the licence will only become effective on their 16th birthday. </t>
  </si>
  <si>
    <t>EU</t>
  </si>
  <si>
    <t>European Union</t>
  </si>
  <si>
    <t>In general NI pass rates, across all four vehicle categories, are higher than the GB pass rates. Part of the difference between NI and GB pass rates may be attributable to regional driving conditions including the volumes of traffic and complexity of available road networks for testing.</t>
  </si>
  <si>
    <t>Agricultural Vehicles</t>
  </si>
  <si>
    <t>Other Vehicles</t>
  </si>
  <si>
    <t>Vehicles Licensed and with SORN by body type</t>
  </si>
  <si>
    <t>Licensed</t>
  </si>
  <si>
    <t>Sorn</t>
  </si>
  <si>
    <t>(1) Where a vehicle was relocated from GB to NI and subsequently re-registered in NI, this vehicle was included in DVA registration statistics as being registered in NI for the first time. However, under a UK integrated licensing system, there will no longer be first registrations which are solely referenced with respect to NI. All first registrations will now be with reference to the UK as a whole, i.e., a vehicle first registered in GB and subsequently used in Northern Ireland will no longer be counted as a NI first registration. A NI first registration will now only be recorded as such if that vehicle has never previously been registered anywhere else in the UK. All registrations are recorded by DVLA in Swansea who assumed responsibility for registration of NI vehicles in July 2014. Using quarterly data for the 12 months to June 2014 we estimate that the numbers of vehicles originally registered in GB then moved to NI and captured as a new registration in NI as approximately (per quarter) 8-9,000 Cars, 1,100-1,200 Light Goods, 4-500 Heavy Goods, ~350 Agricultural Vehicles and ~200 motorcycles. This unavoidable definitional change will introduce a discontinuity into our series which will be clearly highlighted in the relevant tables and charts.</t>
  </si>
  <si>
    <t>Click here for Historical Back Series</t>
  </si>
  <si>
    <r>
      <t xml:space="preserve">Taxi </t>
    </r>
    <r>
      <rPr>
        <vertAlign val="superscript"/>
        <sz val="10"/>
        <color rgb="FF000000"/>
        <rFont val="Arial"/>
        <family val="2"/>
      </rPr>
      <t>1</t>
    </r>
  </si>
  <si>
    <t>Subset of validated data set.</t>
  </si>
  <si>
    <t>The producer team have direct access to NI vehicle level data.</t>
  </si>
  <si>
    <t>Interruption and rebasing of statistical trends and classifications.</t>
  </si>
  <si>
    <t>Temporary validation problems migrating vehicle licensing data from DVA to DVLA</t>
  </si>
  <si>
    <t>Figures for Full Licence Renewal transaction types represent Full Licence Renewals. There is a requirement to renew your licence at set periods depending on the licence categories held and medical circumstances. For most categories this renewal period is 10 years. Figures for Expiry/Optional Renewals licensing transactions include those renewing their licences when they expire. There is a significant cyclical pattern for such transactions relating to a shift to a 10 year renewal period.</t>
  </si>
  <si>
    <t>Loss of experienced staff due to transfer of vehicle licensing function to DVLA in Swansea has increased potential for error although no significant issues have arisen to-date.</t>
  </si>
  <si>
    <t>Passenger Transport Licensing has some scope for clerical error as information is transferred manually from paper forms to administrative databases.</t>
  </si>
  <si>
    <t>No systematic mapping of administrative transport licensing processes.</t>
  </si>
  <si>
    <t>Goods Operators can hold the following types of Licence:
Restricted Licence – for those who carry their own goods or materials in connection with their trade or business - this licence covers all transport operations in the UK.
Standard (National) Licence - for those who carry their own goods or materials in connection with their trade or business and/or carry goods for hire or reward. This licence covers all transport operations in the UK. 
Standard (International) Licence - for those who carry their own goods or materials in connection with their trade or business and/or carry goods for hire or reward. This licence covers all transport operations in the UK and throughout Europe.</t>
  </si>
  <si>
    <t>Vehicle Registrations Table</t>
  </si>
  <si>
    <t xml:space="preserve">Further disaggregation of these statistics, for example by DVA test centre, together with any feedback users have regarding the content and format of this publication, can be requested using either the e-mail link below or the contact details at the end. </t>
  </si>
  <si>
    <t>Research Briefs and Bespoke Analyses</t>
  </si>
  <si>
    <t>Driver &amp; Vehicle Agency Statistics</t>
  </si>
  <si>
    <t>Official Statistics Policies</t>
  </si>
  <si>
    <t>Click here for Vehicles Licensed and with SORN by body type</t>
  </si>
  <si>
    <t>Click here for Driver Licensing - Activity/Transaction Tables</t>
  </si>
  <si>
    <t>Click here for Driver Licensing - Car Licence Stock Tables (proportions - MYE)</t>
  </si>
  <si>
    <t>Click here for Taxi Operator, Driver and Vehicle Licensing</t>
  </si>
  <si>
    <t>6. The financial value of the fixed penalties issued.</t>
  </si>
  <si>
    <r>
      <t xml:space="preserve">Fixed Penalties Issued </t>
    </r>
    <r>
      <rPr>
        <vertAlign val="superscript"/>
        <sz val="10"/>
        <color rgb="FF000000"/>
        <rFont val="Arial"/>
        <family val="2"/>
      </rPr>
      <t>5</t>
    </r>
  </si>
  <si>
    <r>
      <t xml:space="preserve">Value of Fixed Penalties </t>
    </r>
    <r>
      <rPr>
        <vertAlign val="superscript"/>
        <sz val="10"/>
        <color rgb="FF000000"/>
        <rFont val="Arial"/>
        <family val="2"/>
      </rPr>
      <t>5,6</t>
    </r>
  </si>
  <si>
    <t>5. The Fixed Penalty and Deposit Scheme was introduced in three phases. Phase 1 commenced in February 2011, Phase 2 commenced in February 2012 and Phase 3 commenced in November 2014. Further detail on the Fixed Penalty and Deposit Scheme can be found in the Enforcement User Guide.</t>
  </si>
  <si>
    <t>The Fixed Penalty and Deposit Scheme was introduced in three phases to ensure a more successful introduction:</t>
  </si>
  <si>
    <t xml:space="preserve">• Phase 1 commenced in February 2011 and provided DVA enforcement officers with the same powers as PSNI constables to issue Fixed Penalty Notices (FPN`s) for a range of road traffic offences. </t>
  </si>
  <si>
    <t>• Phase 2 commenced in February 2012 and introduced a sliding scale of penalties (graduated fixed penalties) for certain offences which related to overweight and driver’s hours infringements. The introduction of phase 2 allowed enforcement officers to ensure that fixed penalty amounts would be proportionate to the severity of the infringement.</t>
  </si>
  <si>
    <t>• Phase 3 commenced in November 2014.  It introduced a financial deposit scheme for foreign drivers (i.e drivers with no verifiable UK address) which provided enforcement officers with the powers  to immobilise and ultimately recover vehicles for non payment of related penalties and for a wide range of prohibitable offences. Another key aspect of phase 3 was the introduction of the  enforcement of the HGV Road User Levy by DVA on behalf of the Secretary of State for Transport.  Under the HGV Road User Levy legislation foreign goods vehicles ≥12 tonnes using Northern Ireland roads are issued with a fixed penalty or penalty deposit of £300 if they have not paid a levy or have used the wrong rate of levy.</t>
  </si>
  <si>
    <t>Fixed Penalty Notices (FPN`s)</t>
  </si>
  <si>
    <t>FPN`s (on the spot fines) range in value from £30 to £200. The FPN scheme aids the enforcement of relevant offences, enabling DVA enforcement staff to offer fixed penalties to offenders instead of potential prosecution at court.  Offences which can attract a FPN are prescribed in legislation.</t>
  </si>
  <si>
    <t>• Endorsable FPN`s are utilised for those offences that attract penalty points on an offenders driving licence</t>
  </si>
  <si>
    <t>• Non Endorsable FPN`s are utilised for those offences that do not attract penalty points on an offenders driving licence</t>
  </si>
  <si>
    <t>Types of Fixed Penalty Notices (FPN`s)</t>
  </si>
  <si>
    <t>• When a driver is unable to provide enforcement officers with a satisfactory UK address where they can be found in connection with any proceeding and the offence attracts penalty points then they will be required to pay an immediate financial penalty – paid at the roadside.</t>
  </si>
  <si>
    <t>• When a driver is unable to provide a satisfactory UK address where they can be found in connection with any proceedings and the offences do not attract penalty points, they will be required to pay an immediate financial penalty at the roadside.</t>
  </si>
  <si>
    <t>• When a driver is unable to provide a satisfactory UK address where they can be found in connection with any proceeding and if the multiple nature or seriousness of the offence(s) warrants a court hearing, a Court Financial Penalty Deposit Notice is issued and the driver will be required to pay an immediate financial penalty deposit at the roadside, equal to a set figure of £300 per offence (maximum of 3 offences = £900).</t>
  </si>
  <si>
    <r>
      <rPr>
        <b/>
        <sz val="11"/>
        <color rgb="FF003399"/>
        <rFont val="Arial"/>
        <family val="2"/>
      </rPr>
      <t>Issued by:</t>
    </r>
    <r>
      <rPr>
        <sz val="11"/>
        <color theme="1"/>
        <rFont val="Arial"/>
        <family val="2"/>
      </rPr>
      <t xml:space="preserve"> </t>
    </r>
  </si>
  <si>
    <r>
      <rPr>
        <b/>
        <sz val="11"/>
        <color rgb="FF003399"/>
        <rFont val="Arial"/>
        <family val="2"/>
      </rPr>
      <t>Contact:</t>
    </r>
    <r>
      <rPr>
        <sz val="11"/>
        <color theme="1"/>
        <rFont val="Arial"/>
        <family val="2"/>
      </rPr>
      <t xml:space="preserve"> Paul Scullion</t>
    </r>
  </si>
  <si>
    <r>
      <rPr>
        <b/>
        <sz val="11"/>
        <color rgb="FF003399"/>
        <rFont val="Arial"/>
        <family val="2"/>
      </rPr>
      <t>Telephone:</t>
    </r>
    <r>
      <rPr>
        <sz val="11"/>
        <color theme="1"/>
        <rFont val="Arial"/>
        <family val="2"/>
      </rPr>
      <t xml:space="preserve"> 02890 547932</t>
    </r>
  </si>
  <si>
    <t xml:space="preserve">LGV </t>
  </si>
  <si>
    <t>The Goods Vehicle (Licensing of Operators) Act (NI) 2010 was introduced in June 2012.  Existing freight operators whose licences were due to expire during the summer months were afforded the opportunity to extend their licences to carry them through this transitional period. In addition, there was a substantial increase in new applications under the old Legislation in order to avoid the additional requirements made of Operators under the Goods Vehicle Act.</t>
  </si>
  <si>
    <t xml:space="preserve">DVA statisticians have published a Data Quality Assessment report detailing information users may find helpful on the quality of the data, we also invite feedback from users on the Data Quality Assessment report. Please see the report which can be found at the following web address: </t>
  </si>
  <si>
    <t xml:space="preserve">DVA statisticians have published a Data Quality Assessment report detailing information users may find helpful on the qualty of the data, we also invite feedback from users on the Data Quality Assessment report. Please see the report which can be found at the following web address: </t>
  </si>
  <si>
    <t xml:space="preserve">DVA statisticians have published a Data Quality Assessment report detailing information users may find helpful on the quality of the data, we also invite feedback from users on the Data Quality Assessment report. Please see the report which can be found at the following web address:  </t>
  </si>
  <si>
    <t>DVA statisticians have published a Data Quality Assessment report detailing information users may find helpful on the quality of the data, we also invite feedback from users on the Data Quality Assessment report. Please see the report which can be found at the following web address:</t>
  </si>
  <si>
    <t>Provisional motorcycle entitlement, where the holder is aged 16 or over and with a completed CBT, entitles learners to ride with L plates a moped up to 50cc. Provisional motorcycle entitlement also entitles learners, where the holder is aged 17 or over and with a completed CBT, to ride with L plates a light motorcycle up to 11kW and 125cc.</t>
  </si>
  <si>
    <t>Learner car drivers who hold a provisional entitlement must be supervised. To supervise a learner driver you must be at least 21 and have a current full Northern Ireland (NI), Great Britain (GB) or European Economic Area (EEA) driving licence, which you must have held for at least three years. Learner drivers must display ‘L’ plates on the vehicle they are driving and the plates must be clearly visible at the front and back of the vehicle.</t>
  </si>
  <si>
    <t>Operations:</t>
  </si>
  <si>
    <t>Joint Operation – operations carried out by DVA in partnership with the PSNI.</t>
  </si>
  <si>
    <t>Cross Border Operation – operations carried out by DVA in conjunction with the Road Safety Authority in Ireland along with PSNI and An Garda Síochána.</t>
  </si>
  <si>
    <t>Identity Check</t>
  </si>
  <si>
    <t>A transaction where DVA staff check the identity of an individual prior to issue of a driving licence.</t>
  </si>
  <si>
    <t>A transaction where DVA staff issue a letter which confirms the driving entitlements of the customer.</t>
  </si>
  <si>
    <t>The data presented in this section are derived from the returns provided by Pearson VUE to DVA on both applications received and tests carried out. This information is used by DVA to calculate the annual payments to Pearson VUE under the terms of the contract, and is subjected to an independent annual systems audit to ensure information accuracy and reliability.</t>
  </si>
  <si>
    <t>Heavy Goods N2-max mass &gt;3.5t but not exceeding 12</t>
  </si>
  <si>
    <t>LPCV / 36+ Seatbelt</t>
  </si>
  <si>
    <t>Free M2,M3</t>
  </si>
  <si>
    <t>Initial Bus Test DDA</t>
  </si>
  <si>
    <t>Omnibus Standard Dual DDA</t>
  </si>
  <si>
    <t>Omnibus Standard Single DDA</t>
  </si>
  <si>
    <t>Basic IVA, N1 (Kit LGV)</t>
  </si>
  <si>
    <t>SVA Low Powered Moped</t>
  </si>
  <si>
    <t>SVA Basic SVA</t>
  </si>
  <si>
    <t>Stretched/Heavy Taxi</t>
  </si>
  <si>
    <t>Free O1,O2,O3&amp;O4</t>
  </si>
  <si>
    <t>Taxi operators licenses are issued for fixed periods of 1, 3 or 5 years.  The duration of the licence is the decision of the applicant.</t>
  </si>
  <si>
    <t>Driver Testing - Commentary</t>
  </si>
  <si>
    <t>Vehicle Testing - Commentary</t>
  </si>
  <si>
    <t>Theory Testing - Commentary</t>
  </si>
  <si>
    <t>Vehicle Registration - Commentary</t>
  </si>
  <si>
    <t>Road Transport - Commentary</t>
  </si>
  <si>
    <t>Enforcement - Commentary</t>
  </si>
  <si>
    <t>Identity checking involves the checking of customer identification e.g. passport as part of the process in issuing a new driving licence. These identity checks are conducted by DVA staff at centre counters or via a postal service.</t>
  </si>
  <si>
    <t>Letters of Entitlement are supplied by the DVA at a cost of £7.50 to the customer. They are used by customers as confirmation of their driving entitlements for such things as car hire or other third party transactions which require confirmation of driving entitlements.</t>
  </si>
  <si>
    <t>1. Where a '-' appears in a column relating to percentages, no percentage change has been presented, because of the small number of cases (i.e. 10 or fewer).</t>
  </si>
  <si>
    <t>Directive 2010/48, which was introduced in 2012, provides for the DVA to check some additional system warning lights respect of cars and light vehicles.</t>
  </si>
  <si>
    <t xml:space="preserve">DfI Driver, Vehicle, Operator                     and Enforcement Statistics </t>
  </si>
  <si>
    <r>
      <rPr>
        <b/>
        <sz val="11"/>
        <color rgb="FF003399"/>
        <rFont val="Arial"/>
        <family val="2"/>
      </rPr>
      <t xml:space="preserve">Email: </t>
    </r>
    <r>
      <rPr>
        <u/>
        <sz val="11"/>
        <color rgb="FF0000FF"/>
        <rFont val="Arial"/>
        <family val="2"/>
      </rPr>
      <t xml:space="preserve">Paul.Scullion@Infrastructure-ni.gov.uk </t>
    </r>
  </si>
  <si>
    <t>-</t>
  </si>
  <si>
    <t>3. Excludes FTA's.</t>
  </si>
  <si>
    <r>
      <rPr>
        <b/>
        <sz val="11"/>
        <color rgb="FF003399"/>
        <rFont val="Arial"/>
        <family val="2"/>
      </rPr>
      <t>Theme:</t>
    </r>
    <r>
      <rPr>
        <sz val="11"/>
        <color theme="1"/>
        <rFont val="Arial"/>
        <family val="2"/>
      </rPr>
      <t xml:space="preserve"> Travel and Transport</t>
    </r>
  </si>
  <si>
    <t>Analysis, Statistics &amp; Research Branch (ASRB)
Department for Infrastructure
Annex 4
Belfast Test Centre
66 Balmoral Road
Malone Lower
Belfast BT12 6QL</t>
  </si>
  <si>
    <t>Analysis, Statistics &amp; Research Branch would like to thank and acknowledge the assistance of data providers and consultees who helped prepare this report, including colleagues within government departments and agencies and those in non-departmental public bodies and external organisations.</t>
  </si>
  <si>
    <t>https://www.infrastructure-ni.gov.uk/topics/statistics-and-research/code-practice-official-statistics</t>
  </si>
  <si>
    <t>On 1 July 2012 responsibility for freight operator licensing transferred to the newly formed Transport Regulation Unit (TRU). DVA supports TRU in the delivery of its functions through the provision of operator repute checks, referrals, public inquiry briefs and operating centre assessments.
The Transport Regulation Unit was formed to exercise the functions of the Goods Vehicle Licensing of Operators Act (Northern Ireland) 2010 (“the Goods Vehicles Act”). This legislation was brought in at the request of the freight industry, public representatives and consumer organisations to help improve road safety and compliance with vehicle and licensing requirements by Northern Ireland Heavy Goods Vehicles. TRU issues and regulates operator licences and holds public hearings on matters pertaining to operator licensing. It seeks to ensure that licence holders meet the standards set for entry into the commercial vehicle operator industry and seeks to minimise the environmental and road safety impact around goods vehicles operating centres. Taxi and Bus Operator licensing is the responsibility of the DVA.</t>
  </si>
  <si>
    <t>Backgrounnd</t>
  </si>
  <si>
    <t>DVA Core Business Activities</t>
  </si>
  <si>
    <t xml:space="preserve">Historical trend data is available in the 'DfI Driver, Vehicle, Operator and Enforcement Statistics Statistical Back series'. It details trend information on Driving tests, Vehicle tests, Theory tests, Vehicle Registrations, Driver Licensing, Road Transport and Enforcement activities and can be downloaded via:       </t>
  </si>
  <si>
    <t>Further information or feedback</t>
  </si>
  <si>
    <t>Since first publication in 2012, this report has become increasingly useful for DfI in developing and monitoring vehicle testing, driver testing and licensing policy. It also provides a window on DVA activities to the general public and is now the official source of such information for use in answering Assembly Questions, Freedom of Information Requests and other ad-hoc queries from interested parties. To help fulfil this aim, key activity volumes are also published on an annual basis on the statistics section of the DfI website in the publication DfI Driver, Vehicle, Operator and Enforcement Statistics:</t>
  </si>
  <si>
    <t>General interest research briefs will be available on the DfI website. Please see the link below:</t>
  </si>
  <si>
    <t>N/A</t>
  </si>
  <si>
    <t>The Taxi Driver Theory and Practical Driving Test was introduced for new entrants to the taxi industry on the 31st October 2014.</t>
  </si>
  <si>
    <t xml:space="preserve">     National</t>
  </si>
  <si>
    <t xml:space="preserve">     International</t>
  </si>
  <si>
    <t>Prior to Quarter 2 July to Sept 2014 the 'Other Vehicles' category was classified as 'General Haulage and Special Types'. From July to September 2014 it was retitled 'Other Vehicles' which brings the classification into line with the category presentation used by DfT. The category now includes Special Purpose vehicles, Taxis, Tricycles, not recorded and others.</t>
  </si>
  <si>
    <t xml:space="preserve">Other Vehicles </t>
  </si>
  <si>
    <t>n/a</t>
  </si>
  <si>
    <t xml:space="preserve">A Licensed Taxi Vehicle under the historical PSV system would be classified as one of the following: </t>
  </si>
  <si>
    <t>Dual Purpose Vehicle</t>
  </si>
  <si>
    <t>Taximeter</t>
  </si>
  <si>
    <t>ASRB</t>
  </si>
  <si>
    <t>Analysis, Statistics &amp; Research Branch</t>
  </si>
  <si>
    <t>DfI</t>
  </si>
  <si>
    <t xml:space="preserve">Department for Infrastructure </t>
  </si>
  <si>
    <t>(M)SVA</t>
  </si>
  <si>
    <t>https://www.infrastructure-ni.gov.uk/publications/driver-and-vehicle-statistics-northern-ireland-administrative-data-quality-assessment</t>
  </si>
  <si>
    <t>A Service Level Agreement is in place between DVLA/DfT and DfI. Under the terms of this SLA, DVA statisticians receive on a quarterly basis Northern Ireland specific quality assured vehicle registration and licensing extracts from the DVLA/DfT.</t>
  </si>
  <si>
    <t>DoE</t>
  </si>
  <si>
    <t>Should users require this information prior to DVA statisticians being in a position to publish NI level information they are free to contact DfT/DVLA directly for earlier release of request specific information.</t>
  </si>
  <si>
    <t>Data cover all licensing transactions for Public Service Vehicle (PSV) Licences (up to 30th May 2016) replaced with a new Taxi class system, Taxi Driver Licences, Road Service Licences and Goods Vehicle Operator Licences.</t>
  </si>
  <si>
    <t>https://www.nidirect.gov.uk/articles/changes-taxi-drivers-and-operators-may-2016</t>
  </si>
  <si>
    <t>Northern Ireland taxi driver and operator information</t>
  </si>
  <si>
    <t>A new taxi licence test replaced the Public Service vehicle (PSV) test on the 31st May 2016. The PSV system was replaced by four new classes of taxi licence. A taxi licence test relates to a vehicle, the issuing of such a licence entitles the vehicle to be used for taxi purposes.</t>
  </si>
  <si>
    <t>Information on prosecutions is based on data received from the Northern Ireland Court Service by the DVA.</t>
  </si>
  <si>
    <t>https://www.infrastructure-ni.gov.uk/articles/northern-ireland-transport-statistics</t>
  </si>
  <si>
    <t>The IT infrastructure to support the delivery of testing is maintained as a managed service within the Booking Services (BSP) Contract, with effect from May 2013 with Capita Managed IT Solutions. Other support service arrangements, including cleaning services, were also implemented in May 2013, and a new door maintenance contract in August 2014 to ensure the delivery of a legislatively compliant test.</t>
  </si>
  <si>
    <t>https://www.infrastructure-ni.gov.uk/articles/annual-road-traffic-estimates</t>
  </si>
  <si>
    <t>The DVA has responsibility for the theory test element of the overall driving test process. The test is administered in Northern Ireland by Pearson VUE under contract with the DfI through DVA.</t>
  </si>
  <si>
    <t>DVA statisticians now receive on a quarterly basis Northern Ireland specific quality assured vehicle registration and licensing extracts from the DVLA/DfT. The extracts are made available to DVA statisticians after the routine publication of the related DfT statistical release ‘Vehicle licensing statistics'.</t>
  </si>
  <si>
    <t>DfI satisticians have good communications with statistical and technical staff within the DfT and DVLA, aiding understanding of data production and facilitating resolution of data quality issues.</t>
  </si>
  <si>
    <t>An agreed SLA between DfI and DfT outlines procedures and processes for data transfer and resolving data quality issues.</t>
  </si>
  <si>
    <t>Vehicle Kilometres Travelled in Northern Ireland</t>
  </si>
  <si>
    <t>http://www.smmt.co.uk/vehicle-data/</t>
  </si>
  <si>
    <t>https://www.infrastructure-ni.gov.uk/articles/travel-survey-northern-ireland</t>
  </si>
  <si>
    <t>http://ec.europa.eu/transport/facts-fundings/statistics/pocketbook-2016_en.htm</t>
  </si>
  <si>
    <t>https://www.nationaltransport.ie/publications/statistics/bulletins/</t>
  </si>
  <si>
    <t>http://ec.europa.eu/eurostat/statistics-explained/index.php/Passenger_transport_statistics</t>
  </si>
  <si>
    <t>https://www.infrastructure-ni.gov.uk/topics/statistics-and-research/road-safety-statistics</t>
  </si>
  <si>
    <t>Copyright statement</t>
  </si>
  <si>
    <t xml:space="preserve">www.nationalarchives.gov.uk/doc/open-government-licence/version/3/ </t>
  </si>
  <si>
    <t>or email:</t>
  </si>
  <si>
    <t xml:space="preserve">psi@nationalarchives.gsi.gov.uk </t>
  </si>
  <si>
    <t xml:space="preserve">You may re-use this information (excluding logos) free of charge in any format or medium, under the terms of the Open Government Licence v.3. To view this licence visit </t>
  </si>
  <si>
    <t>Where we have identified any third party copyright information, you will need to obtain permission from the copyright holders concerned.</t>
  </si>
  <si>
    <t>This publication is also available at</t>
  </si>
  <si>
    <t>Any enquiries regarding this document should be sent to us at</t>
  </si>
  <si>
    <t xml:space="preserve">paul.scullion@infrastructure-ni.gov.uk </t>
  </si>
  <si>
    <t>Vehicle Test Booking Method Table</t>
  </si>
  <si>
    <t xml:space="preserve">Vehicle Test Booking Method  </t>
  </si>
  <si>
    <t>The reclassification of categories within the vehicle testing tables has no impact on the overall totals for each quarter.</t>
  </si>
  <si>
    <t>The Driver and Vehicle Agency is an Executive Agency within the Department for Infrastructure (DfI) which was established following departmental restructuring in May 2016. DVA was formed on 1st April 2007 as part of the Review of Public Administration through a merger of 2 existing Agencies, namely the Driver and Vehicle Testing Agency (DVTA) and Driver and Vehicle Licensing Northern Ireland (DVLNI).</t>
  </si>
  <si>
    <t>Paul.Scullion@Infrastructure-ni.gov.uk</t>
  </si>
  <si>
    <t>Licensed Vehicles</t>
  </si>
  <si>
    <t>Taxi Driver Licence</t>
  </si>
  <si>
    <t>Taxi Driver Licences Issued</t>
  </si>
  <si>
    <t>Licensed Taxi Drivers</t>
  </si>
  <si>
    <t>Standard International Operator Licences</t>
  </si>
  <si>
    <t>Vehicles Inspected</t>
  </si>
  <si>
    <t>Vehicle Test Booking Method</t>
  </si>
  <si>
    <t>Vehicle Full Test Pass Rate</t>
  </si>
  <si>
    <t xml:space="preserve">Contact Details                                                                 
                                                                                                                                                                                                                                                                                                                                                                                                                  </t>
  </si>
  <si>
    <t>Pass Rate</t>
  </si>
  <si>
    <t>Table 2.9</t>
  </si>
  <si>
    <t>Table 2.8</t>
  </si>
  <si>
    <t>Position change to accommodate new tables</t>
  </si>
  <si>
    <t>New Table</t>
  </si>
  <si>
    <t>4. Excludes FTA's.</t>
  </si>
  <si>
    <t>*</t>
  </si>
  <si>
    <r>
      <rPr>
        <b/>
        <sz val="12"/>
        <color theme="1"/>
        <rFont val="Arial"/>
        <family val="2"/>
      </rPr>
      <t>A National Statistics Publication</t>
    </r>
    <r>
      <rPr>
        <sz val="12"/>
        <color theme="1"/>
        <rFont val="Arial"/>
        <family val="2"/>
      </rPr>
      <t xml:space="preserve">
National Statistics status means that official statistics meet the highest standards of trustworthiness, quality and public value.
All official statistics should comply with all aspects of the Code of Practice for Official Statistics. They are awarded National Statistics status following an assessment by the Authority’s regulatory arm. The Authority considers whether the statistics meet the highest standards of Code compliance, including the value they add to public decisions and debate.
It is a producer’s responsibility to maintain compliance with the standards expected of National Statistics. If we become concerned about whether these statistics are still meeting the appropriate standards, we will discuss any concerns with the Authority promptly. National Statistics status can be removed at any point when the highest standards are not maintained, and reinstated when standards are restored.
The Department further demonstrates its commitment to the Code of Practice by publishing a series of supporting statements related to its use of administrative data, publication strategy, confidentiality arrangements, revisions policy, customer service and complaints procedure. For details see:</t>
    </r>
  </si>
  <si>
    <r>
      <t xml:space="preserve">Driver and Vehicle Statisticians adopt a positive attitude towards protecting the environment. This includes only printing paper copies of publications where absolutely necessary. </t>
    </r>
    <r>
      <rPr>
        <b/>
        <sz val="11"/>
        <color theme="1"/>
        <rFont val="Arial"/>
        <family val="2"/>
      </rPr>
      <t>We would encourage users to not routinely print the workbook as their first option.</t>
    </r>
    <r>
      <rPr>
        <sz val="11"/>
        <color theme="1"/>
        <rFont val="Arial"/>
        <family val="2"/>
      </rPr>
      <t xml:space="preserve"> We would ask all users to consider the environment before printing this publication.</t>
    </r>
  </si>
  <si>
    <t>PSV</t>
  </si>
  <si>
    <t>Public Service Vehicle</t>
  </si>
  <si>
    <t>FOPS</t>
  </si>
  <si>
    <t>Foreign Operator Payment System</t>
  </si>
  <si>
    <r>
      <t xml:space="preserve">Description of the data
</t>
    </r>
    <r>
      <rPr>
        <sz val="10"/>
        <color theme="1"/>
        <rFont val="Arial"/>
        <family val="2"/>
      </rPr>
      <t>The data presented in this report on Driving Tests were extracted from the Booking Services Project (BSP) system using inbuilt system reports. This system enables further disaggregation of the test volumes to be carried out on a consistent basis.</t>
    </r>
  </si>
  <si>
    <r>
      <t>Data Quality Assessment</t>
    </r>
    <r>
      <rPr>
        <sz val="10"/>
        <color theme="1"/>
        <rFont val="Arial"/>
        <family val="2"/>
      </rPr>
      <t xml:space="preserve">
Very Good – all data in the Driver Testing section were derived from a single administrative system (BSP) with full coverage and incorporating various validation checks. This single system approach means that the additional disaggregation's can be performed on the testing data (such as breakdowns by test categories, pass rates, etc) on a consistent basis from a single source.</t>
    </r>
  </si>
  <si>
    <r>
      <t>Guidance on using the data</t>
    </r>
    <r>
      <rPr>
        <sz val="10"/>
        <color theme="1"/>
        <rFont val="Arial"/>
        <family val="2"/>
      </rPr>
      <t xml:space="preserve">
A description of the aggregations used within this report to combine individual test types into common categories is described in the Driver Test Classifications tab of this report. See link below this section.
The pass rates presented in this report are derived using data on the actual outcome of the test. </t>
    </r>
  </si>
  <si>
    <r>
      <t xml:space="preserve">Description of the data
</t>
    </r>
    <r>
      <rPr>
        <sz val="10"/>
        <color theme="1"/>
        <rFont val="Arial"/>
        <family val="2"/>
      </rPr>
      <t>The data presented in this report on Vehicle Tests were extracted from the Booking Services Project (BSP) system using inbuilt system reports. This system enables further disaggregation of the test volumes to be carried out on a consistent basis.</t>
    </r>
  </si>
  <si>
    <r>
      <t>Data Quality Assessment</t>
    </r>
    <r>
      <rPr>
        <sz val="10"/>
        <color theme="1"/>
        <rFont val="Arial"/>
        <family val="2"/>
      </rPr>
      <t xml:space="preserve">
Very Good – all data in the Vehicle Testing section were derived from a single administrative system (BSP) with full coverage and incorporating various validation checks. This single system approach means that the additional disaggregation's can be performed on the testing data (such as breakdowns by test categories, pass rates, etc) on a consistent basis from a single source.</t>
    </r>
  </si>
  <si>
    <r>
      <t>Guidance on using the data</t>
    </r>
    <r>
      <rPr>
        <sz val="10"/>
        <color theme="1"/>
        <rFont val="Arial"/>
        <family val="2"/>
      </rPr>
      <t xml:space="preserve">
A description of the aggregations used within this report to combine individual test types into common categories is described in the 'Vehicle Test Classifications' tab of this report. See link below this section.
The pass rates presented in this report are derived using data on the actual outcome of the test.
It is important to be aware that pass rates, even within the same test category, may not be directly comparable between test centres. This is due to differences in the underlying make-up of the local fleet with regard to such factors as vehicle age and miles completed.</t>
    </r>
  </si>
  <si>
    <r>
      <t>Description of the data</t>
    </r>
    <r>
      <rPr>
        <sz val="10"/>
        <color theme="1"/>
        <rFont val="Arial"/>
        <family val="2"/>
      </rPr>
      <t xml:space="preserve">
The data presented in this report on theory tests were derived from the returns provided by Pearson VUE to DVA on both applications received and tests carried out. </t>
    </r>
  </si>
  <si>
    <r>
      <t>Data Quality Assessment</t>
    </r>
    <r>
      <rPr>
        <sz val="10"/>
        <color theme="1"/>
        <rFont val="Arial"/>
        <family val="2"/>
      </rPr>
      <t xml:space="preserve">
Very Good – all data in the Theory Test section were derived from a single administrative system with full coverage and incorporating various validation checks. In addition, the information generated is used by DVA to inform the calculations for annual payments to Pearson VUE under the terms of the contract, and is subjected to an independent annual systems audit to ensure information accuracy and reliability.</t>
    </r>
  </si>
  <si>
    <r>
      <t>Guidance on using the data</t>
    </r>
    <r>
      <rPr>
        <sz val="10"/>
        <color theme="1"/>
        <rFont val="Arial"/>
        <family val="2"/>
      </rPr>
      <t xml:space="preserve">
The pass rates presented in this report are derived using data on the actual outcome of the test.</t>
    </r>
  </si>
  <si>
    <r>
      <t>Guidance on using the data</t>
    </r>
    <r>
      <rPr>
        <sz val="10"/>
        <color theme="1"/>
        <rFont val="Arial"/>
        <family val="2"/>
      </rPr>
      <t xml:space="preserve">                                  </t>
    </r>
  </si>
  <si>
    <r>
      <t xml:space="preserve">Description of the data
</t>
    </r>
    <r>
      <rPr>
        <sz val="10"/>
        <color theme="1"/>
        <rFont val="Arial"/>
        <family val="2"/>
      </rPr>
      <t>The data presented in the report on Vehicle Licensing up to July 2014 was extracted from the Northern Ireland Vehicle Information System (NIVIS). Data presented on Vehicle Licensing after transfer of the function from DVA to DVLA are based on data extracts from the DVLA administrative system provided to DVA statisticians by DfT.</t>
    </r>
  </si>
  <si>
    <r>
      <t>Data Quality Assessment</t>
    </r>
    <r>
      <rPr>
        <sz val="10"/>
        <color theme="1"/>
        <rFont val="Arial"/>
        <family val="2"/>
      </rPr>
      <t xml:space="preserve">
Very Good – all data in this section on vehicle registrations up to transfer of the function to DVLA were derived from a single administrative system (NIVIS) with full coverage and incorporating various validation checks. Responsibility for vehicle licensing in NI moved to DVLA during July 2014 at which point the NIVIS system was closed. Data presented on extracts provided by DfT are subject to a number of internal validation and audit checks.</t>
    </r>
  </si>
  <si>
    <r>
      <rPr>
        <b/>
        <i/>
        <sz val="10"/>
        <color theme="1"/>
        <rFont val="Arial"/>
        <family val="2"/>
      </rPr>
      <t>Fixed Penalty Notices</t>
    </r>
    <r>
      <rPr>
        <i/>
        <sz val="10"/>
        <color theme="1"/>
        <rFont val="Arial"/>
        <family val="2"/>
      </rPr>
      <t xml:space="preserve"> – Endorsable (Type A) &amp; Non Endorsable (Type B)</t>
    </r>
  </si>
  <si>
    <r>
      <rPr>
        <b/>
        <i/>
        <sz val="10"/>
        <color theme="1"/>
        <rFont val="Arial"/>
        <family val="2"/>
      </rPr>
      <t>Financial Penalty Deposit Notice</t>
    </r>
    <r>
      <rPr>
        <i/>
        <sz val="10"/>
        <color theme="1"/>
        <rFont val="Arial"/>
        <family val="2"/>
      </rPr>
      <t xml:space="preserve"> – Endorsable (Type D)</t>
    </r>
  </si>
  <si>
    <r>
      <rPr>
        <b/>
        <i/>
        <sz val="10"/>
        <color theme="1"/>
        <rFont val="Arial"/>
        <family val="2"/>
      </rPr>
      <t>Financial Penalty Deposit Notice</t>
    </r>
    <r>
      <rPr>
        <i/>
        <sz val="10"/>
        <color theme="1"/>
        <rFont val="Arial"/>
        <family val="2"/>
      </rPr>
      <t xml:space="preserve"> – Non Endorsable (Type F)</t>
    </r>
  </si>
  <si>
    <r>
      <rPr>
        <b/>
        <i/>
        <sz val="10"/>
        <color theme="1"/>
        <rFont val="Arial"/>
        <family val="2"/>
      </rPr>
      <t>Court Financial Penalty Deposit Notice</t>
    </r>
    <r>
      <rPr>
        <i/>
        <sz val="10"/>
        <color theme="1"/>
        <rFont val="Arial"/>
        <family val="2"/>
      </rPr>
      <t xml:space="preserve"> ( Type L)</t>
    </r>
  </si>
  <si>
    <r>
      <t xml:space="preserve">Description of the data
</t>
    </r>
    <r>
      <rPr>
        <sz val="10"/>
        <color theme="1"/>
        <rFont val="Arial"/>
        <family val="2"/>
      </rPr>
      <t xml:space="preserve">The data presented in the following section is extracted from the enforcement database Enforcement Live using predefined built in reports.
</t>
    </r>
  </si>
  <si>
    <r>
      <t>Data Quality Assessment</t>
    </r>
    <r>
      <rPr>
        <sz val="10"/>
        <color theme="1"/>
        <rFont val="Arial"/>
        <family val="2"/>
      </rPr>
      <t xml:space="preserve">
Very Good – all data in the Enforcement section were derived from a single administrative system (Enforcement Live) with full coverage and incorporating various validation checks. </t>
    </r>
  </si>
  <si>
    <r>
      <t xml:space="preserve">Moped </t>
    </r>
    <r>
      <rPr>
        <vertAlign val="superscript"/>
        <sz val="10"/>
        <color theme="1"/>
        <rFont val="Arial"/>
        <family val="2"/>
      </rPr>
      <t>1</t>
    </r>
  </si>
  <si>
    <r>
      <t xml:space="preserve">Off-Road Moped </t>
    </r>
    <r>
      <rPr>
        <vertAlign val="superscript"/>
        <sz val="10"/>
        <color theme="1"/>
        <rFont val="Arial"/>
        <family val="2"/>
      </rPr>
      <t>1</t>
    </r>
  </si>
  <si>
    <r>
      <t xml:space="preserve">Light Motorcycle (75cc to 120cc) </t>
    </r>
    <r>
      <rPr>
        <vertAlign val="superscript"/>
        <sz val="10"/>
        <color theme="1"/>
        <rFont val="Arial"/>
        <family val="2"/>
      </rPr>
      <t>1</t>
    </r>
  </si>
  <si>
    <r>
      <t xml:space="preserve">Off Road Light Motorcycle (75cc to 120cc) </t>
    </r>
    <r>
      <rPr>
        <vertAlign val="superscript"/>
        <sz val="10"/>
        <color theme="1"/>
        <rFont val="Arial"/>
        <family val="2"/>
      </rPr>
      <t>1</t>
    </r>
  </si>
  <si>
    <r>
      <t xml:space="preserve">Motorcycle (over 120cc but less than 125cc) </t>
    </r>
    <r>
      <rPr>
        <vertAlign val="superscript"/>
        <sz val="10"/>
        <color theme="1"/>
        <rFont val="Arial"/>
        <family val="2"/>
      </rPr>
      <t>1</t>
    </r>
  </si>
  <si>
    <r>
      <t xml:space="preserve">Off Road Motorcycle (over 120cc but less than 125cc) </t>
    </r>
    <r>
      <rPr>
        <vertAlign val="superscript"/>
        <sz val="10"/>
        <color theme="1"/>
        <rFont val="Arial"/>
        <family val="2"/>
      </rPr>
      <t>1</t>
    </r>
  </si>
  <si>
    <r>
      <t xml:space="preserve">Moped </t>
    </r>
    <r>
      <rPr>
        <vertAlign val="superscript"/>
        <sz val="10"/>
        <color theme="1"/>
        <rFont val="Arial"/>
        <family val="2"/>
      </rPr>
      <t>2</t>
    </r>
  </si>
  <si>
    <r>
      <t xml:space="preserve">Off-Road Moped </t>
    </r>
    <r>
      <rPr>
        <vertAlign val="superscript"/>
        <sz val="10"/>
        <color theme="1"/>
        <rFont val="Arial"/>
        <family val="2"/>
      </rPr>
      <t>2</t>
    </r>
  </si>
  <si>
    <r>
      <t xml:space="preserve">Small Sized Motorcycle (120cc to 125cc) </t>
    </r>
    <r>
      <rPr>
        <vertAlign val="superscript"/>
        <sz val="10"/>
        <color theme="1"/>
        <rFont val="Arial"/>
        <family val="2"/>
      </rPr>
      <t>2</t>
    </r>
  </si>
  <si>
    <r>
      <t xml:space="preserve">Off-Road Small Sized Motorcycle (120cc to 125cc) </t>
    </r>
    <r>
      <rPr>
        <vertAlign val="superscript"/>
        <sz val="10"/>
        <color theme="1"/>
        <rFont val="Arial"/>
        <family val="2"/>
      </rPr>
      <t>2</t>
    </r>
  </si>
  <si>
    <r>
      <t xml:space="preserve">Medium Sized Motorcycle (395cc) </t>
    </r>
    <r>
      <rPr>
        <vertAlign val="superscript"/>
        <sz val="10"/>
        <color theme="1"/>
        <rFont val="Arial"/>
        <family val="2"/>
      </rPr>
      <t>2</t>
    </r>
  </si>
  <si>
    <r>
      <t xml:space="preserve">Off-Road Medium Sized Motorcycle (395cc) </t>
    </r>
    <r>
      <rPr>
        <vertAlign val="superscript"/>
        <sz val="10"/>
        <color theme="1"/>
        <rFont val="Arial"/>
        <family val="2"/>
      </rPr>
      <t>2</t>
    </r>
  </si>
  <si>
    <r>
      <t xml:space="preserve">Large Sized Motorcycle (595cc) </t>
    </r>
    <r>
      <rPr>
        <vertAlign val="superscript"/>
        <sz val="10"/>
        <color theme="1"/>
        <rFont val="Arial"/>
        <family val="2"/>
      </rPr>
      <t>2</t>
    </r>
  </si>
  <si>
    <r>
      <t xml:space="preserve">Off-Road Large Sized Motorcycle (595cc) </t>
    </r>
    <r>
      <rPr>
        <vertAlign val="superscript"/>
        <sz val="10"/>
        <color theme="1"/>
        <rFont val="Arial"/>
        <family val="2"/>
      </rPr>
      <t>2</t>
    </r>
  </si>
  <si>
    <r>
      <t xml:space="preserve">Extended Motorcycle </t>
    </r>
    <r>
      <rPr>
        <vertAlign val="superscript"/>
        <sz val="10"/>
        <color theme="1"/>
        <rFont val="Arial"/>
        <family val="2"/>
      </rPr>
      <t>2</t>
    </r>
  </si>
  <si>
    <t>Taximenter</t>
  </si>
  <si>
    <t>1. The taximeter test is separate test to the taxi vehicle test and is not a vehicle roadworthiness test.</t>
  </si>
  <si>
    <r>
      <t xml:space="preserve">Taxi </t>
    </r>
    <r>
      <rPr>
        <vertAlign val="superscript"/>
        <sz val="10"/>
        <color theme="1"/>
        <rFont val="Arial"/>
        <family val="2"/>
      </rPr>
      <t>1</t>
    </r>
  </si>
  <si>
    <r>
      <rPr>
        <b/>
        <sz val="10"/>
        <color theme="1"/>
        <rFont val="Arial"/>
        <family val="2"/>
      </rPr>
      <t xml:space="preserve">Paul Scullion </t>
    </r>
    <r>
      <rPr>
        <sz val="10"/>
        <color theme="1"/>
        <rFont val="Arial"/>
        <family val="2"/>
      </rPr>
      <t xml:space="preserve">                                                   
Analysis, Statistics &amp; Research Branch (ASRB)
Annex 4
Belfast Test Centre 
66 Balmoral Road
Malone Lower
Belfast BT12 6QL
Telephone: (028) 90547932                                                                                                                                                                                                                                                                                                                                                                                                          </t>
    </r>
  </si>
  <si>
    <r>
      <rPr>
        <sz val="10"/>
        <color theme="1"/>
        <rFont val="Arial"/>
        <family val="2"/>
      </rPr>
      <t xml:space="preserve">E-mail: </t>
    </r>
    <r>
      <rPr>
        <u/>
        <sz val="10"/>
        <color rgb="FF0000FF"/>
        <rFont val="Arial"/>
        <family val="2"/>
      </rPr>
      <t>paul.scullion@infrastructure-ni.gov.uk</t>
    </r>
  </si>
  <si>
    <t>With the introduction of the new taxi licence test on the 31st May 2016 this has resulted in the presentation of two differing groups of classifications for a licensed taxi vehicle. Taxis licensed in the classifications prior to the 31st May 2016 will continure to retain that classification until they reach their renewal test date. At this point the taxi will be reclassified into theie new taxi vehicle licence classification.</t>
  </si>
  <si>
    <t xml:space="preserve">Car driver testing pass rates in Great Britain: </t>
  </si>
  <si>
    <t xml:space="preserve">Motorcycle rider testing pass rates in Great Britain: </t>
  </si>
  <si>
    <t xml:space="preserve">Passenger Carrying Vehicles driver testing pass rates in Great Britain: </t>
  </si>
  <si>
    <t xml:space="preserve">Large Goods Vehicles driver testing pass rates in Great Britain: </t>
  </si>
  <si>
    <t>Vehicle Kilometres Travelled in Northern Ireland, 2014</t>
  </si>
  <si>
    <t>Vehicles registered for the first time by body type, Great Britain, monthly from 2001 (VEH0150)</t>
  </si>
  <si>
    <t>https://www.gov.uk/government/statistical-data-sets/all-vehicles-veh01</t>
  </si>
  <si>
    <t>Licensed vehicles by body type at the end of quarter: Great Britain and United Kingdom (VEH0101)</t>
  </si>
  <si>
    <t>Vehicles with a Statutory Off Road Notification by body type: Great Britain and United Kingdom (VEH0110)</t>
  </si>
  <si>
    <t>http://ec.europa.eu/eurostat/statistics-explained/index.php/Stock_of_vehicles_at_regional_level</t>
  </si>
  <si>
    <t>http://www.cso.ie/px/pxeirestat/Database/eirestat/Road%20Freight%20Statistics/Road%20Freight%20Statistics_statbank.asp?SP=Road Freight Statistics&amp;Planguage=0</t>
  </si>
  <si>
    <t>https://www.infrastructure-ni.gov.uk/publications/dfi-driver-vehicle-operator-and-enforcement-statistics-trend-series</t>
  </si>
  <si>
    <t>1. Since 31 May 2016, it was a legal requirement for all Class A and B taxis to have an approved taximeter and printer fitted. Please see User Guidance for further information.</t>
  </si>
  <si>
    <t>3. Figures for Taxi tests relate to vehicle tests only and do not include Taximeter tests.</t>
  </si>
  <si>
    <t>Where infographic arrows are used in the Key Points section, a yellow filled arrow indicates a percentage increase/decrease and a blue filled arrow indicates a percentage point increase/decrease.</t>
  </si>
  <si>
    <r>
      <t xml:space="preserve">Trailers </t>
    </r>
    <r>
      <rPr>
        <i/>
        <vertAlign val="superscript"/>
        <sz val="10"/>
        <color theme="1"/>
        <rFont val="Arial"/>
        <family val="2"/>
      </rPr>
      <t>1</t>
    </r>
  </si>
  <si>
    <t>1. Trailers are not included in the total count as they are already captured as part of the 'Heavy Goods Vehicles Inspected' figure. Please see User Guidance.</t>
  </si>
  <si>
    <t>Data cover all applications for all checks carried out by DVA Enforcement Officers, either as part of targeted operations or in the data gathering stages of the compliance surveys.
Trailer checks are included as part of the Heavy Goods Vehicles check totals but are also presented as a category in their own right. A trailer check is a separate check but is included as part of the HGV total whenever they are present e.g. a HGV with a cab and trailer will be counted as 2 checks.
The report also includes figures for the number of fixed penalties issued by the Enforcement Officers and the total value of these penalties.</t>
  </si>
  <si>
    <t>In April 2009 the Single Vehicle Approval (SVA) originally introduced in May 1998 was replaced by the Individual Vehicle Approval (IVA). The Motorcycle Single Vehicle Approval (MSVA) was introduced on the 8th August 2003.</t>
  </si>
  <si>
    <t>The Taxi Driver Theory and Practical Driving Test was introduced for new entrants to the taxi industry on the 31st October 2014. The pass mark for the multiple choice questions is 80 out of 100, with a minimum score of at least 19 in each of the four topic areas. The pass mark for the hazard perception test is 57 or more out of a possible 75.</t>
  </si>
  <si>
    <t>2012/13</t>
  </si>
  <si>
    <t>2013/14</t>
  </si>
  <si>
    <t>2014/15</t>
  </si>
  <si>
    <t>2015/16</t>
  </si>
  <si>
    <t>Full Tests</t>
  </si>
  <si>
    <t>Retests</t>
  </si>
  <si>
    <t>Total Applications</t>
  </si>
  <si>
    <t>2016/17</t>
  </si>
  <si>
    <t>2012/13 - 2013/14</t>
  </si>
  <si>
    <t>2013/14 - 2014/15</t>
  </si>
  <si>
    <t>2014/15 - 2015/16</t>
  </si>
  <si>
    <t>2015/16 - 2016/17</t>
  </si>
  <si>
    <t>2012/13 - 2016/17</t>
  </si>
  <si>
    <t>Table 1.2</t>
  </si>
  <si>
    <t>1. The increase in the IVA numbers is as a consequence of improvements in detail provided by the source report. This now allows identification of IVA - Bus, IVA - Heavy Goods and IVA - Trailer which previously would have been captured under the Omnibus, Heavy Goods and Trailers categories respectively. Figures for 2015/2016 and 2016/17 are not directly comparable with previous years.</t>
  </si>
  <si>
    <t>Figure 1</t>
  </si>
  <si>
    <t>Table 1.9</t>
  </si>
  <si>
    <t>Table 1.10</t>
  </si>
  <si>
    <t>Table 1.11</t>
  </si>
  <si>
    <t>Table 1.12</t>
  </si>
  <si>
    <t>Figure 2</t>
  </si>
  <si>
    <t>1. Includes FTA's</t>
  </si>
  <si>
    <t>Vehicle Tests - Test Appointments Provided</t>
  </si>
  <si>
    <t>Table 1.14</t>
  </si>
  <si>
    <t>Table 1.13</t>
  </si>
  <si>
    <t>Table 1.15</t>
  </si>
  <si>
    <t>Table 1.16</t>
  </si>
  <si>
    <t>Figure 3</t>
  </si>
  <si>
    <t>Taxis - Full Tests</t>
  </si>
  <si>
    <t>Taxis - Retests</t>
  </si>
  <si>
    <t>Using a four quarter rolling average, a clear gender gap is apparent in NI test pass rates in favour of males across all four testing areas Cars, Motorcycle, LGV and PCV.</t>
  </si>
  <si>
    <t>Whilst similar gender gaps in favour of males are also apparent in GB for Cars and Motorcycles, interestingly, and in contrast to NI, the GB pass rates for large goods and passenger carrying vehicles are higher for females. Without a detailed understanding of the profile of candidates presenting for these categories of tests, it is difficult to contextualise why these differences by gender and UK location may occur. It should also be noted the small numbers of females presenting for testing on large goods vehicles and passenger carrying vehicles in Northern Ireland.</t>
  </si>
  <si>
    <t>1. The Taxi Driver Theory and Practical Driving Test was introduced for new entrants to the taxi industry on the 31st October 2014.</t>
  </si>
  <si>
    <t>Table 2.1</t>
  </si>
  <si>
    <t>Figure 4</t>
  </si>
  <si>
    <t>Pass Rates (Excluding FTAs)</t>
  </si>
  <si>
    <t>Car 'L' driving tests, NI/GB comparison - Pass Rates by Gender (Excluding FTAs)</t>
  </si>
  <si>
    <t>Motorcycle 'L' driving tests, NI/GB comparison - Pass Rates by Gender (Excluding FTAs)</t>
  </si>
  <si>
    <t>Large goods vehicle driving tests, NI/GB comparison - Pass Rates by Gender (Excluding FTAs)</t>
  </si>
  <si>
    <t>Passenger carrying vehicle driving tests, NI/GB comparison - Pass Rates by Gender (Excluding FTAs)</t>
  </si>
  <si>
    <r>
      <t xml:space="preserve">Taxi </t>
    </r>
    <r>
      <rPr>
        <vertAlign val="superscript"/>
        <sz val="10"/>
        <color rgb="FF000000"/>
        <rFont val="Arial"/>
        <family val="2"/>
      </rPr>
      <t>2</t>
    </r>
  </si>
  <si>
    <t>Total Retest Applications</t>
  </si>
  <si>
    <t>Total Full Tests</t>
  </si>
  <si>
    <t>Total Retests</t>
  </si>
  <si>
    <t>Driver Test Applications</t>
  </si>
  <si>
    <t>Driver Test Appointments Provided</t>
  </si>
  <si>
    <t>2. The Taxi Driver Theory and Practical Driving Test was introduced for new entrants to the taxi industry on the 31st October 2014.</t>
  </si>
  <si>
    <t>Source: BSP, Report D27 &amp; D65</t>
  </si>
  <si>
    <t>Driver Test Pass Rates</t>
  </si>
  <si>
    <t>Driver Test Pass Rates by Gender and Country</t>
  </si>
  <si>
    <t>Driver Test Pass Rates by Test Centre (Cars)</t>
  </si>
  <si>
    <t>1. The 4 quarter rolling average figure refers to the pass rate over the last 4 quarters. For example in the current quarter, the 4 quarter rolling average refers to the pass rate for the period April 2016 to March 2017.</t>
  </si>
  <si>
    <t>2. Differences in NI and GB pass rates do not take account of differences in traffic volume or complexity of road networks.</t>
  </si>
  <si>
    <t xml:space="preserve">Vehicle Test Appointments </t>
  </si>
  <si>
    <t>Vehicle Test Appointments</t>
  </si>
  <si>
    <t>Vehicle Test Taximeter</t>
  </si>
  <si>
    <t>Driver Test Appointments</t>
  </si>
  <si>
    <t>Table 2.10</t>
  </si>
  <si>
    <t>1. Motorcycle tests changed from a single test to a 2 module test where both modules must be passed (December 2008 in NI, April 2009 in GB). The figures in this table are all in the time period after the change and therefore, within each country, figures can be compared. Care should be taken if comparing figures with previous publications.</t>
  </si>
  <si>
    <t>3. In Northern Ireland, from February 2011, learner moped and motorcycle riders are required to complete a Compulsory Basic Training (CBT) course with an Approved Motorcycle Instructor (AMI) before they can take their practical test - see User Information.</t>
  </si>
  <si>
    <t>4. Differences in NI and GB pass rates do not take account of differences in traffic volume or complexity of road networks.</t>
  </si>
  <si>
    <t>6. Excludes FTA’s</t>
  </si>
  <si>
    <r>
      <t>(% passed)</t>
    </r>
    <r>
      <rPr>
        <b/>
        <vertAlign val="superscript"/>
        <sz val="10"/>
        <color rgb="FF000000"/>
        <rFont val="Arial"/>
        <family val="2"/>
      </rPr>
      <t>2</t>
    </r>
  </si>
  <si>
    <t>2008/2009</t>
  </si>
  <si>
    <t>2009/2010</t>
  </si>
  <si>
    <t>2010/2011</t>
  </si>
  <si>
    <t>2011/2012</t>
  </si>
  <si>
    <t>2012/2013</t>
  </si>
  <si>
    <t>2013/2014</t>
  </si>
  <si>
    <t>2014/2015</t>
  </si>
  <si>
    <t>2015/2016</t>
  </si>
  <si>
    <t>2016/2017</t>
  </si>
  <si>
    <t>Figure 5</t>
  </si>
  <si>
    <t>All testing categories, where applicable, have shown a fall in pass rates between 2008/09 and 2015/16.</t>
  </si>
  <si>
    <t>Source: Theory Test Reports; DVA - Driver and Vehicle Standards Section</t>
  </si>
  <si>
    <t>LGV Hazard Perception</t>
  </si>
  <si>
    <t>PCV Hazard Perception</t>
  </si>
  <si>
    <t>Pass Rates by Test Section and Category</t>
  </si>
  <si>
    <t>Touch screen theory tests for Private car drivers, NI/GB comparison - Pass Rates by Gender (Excluding FTA’s)</t>
  </si>
  <si>
    <t>DVA carries responsibility for the maintenance of the Approved Driving Instructor (ADI) Register and the Approved Motorcycle Instructor (AMI) Register.</t>
  </si>
  <si>
    <t>To ensure that both of these Registers are kept up to date, DVA</t>
  </si>
  <si>
    <t xml:space="preserve"> - Test potential candidates and assess their suitability to be on the Register;</t>
  </si>
  <si>
    <t xml:space="preserve"> - Process applications from people who wish to become ADIs or AMIs;</t>
  </si>
  <si>
    <t xml:space="preserve"> - Check tuition standards via check tests carried out with Instructors; and</t>
  </si>
  <si>
    <t xml:space="preserve"> - Take appropriate action when ADIs or AMIs fail to meet the required standards.</t>
  </si>
  <si>
    <t>Instructor Registration</t>
  </si>
  <si>
    <t>Registration and testing statistics derived from the instructor administrative system are underpinned by well established quality assurance procedures, manuals and audit controls.</t>
  </si>
  <si>
    <t>Standardisation of instructor testing systems across DVA test centres.</t>
  </si>
  <si>
    <t>There is potential for distortion of instructor test outcomes through inconsistent application of test standards by examiners. However, the ADI and AMI instructional ability tests are carried out by supervising examiners. This is not considered to be a significant issue with respect to data quality.</t>
  </si>
  <si>
    <t>Please see the Instructor Registration – User Guidance for further information on the data.</t>
  </si>
  <si>
    <t>Driving and Rider Instructor Statistics for Great Britain</t>
  </si>
  <si>
    <t>https://www.gov.uk/government/collections/driving-tests-and-instructors-statistics</t>
  </si>
  <si>
    <t>Information about the ADI Register of Approved Driving Instructors for the Republic of Ireland</t>
  </si>
  <si>
    <t>http://rsa.ie/Utility/Driving-Instructors1/Becoming-an-ADI/test/</t>
  </si>
  <si>
    <t>Instructor Registration - Commentary</t>
  </si>
  <si>
    <t>ADI / AMI Volumes</t>
  </si>
  <si>
    <t>ADI's Registered (@31 March)</t>
  </si>
  <si>
    <t>ADI's Removed from Register</t>
  </si>
  <si>
    <t>Check Tests</t>
  </si>
  <si>
    <t>New Registrants</t>
  </si>
  <si>
    <t>Table 4.2 – AMI Register Statistics</t>
  </si>
  <si>
    <t>Source: DVA - AMI Section</t>
  </si>
  <si>
    <t>Source: DVA - ADI Section</t>
  </si>
  <si>
    <t>ADI/ AMI Test Pass Rates</t>
  </si>
  <si>
    <t>Please note that large movements, or volatility, in pass rates from year to year may be due to the overall small numbers sitting each of the individual tests.</t>
  </si>
  <si>
    <t>Table 4.3 – ADI Pass Rates</t>
  </si>
  <si>
    <t>Driving Ability Test</t>
  </si>
  <si>
    <t>Theory and Hazard Perception Test</t>
  </si>
  <si>
    <t>Instructional Ability Test</t>
  </si>
  <si>
    <t>Figure 6 – ADI Register Statistics by Gender</t>
  </si>
  <si>
    <t>All ADI's</t>
  </si>
  <si>
    <t>Male ADI's</t>
  </si>
  <si>
    <t>Female ADI's</t>
  </si>
  <si>
    <t>ADI Pass Rates</t>
  </si>
  <si>
    <t>Figure 6</t>
  </si>
  <si>
    <t>ADI's Registered by Gender - Relative Percentage Change 2012/13 - 2016/17</t>
  </si>
  <si>
    <t>Note that the first registration figures before and after the transfer of the registration function from DVA to DVLA in July 2014 are not directly comparable due to a change in definition (see User Guidance).</t>
  </si>
  <si>
    <t>Vehicles Licensed at 31 December 2016</t>
  </si>
  <si>
    <t>Table 5.1 – Vehicle First Registration Transactions</t>
  </si>
  <si>
    <t>First Registrations</t>
  </si>
  <si>
    <t>Source: Driver and Vehicle Agency (DVA) / Department for Transport</t>
  </si>
  <si>
    <t>Table 5.2 – Vehicle First Registration Transactions - Percentage Change</t>
  </si>
  <si>
    <r>
      <t>N/A</t>
    </r>
    <r>
      <rPr>
        <vertAlign val="superscript"/>
        <sz val="10"/>
        <rFont val="Arial"/>
        <family val="2"/>
      </rPr>
      <t xml:space="preserve"> 1,2,3</t>
    </r>
  </si>
  <si>
    <t>1. Up to and including June 2014, first registrations data were provided by the Driver and Vehicle Agency. From July 2014 data for first registrations are sourced directly from data supplied by Department for Transport.</t>
  </si>
  <si>
    <t>3. Percentage change for these periods cannot be calculated as they cover a period of definitional change.</t>
  </si>
  <si>
    <t>Jan to Mar 2016</t>
  </si>
  <si>
    <t>Apr to Jun 2016</t>
  </si>
  <si>
    <t>Jul to Sept 2016</t>
  </si>
  <si>
    <t>Oct to Dec 2016</t>
  </si>
  <si>
    <t>Total for 2016</t>
  </si>
  <si>
    <t>Agricultural vehicles</t>
  </si>
  <si>
    <t xml:space="preserve">Motorcycles </t>
  </si>
  <si>
    <t>1. Figures as at 31st December.</t>
  </si>
  <si>
    <r>
      <t xml:space="preserve">2015 </t>
    </r>
    <r>
      <rPr>
        <b/>
        <vertAlign val="superscript"/>
        <sz val="10"/>
        <color theme="1"/>
        <rFont val="Arial"/>
        <family val="2"/>
      </rPr>
      <t>1</t>
    </r>
  </si>
  <si>
    <r>
      <t xml:space="preserve"> 2016 </t>
    </r>
    <r>
      <rPr>
        <b/>
        <vertAlign val="superscript"/>
        <sz val="10"/>
        <color theme="1"/>
        <rFont val="Arial"/>
        <family val="2"/>
      </rPr>
      <t>1</t>
    </r>
  </si>
  <si>
    <t>Table 5.4 – Vehicles Licensed and with SORN by body type</t>
  </si>
  <si>
    <t>Percentage Change 2015 to 2016</t>
  </si>
  <si>
    <t>Table 5.5 – Vehicles Licensed by body code at 31 December 2016</t>
  </si>
  <si>
    <t>Code</t>
  </si>
  <si>
    <t>Description</t>
  </si>
  <si>
    <t>Number</t>
  </si>
  <si>
    <t>2 DOOR SALOON</t>
  </si>
  <si>
    <t>GOODS</t>
  </si>
  <si>
    <t>SALOON</t>
  </si>
  <si>
    <t>SKIP LOADER</t>
  </si>
  <si>
    <t>COUPE</t>
  </si>
  <si>
    <t>LIGHT 4 BY 4 UTILITIES</t>
  </si>
  <si>
    <t>TAXI</t>
  </si>
  <si>
    <t>S/D BUS/COACH</t>
  </si>
  <si>
    <t>TRICYCLE</t>
  </si>
  <si>
    <t>STANDEE BUS</t>
  </si>
  <si>
    <t>HEARSE</t>
  </si>
  <si>
    <t>MINIBUS</t>
  </si>
  <si>
    <t>3 DOOR HATCHBACK</t>
  </si>
  <si>
    <t>TOURER</t>
  </si>
  <si>
    <t>MOPED</t>
  </si>
  <si>
    <t>COMBINE HARVESTER</t>
  </si>
  <si>
    <t>SCOOTER COMBINATION</t>
  </si>
  <si>
    <t>FORAGE HARVESTER</t>
  </si>
  <si>
    <t>M/C COMBINATION</t>
  </si>
  <si>
    <t>VINER/PICKER</t>
  </si>
  <si>
    <t>SPORTS</t>
  </si>
  <si>
    <t>MOWING MACHINE</t>
  </si>
  <si>
    <t>BOX VAN</t>
  </si>
  <si>
    <t>ROAD SURFACER</t>
  </si>
  <si>
    <t>LIGHT VAN</t>
  </si>
  <si>
    <t>TRACTOR</t>
  </si>
  <si>
    <t>MOTOR HOME/CARAVAN</t>
  </si>
  <si>
    <t>FIRE ENGINE</t>
  </si>
  <si>
    <t>LIGHT GOODS</t>
  </si>
  <si>
    <t>ROAD STRIPPER</t>
  </si>
  <si>
    <t>LUTON VAN</t>
  </si>
  <si>
    <t>LINE PAINTER</t>
  </si>
  <si>
    <t>GLASS CARRIER</t>
  </si>
  <si>
    <t>STREET CLEANSING</t>
  </si>
  <si>
    <t>VAN</t>
  </si>
  <si>
    <t>TOWER WAGON</t>
  </si>
  <si>
    <t>4 DOOR SALOON</t>
  </si>
  <si>
    <t>FRONT DUMPER</t>
  </si>
  <si>
    <t>CONVERTIBLE</t>
  </si>
  <si>
    <t>SPECIAL MOBILE UNIT</t>
  </si>
  <si>
    <t>ESTATE</t>
  </si>
  <si>
    <t>AIRPORT SUPPORT UNIT</t>
  </si>
  <si>
    <t>INVALID VEHICLE</t>
  </si>
  <si>
    <t>D/D BUS/COACH</t>
  </si>
  <si>
    <t>GOODS TRICYCLE</t>
  </si>
  <si>
    <t>H/D BUS/COACH</t>
  </si>
  <si>
    <t>LIMOUSINE</t>
  </si>
  <si>
    <t>CURTAIN SIDED</t>
  </si>
  <si>
    <t>5 DOOR HATCHBACK</t>
  </si>
  <si>
    <t>AGRIC. TRACTOR</t>
  </si>
  <si>
    <t>SCOOTER</t>
  </si>
  <si>
    <t>ROOT CROP HARVESTER</t>
  </si>
  <si>
    <t>MOTORCYCLE</t>
  </si>
  <si>
    <t>SPRAYER</t>
  </si>
  <si>
    <t>P.C.V.</t>
  </si>
  <si>
    <t>AGRIC. MACHINE</t>
  </si>
  <si>
    <t>PANEL VAN</t>
  </si>
  <si>
    <t>CAR DERIVED VAN</t>
  </si>
  <si>
    <t>ROAD TESTING</t>
  </si>
  <si>
    <t>PICK-UP</t>
  </si>
  <si>
    <t>AMBULANCE</t>
  </si>
  <si>
    <t>VAN/SIDE WINDOWS</t>
  </si>
  <si>
    <t>BULLDOZER</t>
  </si>
  <si>
    <t>PANTECHNICON</t>
  </si>
  <si>
    <t>TAR SPRAYER</t>
  </si>
  <si>
    <t>INSULATED VAN</t>
  </si>
  <si>
    <t>ROLLER</t>
  </si>
  <si>
    <t>SPECIALLY FITTED VAN</t>
  </si>
  <si>
    <t>GRITTING VEHICLE</t>
  </si>
  <si>
    <t>LIVESTOCK CARRIER</t>
  </si>
  <si>
    <t>CRANE</t>
  </si>
  <si>
    <t>FLOAT</t>
  </si>
  <si>
    <t>LIFT TRUCK</t>
  </si>
  <si>
    <t>FLAT LORRY</t>
  </si>
  <si>
    <t>SNOW PLOUGH</t>
  </si>
  <si>
    <t>DROPSIDE LORRY</t>
  </si>
  <si>
    <t>LOADING SHOVEL</t>
  </si>
  <si>
    <t>TIPPER</t>
  </si>
  <si>
    <t>REAR DIGGER</t>
  </si>
  <si>
    <t>LOW LOADER</t>
  </si>
  <si>
    <t>SATION TRACTOR</t>
  </si>
  <si>
    <t>TRUCK</t>
  </si>
  <si>
    <t>TRACTOR EXCAVATOR</t>
  </si>
  <si>
    <t>BREAKDOWN TRUCK</t>
  </si>
  <si>
    <t>HYDRAULIC EXCAVATOR</t>
  </si>
  <si>
    <t>TANKER</t>
  </si>
  <si>
    <t>CESSPOOL EMPTIER</t>
  </si>
  <si>
    <t>SOLID BULK CARRIER</t>
  </si>
  <si>
    <t>SKELETAL VEHICLE</t>
  </si>
  <si>
    <t>CONCRETE MIXER</t>
  </si>
  <si>
    <t>MULTI PURPOSE VEHICLE</t>
  </si>
  <si>
    <t>MOBILE PLANT</t>
  </si>
  <si>
    <t>UNCODABLE BODY TYPE</t>
  </si>
  <si>
    <t>CAR TRANSPORTER</t>
  </si>
  <si>
    <t>NOT RECORDED</t>
  </si>
  <si>
    <t>REFUSE DISPOSAL</t>
  </si>
  <si>
    <t>SPECIAL PURPOSE</t>
  </si>
  <si>
    <t>Missing</t>
  </si>
  <si>
    <t>Table 5.6 –  Twenty most popular Private Light Goods vehicles in NI: 2016</t>
  </si>
  <si>
    <t>Rank</t>
  </si>
  <si>
    <t>Make and Model</t>
  </si>
  <si>
    <t>%</t>
  </si>
  <si>
    <t>Number at 31 December</t>
  </si>
  <si>
    <t>Table 5.4</t>
  </si>
  <si>
    <t>Table 5.5</t>
  </si>
  <si>
    <t>Table 5.6</t>
  </si>
  <si>
    <t>Vehicle First Registration Transactions</t>
  </si>
  <si>
    <t>Vehicle First Registration Transactions - Percentage Change</t>
  </si>
  <si>
    <t>Vehicles Licensed by body code at 31 December 2016</t>
  </si>
  <si>
    <t>Twenty most popular Private Light Goods vehicles in NI: 2016</t>
  </si>
  <si>
    <t>Vehicle First Registrations: Quarterly Volumes 2016</t>
  </si>
  <si>
    <t>Driver Licensing - Ordinary Licences</t>
  </si>
  <si>
    <t>Driver Licensing - Vocational Licences</t>
  </si>
  <si>
    <t>Driver Licensing - Other Transactions</t>
  </si>
  <si>
    <t>Driver Licensing - Stock of Entitlement (as at 31st March 2017)</t>
  </si>
  <si>
    <r>
      <t xml:space="preserve">Expiry/Optional Renewals </t>
    </r>
    <r>
      <rPr>
        <vertAlign val="superscript"/>
        <sz val="10"/>
        <color rgb="FF000000"/>
        <rFont val="Arial"/>
        <family val="2"/>
      </rPr>
      <t>1</t>
    </r>
  </si>
  <si>
    <t>Total Ordinary Licensing</t>
  </si>
  <si>
    <t>Table 6.2 - Driver Licensing - Ordinary Licences - Percentage Change</t>
  </si>
  <si>
    <t>Exchange Licence</t>
  </si>
  <si>
    <t>Name &amp; Address Change</t>
  </si>
  <si>
    <t>Renewals to Over 70's</t>
  </si>
  <si>
    <t>Renewals Licences</t>
  </si>
  <si>
    <r>
      <t xml:space="preserve">Replacement/Duplicate Licences/Exchange Licences </t>
    </r>
    <r>
      <rPr>
        <vertAlign val="superscript"/>
        <sz val="10"/>
        <color rgb="FF000000"/>
        <rFont val="Arial"/>
        <family val="2"/>
      </rPr>
      <t>1</t>
    </r>
  </si>
  <si>
    <t>Total Vocational Licensing</t>
  </si>
  <si>
    <t>Table 6.4 - Driver Licensing - Vocational Licences - Percentage Change</t>
  </si>
  <si>
    <t>Replacement/Duplicate Licences/Exchange Licences</t>
  </si>
  <si>
    <t>Table 6.5 - Driver Licensing - Other Transactions - Volume</t>
  </si>
  <si>
    <t>Table 6.6 - Driver Licensing - Other Transactions - Percentage Change</t>
  </si>
  <si>
    <t>Total Other Transactions</t>
  </si>
  <si>
    <t>2. The presence of valid driving entitlement does not mean that all individuals are actively driving.</t>
  </si>
  <si>
    <t>4. Some licence entitlements provide the holder automatically with either full or provisional entitlement to drive certain other vehicle types.</t>
  </si>
  <si>
    <t>6. Cells marked with a * have been suppressed to prevent potential disclosure. This may also entail the next smallest figure in the row/column also being suppressed to prevent differencing from the totals.</t>
  </si>
  <si>
    <t>Road Transport Licensing  - PSV Licences</t>
  </si>
  <si>
    <t>Road Transport Licensing  - Taxi Driver Licences</t>
  </si>
  <si>
    <t>Road Transport Licensing  - Road Service Licences</t>
  </si>
  <si>
    <t>Road Transport Licensing  - Goods Vehicle Operator Licences</t>
  </si>
  <si>
    <t>Figure 7</t>
  </si>
  <si>
    <t>Table 6.4</t>
  </si>
  <si>
    <t>Figure 8</t>
  </si>
  <si>
    <t>Table 6.5</t>
  </si>
  <si>
    <t>Table 6.6</t>
  </si>
  <si>
    <t>Ordinary Licences - Percentage Change</t>
  </si>
  <si>
    <t>Vocational Licences - Percentage Change</t>
  </si>
  <si>
    <t>Other Transactions - Volume</t>
  </si>
  <si>
    <t>Other Transactions - Percentage Change</t>
  </si>
  <si>
    <t>All Licence Holders by Age and Entitlement by Proportion of population - Private Cars / Light Vans</t>
  </si>
  <si>
    <t>PSV Licence - Taxi</t>
  </si>
  <si>
    <t>1. Please see Table 7.4 for Goods Operator Licensing information.</t>
  </si>
  <si>
    <t>4. Applications for Taxi Operator Licences were accepted from August 2012. Due to volumes of applications received and the procedural implications the first Taxi Operator Licences were issued in November 2012. In the intervening period Temporary Operator Licences were issued to those who submitted a full application.</t>
  </si>
  <si>
    <r>
      <t>Table 7.2 - Road Transport Licensing - Percentage Change</t>
    </r>
    <r>
      <rPr>
        <b/>
        <vertAlign val="superscript"/>
        <sz val="10"/>
        <color theme="1"/>
        <rFont val="Arial"/>
        <family val="2"/>
      </rPr>
      <t xml:space="preserve"> 1</t>
    </r>
  </si>
  <si>
    <t>Road Service Licence - Vehicle</t>
  </si>
  <si>
    <t>2. Figures as at the 31st March 2013 are not available retrospectively.</t>
  </si>
  <si>
    <t>Source: DfI Transport Regulation Unit</t>
  </si>
  <si>
    <t>Figure 9</t>
  </si>
  <si>
    <t>Road Transport Licensing - Percentage Change</t>
  </si>
  <si>
    <r>
      <rPr>
        <b/>
        <sz val="11"/>
        <color rgb="FF003399"/>
        <rFont val="Arial"/>
        <family val="2"/>
      </rPr>
      <t>Issue Number:</t>
    </r>
    <r>
      <rPr>
        <sz val="11"/>
        <color theme="1"/>
        <rFont val="Arial"/>
        <family val="2"/>
      </rPr>
      <t xml:space="preserve"> 2</t>
    </r>
  </si>
  <si>
    <t>Annual - 1 April 2016 to 31 March 2017</t>
  </si>
  <si>
    <r>
      <rPr>
        <b/>
        <sz val="11"/>
        <color rgb="FF003399"/>
        <rFont val="Arial"/>
        <family val="2"/>
      </rPr>
      <t xml:space="preserve">Internet address: </t>
    </r>
    <r>
      <rPr>
        <u/>
        <sz val="11"/>
        <color rgb="FF0000FF"/>
        <rFont val="Arial"/>
        <family val="2"/>
      </rPr>
      <t>https://www.infrastructure-ni.gov.uk/articles/driver-vehicle-agency-activity-statistics</t>
    </r>
  </si>
  <si>
    <t>2012/13 - 2014/15</t>
  </si>
  <si>
    <t>2012/13 - 2015/16</t>
  </si>
  <si>
    <t>1. Includes FTA’s.</t>
  </si>
  <si>
    <t>Taximeter Tests</t>
  </si>
  <si>
    <t>Apr-Jun 2016</t>
  </si>
  <si>
    <t>Jul-Sep 2016</t>
  </si>
  <si>
    <t>Oct-Dec 2016</t>
  </si>
  <si>
    <t>Jan-Mar 2017</t>
  </si>
  <si>
    <t>2. The 4 quarter rolling average figure refers to the pass rate over the last 4 quarters. For example in the current quarter, the 4 quarter rolling average refers to the pass rate for the period April 2016 to March 2017. Note that NI and GB pass rates are now compiled on a comparable basis - see User Information. Care should be taken if comparing figures with historical publications.</t>
  </si>
  <si>
    <t xml:space="preserve">Table 4.1 – ADI Register Statistics </t>
  </si>
  <si>
    <t>ADI Gender</t>
  </si>
  <si>
    <r>
      <t xml:space="preserve">2014 </t>
    </r>
    <r>
      <rPr>
        <b/>
        <vertAlign val="superscript"/>
        <sz val="10"/>
        <color rgb="FF000000"/>
        <rFont val="Arial"/>
        <family val="2"/>
      </rPr>
      <t>1,2</t>
    </r>
  </si>
  <si>
    <r>
      <t xml:space="preserve">2015 </t>
    </r>
    <r>
      <rPr>
        <b/>
        <vertAlign val="superscript"/>
        <sz val="10"/>
        <color rgb="FF000000"/>
        <rFont val="Arial"/>
        <family val="2"/>
      </rPr>
      <t>1,2</t>
    </r>
  </si>
  <si>
    <r>
      <t xml:space="preserve">2016 </t>
    </r>
    <r>
      <rPr>
        <b/>
        <vertAlign val="superscript"/>
        <sz val="10"/>
        <color rgb="FF000000"/>
        <rFont val="Arial"/>
        <family val="2"/>
      </rPr>
      <t>1,2</t>
    </r>
  </si>
  <si>
    <t>2012 - 2013</t>
  </si>
  <si>
    <t>2013 - 2014</t>
  </si>
  <si>
    <t>2014 - 2015</t>
  </si>
  <si>
    <t>2015 - 2016</t>
  </si>
  <si>
    <t>2012 - 2016</t>
  </si>
  <si>
    <t xml:space="preserve">Medical Renewals </t>
  </si>
  <si>
    <t xml:space="preserve">Replacement/Duplicate Licences </t>
  </si>
  <si>
    <r>
      <t xml:space="preserve">Total Vehicle Checks </t>
    </r>
    <r>
      <rPr>
        <b/>
        <vertAlign val="superscript"/>
        <sz val="10"/>
        <color rgb="FF000000"/>
        <rFont val="Arial"/>
        <family val="2"/>
      </rPr>
      <t>1</t>
    </r>
  </si>
  <si>
    <t>Tachograph Checks (Premises)</t>
  </si>
  <si>
    <t>Tachograph Checks (Roadside)</t>
  </si>
  <si>
    <t>Cars</t>
  </si>
  <si>
    <r>
      <t xml:space="preserve">Files referred to PPS </t>
    </r>
    <r>
      <rPr>
        <b/>
        <vertAlign val="superscript"/>
        <sz val="10"/>
        <color rgb="FF000000"/>
        <rFont val="Arial"/>
        <family val="2"/>
      </rPr>
      <t>1</t>
    </r>
  </si>
  <si>
    <r>
      <t xml:space="preserve">Number of Convictions </t>
    </r>
    <r>
      <rPr>
        <b/>
        <vertAlign val="superscript"/>
        <sz val="10"/>
        <color rgb="FF000000"/>
        <rFont val="Arial"/>
        <family val="2"/>
      </rPr>
      <t>2</t>
    </r>
  </si>
  <si>
    <r>
      <t xml:space="preserve">Prosecutions (offences convicted) </t>
    </r>
    <r>
      <rPr>
        <b/>
        <vertAlign val="superscript"/>
        <sz val="10"/>
        <color rgb="FF000000"/>
        <rFont val="Arial"/>
        <family val="2"/>
      </rPr>
      <t>3</t>
    </r>
  </si>
  <si>
    <r>
      <t xml:space="preserve">Value of Court fines and costs </t>
    </r>
    <r>
      <rPr>
        <b/>
        <vertAlign val="superscript"/>
        <sz val="10"/>
        <color rgb="FF000000"/>
        <rFont val="Arial"/>
        <family val="2"/>
      </rPr>
      <t>4</t>
    </r>
  </si>
  <si>
    <r>
      <t xml:space="preserve">Fixed Penalties Issued </t>
    </r>
    <r>
      <rPr>
        <b/>
        <vertAlign val="superscript"/>
        <sz val="10"/>
        <color rgb="FF000000"/>
        <rFont val="Arial"/>
        <family val="2"/>
      </rPr>
      <t>5</t>
    </r>
  </si>
  <si>
    <r>
      <t xml:space="preserve">Value of Fixed Penalties </t>
    </r>
    <r>
      <rPr>
        <b/>
        <vertAlign val="superscript"/>
        <sz val="10"/>
        <color rgb="FF000000"/>
        <rFont val="Arial"/>
        <family val="2"/>
      </rPr>
      <t>5,6</t>
    </r>
  </si>
  <si>
    <r>
      <t xml:space="preserve">Joint Operations </t>
    </r>
    <r>
      <rPr>
        <b/>
        <vertAlign val="superscript"/>
        <sz val="10"/>
        <color rgb="FF000000"/>
        <rFont val="Arial"/>
        <family val="2"/>
      </rPr>
      <t>1</t>
    </r>
  </si>
  <si>
    <r>
      <t xml:space="preserve">Cross Border Operations </t>
    </r>
    <r>
      <rPr>
        <b/>
        <vertAlign val="superscript"/>
        <sz val="10"/>
        <color rgb="FF000000"/>
        <rFont val="Arial"/>
        <family val="2"/>
      </rPr>
      <t>2</t>
    </r>
  </si>
  <si>
    <t>Number of offences / Issues identified</t>
  </si>
  <si>
    <t>Compliance Survey Findings:</t>
  </si>
  <si>
    <t>Compliance Surveys - Commentary</t>
  </si>
  <si>
    <t>Compliance</t>
  </si>
  <si>
    <t>Heavy Goods Vehicle Non-Compliance</t>
  </si>
  <si>
    <t>Taxi Non-Compliance</t>
  </si>
  <si>
    <t>Bus Non-Compliance</t>
  </si>
  <si>
    <t>Non-Compliance Rate</t>
  </si>
  <si>
    <t>Non-Compliance including Verbal Warnings</t>
  </si>
  <si>
    <t>VED Evasion</t>
  </si>
  <si>
    <t>1. Waiting time performance is indexed to the Agency target of 92%. Please see User Guidance.</t>
  </si>
  <si>
    <t>3. The target base is the Agency Target for each of the individual years presented - 92% of all vehicle test applications appointed within 21 days or on request at a later date.</t>
  </si>
  <si>
    <r>
      <t xml:space="preserve">Waiting time performance </t>
    </r>
    <r>
      <rPr>
        <vertAlign val="superscript"/>
        <sz val="10"/>
        <color rgb="FF000000"/>
        <rFont val="Arial"/>
        <family val="2"/>
      </rPr>
      <t>1,2</t>
    </r>
  </si>
  <si>
    <r>
      <t xml:space="preserve">Target Base </t>
    </r>
    <r>
      <rPr>
        <vertAlign val="superscript"/>
        <sz val="10"/>
        <color rgb="FF000000"/>
        <rFont val="Arial"/>
        <family val="2"/>
      </rPr>
      <t>3</t>
    </r>
  </si>
  <si>
    <t>3. The target base is the Agency Target for each of the individual years presented - 92% of all applications appointed within 28 days or on request at a later date.</t>
  </si>
  <si>
    <t>User Guidance - Compliance</t>
  </si>
  <si>
    <t>User Guidance - Targets</t>
  </si>
  <si>
    <t>Re-test</t>
  </si>
  <si>
    <t>All tests</t>
  </si>
  <si>
    <t>Change</t>
  </si>
  <si>
    <t>© Crown copyright 2017</t>
  </si>
  <si>
    <t>Table 8.1</t>
  </si>
  <si>
    <t>Table 8.3</t>
  </si>
  <si>
    <t>Table 8.2</t>
  </si>
  <si>
    <t>Figure 10</t>
  </si>
  <si>
    <t>Figure 11</t>
  </si>
  <si>
    <t>Table 10.1</t>
  </si>
  <si>
    <t>Table 10.2</t>
  </si>
  <si>
    <t>Table 10.3</t>
  </si>
  <si>
    <t>Table 9.6</t>
  </si>
  <si>
    <t>Table 9.1</t>
  </si>
  <si>
    <t>Table 9.2</t>
  </si>
  <si>
    <t>Table 9.3</t>
  </si>
  <si>
    <t>Table 9.4</t>
  </si>
  <si>
    <t>Table 9.5</t>
  </si>
  <si>
    <t>Table 9.7</t>
  </si>
  <si>
    <t>https://www.infrastructure-ni.gov.uk/articles/driver-vehicle-agency-activity-statistics</t>
  </si>
  <si>
    <r>
      <rPr>
        <b/>
        <sz val="11"/>
        <color rgb="FF003399"/>
        <rFont val="Arial"/>
        <family val="2"/>
      </rPr>
      <t>Date of Publication:</t>
    </r>
    <r>
      <rPr>
        <sz val="11"/>
        <color theme="1"/>
        <rFont val="Arial"/>
        <family val="2"/>
      </rPr>
      <t xml:space="preserve"> Thursday 25th May 2017</t>
    </r>
  </si>
  <si>
    <t>This report presents statistical information for the volumes of activities under the following business areas:
Vehicle Testing
Driver Testing 
Driver Theory Testing
Driver and Rider Instructor Registration
Driver Licensing
Road Transport Licensing (Buses and Taxis)
Monitoring of Compliance
Roadside Enforcement
While the DVA are no longer responsible for Vehicle Registration and Licensing with the transfer of those functions to DVLA in Swansea in July 2014, statistics relating to these areas are presented in chapter 5. DfI Transport Regulation Unit is responsible for licensing Heavy Goods Vehicles in Northern Ireland.</t>
  </si>
  <si>
    <t>Business Support Functions</t>
  </si>
  <si>
    <t>In addition, there are a number of staff within DVA who carry out functions in support of the core business activities, such as Property Services, Health and Safety and the Chief Executive’s Office. The work of these functions is not included within this report.</t>
  </si>
  <si>
    <t>Report Structure</t>
  </si>
  <si>
    <t>This statistical report generally comprises 2016/17 data which are being formally released by DVA for the first time. The exceptions to this are data for Chapter 5 - Vehicle Registration and Licensing, historical trend data and GB comparative data. GB related data are drawn from published Department for Transport National Statistics series.</t>
  </si>
  <si>
    <t xml:space="preserve">Each section within the report is preceded by a short description of the area of DVA business on which it is focussed, the source of the data presented and an assessment of its quality. Any limitations or significant points to be aware when interpreting the data are also highlighted. Data sources are identified below each table.  </t>
  </si>
  <si>
    <t>Due to the technical nature of much of DVA business, it is inevitable that a number of activities tend not to have user-friendly descriptions. To aid understanding of the information presented within this publication, a glossary of terms has been included as an appendix to the report, and footnotes added to tables as appropriate, to facilitate user interpretation.</t>
  </si>
  <si>
    <t>Trend information presented in tables within this publication generally extends back to 2011/12. Commentary may discuss trend information back to 2008/09. The trend data tables from 2008/09 to 2015/16 are available in the accompanying Trend tables to this publication:</t>
  </si>
  <si>
    <t>The DVA uses the information contained within this report to monitor business volumes, key agency targets, plan for staffing requirements, and to report to the DVA Senior Management Board in their oversight capacity.</t>
  </si>
  <si>
    <t>The data included in this publication are used by DVA to report on Key Agency Targets. Information on the agencies corporate and business plan, including targets can be found using the following link:</t>
  </si>
  <si>
    <t>https://www.infrastructure-ni.gov.uk/topics/road-users/driver-vehicle-agency</t>
  </si>
  <si>
    <t>Additional Data Sources</t>
  </si>
  <si>
    <t>Driver &amp; Vehicle Agency Heavy Goods Vehicle, Taxi and Bus Compliance Surveys</t>
  </si>
  <si>
    <t>NI Road and Rail Transport Statistics</t>
  </si>
  <si>
    <t>https://www.infrastructure-ni.gov.uk/articles/northern-ireland-road-and-rail-transport-statistics</t>
  </si>
  <si>
    <t>Department for Transport Vehicles statistics</t>
  </si>
  <si>
    <t>https://www.gov.uk/government/collections/vehicles-statistics</t>
  </si>
  <si>
    <t>Department for Transport and Driver and Vehicle Standards Agency - Driving tests and instructors statistics</t>
  </si>
  <si>
    <t>http://www.rsa.ie/en/RSA/Learner-Drivers/The-Driving-Test/Driving-Test-Centre/Pass-Rates/</t>
  </si>
  <si>
    <t>Republic of Ireland Driver Testing Pass Rates</t>
  </si>
  <si>
    <t>Republic of Ireland Vehicle Testing Pass Rates</t>
  </si>
  <si>
    <t>http://www.rsa.ie/en/RSA/Your-Vehicle/Your-Vehicle-/NCT/</t>
  </si>
  <si>
    <t>Quality Assurance of Reported Data and Respondent Burden</t>
  </si>
  <si>
    <t>Quality Assurance of Reported data</t>
  </si>
  <si>
    <t>The key strengths and weaknesses of these statistics arising from our assessment of administrative systems have been included within this annual report. In addition to this and in line with guidance from the UKSA the statistics producer team have published a full report of our quality assessment of the administrative systems from which these statistical series are sourced. The report is available on our website for users to review and comment on and will be regularly updated. Key points affecting the interpretation of the data will, of course, continue to be included in the relevant User Guidance sections of the main report.</t>
  </si>
  <si>
    <t>Data Quality Assessment Report</t>
  </si>
  <si>
    <t xml:space="preserve">We do not undertake any scheduled revisions; any revisions to these figures are made by exception on an ad-hoc basis as and when required. In circumstances where figures need to be revised users will be notifed and any revisions will be explained in terms of why a revision was required, the period covered, the tables affected and the impact of revisions on trend and other related figures. Revisions are part of our obligations under the Code of Practice for Official Statistics. Further details on our revisions policy and supporting statements relating to Official Statistics are available on our website. Please click the link below. </t>
  </si>
  <si>
    <t>Respondent Burden</t>
  </si>
  <si>
    <t>To inform this publication, data are supplied from a variety of sources within DfI and DVA. As most of this information is readily available from existing administrative systems or is produced as a by-product of DVA operational activities, it is not thought to create an unreasonable burden on the data suppliers.</t>
  </si>
  <si>
    <t>Uses of the Data</t>
  </si>
  <si>
    <t>This is the second edition of the annual publication under the new departmental title 'DfI Driver, Vehicle, Operator and Enforcement Statistics'. This report has been prepared by the DVA section of Analysis, Statistics &amp; Research Branch within the DfI. The statistics reported within this publication includes summary key business volumes and transactions for Drivers, Vehicles, Operators and in the area of regulation and Enforcement during 2016/17. This covers the period from 1 April 2016 to 31 March 2017. Whilst the majority of data is taken from DVA systems, some is sourced from within wider DfI. To highlight emerging trends, comparable data, where available, are included for the previous four financial years.</t>
  </si>
  <si>
    <t>"N/A" = not applicable</t>
  </si>
  <si>
    <t>"n/a" = not available</t>
  </si>
  <si>
    <t>"0" = nil</t>
  </si>
  <si>
    <t>"#" = indicates division by zero and an indeterminate value</t>
  </si>
  <si>
    <t>" * " = where data entries are less than five and could therefore potentially lead to the identification of individuals, these entries are suppressed. This may also require the supression of the next smallest figure in the row/column to prevent differencing from the totals.</t>
  </si>
  <si>
    <t>Where a vertical, dashed line appears in a chart, this is to indicate a change in methodology.</t>
  </si>
  <si>
    <t xml:space="preserve">'-' = Where a '-' appears in a column relating to percentages, no percentage change has been presented, because of the small number of cases (i.e. 10 or fewer) in the first period. The percentage in these instances may skew the interpretation of the results and as such the user may wish to acknowledge the small numbers rather than view the percentage. </t>
  </si>
  <si>
    <t>Statistical Notes and Sampling Error</t>
  </si>
  <si>
    <t>Sampling Error</t>
  </si>
  <si>
    <t>Vehicle testing includes the periodic inspection of cars, lorries, buses, taxis and motorcycles to ensure compliance with statutory minimum roadworthiness standards, and individual vehicle approval tests for one-off builds and imports.</t>
  </si>
  <si>
    <t xml:space="preserve">https://www.infrastructure-ni.gov.uk/articles/annual-road-traffic-estimates </t>
  </si>
  <si>
    <r>
      <t xml:space="preserve">Road vehicle testing scheme (MOT) test results for Great Britain </t>
    </r>
    <r>
      <rPr>
        <vertAlign val="superscript"/>
        <sz val="12"/>
        <color theme="1"/>
        <rFont val="Arial"/>
        <family val="2"/>
      </rPr>
      <t>*see note below</t>
    </r>
  </si>
  <si>
    <t xml:space="preserve">https://www.gov.uk/government/statistical-data-sets/tsgb09-vehicles#table-tsgb0908  </t>
  </si>
  <si>
    <r>
      <t xml:space="preserve">Road vehicle testing scheme (MOT): percentage of vehicles failing by type of defect for Great Britain </t>
    </r>
    <r>
      <rPr>
        <vertAlign val="superscript"/>
        <sz val="12"/>
        <color theme="1"/>
        <rFont val="Arial"/>
        <family val="2"/>
      </rPr>
      <t>*see note below</t>
    </r>
  </si>
  <si>
    <t xml:space="preserve">https://www.gov.uk/government/statistical-data-sets/tsgb09-vehicles#table-tsgb0909 </t>
  </si>
  <si>
    <r>
      <t xml:space="preserve">Road passenger service vehicle testing scheme (PSV tests) for Great Britain </t>
    </r>
    <r>
      <rPr>
        <vertAlign val="superscript"/>
        <sz val="12"/>
        <color theme="1"/>
        <rFont val="Arial"/>
        <family val="2"/>
      </rPr>
      <t>*see note below</t>
    </r>
  </si>
  <si>
    <t xml:space="preserve">https://www.gov.uk/government/statistical-data-sets/tsgb09-vehicles#table-tsgb0910 </t>
  </si>
  <si>
    <r>
      <t xml:space="preserve">Goods vehicles over 3.5 tonnes testing scheme (HGV Motor vehicles and Trailers) for Great Britain </t>
    </r>
    <r>
      <rPr>
        <vertAlign val="superscript"/>
        <sz val="12"/>
        <color theme="1"/>
        <rFont val="Arial"/>
        <family val="2"/>
      </rPr>
      <t>*see note below</t>
    </r>
  </si>
  <si>
    <t xml:space="preserve">https://www.gov.uk/government/statistical-data-sets/tsgb09-vehicles#table-tsgb0911 </t>
  </si>
  <si>
    <t xml:space="preserve">https://www.ncts.ie/1127 </t>
  </si>
  <si>
    <t xml:space="preserve">http://europa.eu/rapid/press-release_MEMO-12-555_en.htm?locale=en </t>
  </si>
  <si>
    <r>
      <t xml:space="preserve">Heavy Goods </t>
    </r>
    <r>
      <rPr>
        <vertAlign val="superscript"/>
        <sz val="10"/>
        <color rgb="FF000000"/>
        <rFont val="Arial"/>
        <family val="2"/>
      </rPr>
      <t>1</t>
    </r>
  </si>
  <si>
    <r>
      <t xml:space="preserve">Omnibus </t>
    </r>
    <r>
      <rPr>
        <vertAlign val="superscript"/>
        <sz val="10"/>
        <color rgb="FF000000"/>
        <rFont val="Arial"/>
        <family val="2"/>
      </rPr>
      <t>1</t>
    </r>
  </si>
  <si>
    <r>
      <t xml:space="preserve">Trailers </t>
    </r>
    <r>
      <rPr>
        <vertAlign val="superscript"/>
        <sz val="10"/>
        <color rgb="FF000000"/>
        <rFont val="Arial"/>
        <family val="2"/>
      </rPr>
      <t>1</t>
    </r>
  </si>
  <si>
    <r>
      <t xml:space="preserve">IVA </t>
    </r>
    <r>
      <rPr>
        <vertAlign val="superscript"/>
        <sz val="10"/>
        <color theme="1"/>
        <rFont val="Arial"/>
        <family val="2"/>
      </rPr>
      <t>1</t>
    </r>
  </si>
  <si>
    <t>3. One exception to this relates to Taximeter testing. Taximeter testing applications cannot currently be presented separately from full taxi vehicle tests as is the case for tests provided. Please see user guidance for further detail.</t>
  </si>
  <si>
    <r>
      <t xml:space="preserve">Taxis </t>
    </r>
    <r>
      <rPr>
        <vertAlign val="superscript"/>
        <sz val="10"/>
        <color theme="1"/>
        <rFont val="Arial"/>
        <family val="2"/>
      </rPr>
      <t>3,4</t>
    </r>
  </si>
  <si>
    <t xml:space="preserve">4. The total for 2016/17 includes vehicle test applications and Taximeter test applications which are captured in the Taxi category. Taximeter test applications are a new category of application not previously available prior to the 31st May 2016. </t>
  </si>
  <si>
    <r>
      <t xml:space="preserve">Total Full Test Applications </t>
    </r>
    <r>
      <rPr>
        <b/>
        <vertAlign val="superscript"/>
        <sz val="10"/>
        <color rgb="FF000000"/>
        <rFont val="Arial"/>
        <family val="2"/>
      </rPr>
      <t>4</t>
    </r>
  </si>
  <si>
    <r>
      <t xml:space="preserve">IVA </t>
    </r>
    <r>
      <rPr>
        <vertAlign val="superscript"/>
        <sz val="10"/>
        <color rgb="FF000000"/>
        <rFont val="Arial"/>
        <family val="2"/>
      </rPr>
      <t>1</t>
    </r>
  </si>
  <si>
    <t xml:space="preserve">2. The categories presented in the vehicle test applications table now directly mirror the categories presented in the vehicle tests conducted tables which harmonises the categories presented across test applications and tests provided. </t>
  </si>
  <si>
    <t>Applications Received - Full Tests by Booking Method</t>
  </si>
  <si>
    <t>Applications Received - Retests by Booking Method</t>
  </si>
  <si>
    <t>Applications Received - All Tests by Booking Method</t>
  </si>
  <si>
    <t>Changes to tables in the Annual - April 2016 to March 2017 publication:</t>
  </si>
  <si>
    <t xml:space="preserve">There were a number of changes to tables between the annual publication - April 2015 to March 2015 and the annual publication - April 2016 to March 2017, which are noted below. The changes included the addition of a number of new tables and a new chapter on Driver and Vehicle Agency key targets. </t>
  </si>
  <si>
    <t>Table Number Annual 2015/2016</t>
  </si>
  <si>
    <t>Table Number Annual 2016/17</t>
  </si>
  <si>
    <t>Vehicle Testing - Applications Received - Full Tests by Booking Method</t>
  </si>
  <si>
    <t>Vehicle Testing - Applications Received - Retests by Booking Method</t>
  </si>
  <si>
    <t>Vehicle Testing - Applications Received - All Tests by Booking Method</t>
  </si>
  <si>
    <t>Table 1.17</t>
  </si>
  <si>
    <t>Table 1.18</t>
  </si>
  <si>
    <t>Table 1.19</t>
  </si>
  <si>
    <t>Taximeter Pass Rates</t>
  </si>
  <si>
    <t>Taximeter Tests Provided</t>
  </si>
  <si>
    <r>
      <t xml:space="preserve">Table 1.20 - Vehicle Testing - Pass Rates - Breakdown by Test Centre </t>
    </r>
    <r>
      <rPr>
        <b/>
        <vertAlign val="superscript"/>
        <sz val="10"/>
        <color theme="1"/>
        <rFont val="Arial"/>
        <family val="2"/>
      </rPr>
      <t>1,2</t>
    </r>
  </si>
  <si>
    <t>Table 1.20</t>
  </si>
  <si>
    <t>Vehicle Testing - Pass Rates - Breakdown by Test Centre</t>
  </si>
  <si>
    <t>Vehicle Testing - Test Appointments Provided - Volumes</t>
  </si>
  <si>
    <t>Vehicle Testing - Test Appointments Provided - Percentage Change</t>
  </si>
  <si>
    <t>Vehicle Testing - Test Appointments Provided - Full Test Volumes</t>
  </si>
  <si>
    <t>Vehicle Testing - Test Appointments Provided - Full Test Percentage Change</t>
  </si>
  <si>
    <t>Vehicle Testing - Test Appointments Provided - Retest Volumes</t>
  </si>
  <si>
    <t>Vehicle Testing - Test Appointments Provided - Retest Percentage Change</t>
  </si>
  <si>
    <t>Vehicle Testing - Pass Rates - Full Tests (Excluding FTAs)</t>
  </si>
  <si>
    <t>Vehicle Testing - Pass Rates - Retests Only (Excluding FTAs)</t>
  </si>
  <si>
    <t>2. During 2016/17 DVA statisticians undertook a review of Vehicle Testing categories across both test applications tables and tests provided tables. The aim of this review was to harmonise the presented categories across both test applications tables and tests presented tables. The review was completed and the results implemented.</t>
  </si>
  <si>
    <t>3. The categories presented in the vehicle tests provided tables now directly mirror the categories presented in the vehicle test applications tables which harmonises the categories presented across test applications and tests provided. One exception to this relates to Taximenter testing. Taximeter testing applications cannot currently be presented separately from full taxi vehicle test applications as is the case for tests conducted and FTAs. Please see user guidance for further detail.</t>
  </si>
  <si>
    <t>4. Information on Taximenter testing is presented in Tables 1.18 and 1.19.</t>
  </si>
  <si>
    <t>5. Prior to the 2016/17 publication the SVA and IVA categories were presented together as one category.</t>
  </si>
  <si>
    <t>6. The IVA category now includes vehicle tests that historically have been included in the Heavy Goods, Omnibus and Trailer categories.</t>
  </si>
  <si>
    <t xml:space="preserve">7. The historical back series back to and including 2008-09 have been reconstituted to take account of the harmonisation process for testing categories across applications and tests provided. </t>
  </si>
  <si>
    <r>
      <t xml:space="preserve">Taxis </t>
    </r>
    <r>
      <rPr>
        <vertAlign val="superscript"/>
        <sz val="10"/>
        <color rgb="FF000000"/>
        <rFont val="Arial"/>
        <family val="2"/>
      </rPr>
      <t>4</t>
    </r>
  </si>
  <si>
    <r>
      <t xml:space="preserve">SVA </t>
    </r>
    <r>
      <rPr>
        <vertAlign val="superscript"/>
        <sz val="10"/>
        <color rgb="FF000000"/>
        <rFont val="Arial"/>
        <family val="2"/>
      </rPr>
      <t>5,7</t>
    </r>
  </si>
  <si>
    <r>
      <t xml:space="preserve">IVA </t>
    </r>
    <r>
      <rPr>
        <vertAlign val="superscript"/>
        <sz val="10"/>
        <color rgb="FF000000"/>
        <rFont val="Arial"/>
        <family val="2"/>
      </rPr>
      <t>5,6,7</t>
    </r>
  </si>
  <si>
    <t>3. The categories presented in the vehicle tests provided tables now directly mirror the categories presented in the vehicle test applications tables which harmonises the categories presented across test applications and tests provided. Retests are not available for Taximeter tests. Please see user guidance for further detail.</t>
  </si>
  <si>
    <t>4. Prior to the 2016/17 publication the SVA and IVA categories were presented together as one category.</t>
  </si>
  <si>
    <t>5. The IVA category now includes vehicle tests that historically have been included in the Heavy Goods, Omnibus and Trailer categories.</t>
  </si>
  <si>
    <t xml:space="preserve">6. The historical back series back to and including 2008-09 have been reconstituted to take account of the harmonisation process for testing categories across applications and tests provided. </t>
  </si>
  <si>
    <r>
      <t xml:space="preserve">IVA </t>
    </r>
    <r>
      <rPr>
        <vertAlign val="superscript"/>
        <sz val="10"/>
        <color rgb="FF000000"/>
        <rFont val="Arial"/>
        <family val="2"/>
      </rPr>
      <t>4,5,6</t>
    </r>
  </si>
  <si>
    <r>
      <t xml:space="preserve">SVA </t>
    </r>
    <r>
      <rPr>
        <vertAlign val="superscript"/>
        <sz val="10"/>
        <color rgb="FF000000"/>
        <rFont val="Arial"/>
        <family val="2"/>
      </rPr>
      <t>4,6</t>
    </r>
  </si>
  <si>
    <t>Applications Received - Volumes</t>
  </si>
  <si>
    <t>Applications Received - Percentage Change</t>
  </si>
  <si>
    <t>Applications Received - Full Test Volumes</t>
  </si>
  <si>
    <t>Applications Received - Full Test Percentage Change</t>
  </si>
  <si>
    <t>Applications Received - Relative Change in Full Test Applications 2012/13 to 2016/17</t>
  </si>
  <si>
    <t>Applications Received - Retest Volumes</t>
  </si>
  <si>
    <t>Applications Received - Retest Percentage Change</t>
  </si>
  <si>
    <t>Test Appointments Provided - Volumes</t>
  </si>
  <si>
    <t>Test Appointments Provided - Percentage Change</t>
  </si>
  <si>
    <t>Test Appointments Provided - Full Test Volumes</t>
  </si>
  <si>
    <t>Test Appointments Provided - Full Test Percentage Change</t>
  </si>
  <si>
    <t>Test Appointments Provided - Relative Change in Full Test Appointments Provided 2012/13 to 2016/17</t>
  </si>
  <si>
    <t>Test Appointments Provided - Retest Volumes</t>
  </si>
  <si>
    <t>Test Appointments Provided - Retest Percentage Change</t>
  </si>
  <si>
    <t>Pass Rates - Full Tests (Excluding FTAs)</t>
  </si>
  <si>
    <r>
      <t xml:space="preserve">Taxis </t>
    </r>
    <r>
      <rPr>
        <vertAlign val="superscript"/>
        <sz val="10"/>
        <color theme="1"/>
        <rFont val="Arial"/>
        <family val="2"/>
      </rPr>
      <t>4</t>
    </r>
  </si>
  <si>
    <t>Pass Rates - Retests Only</t>
  </si>
  <si>
    <t>Pass Rates - Full Tests (Excluding FTAs) - Relative Percentage Change 2012/13 to 2016/17</t>
  </si>
  <si>
    <t>Appointments Provided - Taximeter Tests</t>
  </si>
  <si>
    <t>Pass Rates - Taximeter Test</t>
  </si>
  <si>
    <r>
      <t xml:space="preserve">Table 1.18 - Appointments Provided - Taximeter Tests </t>
    </r>
    <r>
      <rPr>
        <b/>
        <vertAlign val="superscript"/>
        <sz val="10"/>
        <color theme="1"/>
        <rFont val="Arial"/>
        <family val="2"/>
      </rPr>
      <t>1</t>
    </r>
  </si>
  <si>
    <r>
      <t xml:space="preserve">Table 1.19 - Pass Rates - Taximeter Test </t>
    </r>
    <r>
      <rPr>
        <b/>
        <vertAlign val="superscript"/>
        <sz val="10"/>
        <color theme="1"/>
        <rFont val="Arial"/>
        <family val="2"/>
      </rPr>
      <t>1</t>
    </r>
  </si>
  <si>
    <t>Pass Rates - Breakdown by Test Centre</t>
  </si>
  <si>
    <t>In addition, the Agency is responsible for the theory test, the delivery of which has been outsourced to a private company, Pearson VUE. Service delivery by Pearson VUE commenced on the 4th September 2004. Statistics on theory testing are presented in Chapter 3 of this report.</t>
  </si>
  <si>
    <t xml:space="preserve">https://www.gov.uk/government/statistical-data-sets/drt02-practical-car-test-pass-rates </t>
  </si>
  <si>
    <t xml:space="preserve">https://www.gov.uk/government/statistical-data-sets/drt04-practical-motor-cycle-test-pass-rates </t>
  </si>
  <si>
    <t xml:space="preserve">https://www.gov.uk/government/statistical-data-sets/drt05-practical-large-goods-vehicles-lgv-test-pass-rates  </t>
  </si>
  <si>
    <t xml:space="preserve">https://www.gov.uk/government/statistical-data-sets/drt06-practical-passenger-carrying-vehicles-pcv-test-pass-rates </t>
  </si>
  <si>
    <t xml:space="preserve">http://www.rsa.ie/RSA/Learner-Drivers/The-Driving-Test/Driving-Test-Centre/Pass-Rates/  </t>
  </si>
  <si>
    <t xml:space="preserve">https://www.infrastructure-ni.gov.uk/articles/northern-ireland-transport-statistics </t>
  </si>
  <si>
    <t>Pass Rates (Excluding FTAs) - Relative Percentage Change 2012/13 to 2016/17</t>
  </si>
  <si>
    <t>Sources: NI - DVA; GB - Department for Transport/Driver and Vehicle Standards Agency (DVSA)</t>
  </si>
  <si>
    <t>3. GB figures are drawn from the Department for Transport publications. GB figures for January to March 2017 are not available until after their publication by the Department for Transport. They will be made available in this publication at the earliest opportunity after their release by the Department for Transport in June 2017.</t>
  </si>
  <si>
    <t>5. GB figures are drawn from the Department for Transport publications. GB figures for January to March 2017 are not available until after their publication by the Department for Transport. They will be made available in this publication at the earliest opportunity after their release by the Department for Transport in June 2017.</t>
  </si>
  <si>
    <t>Car 'L' driving tests - NI Pass Rates by Gender 2008/09 to 2016/17</t>
  </si>
  <si>
    <t>Tests Conducted - Volumes</t>
  </si>
  <si>
    <t>Table 3.2 Theory Tests - Tests Conducted - Volumes</t>
  </si>
  <si>
    <t>Table 3.1 Theory Tests - Applications Received - Volumes</t>
  </si>
  <si>
    <t>2. The above data does not include FTA's (Failed To Attends)</t>
  </si>
  <si>
    <t>Sources: NI DVA - Driver and Vehicle Standards Section; GB - Department for Transport/Driving Standards Agency (DSA)</t>
  </si>
  <si>
    <t>2. GB figures are drawn from the Department for Transport publications. GB figures for January to March 2017 are not available until after their publication by the Department for Transport. They will be made available in this publication at the earliest opportunity after their release by the Department for Transport in June 2017.</t>
  </si>
  <si>
    <t>Instructor Registration - User Guidance</t>
  </si>
  <si>
    <r>
      <t>Description of the data</t>
    </r>
    <r>
      <rPr>
        <sz val="10"/>
        <color theme="1"/>
        <rFont val="Arial"/>
        <family val="2"/>
      </rPr>
      <t xml:space="preserve">
The data presented in the report is extracted from the ADI and AMI Registers held by the DVA Driver and Vehicle Standards team.</t>
    </r>
  </si>
  <si>
    <r>
      <t>Data Quality Assessment</t>
    </r>
    <r>
      <rPr>
        <sz val="10"/>
        <color theme="1"/>
        <rFont val="Arial"/>
        <family val="2"/>
      </rPr>
      <t xml:space="preserve">
Good – all data in this section are derived from a single administrative system with full coverage.</t>
    </r>
  </si>
  <si>
    <t>Click here for ADI and AMI Volumes</t>
  </si>
  <si>
    <t>Click here for ADI Pass Rates</t>
  </si>
  <si>
    <r>
      <t xml:space="preserve">Guidance on using the data
</t>
    </r>
    <r>
      <rPr>
        <sz val="10"/>
        <color theme="1"/>
        <rFont val="Arial"/>
        <family val="2"/>
      </rPr>
      <t>The ADI Part 2 (Driving Ability) tests are conducted at the Boucher Road and Londonderry test centres by driving test examiners. The ADI Part 3 (Instructional Ability) tests are conducted at the Dill Road and Londonderry test centres by Supervising Examiners.
The AMI Part 2 (Driving Ability) and Part 3 (Instructional Ability) tests are conducted at the Craigavon, Londonderry and Mallusk test centres by Supervising Examiners.
The approved Motorcycle Instructors Register was introduced in Northern Ireland on the 29 November 2010</t>
    </r>
  </si>
  <si>
    <t>ADI Register Statistics - Volumes</t>
  </si>
  <si>
    <t>AMI Register Statistics - Volumes</t>
  </si>
  <si>
    <t>The data presented in this chapter, for the period up to and including June 2014, were derived from the Northern Ireland Vehicle Information System (NIVIS). This system was used to maintain a record of all licensed vehicles in Northern Ireland, including those which have a valid Statutory Off-Road Notification (SORN). On completion of the migration of NI records to DVLA in Swansea the NIVIS was closed.</t>
  </si>
  <si>
    <r>
      <t xml:space="preserve">These extracts are used to produce vehicle registration and licensing Official Statistical series similar to those published to date by the DfI with exception of transaction data. A service level agreement agreed with DfT provides a schedule for continued receipt of NI related data extracts by DVA statisticians to allow continued publication of these statistics. This production schedule and the new enhancement in the receipt of quarterly licensed and SORN vehicle data will allow a wider scope of vehicle licensing and registration data to be produced on a quarterly basis.
Should users require this information prior to DVA statisticians being in a position to publish NI level information, they are free to contact DfT/DVLA directly to request the earlier release of specific information, either by email at </t>
    </r>
    <r>
      <rPr>
        <u/>
        <sz val="12"/>
        <color rgb="FF0000FF"/>
        <rFont val="Arial"/>
        <family val="2"/>
      </rPr>
      <t>vehicles.stats@dft.gsi.gov.uk</t>
    </r>
    <r>
      <rPr>
        <sz val="12"/>
        <color theme="1"/>
        <rFont val="Arial"/>
        <family val="2"/>
      </rPr>
      <t xml:space="preserve"> or by telephone 020 7944 3077.</t>
    </r>
  </si>
  <si>
    <t>The transfer of vehicle licensing to DVLA in July 2014 has given rise to some definitional/classification changes which users need to be aware of and there may also be some small impact with respect to NI coverage in cases where the keepers postcode is missing. Please see user guidance for more information.</t>
  </si>
  <si>
    <t>Source: Department for Transport</t>
  </si>
  <si>
    <t>1. DVA statisticians receive on a quarterly basis Northern Ireland specific quality assured vehicle registration and licensing extracts from the DVLA/DFT. These extracts are made available to DVA statisticians after the routine publication of the related DFT statistical release ‘Vehicle licensing statistics, Great Britain'. It is for this reason Northern Ireland data are a quarter behind the title period of this publication. Should users require this information prior to DVA statisticians being in a position to publish NI level information they are free to contact DFT/DVLA directly for earlier release of request specific information.</t>
  </si>
  <si>
    <t>2. Agricultural vehicles includes tractors.</t>
  </si>
  <si>
    <r>
      <t xml:space="preserve">All Agricultural Vehicles </t>
    </r>
    <r>
      <rPr>
        <b/>
        <i/>
        <vertAlign val="superscript"/>
        <sz val="10"/>
        <color rgb="FF000000"/>
        <rFont val="Arial"/>
        <family val="2"/>
      </rPr>
      <t>2</t>
    </r>
  </si>
  <si>
    <r>
      <t xml:space="preserve">All Motorcycles </t>
    </r>
    <r>
      <rPr>
        <b/>
        <i/>
        <vertAlign val="superscript"/>
        <sz val="10"/>
        <color rgb="FF000000"/>
        <rFont val="Arial"/>
        <family val="2"/>
      </rPr>
      <t>3</t>
    </r>
  </si>
  <si>
    <t>3. This category of vehicle body type also includes Mopeds and Scooters.</t>
  </si>
  <si>
    <t>All Other Vehicles</t>
  </si>
  <si>
    <t>The NIDLS and RDS database(s) at any time will have licensing records which are out of date and need to be updated in terms of customer’s details e.g. changes of address, which has the potential to impact on any geographic breakdowns of the data.</t>
  </si>
  <si>
    <t>Source: NIDLS/RDS, DVA Driver Licensing</t>
  </si>
  <si>
    <t xml:space="preserve">Renewals to Over 70's </t>
  </si>
  <si>
    <t xml:space="preserve">Name &amp; Address Change </t>
  </si>
  <si>
    <t xml:space="preserve">Exchange Licence </t>
  </si>
  <si>
    <t>1. These figures include those renewing their licences when they expire. Figures are at a much higher level than what would be considered normal transaction volumes due to being in a peak period of cyclical renewals.</t>
  </si>
  <si>
    <t>Ordinary Licences - Volumes</t>
  </si>
  <si>
    <t>Table 6.1 - Driver Licensing - Ordinary Licences - Volumes</t>
  </si>
  <si>
    <t>Ordinary Licences - Relative Change in Business Volumes 2012/13 to 2016/17</t>
  </si>
  <si>
    <t xml:space="preserve">Replacement/Duplicate Licences/Exchange Licences </t>
  </si>
  <si>
    <t>Vocational Licences - Volumes</t>
  </si>
  <si>
    <t>Table 6.3 - Driver Licensing - Vocational Licences - Volumes</t>
  </si>
  <si>
    <t>Vocational Licences - Relative Change in Business Volumes 2012/13 to 2016/17</t>
  </si>
  <si>
    <t>Figure 8 - Driver Licensing - Vocational Licences - Relative Change in Business Volumes 2012/13 to 2016/17</t>
  </si>
  <si>
    <t>Table 6.7(i) - Driver Licence Stock - Category B - Private Cars / Light Van Entitlement - All Licence Holders</t>
  </si>
  <si>
    <t>Source: RDS, DVA Driver Licensing</t>
  </si>
  <si>
    <t>Table 6.7(ii) - Driver Licence Stock - Category B - Private Cars / Light Van Entitlement - Male Licence Holders</t>
  </si>
  <si>
    <t>Table 6.7(iii) - Driver Licence Stock - Category B - Private Cars / Light Van Entitlement - Female Licence Holders</t>
  </si>
  <si>
    <t>Driver Licence Stock - Category B - Private Cars / Light Van Entitlement - All Licence Holders</t>
  </si>
  <si>
    <t>Table 6.7(i)</t>
  </si>
  <si>
    <t>Driver Licence Stock - Category B - Private Cars / Light Van Entitlement - Male Licence Holders</t>
  </si>
  <si>
    <t>Driver Licence Stock - Category B - Private Cars / Light Van Entitlement - Female Licence Holders</t>
  </si>
  <si>
    <t>Table 6.7(ii)</t>
  </si>
  <si>
    <t>Table 6.7(iii)</t>
  </si>
  <si>
    <t>Driver Licence Stock - Category A - Motorcycle Entitlement - All Licence Holders</t>
  </si>
  <si>
    <t>Driver Licence Stock - Category A - Motorcycle Entitlement - Male Licence Holders</t>
  </si>
  <si>
    <t>Driver Licence Stock - Category A - Motorcycle Entitlement - Female Licence Holders</t>
  </si>
  <si>
    <t>Table 6.8(i)</t>
  </si>
  <si>
    <t>Table 6.8(ii)</t>
  </si>
  <si>
    <t>Table 6.8(iii)</t>
  </si>
  <si>
    <t>Table 6.8(i) - Driver Licence Stock - Category A - Motorcycle Entitlement - All Licence Holders</t>
  </si>
  <si>
    <t>Table 6.8(ii) - Driver Licence Stock - Category A - Motorcycle Entitlement - Male Licence Holders</t>
  </si>
  <si>
    <t>Table 6.9(i)</t>
  </si>
  <si>
    <t>Table 6.9(ii)</t>
  </si>
  <si>
    <t>Table 6.9(iii)</t>
  </si>
  <si>
    <t>Driver Licence Stock - Category C - Large Goods Vehicle Entitlement - All Licence Holders</t>
  </si>
  <si>
    <t>Driver Licence Stock - Category C - Large Goods Vehicle Entitlement - Male Licence Holders</t>
  </si>
  <si>
    <t>Driver Licence Stock - Category C - Large Goods Vehicle Entitlement - Female Licence Holders</t>
  </si>
  <si>
    <t>Table 6.9(i) - Driver Licence Stock - Category C - Large Goods Vehicle Entitlement - All Licence Holders</t>
  </si>
  <si>
    <t>1. Figures presented are at the 31st March 2017.</t>
  </si>
  <si>
    <t>Table 6.9(ii) - Driver Licence Stock - Category C - Large Goods Vehicle Entitlement - Male Licence Holders</t>
  </si>
  <si>
    <t>Table 6.9(iii) - Driver Licence Stock - Category C - Large Goods Vehicle Entitlement - Female Licence Holders</t>
  </si>
  <si>
    <t>Table 6.10(i) - Driver Licence Stock - Category D - Passenger Carrying Vehicle Entitlement - All Licence Holders</t>
  </si>
  <si>
    <t>Table 6.10(ii) - Driver Licence Stock - Category D - Passenger Carrying Vehicle Entitlement - Male Licence Holders</t>
  </si>
  <si>
    <t>Table 6.10(iii) - Driver Licence Stock - Category D - Passenger Carrying Vehicle Entitlement - Female Licence Holders</t>
  </si>
  <si>
    <t>Driver Licence Stock - Category D - Passenger Carrying Vehicle Entitlement - All Licence Holders</t>
  </si>
  <si>
    <t>Driver Licence Stock - Category D - Passenger Carrying Vehicle Entitlement - Male Licence Holders</t>
  </si>
  <si>
    <t>Driver Licence Stock - Category D - Passenger Carrying Vehicle Entitlement - Female Licence Holders</t>
  </si>
  <si>
    <t>Table 6.10(i)</t>
  </si>
  <si>
    <t>Table 6.10(ii)</t>
  </si>
  <si>
    <t>Table 6.10(iii)</t>
  </si>
  <si>
    <t>Source: RDS, DVA Driver Licensing/NISRA</t>
  </si>
  <si>
    <t>Mid Year Estimates (MYE) 2015</t>
  </si>
  <si>
    <t>Table 6.11(i)</t>
  </si>
  <si>
    <t>Table 6.11(ii)</t>
  </si>
  <si>
    <t>Table 6.11(iii)</t>
  </si>
  <si>
    <t>Male Licence Holders by Age and Entitlement by Proportion of population - Private Cars / Light Vans</t>
  </si>
  <si>
    <t>Female Licence Holders by Age and Entitlement by Proportion of population - Private Cars / Light Vans</t>
  </si>
  <si>
    <t>Table 6.11(i) - All Licence Holders by Age and Entitlement by Proportion of population - Private Cars / Light Vans</t>
  </si>
  <si>
    <t>Table 6.11(ii) - Male Licence Holders by Age and Entitlement by Proportion of population - Private Cars / Light Vans</t>
  </si>
  <si>
    <t>Table 6.11(iii) - Female Licence Holders by Age and Entitlement by Proportion of population - Private Cars / Light Vans</t>
  </si>
  <si>
    <t>Road Transport Licensing - Volumes</t>
  </si>
  <si>
    <r>
      <t>Table 7.1 - Road Transport Licensing - Volumes</t>
    </r>
    <r>
      <rPr>
        <b/>
        <vertAlign val="superscript"/>
        <sz val="10"/>
        <color theme="1"/>
        <rFont val="Arial"/>
        <family val="2"/>
      </rPr>
      <t xml:space="preserve"> 1</t>
    </r>
  </si>
  <si>
    <t>Source: OLBS/ TLIS, DVA Road Transport Licensing Division</t>
  </si>
  <si>
    <t>2. From the 31 May 2016 this also includes the new taxi licence classes.</t>
  </si>
  <si>
    <r>
      <t xml:space="preserve">Taxi Driver Licence </t>
    </r>
    <r>
      <rPr>
        <vertAlign val="superscript"/>
        <sz val="10"/>
        <color rgb="FF000000"/>
        <rFont val="Arial"/>
        <family val="2"/>
      </rPr>
      <t>3</t>
    </r>
  </si>
  <si>
    <t>3. The Taxi Driver Theory and Practical Driving Test was introduced for new entrants to the taxi industry on the 31st October 2014.</t>
  </si>
  <si>
    <t>Figure 9 - Road Transport Licensing - Relative Change in Licensing Volumes 2012/13 to 2016/17</t>
  </si>
  <si>
    <t>Road Transport Licensing - Relative Change in Licensing Volumes 2012/13 to 2016/17</t>
  </si>
  <si>
    <t>Road Transport Licensing - Taxi Operator, Driver and Vehicle Licences (in force at 31 March 2017) - Licence Stock</t>
  </si>
  <si>
    <t>1. These figures relate to the total current licences as a snapshot at the 31st March in Northern Ireland. The figures are not related to quarterly licensing activity.</t>
  </si>
  <si>
    <r>
      <t xml:space="preserve">2012/13 </t>
    </r>
    <r>
      <rPr>
        <b/>
        <vertAlign val="superscript"/>
        <sz val="10"/>
        <color rgb="FF000000"/>
        <rFont val="Arial"/>
        <family val="2"/>
      </rPr>
      <t>2</t>
    </r>
  </si>
  <si>
    <r>
      <t xml:space="preserve">Taxi Operator Licence </t>
    </r>
    <r>
      <rPr>
        <vertAlign val="superscript"/>
        <sz val="10"/>
        <color rgb="FF000000"/>
        <rFont val="Arial"/>
        <family val="2"/>
      </rPr>
      <t>4</t>
    </r>
  </si>
  <si>
    <r>
      <t xml:space="preserve">Licensed Taxi Vehicles </t>
    </r>
    <r>
      <rPr>
        <vertAlign val="superscript"/>
        <sz val="10"/>
        <color rgb="FF000000"/>
        <rFont val="Arial"/>
        <family val="2"/>
      </rPr>
      <t>5,7</t>
    </r>
  </si>
  <si>
    <r>
      <t xml:space="preserve">    Public Restricted </t>
    </r>
    <r>
      <rPr>
        <vertAlign val="superscript"/>
        <sz val="10"/>
        <color rgb="FF000000"/>
        <rFont val="Arial"/>
        <family val="2"/>
      </rPr>
      <t>5,6</t>
    </r>
  </si>
  <si>
    <r>
      <t xml:space="preserve">    Private Hire </t>
    </r>
    <r>
      <rPr>
        <vertAlign val="superscript"/>
        <sz val="10"/>
        <color rgb="FF000000"/>
        <rFont val="Arial"/>
        <family val="2"/>
      </rPr>
      <t>5,6,7</t>
    </r>
  </si>
  <si>
    <r>
      <t xml:space="preserve">    Belfast Public Hire </t>
    </r>
    <r>
      <rPr>
        <vertAlign val="superscript"/>
        <sz val="10"/>
        <color rgb="FF000000"/>
        <rFont val="Arial"/>
        <family val="2"/>
      </rPr>
      <t>5,6</t>
    </r>
  </si>
  <si>
    <r>
      <t xml:space="preserve">    Taxi Bus </t>
    </r>
    <r>
      <rPr>
        <vertAlign val="superscript"/>
        <sz val="10"/>
        <color rgb="FF000000"/>
        <rFont val="Arial"/>
        <family val="2"/>
      </rPr>
      <t>5,6</t>
    </r>
  </si>
  <si>
    <r>
      <t xml:space="preserve">    Class A </t>
    </r>
    <r>
      <rPr>
        <vertAlign val="superscript"/>
        <sz val="10"/>
        <color rgb="FF000000"/>
        <rFont val="Arial"/>
        <family val="2"/>
      </rPr>
      <t>5,8,9</t>
    </r>
  </si>
  <si>
    <r>
      <t xml:space="preserve">    Class B </t>
    </r>
    <r>
      <rPr>
        <vertAlign val="superscript"/>
        <sz val="10"/>
        <color rgb="FF000000"/>
        <rFont val="Arial"/>
        <family val="2"/>
      </rPr>
      <t>5,8,10</t>
    </r>
  </si>
  <si>
    <r>
      <t xml:space="preserve">    Class C </t>
    </r>
    <r>
      <rPr>
        <vertAlign val="superscript"/>
        <sz val="10"/>
        <color rgb="FF000000"/>
        <rFont val="Arial"/>
        <family val="2"/>
      </rPr>
      <t>5,8,11</t>
    </r>
  </si>
  <si>
    <r>
      <t xml:space="preserve">    Class D </t>
    </r>
    <r>
      <rPr>
        <vertAlign val="superscript"/>
        <sz val="10"/>
        <color rgb="FF000000"/>
        <rFont val="Arial"/>
        <family val="2"/>
      </rPr>
      <t>5,8,12</t>
    </r>
  </si>
  <si>
    <t xml:space="preserve">5. A new taxi licence test replaced the Public Service vehicle (PSV) test on the 31st May 2016. The PSV system was replaced by four new classes of taxi licence. </t>
  </si>
  <si>
    <t xml:space="preserve">6. PSV licences still in force at 31st March 2017 </t>
  </si>
  <si>
    <t>7. Historically, wedding and funeral cars have not been included as part of the Private Hire category we present as they are exempt from the taxi operator licence requirement. They are included as part of the new Class C category, therefore to retain comparability with historical figures Wedding and Funeral cars have now been added to the Private Hire category. All trend series have been amended to reflect this change.</t>
  </si>
  <si>
    <t>8. New Taxi Licence classes in force at 31st March 2016.</t>
  </si>
  <si>
    <t>9. Class A - Taxis currently PSV licensed as ‘Private Hire’ and ‘Public Hire Outside Belfast’ will automatically become Class A.</t>
  </si>
  <si>
    <t>10. Class B - Taxis currently PSV licensed as ‘Belfast Public Hire’ will automatically become Class B.</t>
  </si>
  <si>
    <t>11. Class C - Taxis currently PSV licensed as ‘Private Hire’ and solely used for weddings and funerals will automatically become Class C.</t>
  </si>
  <si>
    <t>12. Class D - Taxis currently PSV licensed as a ‘Taxibus’ will automatically become Class D.</t>
  </si>
  <si>
    <r>
      <t>Table 7.3 - Road Transport Licensing - Taxi Operator, Driver and Vehicle Licences</t>
    </r>
    <r>
      <rPr>
        <b/>
        <vertAlign val="superscript"/>
        <sz val="10"/>
        <color theme="1"/>
        <rFont val="Arial"/>
        <family val="2"/>
      </rPr>
      <t xml:space="preserve"> </t>
    </r>
    <r>
      <rPr>
        <b/>
        <sz val="10"/>
        <color theme="1"/>
        <rFont val="Arial"/>
        <family val="2"/>
      </rPr>
      <t xml:space="preserve">(in force at 31 March 2017) </t>
    </r>
    <r>
      <rPr>
        <b/>
        <vertAlign val="superscript"/>
        <sz val="10"/>
        <color theme="1"/>
        <rFont val="Arial"/>
        <family val="2"/>
      </rPr>
      <t>1</t>
    </r>
    <r>
      <rPr>
        <b/>
        <sz val="10"/>
        <color theme="1"/>
        <rFont val="Arial"/>
        <family val="2"/>
      </rPr>
      <t xml:space="preserve"> - Licence Stock</t>
    </r>
  </si>
  <si>
    <t>1. The Goods Vehicle (Licensing of Operators) Act (NI) 2010 was introduced on 1 July 2012. The above table reflects the number of Goods Vehicle Operator Licences in force at the end of period shown since the introduction of The Goods Vehicle (Licensing of Operators) Act (NI) 2010.</t>
  </si>
  <si>
    <t>2. These figures relate to the total current licences as a snapshot at the 31st March in Northern Ireland. The figures are not related to annual licensing activity.</t>
  </si>
  <si>
    <r>
      <t>Table 7.4 - Road Transport Licensing - Goods Vehicle Operator Licences</t>
    </r>
    <r>
      <rPr>
        <b/>
        <vertAlign val="superscript"/>
        <sz val="10"/>
        <color theme="1"/>
        <rFont val="Arial"/>
        <family val="2"/>
      </rPr>
      <t xml:space="preserve"> </t>
    </r>
    <r>
      <rPr>
        <b/>
        <sz val="10"/>
        <color theme="1"/>
        <rFont val="Arial"/>
        <family val="2"/>
      </rPr>
      <t xml:space="preserve">(in force at 31 March) </t>
    </r>
    <r>
      <rPr>
        <b/>
        <vertAlign val="superscript"/>
        <sz val="10"/>
        <color theme="1"/>
        <rFont val="Arial"/>
        <family val="2"/>
      </rPr>
      <t>1,2</t>
    </r>
    <r>
      <rPr>
        <b/>
        <sz val="10"/>
        <color theme="1"/>
        <rFont val="Arial"/>
        <family val="2"/>
      </rPr>
      <t xml:space="preserve"> - Licence Stock</t>
    </r>
  </si>
  <si>
    <t xml:space="preserve">4. This figure provides the number of full Restricted Licences issued including Permit Conversions where the fee has been paid.
</t>
  </si>
  <si>
    <t>5. This figure provides the number of Temporary Permits remaining to be converted to full Restricted Licence.</t>
  </si>
  <si>
    <r>
      <t xml:space="preserve">Restricted </t>
    </r>
    <r>
      <rPr>
        <vertAlign val="superscript"/>
        <sz val="10"/>
        <color theme="1"/>
        <rFont val="Arial"/>
        <family val="2"/>
      </rPr>
      <t>3,4</t>
    </r>
  </si>
  <si>
    <r>
      <t xml:space="preserve">Temporary Permits remaining to be converted </t>
    </r>
    <r>
      <rPr>
        <vertAlign val="superscript"/>
        <sz val="10"/>
        <color theme="1"/>
        <rFont val="Arial"/>
        <family val="2"/>
      </rPr>
      <t>5,6</t>
    </r>
  </si>
  <si>
    <r>
      <t>Road Transport Licensing - Goods Vehicle Operator Licences</t>
    </r>
    <r>
      <rPr>
        <vertAlign val="superscript"/>
        <sz val="10"/>
        <color theme="1"/>
        <rFont val="Arial"/>
        <family val="2"/>
      </rPr>
      <t xml:space="preserve"> </t>
    </r>
    <r>
      <rPr>
        <sz val="10"/>
        <color theme="1"/>
        <rFont val="Arial"/>
        <family val="2"/>
      </rPr>
      <t>(in force at 31 March) - Licence Stock</t>
    </r>
  </si>
  <si>
    <t>VED and MOT Evasion Survey Findings</t>
  </si>
  <si>
    <t>DVA Roadside Enforcement &amp; Compliance fall under the remit of the Agency Business Development Directorate. DVA Compliance Section work very closely with the Enforcement Section to measure the levels of compliance through the use of surveys in areas such as goods, taxis, buses and private cars (MOT).</t>
  </si>
  <si>
    <t>The main objective for Compliance Section is to improve overall levels of compliance prevalent amongst both drivers and operators and mechanisms for achieving this, through improvements in regulation, monitoring, enforcement and education are contained within the Agency Compliance and Enforcement Strategy.</t>
  </si>
  <si>
    <t>https://www.gov.uk/government/statistics/vehicle-excise-duty-evasion-statistics-2015</t>
  </si>
  <si>
    <t>There are five key survey findings relating to the DVA, measured via roadside surveys carried out on a cyclical basis. These are:</t>
  </si>
  <si>
    <t>- Heavy Goods Vehicle Fleet Compliance;</t>
  </si>
  <si>
    <t>- Bus Fleet Compliance; and</t>
  </si>
  <si>
    <t>- Taxi Fleet Compliance;</t>
  </si>
  <si>
    <t>- Vehicle Evasion Duty Evasion; and</t>
  </si>
  <si>
    <t>- MOT Evasion.</t>
  </si>
  <si>
    <t>Compliance Surveys</t>
  </si>
  <si>
    <t>The three compliance surveys carried out by DVA provide an indication of the level of compliance seen amongst the particular fleet of interest. Results in relation to Non-compliance and detailed methodology for the surveys are detailed in the DOE Driver &amp; Vehicle Agency Heavy Goods Vehicle, Taxi and Bus Compliance Survey reports which can be found using the following link:</t>
  </si>
  <si>
    <t>The compliance surveys were developed with guidance and support from DVA statisticians.</t>
  </si>
  <si>
    <t>Statistics sourced and derived from the survey findings are underpinned by well established methodological procedures.</t>
  </si>
  <si>
    <t>Standard classification systems used by all enforcement officers conducting roadworthiness and/or licensing violations during compliance survey operations.</t>
  </si>
  <si>
    <t>It is possible that DVA business targets to reduce non-compliance and improve road safety could impact on the choice of vehicles which enforcement officers ‘target’ for inspection. However, any potential incentive which may exist to ignore “suspect” vehicles in order to improve non-compliance performance would likely be counteracted by an enforcement officer’s natural tendency to want to target those vehicles which are most likely to have defects. Officers are provided with a strict statistical sampling protocol to follow and statisticians have examined practices on the ground. Whilst no evidence of any systematic bias, either way, has been detected in the sample selection process to date, it still poses a small risk and requires ongoing monitoring.</t>
  </si>
  <si>
    <t>Fleet compliance checks summary reports - Great Britain</t>
  </si>
  <si>
    <t>https://www.gov.uk/government/collections/fleet-compliance-checks-summary-reports</t>
  </si>
  <si>
    <t>Commercial Vehicle Roadworthiness Testing</t>
  </si>
  <si>
    <t>http://www.cvrt.ie/en/Operator-Driver-Obligations/Pages/HCV-and-Bus-Survey-.aspx</t>
  </si>
  <si>
    <t>Responsibility for licensing Goods Vehicle (HGV) operators’ transferred to the Transport Regulation Unit (TRU), during 2012/13, with the introduction in June 2012 of the Goods Vehicle (Licensing of Operators) Act (NI) 2010. The TRU as part of the former DoE transferred to the new DfI on 9th May 2016.</t>
  </si>
  <si>
    <t>There is potential for distortion of enforcement action through inconsistent application of standards by enforcement officers. However, the DVA implement rigorous training and monitoring of enforcement activities of enforcement officers and locations. Any evidence of irregularities is closely scrutinised and remedial action taken should this be required. This is not considered to be a significant issue with respect to data quality.</t>
  </si>
  <si>
    <t xml:space="preserve">Road Haulage Association - Drivers &amp; Operation Compliance Audits </t>
  </si>
  <si>
    <t>https://www.rha.uk.net/services/compliance-audits-contracts-of-employment/compliance/drivers-operation</t>
  </si>
  <si>
    <t>Buses Inspected</t>
  </si>
  <si>
    <t>Table 9.1 - Enforcement Section - Checks Carried Out - Volumes</t>
  </si>
  <si>
    <t>Enforcement Checks Carried Out - Volumes</t>
  </si>
  <si>
    <t>Source - DVA Enforcement Section</t>
  </si>
  <si>
    <t>Table 9.2 - Enforcement Section - Checks Carried Out - Percentage Change</t>
  </si>
  <si>
    <t>Enforcement Checks Carried Out - Percentage Change</t>
  </si>
  <si>
    <t>Table 9.3 - Enforcement Section - Prosecutions and Penalties - Volumes</t>
  </si>
  <si>
    <t>Enforcement Prosecutions and Penalties - Volumes</t>
  </si>
  <si>
    <t>7. A file referred to PPS may or may not result in a conviction in the same year as there may well be a lag period before a case reaches court proceedings. The figures presented cannot be used together to derive a conviction rate for the period.</t>
  </si>
  <si>
    <t>Table 9.4 - Enforcement Section - Prosecutions and Penalties - Percentage Change</t>
  </si>
  <si>
    <t>Enforcement Prosecutions and Penalties - Percentage Change</t>
  </si>
  <si>
    <t>Table 9.5 - Enforcement Section - Operations - Volumes</t>
  </si>
  <si>
    <t>Enforcement Operations - Volumes</t>
  </si>
  <si>
    <t>1. Joint Operation - operations carried out by DVA in partnership with the PSNI.</t>
  </si>
  <si>
    <t>2. Cross Border Operation - operations carried out by DVA in conjunction with the Road Safety Authority in Ireland along with PSNI and An Garda Síochána</t>
  </si>
  <si>
    <t>Table 9.6 - Enforcement Section - Breakdown of Spot Checks on School Buses - Vehicles Inspected - Volumes</t>
  </si>
  <si>
    <t>Spot Checks on School Buses - Vehicles Inspected - Volumes</t>
  </si>
  <si>
    <t>1. The Northern Ireland Education Authority (EA) was established on 1 April 2015 and replaces the five Education and Library Boards and the Staff Commission for Education and Library Boards. The five regional offices are located at the sites of the former Education and Library Boards and will continue to deliver the same services as the former Boards within their geographic areas.</t>
  </si>
  <si>
    <t>Table 9.7 - Enforcement Section - Breakdown of Spot Checks on School Buses - Number of offending vehicles and Offences/Issues Identified - Volumes</t>
  </si>
  <si>
    <t>Spot Checks on School Buses - Number of offending vehicles and Offences/Issues Identified - Volumes</t>
  </si>
  <si>
    <t xml:space="preserve">2. Enforcement action taken following buses randomly selected and inspected at the roadside can include VT5 and V1/V2 prohibition notices, V27 licence suspensions and fixed penalty notices. </t>
  </si>
  <si>
    <t xml:space="preserve">Table 10.1 - Vehicle Testing Waiting Time Target Monitoring </t>
  </si>
  <si>
    <t xml:space="preserve">Vehicle Testing Waiting Time Target Monitoring </t>
  </si>
  <si>
    <t xml:space="preserve">Vehicle testing waiting time performance </t>
  </si>
  <si>
    <t>Figure 10 - Vehicle Test Waiting Time Target Monitoring - Index 2013/14 to 2016/17</t>
  </si>
  <si>
    <t>Vehicle Test Waiting Time Target Monitoring - Index 2013/14 to 2016/17</t>
  </si>
  <si>
    <t>Driver testing waiting time performance</t>
  </si>
  <si>
    <t xml:space="preserve">Table 10.2 - Driver Testing Waiting Time Target Monitoring </t>
  </si>
  <si>
    <t xml:space="preserve">Driver Testing Waiting Time Target Monitoring </t>
  </si>
  <si>
    <t>Figure 11 - Driver Test Waiting Time Target Monitoring - Index 2013/14 to 2016/17</t>
  </si>
  <si>
    <t>Driver Test Waiting Time Target Monitoring - Index 2013/14 to 2016/17</t>
  </si>
  <si>
    <t>DVA Target Monitoring</t>
  </si>
  <si>
    <t xml:space="preserve">Driver Licence Applications Processing Time Target Monitoring </t>
  </si>
  <si>
    <t>Figure 12 - Driver Licence Applications Processing Time Target Monitoring - Index 2013/14 to 2016/17</t>
  </si>
  <si>
    <t>1. Waiting time performance is indexed to the Agency target of 95%. Please see User Guidance.</t>
  </si>
  <si>
    <t>3. The target base is the Agency Target for each of the individual years presented - to process 95% of complete driver licence applications within 10 working days.</t>
  </si>
  <si>
    <t>Figure 12</t>
  </si>
  <si>
    <t>Driver Licence Applications Processing Time Target Monitoring - Index 2013/14 to 2016/17</t>
  </si>
  <si>
    <t>DVSA</t>
  </si>
  <si>
    <t>Driver and Vehicle Standards Agency</t>
  </si>
  <si>
    <t>OLCS</t>
  </si>
  <si>
    <t xml:space="preserve">Operator Licensing and Compliance System </t>
  </si>
  <si>
    <t>RDS</t>
  </si>
  <si>
    <t>Replacement Driver System</t>
  </si>
  <si>
    <r>
      <t>Table 5.3 - Vehicle First Registrations: Quarterly Volumes 2016</t>
    </r>
    <r>
      <rPr>
        <b/>
        <vertAlign val="superscript"/>
        <sz val="10"/>
        <color theme="1"/>
        <rFont val="Arial"/>
        <family val="2"/>
      </rPr>
      <t xml:space="preserve"> 1</t>
    </r>
  </si>
  <si>
    <t>Table 1.3 - Vehicle Testing - Applications Received - Full Test Volumes</t>
  </si>
  <si>
    <t>Table 1.1 - Vehicle Testing - Applications Received - Volumes</t>
  </si>
  <si>
    <t>Table 1.2 - Vehicle Testing - Applications Received - Percentage Change</t>
  </si>
  <si>
    <t>Table 1.4 - Vehicle Testing - Applications Received - Full Test Percentage Change</t>
  </si>
  <si>
    <t>Figure 1 - Vehicle Testing - Applications Received - Relative Change in Full Test Applications 2012/13 to 2016/17</t>
  </si>
  <si>
    <t>Table 1.5 - Vehicle Testing - Applications Received - Retest Volumes</t>
  </si>
  <si>
    <t>Table 1.6 - Vehicle Testing - Applications Received - Retest Percentage Change</t>
  </si>
  <si>
    <t>Table 1.7 - Vehicle Testing - Applications Received - Full Tests by Booking Method</t>
  </si>
  <si>
    <t>Table 1.8 - Vehicle Testing - Applications Received - Retests by Booking Method</t>
  </si>
  <si>
    <t>Table 1.9 - Vehicle Testing - Applications Received - All Tests by Booking Method</t>
  </si>
  <si>
    <t>Table 1.10 - Vehicle Testing - Test Appointments Provided - Volumes</t>
  </si>
  <si>
    <t>Table 1.11 - Vehicle Testing - Test Appointments Provided - Percentage Change</t>
  </si>
  <si>
    <r>
      <t xml:space="preserve">Table 1.12 - Vehicle Testing - Test Appointments Provided - Full Test Volumes </t>
    </r>
    <r>
      <rPr>
        <b/>
        <vertAlign val="superscript"/>
        <sz val="10"/>
        <color rgb="FF000000"/>
        <rFont val="Arial"/>
        <family val="2"/>
      </rPr>
      <t>1,2,3</t>
    </r>
  </si>
  <si>
    <r>
      <t xml:space="preserve">Table 1.13 - Vehicle Testing - Test Appointments Provided - Full Test Percentage Change </t>
    </r>
    <r>
      <rPr>
        <b/>
        <vertAlign val="superscript"/>
        <sz val="10"/>
        <color rgb="FF000000"/>
        <rFont val="Arial"/>
        <family val="2"/>
      </rPr>
      <t>1,2,3</t>
    </r>
  </si>
  <si>
    <t>Figure 2 - Vehicle Testing - Test Appointments Provided - Relative Change in Full Test Appointments Provided 2012/13 to 2016/17</t>
  </si>
  <si>
    <r>
      <t xml:space="preserve">Table 1.14 - Vehicle Testing - Test Appointments Provided - Retest Volumes </t>
    </r>
    <r>
      <rPr>
        <b/>
        <vertAlign val="superscript"/>
        <sz val="10"/>
        <color rgb="FF000000"/>
        <rFont val="Arial"/>
        <family val="2"/>
      </rPr>
      <t>1,2,3</t>
    </r>
  </si>
  <si>
    <r>
      <t xml:space="preserve">Table 1.15 - Vehicle Testing - Test Appointments Provided - Retest Percentage Change </t>
    </r>
    <r>
      <rPr>
        <b/>
        <vertAlign val="superscript"/>
        <sz val="10"/>
        <color rgb="FF000000"/>
        <rFont val="Arial"/>
        <family val="2"/>
      </rPr>
      <t>1,2,3</t>
    </r>
  </si>
  <si>
    <r>
      <t xml:space="preserve">Table 1.16 - Vehicle Testing - Pass Rates - Full Tests (Excluding FTAs) </t>
    </r>
    <r>
      <rPr>
        <b/>
        <vertAlign val="superscript"/>
        <sz val="10"/>
        <color theme="1"/>
        <rFont val="Arial"/>
        <family val="2"/>
      </rPr>
      <t>1,2,3</t>
    </r>
  </si>
  <si>
    <t>Figure 3 - Vehicle Testing - Pass Rates - Full Tests (Excluding FTAs) - Relative Percentage Change 2012/13 to 2016/17</t>
  </si>
  <si>
    <r>
      <t>Table 1.17 - Vehicle Testing - Pass Rates - Retests Only (Excluding FTAs)</t>
    </r>
    <r>
      <rPr>
        <b/>
        <vertAlign val="superscript"/>
        <sz val="10"/>
        <color theme="1"/>
        <rFont val="Arial"/>
        <family val="2"/>
      </rPr>
      <t xml:space="preserve"> 1,2,3</t>
    </r>
  </si>
  <si>
    <t>Table 3.3 Theory Tests - Pass Rates</t>
  </si>
  <si>
    <t>Table 3.4 - Theory Tests - Pass Rates by Test Section and Category</t>
  </si>
  <si>
    <t>Table 3.5 - Theory Tests - Touch screen theory tests for Private car drivers, NI/GB comparison - Pass Rates by Gender (Excluding FTA’s)</t>
  </si>
  <si>
    <t>Touch screen theory tests for Motorcyclists, NI/GB comparison - Pass Rates by Gender (Excluding FTA’s)</t>
  </si>
  <si>
    <t>Table 3.6 - Theory Tests - Touch screen theory tests for Motorcyclists, NI/GB comparison - Pass Rates by Gender (Excluding FTA’s)</t>
  </si>
  <si>
    <t>Table 2.1 - Driver Testing - Applications Received - Volumes</t>
  </si>
  <si>
    <t>Table 2.2 - Driver Testing - Applications Received - Percentage Change</t>
  </si>
  <si>
    <r>
      <t xml:space="preserve">Table 2.3 - Driver Testing - Test Appointments Provided - Volumes </t>
    </r>
    <r>
      <rPr>
        <b/>
        <vertAlign val="superscript"/>
        <sz val="10"/>
        <color rgb="FF000000"/>
        <rFont val="Arial"/>
        <family val="2"/>
      </rPr>
      <t>1</t>
    </r>
  </si>
  <si>
    <r>
      <t xml:space="preserve">Table 2.4 - Driver Testing - Test Appointments Provided - Percentage Change </t>
    </r>
    <r>
      <rPr>
        <b/>
        <vertAlign val="superscript"/>
        <sz val="10"/>
        <color rgb="FF000000"/>
        <rFont val="Arial"/>
        <family val="2"/>
      </rPr>
      <t>1</t>
    </r>
  </si>
  <si>
    <t>Table 2.5 - Driver Testing - Pass Rates (Excluding FTAs)</t>
  </si>
  <si>
    <t>Figure 4 - Driver Testing - Pass Rates (Excluding FTAs) - Relative Percentage Change 2012/13 to 2016/17</t>
  </si>
  <si>
    <t>Table 2.6 - Driver Testing - Car 'L' driving tests, NI/GB comparison - Pass Rates by Gender (Excluding FTAs)</t>
  </si>
  <si>
    <r>
      <t>Table 2.7 - Driver Testing - Motorcycle 'L' driving tests</t>
    </r>
    <r>
      <rPr>
        <b/>
        <vertAlign val="superscript"/>
        <sz val="10"/>
        <color rgb="FF000000"/>
        <rFont val="Arial"/>
        <family val="2"/>
      </rPr>
      <t>1</t>
    </r>
    <r>
      <rPr>
        <b/>
        <sz val="10"/>
        <color rgb="FF000000"/>
        <rFont val="Arial"/>
        <family val="2"/>
      </rPr>
      <t>, NI/GB comparison - Pass Rates by Gender (Excluding FTAs)</t>
    </r>
  </si>
  <si>
    <t>Table 2.8 - Driver Testing - Large goods vehicle driving tests, NI/GB comparison - Pass Rates by Gender (Excluding FTAs)</t>
  </si>
  <si>
    <t>Table 2.9 - Driver Testing - Passenger carrying vehicle driving tests, NI/GB comparison - Pass Rates by Gender (Excluding FTAs)</t>
  </si>
  <si>
    <t>Figure 5 - Driver Testing -  Car 'L' driving tests - NI Pass Rates by Gender 2008/07 to 2016/17</t>
  </si>
  <si>
    <t>#</t>
  </si>
  <si>
    <t>Table 2.10 - Driver Testing - Pass Rates - Breakdown by Test Centre</t>
  </si>
  <si>
    <t>1. The Agency target for each of the individual years presented - 92% of all vehicle test applications appointed within 21 days or on request at a later date. Please see User Guidance.</t>
  </si>
  <si>
    <t>1. The Agency target for each of the individual years presented - 92% of all vehicle test applications appointed within 28 days or on request at a later date. Please see User Guidance.</t>
  </si>
  <si>
    <t>A total of 1,099,396 applications for vehicle tests were received by DVA during 2016/17. The volume of applications is nearly one-quarter (24%) higher than for 2008/09 when the number stood at 885,416; this is an additional 214,000 applications.</t>
  </si>
  <si>
    <t>Of the total applications received, 932,182 (84.8%) were for full vehicle tests and 167,214 (15.2%) were for retests. This represents a shift of 2.4 percentage points in favour of full tests compared to 2008/09, partly reflecting an improving pass rate over the period.</t>
  </si>
  <si>
    <t>Of the high volume transactions, Private Cars have seen the greatest growth in full test application volumes over the last 5 years, with a 10.4% increase (or 72,325 applications) from 697,446 applications in 2012/13 to 769,771 applications in 2016/17. There has been an overall reduction of 3.4% in the number of Private Car retest applications when comparing 2012/13 and 2016/17.</t>
  </si>
  <si>
    <t>All categories, with the exception of IVA and CDG, showed a decrease in the number of applications for retests when comparing 2016/17 to 2012/13.</t>
  </si>
  <si>
    <t>The number of full test appointments provided for all major categories showed varying increases and decreases when comparing 2016/17 to 2015/16; the largest percentage increases were seen for Trailers (+4.6%) and Heavy Goods (+2.7%), with the largest percentage decreases seen for Taxis (-5.2%) and Motorcycles (-3.4%).</t>
  </si>
  <si>
    <t>The testing pass rate varied by test category, with those in the larger volume tests ranging from 93.6% for motorcycle tests to 75.8% for light goods vehicle tests.</t>
  </si>
  <si>
    <t>The largest increase in the pass rate, of 9.3 percentage points, for full vehicle tests between 2011/12 (67.8%) and 2016/17 (77.1%) was for heavy goods vehicles. Taxis have also shown a substantial increase in the pass rate, from 71.9% in 2011/12 to stand at 79.2% during 2016/17 (+7.3 percentage points).</t>
  </si>
  <si>
    <t xml:space="preserve">The overall pass rate for Private Car Full Tests was 81.1%, ranging from a high of 85.7% in Belfast to a low of 78.3% in Newry. However, this overall pass rate takes no account of differences between the condition or age of cars presenting for testing at each Test Centre and which will impact on an individual Centre's pass rate. </t>
  </si>
  <si>
    <t>Vehicle Tests Appointments Provided Table</t>
  </si>
  <si>
    <t>Failed to Attend (FTA)</t>
  </si>
  <si>
    <t>Vehicle Test Appointments Provided</t>
  </si>
  <si>
    <r>
      <t>It also marked an</t>
    </r>
    <r>
      <rPr>
        <b/>
        <sz val="10"/>
        <color theme="1"/>
        <rFont val="Arial"/>
        <family val="2"/>
      </rPr>
      <t xml:space="preserve"> increase</t>
    </r>
    <r>
      <rPr>
        <sz val="10"/>
        <color theme="1"/>
        <rFont val="Arial"/>
        <family val="2"/>
      </rPr>
      <t xml:space="preserve"> of </t>
    </r>
    <r>
      <rPr>
        <b/>
        <sz val="10"/>
        <color theme="1"/>
        <rFont val="Arial"/>
        <family val="2"/>
      </rPr>
      <t>3.0% in applications</t>
    </r>
    <r>
      <rPr>
        <sz val="10"/>
        <color theme="1"/>
        <rFont val="Arial"/>
        <family val="2"/>
      </rPr>
      <t>, from the 1,067,837 received during 2016/17. This includes a 4.1% increase for full tests and a 2.9% decrease for retests.</t>
    </r>
  </si>
  <si>
    <t>Factors which may have contributed to the changing trend over the period are a changing driver pass rate, the economic climate, changes in motoring costs and demographic changes.</t>
  </si>
  <si>
    <t>Driving Tests Appointments Provided Table</t>
  </si>
  <si>
    <t>Driving Test Appointments Provided</t>
  </si>
  <si>
    <t>The figure of 61,892 appointments includes 1,182 appointments where the customer failed to attend (FTA), meaning the actual tests conducted by the DVA has increased by 5.7%, from 57,413 in 2015/16 to 60,710 in 2016/17.</t>
  </si>
  <si>
    <t>The testing pass rate in 2016/17 varied by test category, from 53.7% for L Test Private Cars to 72.2% for L Test Motorcycles.</t>
  </si>
  <si>
    <t>The pass rate for the LGV test stood at 54.8% during 2008/09. This has increased to 68.4% for 2016/17, an increase of 13.6 percentage points in eight years, but down slightly on the pass rate for 2015-16 (69.7%).</t>
  </si>
  <si>
    <t>During 2016/17, the DVA received 84,422 applications for the various theory tests. By far the greatest proportion of these (86.7%) was for a Private Car Test.</t>
  </si>
  <si>
    <t>The increase in theory test applications may, in part, be due to the overall decrease in the pass rate for the test (see table 3.3), resulting in more candidates booking to retake their test.</t>
  </si>
  <si>
    <t>In the 2016/17 financial year, DVA carried out 76,216 theory tests. Similarly with the volumes of applications, 87.0% of tests conducted were Private Car tests.</t>
  </si>
  <si>
    <t>From 2009/10 to 2012/13, there was a sustained drop in the number of tests conducted, decreasing from 55,764 in 2009/10 to 49,969 in 2012/13. However, there has followed four years of increasing numbers of tests conducted. By 2016/17, when compared with the 2012/13 low point in the series, in excess of an additional 26,000 tests were conducted.</t>
  </si>
  <si>
    <t>The increase in tests conducted between 2012/13 and 2016/17 is primarily being driven by the increased numbers sitting the Private Car test, which has increased by 22,595 (51.7%) from 43,717 in 2012/13 to 66,312 in 2016/17.</t>
  </si>
  <si>
    <t>During 2016/17, the pass rate for theory tests varied from a low of 19.1% for Taxis to a high of 83.7% for the PCV Hazard Perception tests (Note that due to the small number of tests sat, the LGV and PCV CPC Conversion Module 2’s have been excluded from the commentary).</t>
  </si>
  <si>
    <t>Using a four quarter rolling average, the touch screen theory test pass rate by gender for private car drivers showed that Females had a higher pass rate (49%) than Males (45%).</t>
  </si>
  <si>
    <t>Theory test pass rates for private car drivers showed that GB pass rates were generally higher when comparing both NI and GB for both males and females. However for the motorcycle theory tests, while pass rates for females in GB were generally higher than for females in NI, pass rates for males in GB from the end of December 2014 were lower than for NI.</t>
  </si>
  <si>
    <r>
      <t xml:space="preserve">The </t>
    </r>
    <r>
      <rPr>
        <b/>
        <sz val="10"/>
        <color theme="1"/>
        <rFont val="Arial"/>
        <family val="2"/>
      </rPr>
      <t>volume of tests conducted</t>
    </r>
    <r>
      <rPr>
        <sz val="10"/>
        <color theme="1"/>
        <rFont val="Arial"/>
        <family val="2"/>
      </rPr>
      <t xml:space="preserve"> has </t>
    </r>
    <r>
      <rPr>
        <b/>
        <sz val="10"/>
        <color theme="1"/>
        <rFont val="Arial"/>
        <family val="2"/>
      </rPr>
      <t>increased by 9%</t>
    </r>
    <r>
      <rPr>
        <sz val="10"/>
        <color theme="1"/>
        <rFont val="Arial"/>
        <family val="2"/>
      </rPr>
      <t xml:space="preserve"> from 69,954 for 2015/16 to the 76,216 for 2016/17. </t>
    </r>
  </si>
  <si>
    <t>AMI's Removed from Register</t>
  </si>
  <si>
    <t>The ADI pass rate for Driving Ability Test in 2016/17 was 58%.</t>
  </si>
  <si>
    <t>The pass rate for the Instructional Ability Test has increased in 2016/17 (44%) by twelve percentage points when compared with 2015/16 (32%) and is currently the highest pass rate in our time series back to 2007/08.</t>
  </si>
  <si>
    <r>
      <t xml:space="preserve">At 31st March 2017, there were 1,134 </t>
    </r>
    <r>
      <rPr>
        <b/>
        <sz val="10"/>
        <color theme="1"/>
        <rFont val="Arial"/>
        <family val="2"/>
      </rPr>
      <t>Approved Driving Instructors registered</t>
    </r>
    <r>
      <rPr>
        <sz val="10"/>
        <color theme="1"/>
        <rFont val="Arial"/>
        <family val="2"/>
      </rPr>
      <t xml:space="preserve">, and a further 52 Approved Motorcycle Instructors. This represents a </t>
    </r>
    <r>
      <rPr>
        <b/>
        <sz val="10"/>
        <color theme="1"/>
        <rFont val="Arial"/>
        <family val="2"/>
      </rPr>
      <t>2.6% reduction</t>
    </r>
    <r>
      <rPr>
        <sz val="10"/>
        <color theme="1"/>
        <rFont val="Arial"/>
        <family val="2"/>
      </rPr>
      <t xml:space="preserve"> on the 2015/16 ADI register (1,164) and is the fifth successive annual fall from a series high of 1,344 in 2011/12. However the rate of decline has gradually slowed from a 5.3% reduction in 2013/14 to a 2.6 reduction in the latest year. The figure for 2016/17 places the number of registered ADIs at the second lowest level in our time series back to 2008/09.</t>
    </r>
  </si>
  <si>
    <t>Driving Instructor Registration</t>
  </si>
  <si>
    <t>Instructor Registration Tables</t>
  </si>
  <si>
    <t>Instructor Pass Rate Table</t>
  </si>
  <si>
    <t>Driving Instructor Pass Rate</t>
  </si>
  <si>
    <r>
      <t>During the 2016 calendar year 71,362 UK vehicle</t>
    </r>
    <r>
      <rPr>
        <b/>
        <sz val="10"/>
        <color theme="1"/>
        <rFont val="Arial"/>
        <family val="2"/>
      </rPr>
      <t xml:space="preserve"> first registrations</t>
    </r>
    <r>
      <rPr>
        <sz val="10"/>
        <color theme="1"/>
        <rFont val="Arial"/>
        <family val="2"/>
      </rPr>
      <t xml:space="preserve"> were registered with a </t>
    </r>
    <r>
      <rPr>
        <b/>
        <sz val="10"/>
        <color theme="1"/>
        <rFont val="Arial"/>
        <family val="2"/>
      </rPr>
      <t>Northern Ireland</t>
    </r>
    <r>
      <rPr>
        <sz val="10"/>
        <color theme="1"/>
        <rFont val="Arial"/>
        <family val="2"/>
      </rPr>
      <t xml:space="preserve"> address. This was a </t>
    </r>
    <r>
      <rPr>
        <b/>
        <sz val="10"/>
        <color theme="1"/>
        <rFont val="Arial"/>
        <family val="2"/>
      </rPr>
      <t>1.2%</t>
    </r>
    <r>
      <rPr>
        <sz val="10"/>
        <color theme="1"/>
        <rFont val="Arial"/>
        <family val="2"/>
      </rPr>
      <t xml:space="preserve"> increase on the figure of 70,529 in 2015.</t>
    </r>
  </si>
  <si>
    <t>Vehicle Licensing - First Registrations in Northern Ireland</t>
  </si>
  <si>
    <t>Vehicle First Registrations</t>
  </si>
  <si>
    <t>Of 1,131,411 licensed vehicles as at the 31st December 2016, 83.2% (941,819) were Cars, and 11.6% (131,203) were Goods Vehicles (Light and Heavy).</t>
  </si>
  <si>
    <r>
      <t xml:space="preserve">There were 1,131,411 </t>
    </r>
    <r>
      <rPr>
        <b/>
        <sz val="10"/>
        <color theme="1"/>
        <rFont val="Arial"/>
        <family val="2"/>
      </rPr>
      <t>vehicles licensed in Northern Ireland</t>
    </r>
    <r>
      <rPr>
        <sz val="10"/>
        <color theme="1"/>
        <rFont val="Arial"/>
        <family val="2"/>
      </rPr>
      <t xml:space="preserve"> at 31 December 2016, an</t>
    </r>
    <r>
      <rPr>
        <b/>
        <sz val="10"/>
        <color theme="1"/>
        <rFont val="Arial"/>
        <family val="2"/>
      </rPr>
      <t xml:space="preserve"> increase of 2.6%</t>
    </r>
    <r>
      <rPr>
        <sz val="10"/>
        <color theme="1"/>
        <rFont val="Arial"/>
        <family val="2"/>
      </rPr>
      <t xml:space="preserve"> compared with the previous year (31 December 2015 - 1,103,082).</t>
    </r>
  </si>
  <si>
    <t>Vehicles Licensed Table</t>
  </si>
  <si>
    <t>SORN Vehicles</t>
  </si>
  <si>
    <t>The number of SORN private cars at the 31st December 2016 was 10.3% of the total private car stock. For motorcycles over half (57.8%) of the motorcycle stock in Northern Ireland had a SORN in force at this date. Evidence suggests that licensing of motorcycles is seasonal; where large numbers of motorcycles are SORN during winter months but become licensed again during the summer months.</t>
  </si>
  <si>
    <r>
      <t xml:space="preserve">A total of 168,726 vehicles had a </t>
    </r>
    <r>
      <rPr>
        <b/>
        <sz val="10"/>
        <color theme="1"/>
        <rFont val="Arial"/>
        <family val="2"/>
      </rPr>
      <t>Statutory Off Road Notification</t>
    </r>
    <r>
      <rPr>
        <sz val="10"/>
        <color theme="1"/>
        <rFont val="Arial"/>
        <family val="2"/>
      </rPr>
      <t xml:space="preserve"> at the 31st December 2016 which represents 13.0% of the total vehicle stock, </t>
    </r>
    <r>
      <rPr>
        <b/>
        <sz val="10"/>
        <color theme="1"/>
        <rFont val="Arial"/>
        <family val="2"/>
      </rPr>
      <t>up two percentage points</t>
    </r>
    <r>
      <rPr>
        <sz val="10"/>
        <color theme="1"/>
        <rFont val="Arial"/>
        <family val="2"/>
      </rPr>
      <t xml:space="preserve"> from 11% in 2015. The number of SORN vehicles increased by 23.5% from the same period in 2015.</t>
    </r>
  </si>
  <si>
    <t>Table 6.8(iii) - Driver Licence Stock - Category A - Motorcycle Entitlement - Female Licence Holders</t>
  </si>
  <si>
    <r>
      <t xml:space="preserve">During the 2016/17 financial year, </t>
    </r>
    <r>
      <rPr>
        <b/>
        <sz val="10"/>
        <color theme="1"/>
        <rFont val="Arial"/>
        <family val="2"/>
      </rPr>
      <t>DVA Enforcement</t>
    </r>
    <r>
      <rPr>
        <sz val="10"/>
        <color theme="1"/>
        <rFont val="Arial"/>
        <family val="2"/>
      </rPr>
      <t xml:space="preserve"> staff </t>
    </r>
    <r>
      <rPr>
        <b/>
        <sz val="10"/>
        <color theme="1"/>
        <rFont val="Arial"/>
        <family val="2"/>
      </rPr>
      <t>checked 5,985 vehicles</t>
    </r>
    <r>
      <rPr>
        <sz val="10"/>
        <color theme="1"/>
        <rFont val="Arial"/>
        <family val="2"/>
      </rPr>
      <t xml:space="preserve"> which was a </t>
    </r>
    <r>
      <rPr>
        <b/>
        <sz val="10"/>
        <color theme="1"/>
        <rFont val="Arial"/>
        <family val="2"/>
      </rPr>
      <t>3.1% increase</t>
    </r>
    <r>
      <rPr>
        <sz val="10"/>
        <color theme="1"/>
        <rFont val="Arial"/>
        <family val="2"/>
      </rPr>
      <t xml:space="preserve"> on the number checked in 2015/16; of these, the largest volume was for Goods Vehicles, accounting for nearly half (2,969) of all vehicles checked.</t>
    </r>
  </si>
  <si>
    <t>Fixed Penalty Notices</t>
  </si>
  <si>
    <t>Prosecutions and Penalties Table</t>
  </si>
  <si>
    <t>Change from Bus compliance surevy in 2015/16 to Heavy Goods compliance survey in 2016/17</t>
  </si>
  <si>
    <t>Vehicle Testing Waiting Time Target Table</t>
  </si>
  <si>
    <t xml:space="preserve">Vehicle Testing Waiting Time </t>
  </si>
  <si>
    <t>Driver Testing Waiting Time Target Table</t>
  </si>
  <si>
    <t>Driver Licence Applications Processing Time Target Table</t>
  </si>
  <si>
    <t xml:space="preserve">Driver Testing Waiting Time </t>
  </si>
  <si>
    <t xml:space="preserve">Driver Licence Applications Processing Waiting Time </t>
  </si>
  <si>
    <t xml:space="preserve">Data in the Vehicle tests tables in this publication are not directly comparable with data previously available in Tables 7.1 to 7.4 of the Road and Rail Transport Statistics report. This is because the data categories are grouped differently. DVA statisticians took the decision that publishing two similar sets of data would be confusing and decided to keep the vehicle tests tables which we have published in previous editions of this publication for continuity. </t>
  </si>
  <si>
    <t>During the publication process for the first quarterly release of 2016/17 DVA statisticians undertook a review of Vehicle Testing categories across both test applications tables and tests conducted tables. The aim of this review was to harmonise the presented categories across both test applications tables and tests conducted tables. The review has been completed and the results implemented in the tables of this publication.</t>
  </si>
  <si>
    <t>Due to the structure of the data extraction reports from BSP, DVA statisticians cannot extract the numbers of Taximeter test applications from the overall vehicle test applications figures. This means that while Taximeter tests are presented seperately from all other vehicle testing categories for tests provided, DVA statisticians are unable at present to do the same for vehicle test applications.</t>
  </si>
  <si>
    <t xml:space="preserve">The impact of the harmonisation primarily focuses on the SVA and IVA categories for the tests provided tables. The substantial increase in IVA numbers is as a result of a clearer identification of IVA test classes. This has also resulted in the reclassification of a small number of tests from the Heavy Goods, Trailers and Omnibus to the IVA classification. </t>
  </si>
  <si>
    <t>The decrease in SVA tests provided numbers is as a result of IVA categories having been previously presented under the SVA calssification. These IVA categories are now presented as a category in their own right. This harmonises the presentation of categories across the test applications and tests provided tables.</t>
  </si>
  <si>
    <t>Taximeter Testing - Since 31 May 2016, it was a legal requirement for all Class A and B taxis to have an approved taximeter and printer fitted.  Enhanced enforcement action relating to these requirements commenced on 1 October 2016, however, DVA enforcement officers adopted a light touch approach provided a driver could prove they had booked a taximeter test date or taximeter fitment date prior to 1 October 2016. The taximeter test is a separate test to the taxi vehicle test.
Taximeters are required in all Class A and Class B taxis. Once tested and sealed by DVA no further taximeter test is necessary, provided the taximeter remains sealed and no modification has been made to the taximeter, its equipment or the vehicle that would affect the taximeter settings. A sealed taximeter will not require a further taximeter test unless:
• a taximeter seal is broken;
• the vehicle equipment has been changed, altering the calibration of the taximeter, eg, different sized tyre fitted, or taximeter signal generator modified or replaced;
• the taximeter fares programme has been changed;
• the taximeter has been replaced.</t>
  </si>
  <si>
    <t>Click here for Vehicle Tests Provided</t>
  </si>
  <si>
    <t xml:space="preserve">Data cover all applications for full driving tests carried out in Northern Ireland during the year, broken down by the broad test category. In addition, information is also presented on the number of tests actually provided by DVA. These figures include those tests where the customers failed to attend (FTA) but which DVA had to provide a test appointment. For the tests which were carried out, information is presented on the outcome of the test in the form of the pass rate. The overall pass rate takes no account of differences between the driving experience of individuals presenting for testing at each Test Centre. </t>
  </si>
  <si>
    <t>These figures are generated from the Driver and Vehicle Agency (DVA) systems by Analysis, Statistics &amp; Research Branch (ASRB) statisticians and this is the first formal release of the full 2016/17 annual data.</t>
  </si>
  <si>
    <t>Data cover all applications for full vehicle tests and re-tests carried out in Northern Ireland during the year, broken down by the broad test category. In addition, information is also presented on the number of tests actually provided by DVA. These figures include those tests where the customers failed to attend (FTA) but which DVA had to provide a test appointment. For the tests which were carried out, information is presented on the outcome of the test in the form of the pass rate.
These figures are generated from the Driver and Vehicle Agency (DVA) systems by Analysis, Statistics &amp; Research Branch (ASRB) statisticians and this is the first formal release of the full 2016/17 annual data</t>
  </si>
  <si>
    <t xml:space="preserve">Tables 2.6 to 2.9 contained within this publication have previously been published as part of the Northern Ireland Road and Rail Transport Statistics reports as National Statistics. From quarter 1, April to June 2013, responsibility for reporting these figures has been transferred to the Department for Infrastructure and specifically Driver and Vehicle statistics.  </t>
  </si>
  <si>
    <t>Both the current NI and GB motorcycle driving licence test contains 2 test Modules, both of which must be successfully completed to attain the licence. Module 1 is an off the road manoeuvring test which must be successfully passed, before undertaking Module 2 which is the road driving test. When the candidate has successfully completed Module 1, they may undertake Module 2. The 2 Module test was first introduced in NI on the 8 December 2008 and in GB on 27 April 2009. The NI figures in this publication are the Module 1 and Module 2 tests combined i.e. number taking Module 1 tests + number taking Module 2 tests and number passing Module 1 + number passing Module 2. The GB figures in this publication are for the first time based on the Module 1 and Module 2 tests combined i.e. number taking Module 1 tests + number taking Module 2 tests and number passing Module 1 + number passing Module 2.  Note that NI and GB pass rates are, from 2013-14, compiled on a comparable basis. Care should be taken if comparing figures with previous publications. In Northern Ireland, from February 2011, learner moped and motorcycle riders have to complete a Compulsory Basic Training (CBT) course with an Approved Motorcycle Instructor (AMI) before they can take their practical test.</t>
  </si>
  <si>
    <t>Click here for Driving Tests Provided</t>
  </si>
  <si>
    <t xml:space="preserve">Data covers all applications for the driving theory tests carried out in Northern Ireland during the year, broken down by the test category. In addition, information is also presented on the number of tests actually carried out. The figures for tests carried out do not include those tests where the customers failed to attend (FTA) but which DVA had to provide a test appointment. Information is presented on the outcome of the test in the form of the pass rate.
These figures are provided by the Driver and Vehicle Agency (DVA) and this is the first formal release of the full 2016/17 annual data.
Tables 3.5 and 3.6 contained within this publication have previously been published as part of the Northern Ireland Road and Rail Transport Statistics reports as National Statistics. From quarter 1, April to June 2013, responsibility for reporting these figures has been transferred to the Department for Infrastructure and specifically Driver and Vehicle statistics. </t>
  </si>
  <si>
    <t>Theory Tests - Pass Rates by Test Section and Category</t>
  </si>
  <si>
    <t>Addition of taxi theory test category</t>
  </si>
  <si>
    <t>Data cover the total number of registered Instructors on both the Approved Driving Instructor Register and the Approved Motorcycle Instructor Registers, together with the a breakdown by gender. Further information is provided on the number of Instructors who are removed by DVA from the Registers in each year, and also the number of check tests (the tests carried out by DVA to ensure that appropriate standards are being met) which DVA carry out on the Instructors. Information is also presented on the pass rates for Instructors for the various tests that applicants for the Registers are required to take.
These figures are provided by the Driver and Vehicle Agency (DVA) and this is the first formal release of the full 2016/17 annual data.</t>
  </si>
  <si>
    <r>
      <rPr>
        <sz val="10"/>
        <color theme="1"/>
        <rFont val="Arial"/>
        <family val="2"/>
      </rPr>
      <t>The extracts are made available to DVA statisticians after the routine publication of the related DfT statistical release ‘Vehicle licensing statistics'. The extracts are now used to produce vehicle registration and licensing Official Statistical series similar to those published in the Annual up to 2013/14 by the DoE with the exception of transaction data.</t>
    </r>
    <r>
      <rPr>
        <sz val="10"/>
        <color rgb="FFFF0000"/>
        <rFont val="Arial"/>
        <family val="2"/>
      </rPr>
      <t xml:space="preserve">
</t>
    </r>
    <r>
      <rPr>
        <sz val="10"/>
        <color theme="1"/>
        <rFont val="Arial"/>
        <family val="2"/>
      </rPr>
      <t xml:space="preserve">
Due to the timing of the release of the extracts from DfT to DVA statisticians, the first registration and licensing tables will necessarily lag behind the time period being reported on for all other tables. For example, this publication relates to the financial year 2016/17, however the latest available registration/licensing statistics are for the period up to the end of December 2016. The statistics for vehicle first registration transactions are now presented on a calendar year basis. Now included for quarterly reporting are Vehicle Licensing statistics which was previously only possible on an annual basis in the past.</t>
    </r>
  </si>
  <si>
    <t>Up to and including April-June 2014, first registrations data were provided by the Driver and Vehicle Agency. From July-September 2014 data for first registrations are sourced directly from data supplied by Department for Transport. The move of licensing functions from DVA in Northern Ireland to DVLA in GB means that the registration of vehicles is on a UK wide basis and this affects the definition of what can be classified as a first registration. Figures for New vehicles are directly comparable across years. The transfer of the function on the 14th July 2014 means that annual Used vehicle figures are not directly comparable with years prior to and including 2014.</t>
  </si>
  <si>
    <t>Tables 4.1 and 4.2 include a New and Used breakdown by Vehicle Bodytype. While figures for New vehicles are directly comparable across quarters, figures for Used vehicles from July-September 2014 onwards are not directly comparable with previous quarters for reason (1) outlined below.</t>
  </si>
  <si>
    <t>The impact of migrating Northern Ireland vehicle registration and licensing to DVLA is a reduced count in the NI vehicle licensing and registration figures, this will be influenced by the following factors:</t>
  </si>
  <si>
    <t>(2) From July 2014 the registered keepers post code will be used by DVLA to identify NI vehicles, which when missing is not a comprehensive means of reporting all NI registered vehicles. However, at the point of system migration, all NI missing postcodes were assigned a dummy postcode to indicate that the registered owner resided in NI. Going forward, however, if a postcode is missing on a record then it will simply be identified as "missing" in any geographic analysis and will not be attributable to any individual country. This was the process, prior to July 2014, with English, Scottish or Welsh registrations where postcode is missing, and will continue with the addition of Northern Ireland vehicles. Because of the mitigating action of including a dummy postcode prior to transfer, which would otherwise have impacted on around 1%-2% of NI records, it is expected that the future impact will be minimal.</t>
  </si>
  <si>
    <t>(3) There had the potential for some minor impacts around the classification and coding of different vehicle types associated with the change of administration of NI vehicle data from DVA to DVLA in July 2014. While this was impossible to quantify, as the team responsible for coding/classifying vehicle registration in NI was longer available to provide advice on their historical categorisations, we do not expect this to be a significant issue. This is particularly so with regard to the main vehicle categories although it may, however, have a disproportionate impact on the smaller volume vehicle categories.</t>
  </si>
  <si>
    <t>Data cover all applications for vehicle registration transactions carried out by DVLA for vehicles registered in Northern Ireland. These tables are generated by the Driver and Vehicle Agency (DVA) statisticians using an extract provided by DfT. The DfT has recently published Northern Ireland related first registrations data on the 13th April 2017, which is the first formal release of the data.</t>
  </si>
  <si>
    <t>The first registration figures presented in the tables detail both new and used vehicles, including imported vehicles, which have been registered for the first time in the United Kingdom and with a Northern Ireland registration address.While we will continue to publish Northern Ireland related vehicle registrations figures, full responsibility for this information lies with the DfT and DVLA.</t>
  </si>
  <si>
    <t>The number of SORN vehicles, as seen in Table 5.4, are not a subset of licensed vehicles and are in addition to the licensed vehicle totals.</t>
  </si>
  <si>
    <t>Click here for Vehicles Licensed by Body Code</t>
  </si>
  <si>
    <t>Click here for Twenty most popular Private Light Goods vehicles in NI</t>
  </si>
  <si>
    <t>Table 9.3 provides detail of files referred to the PPS and number of convictions within the year. However, a file referred to PPS may or may not result in a conviction in the same year as there may well be a lag period before a case reaches court proceedings. The figures presented cannot be used together to derive a conviction rate for the period.</t>
  </si>
  <si>
    <t>These figures are provided by the Driver and Vehicle Agency (DVA) and this is the first formal release of the full 2016/17 annual data.</t>
  </si>
  <si>
    <t>Click here for Enforcement Checks Tables</t>
  </si>
  <si>
    <t>Click here for Enforcement Prosecutions and Penalties Tables</t>
  </si>
  <si>
    <t>Click here for Enforcement Joint/Cross Border Operations Table</t>
  </si>
  <si>
    <t>Click here for Enforcement School Bus Check Tables</t>
  </si>
  <si>
    <r>
      <t>Data Quality Assessment</t>
    </r>
    <r>
      <rPr>
        <sz val="10"/>
        <color theme="1"/>
        <rFont val="Arial"/>
        <family val="2"/>
      </rPr>
      <t xml:space="preserve">
Very Good – the data in this report, up to the 21st November 2016, on driver licensing were derived from a single administrative system (NIDLS) with full coverage and incorporating various validation checks. 
From the 28th November 2016 data on driver licensing were derived from the Replacement Driver System (RDS), a single administration system with full coverage and incorporating various validation checks. While the migration of data from NIDLS to the RDS did not give rise to issues with the transaction data a small number of differences within the driver entitlement stock figures required further investigation. DVA statisticians are confident that the figures presented from the RDS system are accurate and reflect the entitlements within the Northern Ireland population. In the small number of entitlement categories where differences were identified between the NIDLS and RDS extracts it has not been possible to fully clarify the reasons for these differences as the NIDLS system has been turned off and access is no longer possible for further investigation. Users should be aware that entitlement figures drawn from NIDLS extracts and the new RDS system are not directly comparable.
Data presented on Northern Ireland Mid-Year Population Estimates are drawn from their National Statistics source:</t>
    </r>
  </si>
  <si>
    <t>3. Until the 31 May 2016 this was known as a PSV Licence - Taxi.</t>
  </si>
  <si>
    <r>
      <t xml:space="preserve">Vehicle Licence - Taxi </t>
    </r>
    <r>
      <rPr>
        <vertAlign val="superscript"/>
        <sz val="10"/>
        <color theme="1"/>
        <rFont val="Arial"/>
        <family val="2"/>
      </rPr>
      <t>2,3</t>
    </r>
  </si>
  <si>
    <r>
      <t xml:space="preserve">Taxi Driver Licence </t>
    </r>
    <r>
      <rPr>
        <vertAlign val="superscript"/>
        <sz val="10"/>
        <color rgb="FF000000"/>
        <rFont val="Arial"/>
        <family val="2"/>
      </rPr>
      <t>4</t>
    </r>
  </si>
  <si>
    <r>
      <t xml:space="preserve">Road Service Licence - Operator </t>
    </r>
    <r>
      <rPr>
        <vertAlign val="superscript"/>
        <sz val="10"/>
        <color rgb="FF000000"/>
        <rFont val="Arial"/>
        <family val="2"/>
      </rPr>
      <t>5</t>
    </r>
  </si>
  <si>
    <t>Taxi Vehicle Licences Issued</t>
  </si>
  <si>
    <r>
      <t xml:space="preserve">9,490 </t>
    </r>
    <r>
      <rPr>
        <b/>
        <sz val="10"/>
        <color theme="1"/>
        <rFont val="Arial"/>
        <family val="2"/>
      </rPr>
      <t>vehicle licences</t>
    </r>
    <r>
      <rPr>
        <sz val="10"/>
        <color theme="1"/>
        <rFont val="Arial"/>
        <family val="2"/>
      </rPr>
      <t xml:space="preserve"> for </t>
    </r>
    <r>
      <rPr>
        <b/>
        <sz val="10"/>
        <color theme="1"/>
        <rFont val="Arial"/>
        <family val="2"/>
      </rPr>
      <t>Taxis</t>
    </r>
    <r>
      <rPr>
        <sz val="10"/>
        <color theme="1"/>
        <rFont val="Arial"/>
        <family val="2"/>
      </rPr>
      <t xml:space="preserve"> were issued during 2016/17, which is</t>
    </r>
    <r>
      <rPr>
        <b/>
        <sz val="10"/>
        <color theme="1"/>
        <rFont val="Arial"/>
        <family val="2"/>
      </rPr>
      <t xml:space="preserve"> 5% lower</t>
    </r>
    <r>
      <rPr>
        <sz val="10"/>
        <color theme="1"/>
        <rFont val="Arial"/>
        <family val="2"/>
      </rPr>
      <t xml:space="preserve"> than the previous year (9,990). This the second lowest figure in the time series and is 14.6% below the series high seen in 2009/10 (11,112).</t>
    </r>
  </si>
  <si>
    <t>There were 427 full taxi operator licenses issued during 2016/17, down by 19.6% on the previous year and reversing much of the increase of over a quarter (26.1%) recorded in 2015/16.</t>
  </si>
  <si>
    <t>Taxi Licensing Stock Tables</t>
  </si>
  <si>
    <t>Road Transport Licensing  - Taxi Licensing</t>
  </si>
  <si>
    <t>There were also 1,694 licensed Taxi Operators at 31st March 2017, down by 0.6% from 2016. Of these, 86% were classified as a small operator (1,465).</t>
  </si>
  <si>
    <r>
      <t xml:space="preserve">As at the 31st March 2017 there were 12,255 </t>
    </r>
    <r>
      <rPr>
        <b/>
        <sz val="10"/>
        <color theme="1"/>
        <rFont val="Arial"/>
        <family val="2"/>
      </rPr>
      <t>licensed Taxi Drivers in Northern Ireland</t>
    </r>
    <r>
      <rPr>
        <sz val="10"/>
        <color theme="1"/>
        <rFont val="Arial"/>
        <family val="2"/>
      </rPr>
      <t xml:space="preserve">, </t>
    </r>
    <r>
      <rPr>
        <b/>
        <sz val="10"/>
        <color theme="1"/>
        <rFont val="Arial"/>
        <family val="2"/>
      </rPr>
      <t>down by 8.8%</t>
    </r>
    <r>
      <rPr>
        <sz val="10"/>
        <color theme="1"/>
        <rFont val="Arial"/>
        <family val="2"/>
      </rPr>
      <t xml:space="preserve"> from 13,438 at the end of March 2016. This decrease comes on the back of two previous falls of 6.3% and 7.1% in the previous two years and now means there are just under 3,200 (or 21%) less licensed taxi drivers in Northern Ireland since the end of 2013/14.</t>
    </r>
  </si>
  <si>
    <t>Goods Vehicle Operator Licences Table</t>
  </si>
  <si>
    <r>
      <t xml:space="preserve">The total current </t>
    </r>
    <r>
      <rPr>
        <b/>
        <sz val="10"/>
        <color theme="1"/>
        <rFont val="Arial"/>
        <family val="2"/>
      </rPr>
      <t>Standard International goods vehicle operator licences</t>
    </r>
    <r>
      <rPr>
        <sz val="10"/>
        <color theme="1"/>
        <rFont val="Arial"/>
        <family val="2"/>
      </rPr>
      <t xml:space="preserve"> as at the 31st March 2017 was 1,719, </t>
    </r>
    <r>
      <rPr>
        <b/>
        <sz val="10"/>
        <color theme="1"/>
        <rFont val="Arial"/>
        <family val="2"/>
      </rPr>
      <t>up 5.7%</t>
    </r>
    <r>
      <rPr>
        <sz val="10"/>
        <color theme="1"/>
        <rFont val="Arial"/>
        <family val="2"/>
      </rPr>
      <t xml:space="preserve"> on the 1,627 recorded at the 31st March 2016.</t>
    </r>
  </si>
  <si>
    <t>At the 31st March 2017 there were no outstanding temporary permits remaining to be converted to restricted licences. This is down from the 4,081 temporary permits remaining to be converted as at the 31st March 2013. The completion of the conversion of Temporary Permits to Restricted licences is reflective of the increase in Restricted licence numbers from 643 at the end of the 2012/13 financial year to 4,038 at the end of the 2016/17 financial year.</t>
  </si>
  <si>
    <t xml:space="preserve">Prior to the 14th November 2016 Goods Vehicle Operators Licences were extracted from the Operator Licensing Business System (OLBS) using the Corvu management information system. From the 14th November 2016 Goods Vehicle Operators Licences are extracted from the Operator Licensing and Compliance System (OLCS), which is the replacement system fro OLBS, using the Jasper management information system. As a result of these changes, figures produced prior to the 14th November using the OLBS/Corvu reporting system are not directly comparable to the those produced after the 14th November using the OLCS/Jasper system. </t>
  </si>
  <si>
    <t>https://www.nidirect.gov.uk/articles/changes-taxi-drivers-and-operators</t>
  </si>
  <si>
    <r>
      <rPr>
        <i/>
        <sz val="10"/>
        <color theme="1"/>
        <rFont val="Arial"/>
        <family val="2"/>
      </rPr>
      <t xml:space="preserve">Class A - </t>
    </r>
    <r>
      <rPr>
        <sz val="10"/>
        <color theme="1"/>
        <rFont val="Arial"/>
        <family val="2"/>
      </rPr>
      <t>The current PSV licences this affects = Taxis currently PSV licensed as ‘Private Hire’ and ‘Public Hire Outside Belfast’ will automatically become Class A.</t>
    </r>
  </si>
  <si>
    <r>
      <rPr>
        <i/>
        <sz val="10"/>
        <color theme="1"/>
        <rFont val="Arial"/>
        <family val="2"/>
      </rPr>
      <t xml:space="preserve">Class B - </t>
    </r>
    <r>
      <rPr>
        <sz val="10"/>
        <color theme="1"/>
        <rFont val="Arial"/>
        <family val="2"/>
      </rPr>
      <t>The current PSV licences this affects = Taxis currently PSV licensed as ‘Belfast Public Hire’ will automatically become Class B.</t>
    </r>
  </si>
  <si>
    <r>
      <rPr>
        <i/>
        <sz val="10"/>
        <color theme="1"/>
        <rFont val="Arial"/>
        <family val="2"/>
      </rPr>
      <t xml:space="preserve">Class C - </t>
    </r>
    <r>
      <rPr>
        <sz val="10"/>
        <color theme="1"/>
        <rFont val="Arial"/>
        <family val="2"/>
      </rPr>
      <t>The current PSV licences this affects = Taxis currently PSV licensed as ‘Private Hire’ and solely used for weddings and funerals will automatically become Class C. Examples of Class C taxis are vehicles used for chauffeur services, weddings, funerals and courtesy transport</t>
    </r>
  </si>
  <si>
    <r>
      <rPr>
        <i/>
        <sz val="10"/>
        <color theme="1"/>
        <rFont val="Arial"/>
        <family val="2"/>
      </rPr>
      <t xml:space="preserve">Class D - </t>
    </r>
    <r>
      <rPr>
        <sz val="10"/>
        <color theme="1"/>
        <rFont val="Arial"/>
        <family val="2"/>
      </rPr>
      <t>The current PSV licences this affects = Taxis currently PSV licensed as a ‘Taxibus’ will automatically become Class D.</t>
    </r>
  </si>
  <si>
    <t>The 'PSV Licence - Taxi' related to a vehicle, the issuing of such a licence entitles the vehicle to be used for taxi purposes. The PSV licence was renewed annually.</t>
  </si>
  <si>
    <r>
      <rPr>
        <i/>
        <sz val="10"/>
        <color theme="1"/>
        <rFont val="Arial"/>
        <family val="2"/>
      </rPr>
      <t>Public Restricted</t>
    </r>
    <r>
      <rPr>
        <sz val="10"/>
        <color theme="1"/>
        <rFont val="Arial"/>
        <family val="2"/>
      </rPr>
      <t xml:space="preserve"> - identified by a white licence plate. The taxi can be pre-booked or hailed in areas outside a five mile radius of Belfast City Centre. These taxis are not required to be wheelchair accessible or have a meter.
</t>
    </r>
  </si>
  <si>
    <r>
      <rPr>
        <i/>
        <sz val="10"/>
        <color theme="1"/>
        <rFont val="Arial"/>
        <family val="2"/>
      </rPr>
      <t>Private Hire</t>
    </r>
    <r>
      <rPr>
        <sz val="10"/>
        <color theme="1"/>
        <rFont val="Arial"/>
        <family val="2"/>
      </rPr>
      <t xml:space="preserve"> - identified by a green licence plate. The taxi must be pre-booked either in person, at a depot, or by phone. The majority of these are not wheelchair accessible. </t>
    </r>
  </si>
  <si>
    <r>
      <rPr>
        <i/>
        <sz val="10"/>
        <color theme="1"/>
        <rFont val="Arial"/>
        <family val="2"/>
      </rPr>
      <t>Belfast Public Hire</t>
    </r>
    <r>
      <rPr>
        <sz val="10"/>
        <color theme="1"/>
        <rFont val="Arial"/>
        <family val="2"/>
      </rPr>
      <t xml:space="preserve"> - identified by a yellow licence plate. The taxi can be hailed in the street or picked up from designated taxi ranks when the roof light is on. These taxis are wheelchair accessible and will have a taximeter.
</t>
    </r>
  </si>
  <si>
    <r>
      <rPr>
        <i/>
        <sz val="10"/>
        <color theme="1"/>
        <rFont val="Arial"/>
        <family val="2"/>
      </rPr>
      <t>Taxi Bus</t>
    </r>
    <r>
      <rPr>
        <sz val="10"/>
        <color theme="1"/>
        <rFont val="Arial"/>
        <family val="2"/>
      </rPr>
      <t xml:space="preserve"> - identified by a white and blue licence plate. These are issued to some taxis that operate like buses, that is they charge passengers an individual fare on some routes. These taxis are not required to have a meter but are wheelchair accessible.
</t>
    </r>
  </si>
  <si>
    <t>The result of this will be a period where both classification groupings are presented in Table 7.3. In the relevant financial years we expect to see decreasing numbers being presented in the pre-31st May 2016 classifications, while also noting increasing numbers in the post-31st May 2016 classifications.</t>
  </si>
  <si>
    <t>The Taxi Driver Licence relates to an individual driver, permitting them to use a registered taxi or private hire vehicle in the transport of fare paying passengers. A Taxi Driver Licence is normally valid for 5 years.</t>
  </si>
  <si>
    <r>
      <t xml:space="preserve">All taxi drivers must either work for a licensed taxi operator, or apply for a Taxi Operator licence. A taxi driver may hold an operators licence to which they may be affiliated as a taxi driver. The two types of operators licence are: 
</t>
    </r>
    <r>
      <rPr>
        <i/>
        <sz val="10"/>
        <color theme="1"/>
        <rFont val="Arial"/>
        <family val="2"/>
      </rPr>
      <t>small operator</t>
    </r>
    <r>
      <rPr>
        <sz val="10"/>
        <color theme="1"/>
        <rFont val="Arial"/>
        <family val="2"/>
      </rPr>
      <t xml:space="preserve"> - can only list up to two taxis on the licence
</t>
    </r>
    <r>
      <rPr>
        <i/>
        <sz val="10"/>
        <color theme="1"/>
        <rFont val="Arial"/>
        <family val="2"/>
      </rPr>
      <t xml:space="preserve">large operator </t>
    </r>
    <r>
      <rPr>
        <sz val="10"/>
        <color theme="1"/>
        <rFont val="Arial"/>
        <family val="2"/>
      </rPr>
      <t>- can operate three or more taxis as long as these are listed on the licence</t>
    </r>
  </si>
  <si>
    <t>The 'PSV Licence – Omnibus licence ' relates to a vehicle seating more than 8  persons in addition to a driver and the licence is renewed annually.</t>
  </si>
  <si>
    <t>These figures are provided by the Driver and Vehicle Agency (DVA) and the Transport Regulation Unit (TRU), this is the first formal release of the full 2016/17 annual data.</t>
  </si>
  <si>
    <r>
      <t xml:space="preserve">Description of the data
</t>
    </r>
    <r>
      <rPr>
        <sz val="10"/>
        <color theme="1"/>
        <rFont val="Arial"/>
        <family val="2"/>
      </rPr>
      <t xml:space="preserve">The data presented in the report on Goods Vehicle Operator licensing up to the 14th November 2016 was extracted from the Operator Licensing Business System (OLBS) using the Corvu management information system. Data presented on Goods Vehicle Operators from the 14th November 2016, after the change over in operational systems, are based on data extracts from the Operator Licensing and Compliance System  (OLCS) using the Jasper management information system. All other data presented is sourced from the Taxi Licensing Information System (TLIS).
</t>
    </r>
  </si>
  <si>
    <r>
      <t>Data Quality Assessment</t>
    </r>
    <r>
      <rPr>
        <sz val="10"/>
        <color theme="1"/>
        <rFont val="Arial"/>
        <family val="2"/>
      </rPr>
      <t xml:space="preserve">
Very Good – all data in this report on Road Transport Licensing were derived from administrative systems with full coverage and incorporating various validation checks</t>
    </r>
  </si>
  <si>
    <t>The analysis and reports are produced by DfT. Whilst the VED survey falls under the responsibility of Vehicle Licensing, it has been presented in this report within the Compliance Section. The outcome of the VED survey for Northern Ireland for 2015 has already been published by DfT. It should be noted that DfT have moved to a biennial survey with the next one to be carried out in 2017. Details of the UK Vehicle Excise Duty evasion estimates: 2015 including methodology can be found using the link below:</t>
  </si>
  <si>
    <r>
      <t xml:space="preserve">Description of the data
</t>
    </r>
    <r>
      <rPr>
        <sz val="10"/>
        <color theme="1"/>
        <rFont val="Arial"/>
        <family val="2"/>
      </rPr>
      <t xml:space="preserve">The data presented in the report is based on sample surveys carried out within the financial year.
</t>
    </r>
  </si>
  <si>
    <r>
      <t>Data Quality Assessment</t>
    </r>
    <r>
      <rPr>
        <sz val="10"/>
        <color theme="1"/>
        <rFont val="Arial"/>
        <family val="2"/>
      </rPr>
      <t xml:space="preserve">
Very Good – The data reported for each survey within this report were collected through sample surveys in line with best practice survey methodology. For each vehicle stopped at the roadside, the Enforcement Team completed a comprehensive inspection sheet (stats sheet). This stats sheet covered descriptive information about the inspection such as date, time and location; personal, licence and insurance data on the driver and operator. Information is also collected on vehicle defects or offences committed by the driver, and details of actions taken by Enforcement Officers.</t>
    </r>
  </si>
  <si>
    <t>To comply with legislative changes, statistics sheets were amended for 2013/14 and are slightly different to those used in 2012/13. As a consequence of these changes exact like for like comparisons between 2012/13 and 2013/14 were not always possible. However, all headline figures in this report are fully comparable.</t>
  </si>
  <si>
    <t>In the interests of further improving the accuracy of survey based estimates of non-compliance across the NI bus fleet, a review was carried out of the methodology used to calculate design effects for the current and previous bus surveys.</t>
  </si>
  <si>
    <t>The outcome of this review led to changes in the calculation of design effects and hence the confidence intervals associated with the estimates. This new methodology and our general approach to analysing cluster samples was independently reviewed and quality assured by NISRA statistician colleagues. The new methodology involved improved stratification and weighting techniques to ensure the sample used was as representative of the NI Bus fleet as possible. Analysis of current and previous survey data has shown compliance rates vary for different ‘sectors’ within the bus fleet when we consider the registered owners so it was important that the survey methodology properly controlled for this.</t>
  </si>
  <si>
    <t>Click here for Compliance Data Tables</t>
  </si>
  <si>
    <t>Executive Summary</t>
  </si>
  <si>
    <t>In 2016/17 there were 909,339 appointments provided for full tests (84.4%) and a further 168,571 were for retests (15.6%).</t>
  </si>
  <si>
    <t>Vehicle Test Appointments Provided Table</t>
  </si>
  <si>
    <t xml:space="preserve">Vehicle Test Appointments Provided  </t>
  </si>
  <si>
    <t>Driving Test Appointments Provided Table</t>
  </si>
  <si>
    <t xml:space="preserve">Driving Test Pass Rate  </t>
  </si>
  <si>
    <t>The number of private cars registered for the first time during 2016 was 58,523 or 82% of all first registrations during the period. This was a small decrease of 0.6% on the 58,874 private cars registered in 2015.</t>
  </si>
  <si>
    <t xml:space="preserve">Vehicle First Registrations  </t>
  </si>
  <si>
    <t>Licensed Vehicles Table</t>
  </si>
  <si>
    <t>Instructor Registration Table</t>
  </si>
  <si>
    <t>Registered Driving Instructors</t>
  </si>
  <si>
    <t>Licence Entitlement by Gender</t>
  </si>
  <si>
    <t>Taxi Operator, Driver and Vehicle Licences Table</t>
  </si>
  <si>
    <t xml:space="preserve">Enforcement Checks </t>
  </si>
  <si>
    <t>FPN</t>
  </si>
  <si>
    <t>Fixed Penalty Notice</t>
  </si>
  <si>
    <r>
      <rPr>
        <b/>
        <sz val="10"/>
        <color theme="1"/>
        <rFont val="Arial"/>
        <family val="2"/>
      </rPr>
      <t>Fixed penalty notices</t>
    </r>
    <r>
      <rPr>
        <sz val="10"/>
        <color theme="1"/>
        <rFont val="Arial"/>
        <family val="2"/>
      </rPr>
      <t xml:space="preserve"> were issued to drivers at the roadside on 1,601 occasions during 2016/17. </t>
    </r>
    <r>
      <rPr>
        <b/>
        <sz val="10"/>
        <color theme="1"/>
        <rFont val="Arial"/>
        <family val="2"/>
      </rPr>
      <t>Down by a quarter</t>
    </r>
    <r>
      <rPr>
        <sz val="10"/>
        <color theme="1"/>
        <rFont val="Arial"/>
        <family val="2"/>
      </rPr>
      <t xml:space="preserve"> on the number issued during 2015/16. DVA enforcement officers issued over £230,000 worth of Fixed Penalties during 2016/17. Nearly four-fifths (77%) of these FPNs were issued to HGV's.</t>
    </r>
  </si>
  <si>
    <t>Theory Testing - Failure to Attend</t>
  </si>
  <si>
    <t>MOT Evasion</t>
  </si>
  <si>
    <t>Table Changes</t>
  </si>
  <si>
    <t>Since 8 June 2015, the paper counterpart to the photocard driving licence isn’t valid and is no longer issued by DVLA (see Driving licence changes (GB) https://www.gov.uk/government/news/driving-licence-changes) . The paper counterpart was introduced to display driving licence details that could not be included on the photocard. These details include some vehicle categories you are entitled to drive and any endorsement/penalty points. This change does not affect photocard licences issued by DVA in Northern Ireland. However, some DVA customers mistakenly believed the changes in GB applied also in Northern Ireland and destroyed the paper part of their driving licence. When this was then needed many customers had to apply to DVA for a letter of entitlement in lieu of the paper part of their license. This may help to explain the increase in these volumes during the first quarter of 2016-17, compared with the same period the previous year.</t>
  </si>
  <si>
    <t>Data in this report cover all applications for driver licensing transactions carried out by DVA for drivers in Northern Ireland during the year.
This report also includes data on the total driver licence stock in Northern Ireland broken down by the age of the licence holder and their level of entitlement, as at the quarter end. 
These figures are generated by the Driver and Vehicle Agency (DVA) and the DVA systems by Analysis, Statistics &amp; Research Branch (ASRB) statisticians. This is the first formal release of the full 2016/17 annual data.</t>
  </si>
  <si>
    <t>Figures provided in Tables 6.7 to 6.10 should not be summed with each other as each individual table relates to a specific driving entitlement. As such an individual may appear in one or more of tables 6.7 to 6.10 if their licence provides entitlement to drive a number of vehicles.</t>
  </si>
  <si>
    <t>Tables 6.11 (i) to (iii) provide information on the numbers of individuals with car licence entitlements by age band and as a proportion of that age band from the 2015 Northern Ireland Mid-year estimates. These tables differ from Tables 6.7 (i) to (iii) in that table 6.7 totals individuals with the entitlement only, while Table 6.11 uses these totals to determine the proportions within each age band have car licence entitlements, based on 2015 Mid-year estimates (latest available at time of production).</t>
  </si>
  <si>
    <t>Driver &amp; Vehicle Agency - Annual Report and Statement of Accounts 2015/16</t>
  </si>
  <si>
    <t>https://www.infrastructure-ni.gov.uk/publications/dva-annual-report-and-accounts-2015-2016</t>
  </si>
  <si>
    <t xml:space="preserve">Driver and Vehicle Licensing Agency - Annual Report and Accounts 2015 to 2016
</t>
  </si>
  <si>
    <t>https://www.gov.uk/government/publications/dvla-annual-report-and-accounts-2015-to-2016</t>
  </si>
  <si>
    <t>Driver and Vehicle Agency Corporate Plan 2012-2015</t>
  </si>
  <si>
    <t>https://www.infrastructure-ni.gov.uk/publications/driver-and-vehicle-agency-corporate-plan-2012-15-and-business-plan-2012-13</t>
  </si>
  <si>
    <t>Driver and Vehicle Agency Business Plan 2016/17</t>
  </si>
  <si>
    <t>https://www.infrastructure-ni.gov.uk/publications/driver-and-vehicle-agency-business-plan-2016-2017</t>
  </si>
  <si>
    <t>Department for Infrastructure Business Plan 2016/17</t>
  </si>
  <si>
    <t>https://www.infrastructure-ni.gov.uk/publications/dfi-business-plan-2016-17</t>
  </si>
  <si>
    <t>Road Safety Authority Ireland Annual Report 2015</t>
  </si>
  <si>
    <t>http://www.rsa.ie/Documents/About%20Us/RSA_AR_2015_2.pdf</t>
  </si>
  <si>
    <t>Click here for Target Related Data Tables</t>
  </si>
  <si>
    <t xml:space="preserve">To establish consistency with Driver Testing and Vehicle Testing we intend from Quarter 1 publication April to June 2017 to publish as a new table the numbers of Theory Testing candidates who fail to attend for their pre-booked assessment. We will also look to detail the historical trend series where data is available and resource permits. </t>
  </si>
  <si>
    <t>Administrative Data Quality Assessment Report</t>
  </si>
  <si>
    <t xml:space="preserve">DVA statisticians intend to formally review and update the administrative data quality assessment report for the data related to these statisics, with a view to publishing the updated report in parallel with the Quarter 1 - April to June 2017 statistical report. </t>
  </si>
  <si>
    <t>7. On the 21 November 2016 the Driver Licensing IT system (NIDLS) was turned off to allow for the transition to the new system (RDS) which became operational on 28 November 2016. Due to differences between the two reporting systems users should be aware that entitlement figures drawn from NIDLS extracts and the new RDS system are not directly comparable.</t>
  </si>
  <si>
    <t>Prior to the 21 November 2016 data was extracted from the Northern Ireland Driver Licensing System (NIDLS). The Driver Licensing IT system (NIDLS) was turned off on the 21 November 2016 to allow for the transition to the new system (RDS) which became operational on 28 November 2016.</t>
  </si>
  <si>
    <t>The NIDLS system has been replaced by the Replacement Driver System. On the 21 November 2016 the Driver Licensing IT system (NIDLS) was turned off to allow for the transition to the new system (RDS) which became operational on 28 November 2016. The migration of such a large volume of records from one system to a new system can cause operational issues which may impact on the statistical interrogation of the information.</t>
  </si>
  <si>
    <t>There is some scope for clerical error as information is transferred manually from paper forms into NIDLS (prior to the 21st November 2016) and RDS (from the 28th November 2016) but any impact from this is thought to be minimal due to the system audit checks.</t>
  </si>
  <si>
    <r>
      <t xml:space="preserve">Description of the data
</t>
    </r>
    <r>
      <rPr>
        <sz val="10"/>
        <color theme="1"/>
        <rFont val="Arial"/>
        <family val="2"/>
      </rPr>
      <t>The data presented in this report for Driver Licensing, prior to the 21st November 2016, were extracted from the Northern Ireland Driver Licensing System (NIDLS). On the 28st November 2016 the new driver licensing IT system, RDS, became operational. The RDS system is the replacement system for NIDLS.</t>
    </r>
  </si>
  <si>
    <t>On the 21 November 2016 the Driver Licensing IT system (NIDLS) was turned off to allow for the transition to the new system (RDS) which became operational on 28 November 2016. Due to differences between the two reporting systems users should be aware that entitlement figures drawn from NIDLS extracts and the new RDS system are not directly comparable.</t>
  </si>
  <si>
    <t xml:space="preserve">    (1) Appoint 92% of vehicle test applications within 21 days or, on request, at a later date</t>
  </si>
  <si>
    <t xml:space="preserve">    (2) Appoint 92% of practical driving test applications within 28 days or, on request, at a later date</t>
  </si>
  <si>
    <t>Data cover customer service targets related to operations on vehicle testing, driver testing and driver licensing. The targets are set out in the 2016-17 Driver and Vehicle Agency Business Plan.
The three targets measured and reported on in this publication relate to:</t>
  </si>
  <si>
    <r>
      <t>Data Quality Assessment</t>
    </r>
    <r>
      <rPr>
        <sz val="10"/>
        <color theme="1"/>
        <rFont val="Arial"/>
        <family val="2"/>
      </rPr>
      <t xml:space="preserve">
Very Good – all data related to vehicle testing and driver testing targets were derived from a single administrative system (BSP) with full coverage and incorporating various validation checks. This single system approach means that measurement against the target can be carried out on a consistent basis from a single source.</t>
    </r>
  </si>
  <si>
    <t>2. On the 21 November 2016 the Driver Licensing IT system (NIDLS) was turned off to allow for the transition to the new system (RDS) which became operational on 28 November 2016.</t>
  </si>
  <si>
    <t>1. On the 21 November 2016 the Driver Licensing IT system (NIDLS) was turned off to allow for the transition to the new system (RDS) which became operational on 28 November 2016.</t>
  </si>
  <si>
    <t>Figure 7 - Driver Licensing - Ordinary Licences - Relative Change in Business Volumes 2012/13 to 2016/17</t>
  </si>
  <si>
    <t>A total of 14,000 vocational licensing transactions were carried out by DVA during 2016/17. This figure represents a decrease of 3.7% on the previous year.</t>
  </si>
  <si>
    <t>Driver Licensing performed nearly 84,000 ‘Other Transactions’ during 2016/17, primarily split between Identity Checking and Go Backs, where application forms have to be returned to the applicant as they are incomplete.</t>
  </si>
  <si>
    <t>Go Backs decreased from 39,712 in 2015/16 to 37,282 in 2015/16, a decrease of 6.1%. The figure for 2016/17 is 33.4% higher than that seen during 2011/12 (27,940) which was the lowest figure recorded for this series.</t>
  </si>
  <si>
    <t>Letters of Entitlement transactions have shown a sharp rise in the 5 year period presented, increasing by over 70% from 9,159 transactions in 2012/13 to 15,613 transactions in 2016/17.</t>
  </si>
  <si>
    <t>At the 31st March 2017, there were nearly 1,074,000 Full and Eligible licence holders with Private Cars / Light Vans entitlement. Males accounted for 51% of this total and females represented 49% of the total. On the same date, there were 101,693 Provisional Licence Holders.</t>
  </si>
  <si>
    <t>Of the Full and Eligible1 licence holders, 9.8% (104,939) were between the age of 45 and 49. Nearly 194,500 were more than 65 years old.</t>
  </si>
  <si>
    <t>A breakdown of Motorcycle entitlement indicates 90,386 were Full and Eligible licence holders while 1,083,180 had Provisional Entitlement (either directly or from holding a provisional or full car licence).</t>
  </si>
  <si>
    <t>Based on Mid Year Population Estimates for Northern Ireland in 2015, it is estimated that 74.5% of Northern Irelands population aged 17+ had a full and eligible licence with entitlement for Private Cars / Light Vans. Results from the latest available Travel Survey for Northern Ireland (2013-2015) show the stock figure of 74.5% to be a little lower than the Travel Survey estimate where 77% of adults reported holding a driving licence (aged 17+). This small difference can likely be explained by survey sampling error and timing differences associated with the Travel Survey.</t>
  </si>
  <si>
    <t>85.4% of persons aged 35 to 39 in Northern Ireland had a full and eligible private car/light van licence entitlement, almost twice the proportion seen for those aged 17 to 20.</t>
  </si>
  <si>
    <t>Ordinary Licence Transactions</t>
  </si>
  <si>
    <r>
      <t xml:space="preserve">The number of </t>
    </r>
    <r>
      <rPr>
        <b/>
        <sz val="10"/>
        <color theme="1"/>
        <rFont val="Arial"/>
        <family val="2"/>
      </rPr>
      <t>provisional licenses issued</t>
    </r>
    <r>
      <rPr>
        <sz val="10"/>
        <color theme="1"/>
        <rFont val="Arial"/>
        <family val="2"/>
      </rPr>
      <t xml:space="preserve"> </t>
    </r>
    <r>
      <rPr>
        <b/>
        <sz val="10"/>
        <color theme="1"/>
        <rFont val="Arial"/>
        <family val="2"/>
      </rPr>
      <t>decreased</t>
    </r>
    <r>
      <rPr>
        <sz val="10"/>
        <color theme="1"/>
        <rFont val="Arial"/>
        <family val="2"/>
      </rPr>
      <t xml:space="preserve"> by </t>
    </r>
    <r>
      <rPr>
        <b/>
        <sz val="10"/>
        <color theme="1"/>
        <rFont val="Arial"/>
        <family val="2"/>
      </rPr>
      <t>6.6%</t>
    </r>
    <r>
      <rPr>
        <sz val="10"/>
        <color theme="1"/>
        <rFont val="Arial"/>
        <family val="2"/>
      </rPr>
      <t xml:space="preserve"> to 25,292 in 2016/17, reversing the 6.7% increase seen in the previous year. This is third lowest total seen in the trend series from 2008/09.</t>
    </r>
  </si>
  <si>
    <t>Driver Licensing Vocational Transactions</t>
  </si>
  <si>
    <t>Provisional Vocational Licences Issued</t>
  </si>
  <si>
    <t>Driver Licensing Other Transactions</t>
  </si>
  <si>
    <t xml:space="preserve">DVA Target Monitoring </t>
  </si>
  <si>
    <t>Volkswagen Golf</t>
  </si>
  <si>
    <t>Ford Fiesta</t>
  </si>
  <si>
    <t>Ford Focus</t>
  </si>
  <si>
    <t>Vauxhall Astra</t>
  </si>
  <si>
    <t>Vauxhall Corsa</t>
  </si>
  <si>
    <t>Renault Clio</t>
  </si>
  <si>
    <t>Ford Transit</t>
  </si>
  <si>
    <t>Volkswagen Passat</t>
  </si>
  <si>
    <t>Volkswagen Polo</t>
  </si>
  <si>
    <t>Audi A4</t>
  </si>
  <si>
    <t>BMW 3 Series</t>
  </si>
  <si>
    <t>Seat Leon</t>
  </si>
  <si>
    <t>Renault Megane</t>
  </si>
  <si>
    <t>Toyota Avensis</t>
  </si>
  <si>
    <t>Mercedes C Class</t>
  </si>
  <si>
    <t>Toyota Yaris</t>
  </si>
  <si>
    <t>Seat Ibiza</t>
  </si>
  <si>
    <t>Citroen Berlingo</t>
  </si>
  <si>
    <t>Honda Civic</t>
  </si>
  <si>
    <t>Ford Mondeo</t>
  </si>
  <si>
    <t>The most popular registered car in Northern Ireland was the Volkswagen Golf with 37,595 registered variants at the 31st December 2016. The Volkswagen Golf accounted for 3.9% of the total Northern Ireland Private and Light Goods registered fleet.</t>
  </si>
  <si>
    <t>Annex 1</t>
  </si>
  <si>
    <t>Annex 2</t>
  </si>
  <si>
    <t>Annex 3</t>
  </si>
  <si>
    <t>Annex 4</t>
  </si>
  <si>
    <t>Annex 1 - Driver Test Classifications</t>
  </si>
  <si>
    <t>Annex 2 - Vehicle Test Classifications</t>
  </si>
  <si>
    <t>Annex 3 - Glossary</t>
  </si>
  <si>
    <t>Sample Size</t>
  </si>
  <si>
    <t>Survey Non-Compliance Rate (%)</t>
  </si>
  <si>
    <t>95% Upper CI</t>
  </si>
  <si>
    <t>95% Lower CI</t>
  </si>
  <si>
    <t>Design Effect</t>
  </si>
  <si>
    <t>Non-Compliance due to Traffic Offence</t>
  </si>
  <si>
    <t>Annex 5</t>
  </si>
  <si>
    <t>Table A5.1 Driver Licensing Performance 2016/17</t>
  </si>
  <si>
    <t>Survey Performance Rate (%)</t>
  </si>
  <si>
    <t xml:space="preserve">    (3)  Driver Licensing - process 95% of complete applications within 10 working days</t>
  </si>
  <si>
    <r>
      <t xml:space="preserve">Description of the data
</t>
    </r>
    <r>
      <rPr>
        <sz val="10"/>
        <color theme="1"/>
        <rFont val="Arial"/>
        <family val="2"/>
      </rPr>
      <t>The data presented in the following section related to vehicle testing and driver testing is extracted from the Booking Services Project (BSP) system using inbuilt system reports. This system enables analysis and interrogation of the data to be carried out on a consistent basis. 
The data presented for driver licensing is extracted as part of a daily random sample survey of applications received. Prior to the 28th November 2016 the random sample was manually extracted daily, with 8 applications selected from the those recieved on that buisness day and tracked through the processing system. From the 28th November 2016 the random selection of applications is carried out by a pre-built reporting structure within RDS.</t>
    </r>
  </si>
  <si>
    <t>Vehicle Test Applications:</t>
  </si>
  <si>
    <t xml:space="preserve">Data cover all vehicle full test applications received in 2016/17. </t>
  </si>
  <si>
    <t>Driving Test Applications:</t>
  </si>
  <si>
    <t>Data cover all driving test applications received in 2016/17.</t>
  </si>
  <si>
    <t>Driver Licence Applications:</t>
  </si>
  <si>
    <t>Data cover a daily random sample of all ordinary driver licence applications received in 2016/17.</t>
  </si>
  <si>
    <t>Target Performance</t>
  </si>
  <si>
    <t>All data relating to driver licence processing times are taken from a sample of received applications on a daily basis and tracked through the driver licensing system. Prior to the 28th November 2016 the random sample was drawn by hand, from the 28th November 2016 the sample is drawn from the RDS system using a pre-built reporting structure.</t>
  </si>
  <si>
    <t>Vehicle testing, Driver testing and Driver Licensing fall under the agency’s Operations Directorate. As part of the agency's strategic objectives to deliver quality services to meet the needs of customers and other stakeholders the agency have in place a number of performance targets. Three of these targets, specific to customer service, are included in this report. The three targets are specific to Vehicle testing, Driver testing and Driver Licence Processing.</t>
  </si>
  <si>
    <t>DVA provides a wide range of driving test categories for testing learner drivers and motorcyclists to ensure that they meet the required standard of competence necessary to drive safely on public roads. The agency target in 2016/17 related to driver testing is to appoint 92% of practical driving test applications within 28 days or, on request, at a later date.</t>
  </si>
  <si>
    <t>The DVA issues and, where appropriate, withdraws licences in respect of drivers of cars, motorcycles, buses, lorries etc. The agency target in 2016/17 related to ordinary driver licensing is to process 95% of complete applications within 10 working days.</t>
  </si>
  <si>
    <t>DVA is responsible for vehicle testing in Northern Ireland, this includes the periodic inspection of cars, lorries, buses, taxis and motorcycles to ensure compliance with statutory minimum roadworthiness standards, and individual vehicle approval tests for one-off builds and imports. The agency target in 2016/17 related to vehicle testing is to appoint 92% of vehicle test applications within 21 days or, on request, at a later date.</t>
  </si>
  <si>
    <t>Vehicle and driver testing application waiting time statistics derived from the BSP administrative system are underpinned by well established quality assurance procedures and audit controls.</t>
  </si>
  <si>
    <t>There is potential for distortion of sample selection for Driver Licensing applications through inconsistent application of methodology and data entry by administration teams. However, the DVA implement rigorous training and monitoring of activities of officers and the introduction of pre-defined report for sample selection in RDS minimises any risk. This is not considered to be a significant issue with respect to data quality.</t>
  </si>
  <si>
    <t>Statisticians have direct access to driver licensing management and operations team, aiding understanding of processes and facilitating resolution of issues.</t>
  </si>
  <si>
    <t>DVA Target Performance Monitoring</t>
  </si>
  <si>
    <t>Table A4.1 HGV Compliance 2016/17</t>
  </si>
  <si>
    <t>VED Evasion – this is carried out using Automated Number Plate Recognition (ANPR) cameras across the Northern Ireland Road network which record the number plates of in excess of 95,000 vehicles per survey. These number plates are assessed against the vehicle licensing database to establish the percentage of vehicles which had not paid their Vehicle Excise Duty at the time of the sighting.</t>
  </si>
  <si>
    <t>MOT Evasion - a randomly selected subsample of the data collected for the VED evasion survey is taken and the records are assessed against the BSP system to establish the percentage of vehicles which did not have a valid vehicle test certificate at the time of the sighting. The analysis is carried out by DVA Compliance section. The DfT have moved to a biennial VED evasion survey from 2011, as such there was no VED Evasion survey conducted in 2012 or 2014. Although there was a VED Evasion survey conducted in 2015, no MOT Evasion survey was conducted by the DVA. It is proposed that DVA statisticians will take over responsibility for the MOT Evasion Survey in future.  This will begin with the 2017 survey.  If the data is available for retrospective analysis, an MOT EVasion estimate for 2015 will be calculated and published also.</t>
  </si>
  <si>
    <t>Compliance Surveys – these are derived from random roadside checks carried out by DVA Enforcement officers, using methodology devised initially by IHAC and then taken forward and further developed by ASRB. The last available detailed reports for the compliance surveys were published as Official Statistics in May 2014. During the 2014/15 cycle, rather than undertake any random surveys, DVA concentrated on compliance audits within the transport industries and increased the level of their intelligence led targeted operations.</t>
  </si>
  <si>
    <t>The random surveys recommenced in 2015/16 with a Bus Compliance survey being undertaken. This was followed by a random HGV Compliance survey in 2016/17, the results of which are contained in this report. A random Taxi Compliance survey will be conducted in 2017/18. Detailed methodologies for the surveys are outlined in the DOE Driver &amp; Vehicle Agency Heavy Goods Vehicle, Taxi and Bus Compliance Surveys 2013/14 which can be found using the following link:</t>
  </si>
  <si>
    <t>https://www.infrastructure-ni.gov.uk/publications/heavy-goods-vehicle-taxi-and-bus-compliance-surveys-201314</t>
  </si>
  <si>
    <t>Inspections were carried out by a traffic examiner and technical officer team to ensure that all roadworthiness and licensing criteria were covered. Completed statistics sheets were passed to DVA administrative staff and input into the enforcement database, Enforcement Live. Data were extracted from the database and sent to ASRB for validation and analysis. Any issues with the data, such as missing values, may be queried with DVA who can refer back to the paper reports and confirm the correct information.
In the interest of assessing the quality of data collected during random surveys, a small team of three ASRB statisticians, on a number of occasions in recent years, accompanied DVA staff during operations on heavy goods vehicles, buses, taxis and modified cars. The purpose of this was to review how the agency was selecting vehicles for inspection and to ensure the methodology being used adhered to best practice and the principles of random selection.</t>
  </si>
  <si>
    <t>Details of this improved methodology and its implications on past survey estimates can be found in the DOE Driver &amp; Vehicle Agency Heavy Goods Vehicle, Taxi and Bus Compliance Surveys 2013/14 using the following link:</t>
  </si>
  <si>
    <r>
      <t xml:space="preserve">2012 </t>
    </r>
    <r>
      <rPr>
        <b/>
        <vertAlign val="superscript"/>
        <sz val="10"/>
        <color rgb="FF000000"/>
        <rFont val="Arial"/>
        <family val="2"/>
      </rPr>
      <t>1,2</t>
    </r>
  </si>
  <si>
    <r>
      <t xml:space="preserve">MOT Evasion </t>
    </r>
    <r>
      <rPr>
        <vertAlign val="superscript"/>
        <sz val="10"/>
        <color theme="1"/>
        <rFont val="Arial"/>
        <family val="2"/>
      </rPr>
      <t>3</t>
    </r>
  </si>
  <si>
    <t>1. DfT moved to a biennial survey from 2011, this means that there was no survey conducted in 2012, 2014 or 2016.</t>
  </si>
  <si>
    <t>2. MOT evasion rates are calculated using the same survey sample which is used to calculate the VED evasion. As the VED survey is conducted on a biennial basis there is no survey sample available to calculate MOT evasion for 2012, 2014 or 2016.</t>
  </si>
  <si>
    <t>3. The DVA did not conduct an MOT Evasion survey during 2015.  It is proposed that DVA statisticians will calculate estimates for 2015 and 2017 to be included in this publication series next year.</t>
  </si>
  <si>
    <t>No fleet compliance surveys were conducted during 2014/15 to allow the agency to concentrate on compliance audits within the transport industries and increase the level of their intelligence led targeted operations.</t>
  </si>
  <si>
    <t>From 2015/16 DVA committed to conducting a major compliance survey of each industry on a 3 year cycle.  This began with a Bus Compliance Survey in 2015/16, followed by a Heavy Goods Vehicle Compliance Survey in 2016/17.  A Taxi Compliance Survey will be conducted during 2017/18 before the cycle begins again with Buses in 2018/19.</t>
  </si>
  <si>
    <t>The headline figures included in Table 8.2 are the only planned release of data relating to the 2016/17 Heavy Goods Vehicle Compliance Survey. Further more detailed tables are available on request.</t>
  </si>
  <si>
    <t>Vehicle Excise Duty (VED) Evasion surveys are conducted on a biennial basis. The survey was last conducted during June 2015 and the headline result for NI is included in this report in Table 8.3. Please see the link below for full report published by the Department for Transport (DfT).  The next survey will be conducted during June 2017 and the NI result will be included in this report for 2017/18.</t>
  </si>
  <si>
    <t>MOT evasion rates are calculated using the sample observed for the VED Evasion Survey in the same year. The DVA did not conduct an MOT Evasion survey during 2015/16 as the resource was unavailable to carryout the analysis.  It is proposed that DVA statisticians will conduct this analysis in future.  Should the data be available for retrospective analysis, the MOT evasion estimates for 2015/16 and 2017/18 will be published in this report for 2017/18.</t>
  </si>
  <si>
    <t>Please see the Compliance Survey – User Guidance for further information on the data.</t>
  </si>
  <si>
    <t>Non-Compliance due to Roadworthiness Defect - Motor Vehicle</t>
  </si>
  <si>
    <t>Non-Compliance due to Roadworthiness Defect - Trailer</t>
  </si>
  <si>
    <r>
      <t>Annex 4 - Survey Non-Compliance Rates with Upper and Lower
Confidence Interval</t>
    </r>
    <r>
      <rPr>
        <b/>
        <sz val="12"/>
        <rFont val="Arial"/>
        <family val="2"/>
      </rPr>
      <t>s 2016/17</t>
    </r>
  </si>
  <si>
    <t>Table A5.2 Driver Licensing Performance 2015/16</t>
  </si>
  <si>
    <t>Table A5.3 Driver Licensing Performance 2014/15</t>
  </si>
  <si>
    <t>Table A5.4 Driver Licensing Performance 2013/14</t>
  </si>
  <si>
    <t>Table 8.3 - VED and MOT Evasion Survey Findings</t>
  </si>
  <si>
    <t>Driver Licensing Performance Upper and Lower Confidence Intervals 2013/14 to 2016/17</t>
  </si>
  <si>
    <t>Unlike previous years, the DVA did not have a target compliance rate in 2016/17</t>
  </si>
  <si>
    <t>During 2016/17 DVA carried out a Random Heavy Goods Vehicle Compliance Survey.  This survey included 700 vehicles and 347 trailers, over 51 operations throughout the year.</t>
  </si>
  <si>
    <t>Random HGV Compliance Survey 2016/17</t>
  </si>
  <si>
    <t>HGV Compliance Table</t>
  </si>
  <si>
    <r>
      <t>Survey Non-Compliance Rates with Upper and Lower Confidence Interval</t>
    </r>
    <r>
      <rPr>
        <b/>
        <sz val="10"/>
        <rFont val="Arial"/>
        <family val="2"/>
      </rPr>
      <t>s 2016/17</t>
    </r>
  </si>
  <si>
    <r>
      <t xml:space="preserve">There was an </t>
    </r>
    <r>
      <rPr>
        <b/>
        <sz val="10"/>
        <color theme="1"/>
        <rFont val="Arial"/>
        <family val="2"/>
      </rPr>
      <t>increase</t>
    </r>
    <r>
      <rPr>
        <sz val="10"/>
        <color theme="1"/>
        <rFont val="Arial"/>
        <family val="2"/>
      </rPr>
      <t xml:space="preserve"> of </t>
    </r>
    <r>
      <rPr>
        <b/>
        <sz val="10"/>
        <color theme="1"/>
        <rFont val="Arial"/>
        <family val="2"/>
      </rPr>
      <t>16.7%</t>
    </r>
    <r>
      <rPr>
        <sz val="10"/>
        <color theme="1"/>
        <rFont val="Arial"/>
        <family val="2"/>
      </rPr>
      <t xml:space="preserve"> in the number of </t>
    </r>
    <r>
      <rPr>
        <b/>
        <sz val="10"/>
        <color theme="1"/>
        <rFont val="Arial"/>
        <family val="2"/>
      </rPr>
      <t>vocational provisional licence transactions</t>
    </r>
    <r>
      <rPr>
        <sz val="10"/>
        <color theme="1"/>
        <rFont val="Arial"/>
        <family val="2"/>
      </rPr>
      <t xml:space="preserve"> in the past year, from 2,043 in 2015/16 to 2,384. This is the second consecutive double digit increase, coming on top of an 11.7% increase between 2014/15 and 2015/16. </t>
    </r>
  </si>
  <si>
    <t>Annex 5 - Driver Licensing Performance Upper and Lower
Confidence Intervals 2013/14 to 2016/17</t>
  </si>
  <si>
    <t>Of the 62,785 applications received, 52,229 (83%) were for L Test Private Cars.</t>
  </si>
  <si>
    <t>The number of Goods vehicles checked in 2016/17 (2,969) was up nearly 15% on 2015/16 (2589). This was due in part to the random Goods compliance survey being conducted during 2016/17.</t>
  </si>
  <si>
    <t>6. As at the 30th June 2016 all temporary permits had been converted to full licences</t>
  </si>
  <si>
    <t>2. The performance monitor is based on a four quarter rolling average. The 4 quarter rolling average figure refers to the performance against the target over the last 4 quarters. For example in the latest quarter, the 4 quarter rolling average refers to the performance against the target for the period April 2016 to March 2017.This is in order to remove the impact of seasonal variation in the trend.</t>
  </si>
  <si>
    <t>Compliance Survey Estimates</t>
  </si>
  <si>
    <t>Heavy Goods Compliance Survey Estimates - Key Indicators</t>
  </si>
  <si>
    <t>2. No compliance surveys were conducted during 2014/15. Compliance surveys are now conducted on a cyclical basis with only one industry selected each year. During 2015/16 a Bus Compliance Survey was undertaken, followed by Heavy Goods Vehicles during 2016/17, and Taxis will be surveyed in 2017/18.</t>
  </si>
  <si>
    <t>3. A driver or vehicle is deemed non-compliant if there is a mechanical defect present or there has been a traffic offence committed that warrants a prohibition, prosecution or fixed penalty notice.</t>
  </si>
  <si>
    <r>
      <t xml:space="preserve">Table 8.1 - Compliance Survey Estimates </t>
    </r>
    <r>
      <rPr>
        <b/>
        <vertAlign val="superscript"/>
        <sz val="10"/>
        <color theme="1"/>
        <rFont val="Arial"/>
        <family val="2"/>
      </rPr>
      <t>1, 3</t>
    </r>
  </si>
  <si>
    <r>
      <t>2014/15</t>
    </r>
    <r>
      <rPr>
        <b/>
        <sz val="11"/>
        <color rgb="FF000000"/>
        <rFont val="Arial"/>
        <family val="2"/>
      </rPr>
      <t xml:space="preserve"> </t>
    </r>
    <r>
      <rPr>
        <b/>
        <vertAlign val="superscript"/>
        <sz val="11"/>
        <color rgb="FF000000"/>
        <rFont val="Arial"/>
        <family val="2"/>
      </rPr>
      <t>2</t>
    </r>
  </si>
  <si>
    <t>Of the 700 inspections conducted, 152 (21.7%) were deemed to be non-compliant.  That is to say, more than 1 in 5 had a mechanical defect or were committing a traffic offence, worthy of a prosecution, prohibition or fixed penalty notice.</t>
  </si>
  <si>
    <t>The overall non-compliance rate of 21.7% was found to be similar to the rate recorded when the HGV survey was last undertaken in 2013/14, once sampling error has been taken into account.</t>
  </si>
  <si>
    <t>The 2016/17 survey found that 11.4% of vehicles and 7.2% of trailers, had at least one roadworthiness defect resulting in a prohibition, prosecution or fixed penalty notice being issued.  Again, these figures were not found to be statistically significantly different from the previous 2013/14 survey.</t>
  </si>
  <si>
    <t>Table A4.1 shows the point estimates of non-compliance as well as their associated 95% confidence intervals and design effects.  Although the overall non-compliance rate estimate of 21.7% is an increase on the non-compliance rate from the last HGV Compliance Survey 2013/14 (20.0%), this increase was not statistically significant at the 95% confidence level.</t>
  </si>
  <si>
    <t>Previous compliance surveys relating to HGVs, Buses and Taxis can be found using the link below:</t>
  </si>
  <si>
    <r>
      <t xml:space="preserve">Table 8.2 - Heavy Goods Compliance Survey Estimates - Key Indicators </t>
    </r>
    <r>
      <rPr>
        <b/>
        <vertAlign val="superscript"/>
        <sz val="10"/>
        <color theme="1"/>
        <rFont val="Arial"/>
        <family val="2"/>
      </rPr>
      <t>1, 2</t>
    </r>
  </si>
  <si>
    <r>
      <t xml:space="preserve">Non-Compliance due to Roadworthiness Defect </t>
    </r>
    <r>
      <rPr>
        <vertAlign val="superscript"/>
        <sz val="10"/>
        <color theme="1"/>
        <rFont val="Arial"/>
        <family val="2"/>
      </rPr>
      <t>3</t>
    </r>
    <r>
      <rPr>
        <sz val="10"/>
        <color theme="1"/>
        <rFont val="Arial"/>
        <family val="2"/>
      </rPr>
      <t xml:space="preserve"> - Motor Vehicle</t>
    </r>
  </si>
  <si>
    <r>
      <t xml:space="preserve">Non-Compliance due to Roadworthiness Defect </t>
    </r>
    <r>
      <rPr>
        <vertAlign val="superscript"/>
        <sz val="10"/>
        <color theme="1"/>
        <rFont val="Arial"/>
        <family val="2"/>
      </rPr>
      <t>3</t>
    </r>
    <r>
      <rPr>
        <sz val="10"/>
        <color theme="1"/>
        <rFont val="Arial"/>
        <family val="2"/>
      </rPr>
      <t xml:space="preserve"> - Trailer</t>
    </r>
  </si>
  <si>
    <r>
      <t xml:space="preserve">Non-Compliance due to Traffic Offence </t>
    </r>
    <r>
      <rPr>
        <vertAlign val="superscript"/>
        <sz val="10"/>
        <color rgb="FF000000"/>
        <rFont val="Arial"/>
        <family val="2"/>
      </rPr>
      <t>4</t>
    </r>
  </si>
  <si>
    <t>2.  A check was considered non-compliant where a defect or offence relating to the driver, vehicle, trailer or operator necessitated the issuing of paperwork.  This includes prosecutions, prohibitions and fixed penalties.  The final measure in the table above also treats verbal warnings as an indication of non-compliance.</t>
  </si>
  <si>
    <t>3. A Roadworthiness defect is defined by any mechanical defect.</t>
  </si>
  <si>
    <t>4. Traffic Offences include drivers’ hours offences, overweight offences and licensing violations.</t>
  </si>
  <si>
    <t>The results of these surveys are based on samples and so are subject to varying degrees of sampling error.  This may mean that actual real changes in compliance within the fleet could be missed, if the sample estimate is not large enough to infer statistically significant differences at the 95% confidence level.</t>
  </si>
  <si>
    <t>Analysis indicates the only rate which showed a statistically significant change since the last HGV Compliance Survey in 2013/14 was the Non-Compliance including Verbal Warnings rate.  This fell from 33.9% in 2013/14 to 26.3% in 2016/17.</t>
  </si>
  <si>
    <t xml:space="preserve">Heavy Goods Compliance Survey Estimates - Key Indicators </t>
  </si>
  <si>
    <t xml:space="preserve">The Driver Licence Applications Processing Time performance presented in this report have been derived from sample surveys. As such, they are reported to both a confidence level and a confidence interval. The reported confidence level for the surveys is 95%. This means that if we carried out the same survey 100 times, in 95 of these surveys we would expect to obtain values within the associated confidence interval. Please see the User Guidance for further detail. The confidence interval associated with each reported annual survey estimate is available in Appendix 5. </t>
  </si>
  <si>
    <t>The compliance levels for buses, taxis and HGVs presented in this report have been derived from sample surveys. As such, they are reported to both a confidence level and a confidence interval. The reported confidence level for the surveys is 95%. This means that if we carried out the same survey 100 times, in 95 of these surveys we would expect to obtain values within the associated confidence interval. Please see the User Guidance for further detail. The confidence interval associated with each reported survey estimate is available in Appendix 4. The published Driver &amp; Vehicle Agency Heavy Goods Vehicle, Taxi and Bus Compliance Survey for 2013/14 is available at the following link:</t>
  </si>
  <si>
    <t>Appendix 5</t>
  </si>
  <si>
    <r>
      <t xml:space="preserve">The most popular booking method for vehicle test applications was the </t>
    </r>
    <r>
      <rPr>
        <b/>
        <sz val="10"/>
        <rFont val="Arial"/>
        <family val="2"/>
      </rPr>
      <t>internet booking system</t>
    </r>
    <r>
      <rPr>
        <sz val="10"/>
        <rFont val="Arial"/>
        <family val="2"/>
      </rPr>
      <t xml:space="preserve"> which received 62% of all applications,</t>
    </r>
    <r>
      <rPr>
        <b/>
        <sz val="10"/>
        <rFont val="Arial"/>
        <family val="2"/>
      </rPr>
      <t xml:space="preserve"> up 6</t>
    </r>
    <r>
      <rPr>
        <sz val="10"/>
        <rFont val="Arial"/>
        <family val="2"/>
      </rPr>
      <t xml:space="preserve"> </t>
    </r>
    <r>
      <rPr>
        <b/>
        <sz val="10"/>
        <rFont val="Arial"/>
        <family val="2"/>
      </rPr>
      <t>percentage points</t>
    </r>
    <r>
      <rPr>
        <sz val="10"/>
        <rFont val="Arial"/>
        <family val="2"/>
      </rPr>
      <t xml:space="preserve"> on the previous year.</t>
    </r>
  </si>
  <si>
    <r>
      <t xml:space="preserve">During 2016/17, the Driver and Vehicle Agency </t>
    </r>
    <r>
      <rPr>
        <b/>
        <sz val="10"/>
        <rFont val="Arial"/>
        <family val="2"/>
      </rPr>
      <t>provided</t>
    </r>
    <r>
      <rPr>
        <sz val="10"/>
        <rFont val="Arial"/>
        <family val="2"/>
      </rPr>
      <t xml:space="preserve"> 1,077,910 </t>
    </r>
    <r>
      <rPr>
        <b/>
        <sz val="10"/>
        <rFont val="Arial"/>
        <family val="2"/>
      </rPr>
      <t>vehicle test appointments</t>
    </r>
    <r>
      <rPr>
        <sz val="10"/>
        <rFont val="Arial"/>
        <family val="2"/>
      </rPr>
      <t xml:space="preserve"> across all vehicle testing categories, marking a minor </t>
    </r>
    <r>
      <rPr>
        <b/>
        <sz val="10"/>
        <rFont val="Arial"/>
        <family val="2"/>
      </rPr>
      <t>increase of 0.2%</t>
    </r>
    <r>
      <rPr>
        <sz val="10"/>
        <rFont val="Arial"/>
        <family val="2"/>
      </rPr>
      <t xml:space="preserve"> on 2016/17. However, this is still 180,000 additional appointments, or one-fifth more, on the 897,495 provided in 2008/09.</t>
    </r>
  </si>
  <si>
    <r>
      <t xml:space="preserve">Of the total test appointments provided, the customer </t>
    </r>
    <r>
      <rPr>
        <b/>
        <sz val="10"/>
        <color theme="1"/>
        <rFont val="Arial"/>
        <family val="2"/>
      </rPr>
      <t>failed to attend (FTA)</t>
    </r>
    <r>
      <rPr>
        <sz val="10"/>
        <color theme="1"/>
        <rFont val="Arial"/>
        <family val="2"/>
      </rPr>
      <t xml:space="preserve"> on 26,501 occasions, a </t>
    </r>
    <r>
      <rPr>
        <b/>
        <sz val="10"/>
        <color theme="1"/>
        <rFont val="Arial"/>
        <family val="2"/>
      </rPr>
      <t>decrease</t>
    </r>
    <r>
      <rPr>
        <sz val="10"/>
        <color theme="1"/>
        <rFont val="Arial"/>
        <family val="2"/>
      </rPr>
      <t xml:space="preserve"> of</t>
    </r>
    <r>
      <rPr>
        <b/>
        <sz val="10"/>
        <color theme="1"/>
        <rFont val="Arial"/>
        <family val="2"/>
      </rPr>
      <t xml:space="preserve"> 3.1%</t>
    </r>
    <r>
      <rPr>
        <sz val="10"/>
        <color theme="1"/>
        <rFont val="Arial"/>
        <family val="2"/>
      </rPr>
      <t xml:space="preserve"> on the 27,361 FTAs during 2015/16. This included a 2.8% decrease for Full Test FTAs and a 5.3% decrease for Retest FTAs. </t>
    </r>
  </si>
  <si>
    <r>
      <t xml:space="preserve">During 2016/17, the overall pass rate for full vehicle tests was 80.9%, which is a series high and is 2.9 percentage points above the series low pass rate of 78.0% observed in 2011/12. The </t>
    </r>
    <r>
      <rPr>
        <b/>
        <sz val="10"/>
        <color theme="1"/>
        <rFont val="Arial"/>
        <family val="2"/>
      </rPr>
      <t>overall pass rate</t>
    </r>
    <r>
      <rPr>
        <sz val="10"/>
        <color theme="1"/>
        <rFont val="Arial"/>
        <family val="2"/>
      </rPr>
      <t xml:space="preserve"> of 80.9% in 2016/17 was </t>
    </r>
    <r>
      <rPr>
        <b/>
        <sz val="10"/>
        <color theme="1"/>
        <rFont val="Arial"/>
        <family val="2"/>
      </rPr>
      <t>0.6 percentage points higher</t>
    </r>
    <r>
      <rPr>
        <sz val="10"/>
        <color theme="1"/>
        <rFont val="Arial"/>
        <family val="2"/>
      </rPr>
      <t xml:space="preserve"> than that recorded in the previous year.</t>
    </r>
  </si>
  <si>
    <r>
      <t xml:space="preserve">A total of 62,785 </t>
    </r>
    <r>
      <rPr>
        <b/>
        <sz val="10"/>
        <rFont val="Arial"/>
        <family val="2"/>
      </rPr>
      <t>applications for driving tests</t>
    </r>
    <r>
      <rPr>
        <sz val="10"/>
        <rFont val="Arial"/>
        <family val="2"/>
      </rPr>
      <t xml:space="preserve"> were received by DVA during 2016/17. This marks an </t>
    </r>
    <r>
      <rPr>
        <b/>
        <sz val="10"/>
        <rFont val="Arial"/>
        <family val="2"/>
      </rPr>
      <t>increase of 6.0%</t>
    </r>
    <r>
      <rPr>
        <sz val="10"/>
        <rFont val="Arial"/>
        <family val="2"/>
      </rPr>
      <t xml:space="preserve"> in applications from the 59,207 received during 2015/16 and is the third successive annual increase since the previous downward trend reversed in 2013/14.</t>
    </r>
  </si>
  <si>
    <r>
      <t>The volume of total applications received across all test categories</t>
    </r>
    <r>
      <rPr>
        <sz val="10"/>
        <color theme="1"/>
        <rFont val="Arial"/>
        <family val="2"/>
      </rPr>
      <t xml:space="preserve"> is still 17.5% lower than that seen for the series high of 76,123 in 2008/09.</t>
    </r>
  </si>
  <si>
    <r>
      <t>The volume of applications received for the L test Private Cars category (52,229 in 2016/17), the largest testing category by volume,</t>
    </r>
    <r>
      <rPr>
        <sz val="10"/>
        <color theme="1"/>
        <rFont val="Arial"/>
        <family val="2"/>
      </rPr>
      <t xml:space="preserve"> is currently nearly a quarter lower (23.3%) than that seen for the series high of 68,116 in 2008/09.</t>
    </r>
  </si>
  <si>
    <r>
      <t xml:space="preserve">During 2016/17, the DVA </t>
    </r>
    <r>
      <rPr>
        <b/>
        <sz val="10"/>
        <color theme="1"/>
        <rFont val="Arial"/>
        <family val="2"/>
      </rPr>
      <t>provided</t>
    </r>
    <r>
      <rPr>
        <sz val="10"/>
        <color theme="1"/>
        <rFont val="Arial"/>
        <family val="2"/>
      </rPr>
      <t xml:space="preserve"> 61,892 </t>
    </r>
    <r>
      <rPr>
        <b/>
        <sz val="10"/>
        <color theme="1"/>
        <rFont val="Arial"/>
        <family val="2"/>
      </rPr>
      <t>driving test appointments</t>
    </r>
    <r>
      <rPr>
        <sz val="10"/>
        <color theme="1"/>
        <rFont val="Arial"/>
        <family val="2"/>
      </rPr>
      <t>, marking an</t>
    </r>
    <r>
      <rPr>
        <b/>
        <sz val="10"/>
        <color theme="1"/>
        <rFont val="Arial"/>
        <family val="2"/>
      </rPr>
      <t xml:space="preserve"> increase</t>
    </r>
    <r>
      <rPr>
        <sz val="10"/>
        <color theme="1"/>
        <rFont val="Arial"/>
        <family val="2"/>
      </rPr>
      <t xml:space="preserve"> of </t>
    </r>
    <r>
      <rPr>
        <b/>
        <sz val="10"/>
        <color theme="1"/>
        <rFont val="Arial"/>
        <family val="2"/>
      </rPr>
      <t>5.7%</t>
    </r>
    <r>
      <rPr>
        <sz val="10"/>
        <color theme="1"/>
        <rFont val="Arial"/>
        <family val="2"/>
      </rPr>
      <t xml:space="preserve"> on the previous year when 58,574 test appointments were provided. This increase is the third successive recorded annual increase seen since 2013/14.</t>
    </r>
  </si>
  <si>
    <t>The total number of appointments provided is down by 14,617 from the series high during 2008/09 when 76,509 were provided. However, with recent annual increases, it is now over 11,400 more than seen during the series low of 2013/14 (50,445).</t>
  </si>
  <si>
    <r>
      <t xml:space="preserve">The pass rate for Private Car L tests was 53.7%, ranging by Test Centres from 44.5% in Altnagelvin to 69.8% in Downpatrick. This variation will be partly attributable to differences in candidate experience/ability and partly to test centre specific factors such as differences in local driving conditions. </t>
    </r>
    <r>
      <rPr>
        <strike/>
        <sz val="10"/>
        <color theme="1"/>
        <rFont val="Arial"/>
        <family val="2"/>
      </rPr>
      <t/>
    </r>
  </si>
  <si>
    <r>
      <t xml:space="preserve">During 2016/17, the </t>
    </r>
    <r>
      <rPr>
        <b/>
        <sz val="10"/>
        <color theme="1"/>
        <rFont val="Arial"/>
        <family val="2"/>
      </rPr>
      <t>overall pass rate</t>
    </r>
    <r>
      <rPr>
        <sz val="10"/>
        <color theme="1"/>
        <rFont val="Arial"/>
        <family val="2"/>
      </rPr>
      <t xml:space="preserve"> for </t>
    </r>
    <r>
      <rPr>
        <b/>
        <sz val="10"/>
        <color theme="1"/>
        <rFont val="Arial"/>
        <family val="2"/>
      </rPr>
      <t>driving tests</t>
    </r>
    <r>
      <rPr>
        <sz val="10"/>
        <color theme="1"/>
        <rFont val="Arial"/>
        <family val="2"/>
      </rPr>
      <t xml:space="preserve"> was 56.7%, </t>
    </r>
    <r>
      <rPr>
        <b/>
        <sz val="10"/>
        <color theme="1"/>
        <rFont val="Arial"/>
        <family val="2"/>
      </rPr>
      <t>a fall of 1.4 percentage points</t>
    </r>
    <r>
      <rPr>
        <sz val="10"/>
        <color theme="1"/>
        <rFont val="Arial"/>
        <family val="2"/>
      </rPr>
      <t xml:space="preserve"> from 2015/16, but 9.1 percentage points higher than the series low of 47.6% seen in 2008/09.</t>
    </r>
  </si>
  <si>
    <r>
      <t>The volume of</t>
    </r>
    <r>
      <rPr>
        <b/>
        <sz val="10"/>
        <rFont val="Arial"/>
        <family val="2"/>
      </rPr>
      <t xml:space="preserve"> theory test applications</t>
    </r>
    <r>
      <rPr>
        <sz val="10"/>
        <rFont val="Arial"/>
        <family val="2"/>
      </rPr>
      <t xml:space="preserve"> has </t>
    </r>
    <r>
      <rPr>
        <b/>
        <sz val="10"/>
        <rFont val="Arial"/>
        <family val="2"/>
      </rPr>
      <t>increased by 6.5%</t>
    </r>
    <r>
      <rPr>
        <sz val="10"/>
        <rFont val="Arial"/>
        <family val="2"/>
      </rPr>
      <t xml:space="preserve"> from 79,297 in 2015/16 to 84,422 in 2016/17. The figure for 2016/17 also represents a 51.7% increase in application numbers from the series low of 55,667 seen in 2012/13. The 2016/17 figure was the highest in the time series going back to 2009/10.</t>
    </r>
  </si>
  <si>
    <r>
      <t xml:space="preserve">For </t>
    </r>
    <r>
      <rPr>
        <b/>
        <sz val="10"/>
        <rFont val="Arial"/>
        <family val="2"/>
      </rPr>
      <t>Private Cars</t>
    </r>
    <r>
      <rPr>
        <sz val="10"/>
        <rFont val="Arial"/>
        <family val="2"/>
      </rPr>
      <t xml:space="preserve">, which has the largest volume of tests conducted each year, there has been a strong decline in </t>
    </r>
    <r>
      <rPr>
        <b/>
        <sz val="10"/>
        <rFont val="Arial"/>
        <family val="2"/>
      </rPr>
      <t>pass rates</t>
    </r>
    <r>
      <rPr>
        <sz val="10"/>
        <rFont val="Arial"/>
        <family val="2"/>
      </rPr>
      <t xml:space="preserve">, from 66.1% in 2008/09 to 46.8% in 2016/17. This includes a </t>
    </r>
    <r>
      <rPr>
        <b/>
        <sz val="10"/>
        <rFont val="Arial"/>
        <family val="2"/>
      </rPr>
      <t>0.6 percentage point decrease</t>
    </r>
    <r>
      <rPr>
        <sz val="10"/>
        <rFont val="Arial"/>
        <family val="2"/>
      </rPr>
      <t xml:space="preserve"> from 2015/16. Part of this longer term reduction will be attributable to the changes in the suite of theory test questions introduced in January 2012, designed to encourage more thorough preparation by candidates.</t>
    </r>
  </si>
  <si>
    <r>
      <t>The number of new registrants for the ADI scheme in 2016/17 (32) continues the recent trend of low numbers of registrants recorded in the time series.</t>
    </r>
    <r>
      <rPr>
        <sz val="10"/>
        <color theme="1"/>
        <rFont val="Arial"/>
        <family val="2"/>
      </rPr>
      <t xml:space="preserve"> This is significantly lower than that seen in the series high of 2010/11 where there were 164 new registrants.</t>
    </r>
  </si>
  <si>
    <t>The number of new registrants for the AMI scheme in 2016/17 was 2 which was the joint lowest number of new registrants recorded in the time series.</t>
  </si>
  <si>
    <t>Falling numbers sitting the practical driving test up to 2013/14, as seen in Table 2.3, which is influenced by factors such as increasing driver pass rate up to that point, the economic climate allied with increasing motoring costs and demographic changes, may have contributed to a lower demand for instruction. Whilst the demand for the practical driving test has recently started to increase again it is still some way off its peak seen in 2008/09 and as such, may not have been sustained for a long enough period to entice greater numbers onto the ADI register.</t>
  </si>
  <si>
    <r>
      <t xml:space="preserve">The </t>
    </r>
    <r>
      <rPr>
        <b/>
        <sz val="10"/>
        <color theme="1"/>
        <rFont val="Arial"/>
        <family val="2"/>
      </rPr>
      <t>ADI pass rate</t>
    </r>
    <r>
      <rPr>
        <sz val="10"/>
        <color theme="1"/>
        <rFont val="Arial"/>
        <family val="2"/>
      </rPr>
      <t xml:space="preserve"> for </t>
    </r>
    <r>
      <rPr>
        <b/>
        <sz val="10"/>
        <color theme="1"/>
        <rFont val="Arial"/>
        <family val="2"/>
      </rPr>
      <t>Theory and Hazard Perception Tests</t>
    </r>
    <r>
      <rPr>
        <sz val="10"/>
        <color theme="1"/>
        <rFont val="Arial"/>
        <family val="2"/>
      </rPr>
      <t xml:space="preserve"> in 2016/17 (40%), which is </t>
    </r>
    <r>
      <rPr>
        <b/>
        <sz val="10"/>
        <color theme="1"/>
        <rFont val="Arial"/>
        <family val="2"/>
      </rPr>
      <t>five percentage points higher</t>
    </r>
    <r>
      <rPr>
        <sz val="10"/>
        <color theme="1"/>
        <rFont val="Arial"/>
        <family val="2"/>
      </rPr>
      <t xml:space="preserve"> than in the previous year 2015/15 (35%) but still fourteen percentage points lower than the series high of 54% in 2012/13.</t>
    </r>
  </si>
  <si>
    <t xml:space="preserve">      New Vehicles</t>
  </si>
  <si>
    <t xml:space="preserve">      Used Vehicles</t>
  </si>
  <si>
    <t>2. The move of licensing functions from DVA in Northern Ireland to DVLA in GB now means that the registration of vehicles is on a UK wide basis and this affects the definition of what can be classified as a first registration. While figures for New vehicles are directly comparable across years, figures for Used vehicles from mid-2014 onwards are not directly comparable with previous years. Please see the User Guidance for Vehicle Licensing for more information.</t>
  </si>
  <si>
    <r>
      <t>All Private and Light Goods Vehicles</t>
    </r>
    <r>
      <rPr>
        <vertAlign val="superscript"/>
        <sz val="10"/>
        <rFont val="Arial"/>
        <family val="2"/>
      </rPr>
      <t xml:space="preserve"> 1</t>
    </r>
  </si>
  <si>
    <t>1. Figures for All Private and Light Goods Vehicles are based on their Tax Class. This means that categories presented in Table 5.4 related to Licensed and SORN vehicles, which are classified by body type, cannot be combined to mirror the Private and Light Goods vehicles total presnted in Table 5.6</t>
  </si>
  <si>
    <t>Driver Licensing - Commentary</t>
  </si>
  <si>
    <r>
      <t xml:space="preserve">A total of 262,092 </t>
    </r>
    <r>
      <rPr>
        <b/>
        <sz val="10"/>
        <color theme="1"/>
        <rFont val="Arial"/>
        <family val="2"/>
      </rPr>
      <t>ordinary licensing transactions</t>
    </r>
    <r>
      <rPr>
        <sz val="10"/>
        <color theme="1"/>
        <rFont val="Arial"/>
        <family val="2"/>
      </rPr>
      <t xml:space="preserve"> were carried out by DVA during 2016/17. This figure represented a</t>
    </r>
    <r>
      <rPr>
        <b/>
        <sz val="10"/>
        <color theme="1"/>
        <rFont val="Arial"/>
        <family val="2"/>
      </rPr>
      <t xml:space="preserve"> decrease of 6.6%</t>
    </r>
    <r>
      <rPr>
        <sz val="10"/>
        <color theme="1"/>
        <rFont val="Arial"/>
        <family val="2"/>
      </rPr>
      <t xml:space="preserve"> compared with the volume carried out in the previous year (280,738). Part of this decrease may be attributable to the implementation of the new Driver Licensing IT system (RDS) in November 2016.</t>
    </r>
  </si>
  <si>
    <t>The largest volume of a transaction type every year is for Expiry/Optional Renewals licensing transactions. These figures include those renewing their licences when they expire. There is a significant cyclical pattern for such transactions relating to a shift to a 10 year renewal period. This leads to a 3 year peak renewal period each mid decade, in this case from 1 January 2015 to 31 December 2017. In 2016/17 there were 121,797 such Expiry/Optional renewal transactions which account for nearly half (46%) of all Ordinary Licence transactions.</t>
  </si>
  <si>
    <r>
      <rPr>
        <sz val="10"/>
        <rFont val="Arial"/>
        <family val="2"/>
      </rPr>
      <t>Renewals to over 70’s decreased by 15.5% in 2016/17 (33,357) from that seen in the previous year. Howe</t>
    </r>
    <r>
      <rPr>
        <sz val="10"/>
        <color theme="1"/>
        <rFont val="Arial"/>
        <family val="2"/>
      </rPr>
      <t>ver, this type of Ordinary Licence transaction has increased by 19.1% since 2009/10 (28,010), the low point in the series. This increase may be, in part, indicative of both an ageing population and potentially a greater tendency to remain driving in older age.</t>
    </r>
  </si>
  <si>
    <r>
      <t xml:space="preserve">The number of </t>
    </r>
    <r>
      <rPr>
        <b/>
        <sz val="10"/>
        <rFont val="Arial"/>
        <family val="2"/>
      </rPr>
      <t>Taxi Driver Licences issued</t>
    </r>
    <r>
      <rPr>
        <sz val="10"/>
        <rFont val="Arial"/>
        <family val="2"/>
      </rPr>
      <t xml:space="preserve"> in 2016/17 (2,241) is </t>
    </r>
    <r>
      <rPr>
        <b/>
        <sz val="10"/>
        <rFont val="Arial"/>
        <family val="2"/>
      </rPr>
      <t>down slightly by 0.6%</t>
    </r>
    <r>
      <rPr>
        <sz val="10"/>
        <rFont val="Arial"/>
        <family val="2"/>
      </rPr>
      <t xml:space="preserve"> compared to 2015/16 (2,255). This may indicate a slowing in the overall downard trend in taxi driver licence transactions seen from the series high of 4,194 in 2009-10.</t>
    </r>
    <r>
      <rPr>
        <b/>
        <sz val="10"/>
        <rFont val="Arial"/>
        <family val="2"/>
      </rPr>
      <t xml:space="preserve"> </t>
    </r>
    <r>
      <rPr>
        <sz val="10"/>
        <rFont val="Arial"/>
        <family val="2"/>
      </rPr>
      <t xml:space="preserve"> Figures include transactions for first licences, renewals and duplicates.</t>
    </r>
  </si>
  <si>
    <t>In 2016/17, 2,339 Road Service Licences relating to vehicles were issued by DVA. There were also 204 Road Service Licences related to Operators issued in the same year. While this prepresented a small increase (+2%) in the number of operators, it represented a larger 11% decrease in the number of vehicles.</t>
  </si>
  <si>
    <t>4. The Taxi Driver Theory and Practical Driving Test was introduced for new entrants to the taxi industry on the 31st October 2014.</t>
  </si>
  <si>
    <t>5. In Northern Ireland, to operate a vehicle that carries more than eight people, for business purposes, you need a road service licence from the Driver and Vehicle Licensing Northern Ireland.</t>
  </si>
  <si>
    <r>
      <t xml:space="preserve">Road Service Licence - Vehicle </t>
    </r>
    <r>
      <rPr>
        <vertAlign val="superscript"/>
        <sz val="10"/>
        <color rgb="FF000000"/>
        <rFont val="Arial"/>
        <family val="2"/>
      </rPr>
      <t>5</t>
    </r>
  </si>
  <si>
    <t>6. Applications for Taxi Operator Licences were accepted from August 2012. Due to volumes of applications received and the procedural implications the first Taxi Operator Licences were issued in November 2012. In the intervening period Temporary Operator Licences were issued to those who submitted a full application.</t>
  </si>
  <si>
    <r>
      <t xml:space="preserve">Taxi Operator Licence issued </t>
    </r>
    <r>
      <rPr>
        <vertAlign val="superscript"/>
        <sz val="10"/>
        <color rgb="FF000000"/>
        <rFont val="Arial"/>
        <family val="2"/>
      </rPr>
      <t>6</t>
    </r>
  </si>
  <si>
    <r>
      <t xml:space="preserve">Taxi Operator Applications received </t>
    </r>
    <r>
      <rPr>
        <vertAlign val="superscript"/>
        <sz val="10"/>
        <color rgb="FF000000"/>
        <rFont val="Arial"/>
        <family val="2"/>
      </rPr>
      <t>6</t>
    </r>
  </si>
  <si>
    <r>
      <t xml:space="preserve">3. The Goods Vehicle Act 2010 introduced the requirement for Northern Ireland Operators who carry their own goods, (own account) to obtain a </t>
    </r>
    <r>
      <rPr>
        <b/>
        <i/>
        <sz val="10"/>
        <color theme="1"/>
        <rFont val="Arial"/>
        <family val="2"/>
      </rPr>
      <t xml:space="preserve">Restricted </t>
    </r>
    <r>
      <rPr>
        <i/>
        <sz val="10"/>
        <color theme="1"/>
        <rFont val="Arial"/>
        <family val="2"/>
      </rPr>
      <t>operator’s licence. To facilitate this requirement, a permit scheme was introduced to allow “own account,” business owners to operate from 1 July 2012 pending the processing of their full application.</t>
    </r>
  </si>
  <si>
    <r>
      <t>The only real statistical difference from 203/14 relates to the rate of</t>
    </r>
    <r>
      <rPr>
        <b/>
        <sz val="10"/>
        <rFont val="Arial"/>
        <family val="2"/>
      </rPr>
      <t xml:space="preserve"> non-compliance including verbal warnings</t>
    </r>
    <r>
      <rPr>
        <sz val="10"/>
        <rFont val="Arial"/>
        <family val="2"/>
      </rPr>
      <t xml:space="preserve"> which </t>
    </r>
    <r>
      <rPr>
        <b/>
        <sz val="10"/>
        <rFont val="Arial"/>
        <family val="2"/>
      </rPr>
      <t>fell</t>
    </r>
    <r>
      <rPr>
        <sz val="10"/>
        <rFont val="Arial"/>
        <family val="2"/>
      </rPr>
      <t xml:space="preserve"> by </t>
    </r>
    <r>
      <rPr>
        <b/>
        <sz val="10"/>
        <rFont val="Arial"/>
        <family val="2"/>
      </rPr>
      <t>more than 7 percentage points</t>
    </r>
    <r>
      <rPr>
        <sz val="10"/>
        <rFont val="Arial"/>
        <family val="2"/>
      </rPr>
      <t xml:space="preserve"> to 26.3% in 2016/17.</t>
    </r>
  </si>
  <si>
    <t>1. This estimate of non-compliance is based on a sample of the HGV fleet.  As such this estimate is subject to sampling error. An estimate of the 95% confidence level for non-compliance for this survey can be found in Annex 4:</t>
  </si>
  <si>
    <t>1. This estimate of non-compliance is based on a sample of the HGV fleet. As such this estimate is subject to sampling error. An estimate of the 95% confidence level for non-compliance for this survey can be found in Annex 4:</t>
  </si>
  <si>
    <r>
      <t>The number of buses checked in 2016/17 (642) was down by 41% on the number of buses checked in the previous year (1,083). However, the number of random bus checks completed in 2015/16 was atypically high as the bus compliance survey was conducted during that year.</t>
    </r>
    <r>
      <rPr>
        <sz val="10"/>
        <color theme="1"/>
        <rFont val="Arial"/>
        <family val="2"/>
      </rPr>
      <t xml:space="preserve"> The number of taxis checked in 2016/17 (1,935) was 6% higher than in the previous year (1,821).</t>
    </r>
  </si>
  <si>
    <r>
      <t>2016/17 saw the third successive reduction in the number of files referred to the PPS which stood at 354 in 2016/17, a fall of 6.1% from 377 in 2015/16.</t>
    </r>
    <r>
      <rPr>
        <strike/>
        <sz val="10"/>
        <color theme="1"/>
        <rFont val="Arial"/>
        <family val="2"/>
      </rPr>
      <t xml:space="preserve"> </t>
    </r>
  </si>
  <si>
    <t>DVA Enforcement teams carried out 76 joint operations with the PSNI, almost twice the number conducted during 2015/16. With the exception of buses, the majority of joint operations were evenly targeted at HGV, Taxis and Cars. During the same year, DVA enforcement teams took part in 22 cross border operations in conjunction with the Road Safety Authority in Ireland. This figure is nearly three times the number of cross border operations conducted in 2015/16 (8).</t>
  </si>
  <si>
    <t>A total of 76 spot checks on School Buses were carried out by enforcement officers. This activity resulted in the identification of 27 offending vehicles, the same number as in 2015/16 when there were almost 3 times as many buses inspected.</t>
  </si>
  <si>
    <t>The results of the Driver Licence Applications Processing Time Target Monitoring  are based on a random sample surveys. As these surveys are based on samples they are subject to varying degrees of sampling error.  This means that the performance estimate with upper and lower confidence intervals can be affected by the size of the sample in any one year. However, this is not seen as an issue for the Driver Licence Applications Processing Time Target Monitoring as the sample size in any one year is sufficiently large.</t>
  </si>
  <si>
    <t>The vehicle testing performance target for 2016/17 was to appoint 92% of vehicle test applications within 21 days or, on request, at a later date. During the year, the Agency achieved 98.9%, well in excess of target levels and an 11 percentage point improvement on performance in the previous year.</t>
  </si>
  <si>
    <t>The driver testing waiting time performance target for 2016/17 was to appoint 92% of practical driving test applications within 28 days or, on request, at a later date. The Agency achieved 91.4% and while this was just below the target, it was still 10 percentage points higher than that achieved in 2015/16.</t>
  </si>
  <si>
    <t>The driver licensing processing times performance target for 2016/17 was to process 95% of complete applications within 10 working days. During the year, the Agency achieved 75.9%, significantly below target levels and a reduction of 21 percentage points on performance in 2015/16. The fall in performance can primarily be attributed to issues associated with the introduction of a new Driver Licensing IT system in November 2016.</t>
  </si>
  <si>
    <t>DVA Targets - Performance Monitoring</t>
  </si>
  <si>
    <t>Apr 2013 -Mar 2014</t>
  </si>
  <si>
    <t>Jul 2013 -Jun 2014</t>
  </si>
  <si>
    <t>Oct 2013 -Sept 2014</t>
  </si>
  <si>
    <t>Jan 2014 -Dec 2014</t>
  </si>
  <si>
    <t>Apr 2014 -Mar 2015</t>
  </si>
  <si>
    <t>Jul 2014 -Jun 2015</t>
  </si>
  <si>
    <t>Oct 2014 -Sept 2015</t>
  </si>
  <si>
    <t>Jan 2015 -Dec 2015</t>
  </si>
  <si>
    <t>Apr 2015 -Mar 2016</t>
  </si>
  <si>
    <t>Jul 2015 -Jun 2016</t>
  </si>
  <si>
    <t>Oct 2015 -Sept 2016</t>
  </si>
  <si>
    <t>Jan 2016 -Dec 2016</t>
  </si>
  <si>
    <t>Apr 2016 -Mar 2017</t>
  </si>
  <si>
    <t>2. The performance monitor is based on a four quarter rolling average. The 4 quarter rolling average figure refers to the performance against the target over the last 4 quarters. For example in the latest quarter, the 4 quarter rolling average refers to the performance against the target for the period April 2016 to March 2017. This is in order to remove the impact of seasonal variation in the trend.</t>
  </si>
  <si>
    <r>
      <t xml:space="preserve">2014/15 </t>
    </r>
    <r>
      <rPr>
        <b/>
        <vertAlign val="superscript"/>
        <sz val="10"/>
        <color theme="1"/>
        <rFont val="Arial"/>
        <family val="2"/>
      </rPr>
      <t>[r]</t>
    </r>
  </si>
  <si>
    <r>
      <t xml:space="preserve">2015/16 </t>
    </r>
    <r>
      <rPr>
        <b/>
        <vertAlign val="superscript"/>
        <sz val="10"/>
        <color theme="1"/>
        <rFont val="Arial"/>
        <family val="2"/>
      </rPr>
      <t>[r]</t>
    </r>
  </si>
  <si>
    <t>2. To process 95% of complete driver licence applications within 10 working days. Please see User Guidance.</t>
  </si>
  <si>
    <t>1. This estimate of driver licensing performance is based on a sample of the applications received.  As such this estimate is subject to sampling error. An estimate of the 95% confidence level for performance for these surveys can be found in Annex 5:</t>
  </si>
  <si>
    <r>
      <t xml:space="preserve">Table 10.3 - Driver Licence Applications Processing Time Target Monitoring </t>
    </r>
    <r>
      <rPr>
        <b/>
        <vertAlign val="superscript"/>
        <sz val="10"/>
        <color theme="1"/>
        <rFont val="Arial"/>
        <family val="2"/>
      </rPr>
      <t>1</t>
    </r>
  </si>
  <si>
    <r>
      <t xml:space="preserve">Driver Licence Applications Processing Time performance </t>
    </r>
    <r>
      <rPr>
        <vertAlign val="superscript"/>
        <sz val="10"/>
        <color theme="1"/>
        <rFont val="Arial"/>
        <family val="2"/>
      </rPr>
      <t>1,2</t>
    </r>
  </si>
  <si>
    <t>Statistically at the 95% level and taking account of survey upper (99.998%) and lower (99.670%) confidence intervals, results indicate that the target level of (95%) has been met for Driver Licensing in 2013/14.</t>
  </si>
  <si>
    <t>Statistically at the 95% level and taking account of survey upper (97.237%) and lower (95.383%) confidence intervals, results indicate that the target level of (95%) has been met for Driver Licensing in 2014/15.</t>
  </si>
  <si>
    <t>Statistically at the 95% level and taking account of survey upper (97.298%) and lower (95.483%) confidence intervals, results indicate that the target level of (95%) has been met for Driver Licensing in 2015/16.</t>
  </si>
  <si>
    <t>Statistically at the 95% level and taking account of survey upper (77.846%) and lower (73.874%) confidence intervals, results indicate that the target level of (95%) has not been met for Driver Licensing in 2016/17.</t>
  </si>
  <si>
    <t>DVA Key Performance Targets</t>
  </si>
  <si>
    <t>DVA Key Performance Targets - Commentary</t>
  </si>
  <si>
    <t>Key Performance Targets Monitoring:</t>
  </si>
  <si>
    <t>For Private Cars there has been a strong decline in pass rates, from above 66% in 2008/09 to less than 47% in 2016/17. Part of this longer term reduction will be attributable to the changes in the suite of theory test questions introduced in January 2012, designed to encourage more thorough preparation by candidates.</t>
  </si>
  <si>
    <t>More than 262,000 ordinary licensing transactions were carried out by DVA during 2016/17. This figure represented a decrease of nearly 7% compared with the previous year.</t>
  </si>
  <si>
    <t>Vehicle Testing Appointments Performance</t>
  </si>
  <si>
    <t>Driver Testing Appointments Performance</t>
  </si>
  <si>
    <t>At the 31st March 2017, there were nearly 1,074,000 Full and Eligible licence holders with Private Cars/Light Vans entitlement in Northern Ireland. Males accounted for 51% of this total.</t>
  </si>
  <si>
    <t>Based on Mid Year Population Estimates for Northern Ireland in 2015, it is estimated that approaching three-quarters (74%) of Northern Ireland’s population aged 17+ had a full and eligible license with entitlement for Private Cars / Light Vans.</t>
  </si>
  <si>
    <t>The 2016/17 Random Heavy Goods Vehicle (HGV) Compliance Survey estimated the non-compliance rate at just under 22%. This does not represent a significant change in the three year period since the HGV survey was last carried out. This rate means that, at any given time, around 1 in 5 HGVs on NI roads are estimated to be in breach of compliance legislation, either because they are committing a traffic offence and/or have a roadworthiness defect (estimated at 1 in 10).</t>
  </si>
  <si>
    <t>DVA enforcement officers issued over £230,000 worth of Fixed Penalty Notices (FPNs) during the year. Nearly four-fifths (77%) of these were issued to HGV's.</t>
  </si>
  <si>
    <t>Note that 3 new performance indicators have been added to the report since NS accreditation was achieved. Having discussed these with the Office for Statistical Regulation (OSR), it has been agreed that both the Vehicle Testing and Driver Testing Waiting Time targets fully comply with the NS standard. However, whilst the Driver Licensing processing time target met many aspects of the Code of Practice, more investigation of the processes and quality checks associated with the new Replacement Driver System (RDS) would be required before it could be similarly deemed fully compliant. In the interim, this indicator will continue to have the status of Official Statistics and this has been highlighted in the relevant section of the report.</t>
  </si>
  <si>
    <t>National Statistics Status</t>
  </si>
  <si>
    <t>Note that these performance indicators have been added to the report since NS accreditation was achieved. Having discussed this with the Office for Statistical Regulation (OSR), it has been agreed that both the Vehicle Testing and Driver Testing Waiting Time targets fully comply with the NS standard. However, whilst the Driver Licensing processing time target met many aspects of the Code of Practice, more investigation of the processes and quality checks associated with the new Replacement Driver System (RDS) would be required before it could be similarly deemed fully compliant. In the interim, this indicator will continue to have the status of Official Statistics and this has been highlighted in the relevant section of the report.</t>
  </si>
  <si>
    <t xml:space="preserve">3. Note that the above figures are classed as Official Statistics rather than National Statistics (Please see chapter introduction and User Guidance). </t>
  </si>
  <si>
    <t xml:space="preserve">4.  Note that the above figures are classed as Official Statistics rather than National Statistics (Please see chapter introduction and User Guidance). </t>
  </si>
  <si>
    <t>Assessment of the target performance is based on complete applications only. Those applications which, on receipt, are incomplete are removed from the sample and not included in the calculation of performance related to driver licensing. During 2016/17 there were 40 of these Go Backs removed from the sample used to calculate driver licensing performance.</t>
  </si>
  <si>
    <r>
      <t xml:space="preserve">The </t>
    </r>
    <r>
      <rPr>
        <b/>
        <sz val="10"/>
        <color theme="1"/>
        <rFont val="Arial"/>
        <family val="2"/>
      </rPr>
      <t>Driver and Vehicle Agency</t>
    </r>
    <r>
      <rPr>
        <sz val="10"/>
        <color theme="1"/>
        <rFont val="Arial"/>
        <family val="2"/>
      </rPr>
      <t xml:space="preserve"> (DVA)</t>
    </r>
    <r>
      <rPr>
        <b/>
        <sz val="10"/>
        <color theme="1"/>
        <rFont val="Arial"/>
        <family val="2"/>
      </rPr>
      <t xml:space="preserve"> provided</t>
    </r>
    <r>
      <rPr>
        <sz val="10"/>
        <color theme="1"/>
        <rFont val="Arial"/>
        <family val="2"/>
      </rPr>
      <t xml:space="preserve"> around </t>
    </r>
    <r>
      <rPr>
        <b/>
        <sz val="10"/>
        <color theme="1"/>
        <rFont val="Arial"/>
        <family val="2"/>
      </rPr>
      <t>1,078,000 vehicle test appointments</t>
    </r>
    <r>
      <rPr>
        <sz val="10"/>
        <color theme="1"/>
        <rFont val="Arial"/>
        <family val="2"/>
      </rPr>
      <t xml:space="preserve"> across all vehicle testing categories </t>
    </r>
    <r>
      <rPr>
        <b/>
        <sz val="10"/>
        <color theme="1"/>
        <rFont val="Arial"/>
        <family val="2"/>
      </rPr>
      <t>representing a small increase</t>
    </r>
    <r>
      <rPr>
        <sz val="10"/>
        <color theme="1"/>
        <rFont val="Arial"/>
        <family val="2"/>
      </rPr>
      <t xml:space="preserve"> of around 2,500 test appointments, on 2015/16. There were over 909,000 appointments provided for full tests (84%) and nearly 169,000 retests (16%).</t>
    </r>
  </si>
  <si>
    <r>
      <t xml:space="preserve">The </t>
    </r>
    <r>
      <rPr>
        <b/>
        <sz val="10"/>
        <color theme="1"/>
        <rFont val="Arial"/>
        <family val="2"/>
      </rPr>
      <t>most popular booking method</t>
    </r>
    <r>
      <rPr>
        <sz val="10"/>
        <color theme="1"/>
        <rFont val="Arial"/>
        <family val="2"/>
      </rPr>
      <t xml:space="preserve"> for</t>
    </r>
    <r>
      <rPr>
        <b/>
        <sz val="10"/>
        <color theme="1"/>
        <rFont val="Arial"/>
        <family val="2"/>
      </rPr>
      <t xml:space="preserve"> vehicle test</t>
    </r>
    <r>
      <rPr>
        <sz val="10"/>
        <color theme="1"/>
        <rFont val="Arial"/>
        <family val="2"/>
      </rPr>
      <t xml:space="preserve"> applications was the </t>
    </r>
    <r>
      <rPr>
        <b/>
        <sz val="10"/>
        <color theme="1"/>
        <rFont val="Arial"/>
        <family val="2"/>
      </rPr>
      <t>internet booking system</t>
    </r>
    <r>
      <rPr>
        <sz val="10"/>
        <color theme="1"/>
        <rFont val="Arial"/>
        <family val="2"/>
      </rPr>
      <t xml:space="preserve"> which received 62% of all applications, </t>
    </r>
    <r>
      <rPr>
        <b/>
        <sz val="10"/>
        <color theme="1"/>
        <rFont val="Arial"/>
        <family val="2"/>
      </rPr>
      <t>up by 6 percentage points</t>
    </r>
    <r>
      <rPr>
        <sz val="10"/>
        <color theme="1"/>
        <rFont val="Arial"/>
        <family val="2"/>
      </rPr>
      <t xml:space="preserve"> on the same period last year.</t>
    </r>
  </si>
  <si>
    <r>
      <t xml:space="preserve">The </t>
    </r>
    <r>
      <rPr>
        <b/>
        <sz val="10"/>
        <color theme="1"/>
        <rFont val="Arial"/>
        <family val="2"/>
      </rPr>
      <t>DVA provided</t>
    </r>
    <r>
      <rPr>
        <sz val="10"/>
        <color theme="1"/>
        <rFont val="Arial"/>
        <family val="2"/>
      </rPr>
      <t xml:space="preserve"> around </t>
    </r>
    <r>
      <rPr>
        <b/>
        <sz val="10"/>
        <color theme="1"/>
        <rFont val="Arial"/>
        <family val="2"/>
      </rPr>
      <t>62,000 driving test appointments</t>
    </r>
    <r>
      <rPr>
        <sz val="10"/>
        <color theme="1"/>
        <rFont val="Arial"/>
        <family val="2"/>
      </rPr>
      <t xml:space="preserve">. This marks an </t>
    </r>
    <r>
      <rPr>
        <b/>
        <sz val="10"/>
        <color theme="1"/>
        <rFont val="Arial"/>
        <family val="2"/>
      </rPr>
      <t>increase</t>
    </r>
    <r>
      <rPr>
        <sz val="10"/>
        <color theme="1"/>
        <rFont val="Arial"/>
        <family val="2"/>
      </rPr>
      <t xml:space="preserve"> of just under </t>
    </r>
    <r>
      <rPr>
        <b/>
        <sz val="10"/>
        <color theme="1"/>
        <rFont val="Arial"/>
        <family val="2"/>
      </rPr>
      <t>6%</t>
    </r>
    <r>
      <rPr>
        <sz val="10"/>
        <color theme="1"/>
        <rFont val="Arial"/>
        <family val="2"/>
      </rPr>
      <t xml:space="preserve"> on the previous year and is the third successive annual increase since the downward trend reversed in 2013/14.</t>
    </r>
  </si>
  <si>
    <r>
      <t xml:space="preserve">The </t>
    </r>
    <r>
      <rPr>
        <b/>
        <sz val="10"/>
        <color theme="1"/>
        <rFont val="Arial"/>
        <family val="2"/>
      </rPr>
      <t>overall pass rate</t>
    </r>
    <r>
      <rPr>
        <sz val="10"/>
        <color theme="1"/>
        <rFont val="Arial"/>
        <family val="2"/>
      </rPr>
      <t xml:space="preserve"> for all categories of </t>
    </r>
    <r>
      <rPr>
        <b/>
        <sz val="10"/>
        <color theme="1"/>
        <rFont val="Arial"/>
        <family val="2"/>
      </rPr>
      <t>practical driving test</t>
    </r>
    <r>
      <rPr>
        <sz val="10"/>
        <color theme="1"/>
        <rFont val="Arial"/>
        <family val="2"/>
      </rPr>
      <t xml:space="preserve"> was less than 57%, </t>
    </r>
    <r>
      <rPr>
        <b/>
        <sz val="10"/>
        <color theme="1"/>
        <rFont val="Arial"/>
        <family val="2"/>
      </rPr>
      <t>down around one and a half percentage points</t>
    </r>
    <r>
      <rPr>
        <sz val="10"/>
        <color theme="1"/>
        <rFont val="Arial"/>
        <family val="2"/>
      </rPr>
      <t xml:space="preserve"> from the previous year, and ranged from over 72% for Motorcycles to less than 54% for Private Cars.</t>
    </r>
  </si>
  <si>
    <r>
      <t xml:space="preserve">DVA carried out over 76,000 </t>
    </r>
    <r>
      <rPr>
        <b/>
        <sz val="10"/>
        <color theme="1"/>
        <rFont val="Arial"/>
        <family val="2"/>
      </rPr>
      <t>theory tests</t>
    </r>
    <r>
      <rPr>
        <sz val="10"/>
        <color theme="1"/>
        <rFont val="Arial"/>
        <family val="2"/>
      </rPr>
      <t xml:space="preserve">, approximately </t>
    </r>
    <r>
      <rPr>
        <b/>
        <sz val="10"/>
        <color theme="1"/>
        <rFont val="Arial"/>
        <family val="2"/>
      </rPr>
      <t>9% more than</t>
    </r>
    <r>
      <rPr>
        <sz val="10"/>
        <color theme="1"/>
        <rFont val="Arial"/>
        <family val="2"/>
      </rPr>
      <t xml:space="preserve"> in </t>
    </r>
    <r>
      <rPr>
        <b/>
        <sz val="10"/>
        <color theme="1"/>
        <rFont val="Arial"/>
        <family val="2"/>
      </rPr>
      <t>2015/16</t>
    </r>
    <r>
      <rPr>
        <sz val="10"/>
        <color theme="1"/>
        <rFont val="Arial"/>
        <family val="2"/>
      </rPr>
      <t>, and of which the vast majority (87%) were Private Car tests. The pass rate for theory tests varied from a low of below 19% for Taxis to a high of approaching 84% for the Passenger Carrying Vehicle (PCV) Hazard Perception test.</t>
    </r>
  </si>
  <si>
    <r>
      <t xml:space="preserve">At 31st March 2017, there were over 1,100 </t>
    </r>
    <r>
      <rPr>
        <b/>
        <sz val="10"/>
        <color theme="1"/>
        <rFont val="Arial"/>
        <family val="2"/>
      </rPr>
      <t>Approved Driving Instructors (ADIs) registered</t>
    </r>
    <r>
      <rPr>
        <sz val="10"/>
        <color theme="1"/>
        <rFont val="Arial"/>
        <family val="2"/>
      </rPr>
      <t xml:space="preserve">, and a further 52 Approved Motorcycle Instructors. This represents </t>
    </r>
    <r>
      <rPr>
        <b/>
        <sz val="10"/>
        <color theme="1"/>
        <rFont val="Arial"/>
        <family val="2"/>
      </rPr>
      <t>close to a 3% reduction</t>
    </r>
    <r>
      <rPr>
        <sz val="10"/>
        <color theme="1"/>
        <rFont val="Arial"/>
        <family val="2"/>
      </rPr>
      <t xml:space="preserve"> on ADI numbers and is the fifth successive annual fall from a series high of over 1,300 ADIs in 2011/12.</t>
    </r>
  </si>
  <si>
    <r>
      <t xml:space="preserve">From January to December 2016, over 71,300 UK </t>
    </r>
    <r>
      <rPr>
        <b/>
        <sz val="10"/>
        <color theme="1"/>
        <rFont val="Arial"/>
        <family val="2"/>
      </rPr>
      <t>vehicle first registrations</t>
    </r>
    <r>
      <rPr>
        <sz val="10"/>
        <color theme="1"/>
        <rFont val="Arial"/>
        <family val="2"/>
      </rPr>
      <t xml:space="preserve"> were registered with a Northern Ireland address. This was just </t>
    </r>
    <r>
      <rPr>
        <b/>
        <sz val="10"/>
        <color theme="1"/>
        <rFont val="Arial"/>
        <family val="2"/>
      </rPr>
      <t>over a 1% increase</t>
    </r>
    <r>
      <rPr>
        <sz val="10"/>
        <color theme="1"/>
        <rFont val="Arial"/>
        <family val="2"/>
      </rPr>
      <t xml:space="preserve"> on the 2015 figure. Private cars accounted for around 4 in every 5 first registrations.</t>
    </r>
  </si>
  <si>
    <r>
      <t>There were over 1,131,000</t>
    </r>
    <r>
      <rPr>
        <b/>
        <sz val="10"/>
        <color theme="1"/>
        <rFont val="Arial"/>
        <family val="2"/>
      </rPr>
      <t xml:space="preserve"> vehicles licensed</t>
    </r>
    <r>
      <rPr>
        <sz val="10"/>
        <color theme="1"/>
        <rFont val="Arial"/>
        <family val="2"/>
      </rPr>
      <t xml:space="preserve"> in Northern Ireland at 31 December 2016, an</t>
    </r>
    <r>
      <rPr>
        <b/>
        <sz val="10"/>
        <color theme="1"/>
        <rFont val="Arial"/>
        <family val="2"/>
      </rPr>
      <t xml:space="preserve"> increase of almost 3%</t>
    </r>
    <r>
      <rPr>
        <sz val="10"/>
        <color theme="1"/>
        <rFont val="Arial"/>
        <family val="2"/>
      </rPr>
      <t xml:space="preserve"> compared with the previous year. The most popular registered car in Northern Ireland was the Volkswagen Golf with close to 38,000 registered variants and making up almost 4% of the registered Private and Light Goods vehicle stock.</t>
    </r>
  </si>
  <si>
    <r>
      <t xml:space="preserve">A total of 14,000 vocational licensing transactions were carried out by DVA during 2016/17. While this represented a reduction of nearly 4% on the previous year, it is interesting to note that </t>
    </r>
    <r>
      <rPr>
        <b/>
        <sz val="10"/>
        <color theme="1"/>
        <rFont val="Arial"/>
        <family val="2"/>
      </rPr>
      <t>vocational provisional licences</t>
    </r>
    <r>
      <rPr>
        <sz val="10"/>
        <color theme="1"/>
        <rFont val="Arial"/>
        <family val="2"/>
      </rPr>
      <t xml:space="preserve"> did not follow this trend, with</t>
    </r>
    <r>
      <rPr>
        <b/>
        <sz val="10"/>
        <color theme="1"/>
        <rFont val="Arial"/>
        <family val="2"/>
      </rPr>
      <t xml:space="preserve"> increases</t>
    </r>
    <r>
      <rPr>
        <sz val="10"/>
        <color theme="1"/>
        <rFont val="Arial"/>
        <family val="2"/>
      </rPr>
      <t xml:space="preserve"> of 12% and </t>
    </r>
    <r>
      <rPr>
        <b/>
        <sz val="10"/>
        <color theme="1"/>
        <rFont val="Arial"/>
        <family val="2"/>
      </rPr>
      <t>17%</t>
    </r>
    <r>
      <rPr>
        <sz val="10"/>
        <color theme="1"/>
        <rFont val="Arial"/>
        <family val="2"/>
      </rPr>
      <t xml:space="preserve"> in each of the last two years respectively.</t>
    </r>
  </si>
  <si>
    <r>
      <t xml:space="preserve">As at the 31st March 2017, there were over 12,000 licensed </t>
    </r>
    <r>
      <rPr>
        <b/>
        <sz val="10"/>
        <color theme="1"/>
        <rFont val="Arial"/>
        <family val="2"/>
      </rPr>
      <t>Taxi Drivers in Northern Ireland</t>
    </r>
    <r>
      <rPr>
        <sz val="10"/>
        <color theme="1"/>
        <rFont val="Arial"/>
        <family val="2"/>
      </rPr>
      <t xml:space="preserve">, </t>
    </r>
    <r>
      <rPr>
        <b/>
        <sz val="10"/>
        <color theme="1"/>
        <rFont val="Arial"/>
        <family val="2"/>
      </rPr>
      <t>down by nearly 9%</t>
    </r>
    <r>
      <rPr>
        <sz val="10"/>
        <color theme="1"/>
        <rFont val="Arial"/>
        <family val="2"/>
      </rPr>
      <t xml:space="preserve"> from the previous year. There were also around 1,700 licensed Taxi Operators, down by 0.6% from 2016. Of these, well over 4 in 5 (86%) were classified as a small operator providing for up to two taxis to be listed on their licence.</t>
    </r>
  </si>
  <si>
    <r>
      <rPr>
        <b/>
        <sz val="10"/>
        <color theme="1"/>
        <rFont val="Arial"/>
        <family val="2"/>
      </rPr>
      <t>DVA Enforcement staff checked almost 6,000 vehicles</t>
    </r>
    <r>
      <rPr>
        <sz val="10"/>
        <color theme="1"/>
        <rFont val="Arial"/>
        <family val="2"/>
      </rPr>
      <t>, an</t>
    </r>
    <r>
      <rPr>
        <b/>
        <sz val="10"/>
        <color theme="1"/>
        <rFont val="Arial"/>
        <family val="2"/>
      </rPr>
      <t xml:space="preserve"> increase of 3%</t>
    </r>
    <r>
      <rPr>
        <sz val="10"/>
        <color theme="1"/>
        <rFont val="Arial"/>
        <family val="2"/>
      </rPr>
      <t xml:space="preserve"> on the previous year; of these, the largest volume was for Goods Vehicles, accounting for nearly half of all vehicles checked.</t>
    </r>
  </si>
  <si>
    <r>
      <t xml:space="preserve">The </t>
    </r>
    <r>
      <rPr>
        <b/>
        <sz val="10"/>
        <rFont val="Arial"/>
        <family val="2"/>
      </rPr>
      <t>vehicle testing</t>
    </r>
    <r>
      <rPr>
        <sz val="10"/>
        <rFont val="Arial"/>
        <family val="2"/>
      </rPr>
      <t xml:space="preserve"> performance target was to </t>
    </r>
    <r>
      <rPr>
        <b/>
        <sz val="10"/>
        <rFont val="Arial"/>
        <family val="2"/>
      </rPr>
      <t>appoint 92%</t>
    </r>
    <r>
      <rPr>
        <sz val="10"/>
        <rFont val="Arial"/>
        <family val="2"/>
      </rPr>
      <t xml:space="preserve"> of vehicle </t>
    </r>
    <r>
      <rPr>
        <b/>
        <sz val="10"/>
        <rFont val="Arial"/>
        <family val="2"/>
      </rPr>
      <t>test applications</t>
    </r>
    <r>
      <rPr>
        <sz val="10"/>
        <rFont val="Arial"/>
        <family val="2"/>
      </rPr>
      <t xml:space="preserve"> within 21 days or, on request, at a later date. During the year, the Agency achieved almost 99%, well in excess of target levels and an </t>
    </r>
    <r>
      <rPr>
        <b/>
        <sz val="10"/>
        <rFont val="Arial"/>
        <family val="2"/>
      </rPr>
      <t>11 percentage point improvement on performance</t>
    </r>
    <r>
      <rPr>
        <sz val="10"/>
        <rFont val="Arial"/>
        <family val="2"/>
      </rPr>
      <t xml:space="preserve"> in the previous year.</t>
    </r>
  </si>
  <si>
    <r>
      <t xml:space="preserve">The </t>
    </r>
    <r>
      <rPr>
        <b/>
        <sz val="10"/>
        <rFont val="Arial"/>
        <family val="2"/>
      </rPr>
      <t>driver testing</t>
    </r>
    <r>
      <rPr>
        <sz val="10"/>
        <rFont val="Arial"/>
        <family val="2"/>
      </rPr>
      <t xml:space="preserve"> waiting time performance target was to </t>
    </r>
    <r>
      <rPr>
        <b/>
        <sz val="10"/>
        <rFont val="Arial"/>
        <family val="2"/>
      </rPr>
      <t>appoint 92%</t>
    </r>
    <r>
      <rPr>
        <sz val="10"/>
        <rFont val="Arial"/>
        <family val="2"/>
      </rPr>
      <t xml:space="preserve"> of practical driving </t>
    </r>
    <r>
      <rPr>
        <b/>
        <sz val="10"/>
        <rFont val="Arial"/>
        <family val="2"/>
      </rPr>
      <t>test applications</t>
    </r>
    <r>
      <rPr>
        <sz val="10"/>
        <rFont val="Arial"/>
        <family val="2"/>
      </rPr>
      <t xml:space="preserve"> within 28 days or, on request, at a later date. The Agency was around half a percentage point below the target although it was still </t>
    </r>
    <r>
      <rPr>
        <b/>
        <sz val="10"/>
        <rFont val="Arial"/>
        <family val="2"/>
      </rPr>
      <t>10 percentage points higher than</t>
    </r>
    <r>
      <rPr>
        <sz val="10"/>
        <rFont val="Arial"/>
        <family val="2"/>
      </rPr>
      <t xml:space="preserve"> the level achieved in </t>
    </r>
    <r>
      <rPr>
        <b/>
        <sz val="10"/>
        <rFont val="Arial"/>
        <family val="2"/>
      </rPr>
      <t>2015/16.</t>
    </r>
  </si>
  <si>
    <r>
      <t xml:space="preserve">The </t>
    </r>
    <r>
      <rPr>
        <b/>
        <sz val="10"/>
        <rFont val="Arial"/>
        <family val="2"/>
      </rPr>
      <t>driver licensing</t>
    </r>
    <r>
      <rPr>
        <sz val="10"/>
        <rFont val="Arial"/>
        <family val="2"/>
      </rPr>
      <t xml:space="preserve"> processing times performance target was to </t>
    </r>
    <r>
      <rPr>
        <b/>
        <sz val="10"/>
        <rFont val="Arial"/>
        <family val="2"/>
      </rPr>
      <t>process 95% of complete applications</t>
    </r>
    <r>
      <rPr>
        <sz val="10"/>
        <rFont val="Arial"/>
        <family val="2"/>
      </rPr>
      <t xml:space="preserve"> within 10 working days. During the year, the Agency achieved approaching 76%, significantly below target levels and a </t>
    </r>
    <r>
      <rPr>
        <b/>
        <sz val="10"/>
        <rFont val="Arial"/>
        <family val="2"/>
      </rPr>
      <t>reduction of nearly 21 percentage points on performance in 2015/16</t>
    </r>
    <r>
      <rPr>
        <sz val="10"/>
        <rFont val="Arial"/>
        <family val="2"/>
      </rPr>
      <t>. The fall in performance can primarily be attributed to issues associated with the introduction of a new Driver Licensing IT system in November 2016.</t>
    </r>
  </si>
  <si>
    <r>
      <rPr>
        <i/>
        <u/>
        <sz val="10"/>
        <color theme="1"/>
        <rFont val="Arial"/>
        <family val="2"/>
      </rPr>
      <t>Accuracy of Results</t>
    </r>
    <r>
      <rPr>
        <sz val="10"/>
        <color theme="1"/>
        <rFont val="Arial"/>
        <family val="2"/>
      </rPr>
      <t xml:space="preserve">
The results presented in this report are derived from sample surveys of Taxis, Buses and HGVs, and will therefore be subject to sampling error. The error range, or confidence interval, associated with the headline results is presented in Appendix 4. These are reported at the 95% confidence level meaning that if we carried out the same survey 100 times, in 95 of these surveys we would expect to obtain values within these ranges. Because a cluster sampling technique has been employed rather than simple random sampling, which would not have been feasible, this further reduces the accuracy of the survey estimates and leads to a wider error range than would otherwise have been the case. This is known as the survey design effect and a value of 1 indicates that the error associated with each estimate is the same as would be found with a simple random sample of equivalent size. The higher that the design effect is above 1, the greater the additional error will be. The design effects associated with each of the non-compliance measures from the 2016/17 HGV survey are available alongside the confidence intervals in Appendix 4. The design effects have been fully taken account of in the calculation of the confidence intervals and any statistical tests that have been carried out on the results.</t>
    </r>
  </si>
  <si>
    <r>
      <t xml:space="preserve">The overall </t>
    </r>
    <r>
      <rPr>
        <b/>
        <sz val="10"/>
        <color theme="1"/>
        <rFont val="Arial"/>
        <family val="2"/>
      </rPr>
      <t>pass rate</t>
    </r>
    <r>
      <rPr>
        <sz val="10"/>
        <color theme="1"/>
        <rFont val="Arial"/>
        <family val="2"/>
      </rPr>
      <t xml:space="preserve"> for </t>
    </r>
    <r>
      <rPr>
        <b/>
        <sz val="10"/>
        <color theme="1"/>
        <rFont val="Arial"/>
        <family val="2"/>
      </rPr>
      <t>full vehicle</t>
    </r>
    <r>
      <rPr>
        <sz val="10"/>
        <color theme="1"/>
        <rFont val="Arial"/>
        <family val="2"/>
      </rPr>
      <t xml:space="preserve"> tests was almost 81%, just </t>
    </r>
    <r>
      <rPr>
        <b/>
        <sz val="10"/>
        <color theme="1"/>
        <rFont val="Arial"/>
        <family val="2"/>
      </rPr>
      <t>over half a percentage point increase</t>
    </r>
    <r>
      <rPr>
        <sz val="10"/>
        <color theme="1"/>
        <rFont val="Arial"/>
        <family val="2"/>
      </rPr>
      <t xml:space="preserve"> on the previous year and is a new series high dating back to 2008/09. The testing pass rate varied by test category, with those in the larger volume tests ranging from in excess of 93% for Motorcycle tests to under 76% for Light Goods Vehicles.</t>
    </r>
  </si>
  <si>
    <t>Consideration was also given to the age profile of the sample versus the age profile of the HGV fleet as vehicle age had shown to be an important factor in relation to roadworthiness in previous analyses. This check showed that the average age of the sample was roughly 2 years younger than that of the NI HGV fleet.  However, it is important to note that only 80% of the sample had the vehicle age readily available, as 20% of vehicles were from other jurisdictions.  Interestingly, the non-compliance rate for the 20% where a vehicle age was unavailable was found to be more than 10 percentage points greater than the non-compliance rate for those where the vehicle age was available.  This higher non-compliance rate could be considered an indication that the age profile of the 20% was much older than that of the 80% where vehicle age was known. If this is true, it would bring the age profile of the sample much more in line with the overall population. Either way, there is insufficient information to currently justify reweighting the sample but users should bear this potential disparity in age profile in mind when considering the survey findings.  When compared with the 2012/13 and 2013/14 HGV surveys, the average vehicle age where vehicle age is known, has remained fairly consistent.  Users should be reassured that while there is a potential disparity between the sample and the overall fleet, this should not affect comparisons between compliance rates with previous surveys.  Factors such as non-NI jurisdiction and vehicle age profile may need to be taken into account in future runs of the HGV survey.</t>
  </si>
  <si>
    <t>Quarterly DfI Driver, Vehicle, Operator and Enforcement Statistics</t>
  </si>
</sst>
</file>

<file path=xl/styles.xml><?xml version="1.0" encoding="utf-8"?>
<styleSheet xmlns="http://schemas.openxmlformats.org/spreadsheetml/2006/main">
  <numFmts count="11">
    <numFmt numFmtId="43" formatCode="_-* #,##0.00_-;\-* #,##0.00_-;_-* &quot;-&quot;??_-;_-@_-"/>
    <numFmt numFmtId="164" formatCode="0.0%"/>
    <numFmt numFmtId="165" formatCode="0.0"/>
    <numFmt numFmtId="166" formatCode="#,##0;&quot;-&quot;#,##0"/>
    <numFmt numFmtId="167" formatCode="&quot; &quot;#,##0.00&quot; &quot;;&quot; (&quot;#,##0.00&quot;)&quot;;&quot; -&quot;00&quot; &quot;;&quot; &quot;@&quot; &quot;"/>
    <numFmt numFmtId="168" formatCode="&quot; &quot;#,##0.00&quot; &quot;;&quot;-&quot;#,##0.00&quot; &quot;;&quot; -&quot;00&quot; &quot;;&quot; &quot;@&quot; &quot;"/>
    <numFmt numFmtId="169" formatCode="_(* #,##0.00_);_(* \(#,##0.00\);_(* &quot;-&quot;??_);_(@_)"/>
    <numFmt numFmtId="170" formatCode="#,##0_ ;\-#,##0\ "/>
    <numFmt numFmtId="171" formatCode="_-* #,##0_-;\-* #,##0_-;_-* &quot;-&quot;??_-;_-@_-"/>
    <numFmt numFmtId="172" formatCode="&quot;£&quot;#,##0"/>
    <numFmt numFmtId="173" formatCode="0.000"/>
  </numFmts>
  <fonts count="199">
    <font>
      <sz val="10"/>
      <color rgb="FF000000"/>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color rgb="FF000000"/>
      <name val="Arial"/>
      <family val="2"/>
    </font>
    <font>
      <sz val="11"/>
      <color rgb="FF000000"/>
      <name val="Calibri"/>
      <family val="2"/>
    </font>
    <font>
      <sz val="11"/>
      <color rgb="FFFFFFFF"/>
      <name val="Calibri"/>
      <family val="2"/>
    </font>
    <font>
      <sz val="11"/>
      <color rgb="FF800080"/>
      <name val="Calibri"/>
      <family val="2"/>
    </font>
    <font>
      <b/>
      <sz val="11"/>
      <color rgb="FFFF9900"/>
      <name val="Calibri"/>
      <family val="2"/>
    </font>
    <font>
      <b/>
      <sz val="11"/>
      <color rgb="FFFFFFFF"/>
      <name val="Calibri"/>
      <family val="2"/>
    </font>
    <font>
      <i/>
      <sz val="11"/>
      <color rgb="FF808080"/>
      <name val="Calibri"/>
      <family val="2"/>
    </font>
    <font>
      <sz val="11"/>
      <color rgb="FF008000"/>
      <name val="Calibri"/>
      <family val="2"/>
    </font>
    <font>
      <b/>
      <sz val="15"/>
      <color rgb="FF003366"/>
      <name val="Calibri"/>
      <family val="2"/>
    </font>
    <font>
      <b/>
      <sz val="13"/>
      <color rgb="FF003366"/>
      <name val="Calibri"/>
      <family val="2"/>
    </font>
    <font>
      <b/>
      <sz val="11"/>
      <color rgb="FF003366"/>
      <name val="Calibri"/>
      <family val="2"/>
    </font>
    <font>
      <u/>
      <sz val="10"/>
      <color rgb="FF0000FF"/>
      <name val="Arial"/>
      <family val="2"/>
    </font>
    <font>
      <sz val="11"/>
      <color rgb="FF333399"/>
      <name val="Calibri"/>
      <family val="2"/>
    </font>
    <font>
      <sz val="11"/>
      <color rgb="FFFF9900"/>
      <name val="Calibri"/>
      <family val="2"/>
    </font>
    <font>
      <sz val="11"/>
      <color rgb="FF993300"/>
      <name val="Calibri"/>
      <family val="2"/>
    </font>
    <font>
      <sz val="11"/>
      <color rgb="FF000000"/>
      <name val="Franklin Gothic Book"/>
      <family val="2"/>
    </font>
    <font>
      <sz val="12"/>
      <color rgb="FF000000"/>
      <name val="Arial"/>
      <family val="2"/>
    </font>
    <font>
      <b/>
      <sz val="11"/>
      <color rgb="FF333333"/>
      <name val="Calibri"/>
      <family val="2"/>
    </font>
    <font>
      <b/>
      <sz val="18"/>
      <color rgb="FF003366"/>
      <name val="Cambria"/>
      <family val="1"/>
    </font>
    <font>
      <b/>
      <sz val="11"/>
      <color rgb="FF000000"/>
      <name val="Calibri"/>
      <family val="2"/>
    </font>
    <font>
      <sz val="11"/>
      <color rgb="FFFF0000"/>
      <name val="Calibri"/>
      <family val="2"/>
    </font>
    <font>
      <b/>
      <sz val="36"/>
      <color rgb="FF000080"/>
      <name val="Arial"/>
      <family val="2"/>
    </font>
    <font>
      <b/>
      <sz val="12"/>
      <color rgb="FFFF0000"/>
      <name val="Arial"/>
      <family val="2"/>
    </font>
    <font>
      <b/>
      <sz val="24"/>
      <color rgb="FFFFCC00"/>
      <name val="Arial"/>
      <family val="2"/>
    </font>
    <font>
      <sz val="10"/>
      <color rgb="FF000080"/>
      <name val="Arial"/>
      <family val="2"/>
    </font>
    <font>
      <b/>
      <sz val="12"/>
      <color rgb="FF000000"/>
      <name val="Arial"/>
      <family val="2"/>
    </font>
    <font>
      <sz val="10"/>
      <color rgb="FFFF0000"/>
      <name val="Arial"/>
      <family val="2"/>
    </font>
    <font>
      <b/>
      <sz val="11"/>
      <color rgb="FF000000"/>
      <name val="Arial"/>
      <family val="2"/>
    </font>
    <font>
      <sz val="11"/>
      <color rgb="FF000000"/>
      <name val="Arial"/>
      <family val="2"/>
    </font>
    <font>
      <u/>
      <sz val="11"/>
      <color rgb="FF0000FF"/>
      <name val="Arial"/>
      <family val="2"/>
    </font>
    <font>
      <sz val="10"/>
      <color rgb="FF0000FF"/>
      <name val="Arial"/>
      <family val="2"/>
    </font>
    <font>
      <b/>
      <u/>
      <sz val="12"/>
      <color rgb="FF000000"/>
      <name val="Arial"/>
      <family val="2"/>
    </font>
    <font>
      <b/>
      <sz val="10"/>
      <color rgb="FF000000"/>
      <name val="Arial"/>
      <family val="2"/>
    </font>
    <font>
      <b/>
      <sz val="10"/>
      <color rgb="FFFF0000"/>
      <name val="Arial"/>
      <family val="2"/>
    </font>
    <font>
      <sz val="11"/>
      <color rgb="FFFF0000"/>
      <name val="Arial"/>
      <family val="2"/>
    </font>
    <font>
      <sz val="18"/>
      <color rgb="FF000000"/>
      <name val="Arial"/>
      <family val="2"/>
    </font>
    <font>
      <u/>
      <sz val="11"/>
      <color rgb="FF002060"/>
      <name val="Arial"/>
      <family val="2"/>
    </font>
    <font>
      <b/>
      <sz val="10"/>
      <color rgb="FF926356"/>
      <name val="Arial"/>
      <family val="2"/>
    </font>
    <font>
      <b/>
      <sz val="10"/>
      <color rgb="FF0D0D0D"/>
      <name val="Franklin Gothic Book"/>
      <family val="2"/>
    </font>
    <font>
      <b/>
      <i/>
      <sz val="10"/>
      <color rgb="FFFF0000"/>
      <name val="Arial"/>
      <family val="2"/>
    </font>
    <font>
      <i/>
      <sz val="10"/>
      <color rgb="FF000000"/>
      <name val="Arial"/>
      <family val="2"/>
    </font>
    <font>
      <vertAlign val="superscript"/>
      <sz val="10"/>
      <color rgb="FF000000"/>
      <name val="Arial"/>
      <family val="2"/>
    </font>
    <font>
      <b/>
      <i/>
      <sz val="10"/>
      <color rgb="FF000000"/>
      <name val="Arial"/>
      <family val="2"/>
    </font>
    <font>
      <i/>
      <sz val="10"/>
      <color rgb="FFFF0000"/>
      <name val="Arial"/>
      <family val="2"/>
    </font>
    <font>
      <b/>
      <u/>
      <sz val="10"/>
      <color rgb="FF000000"/>
      <name val="Arial"/>
      <family val="2"/>
    </font>
    <font>
      <sz val="10"/>
      <color rgb="FF000000"/>
      <name val="Calibri"/>
      <family val="2"/>
    </font>
    <font>
      <b/>
      <sz val="10"/>
      <color rgb="FF000000"/>
      <name val="Calibri"/>
      <family val="2"/>
    </font>
    <font>
      <sz val="10"/>
      <color rgb="FFFF0000"/>
      <name val="Calibri"/>
      <family val="2"/>
    </font>
    <font>
      <b/>
      <sz val="11"/>
      <color rgb="FFFF0000"/>
      <name val="Arial"/>
      <family val="2"/>
    </font>
    <font>
      <b/>
      <vertAlign val="superscript"/>
      <sz val="10"/>
      <color rgb="FF000000"/>
      <name val="Arial"/>
      <family val="2"/>
    </font>
    <font>
      <u/>
      <sz val="10"/>
      <color rgb="FFFF0000"/>
      <name val="Arial"/>
      <family val="2"/>
    </font>
    <font>
      <sz val="11"/>
      <color rgb="FF1F497D"/>
      <name val="Calibri"/>
      <family val="2"/>
    </font>
    <font>
      <sz val="11"/>
      <color rgb="FFFF0000"/>
      <name val="Times New Roman"/>
      <family val="1"/>
    </font>
    <font>
      <sz val="10"/>
      <color rgb="FFFF0000"/>
      <name val="Times New Roman"/>
      <family val="1"/>
    </font>
    <font>
      <sz val="10"/>
      <color rgb="FF000000"/>
      <name val="Times New Roman"/>
      <family val="1"/>
    </font>
    <font>
      <sz val="11"/>
      <color rgb="FF000000"/>
      <name val="Times New Roman"/>
      <family val="1"/>
    </font>
    <font>
      <sz val="12"/>
      <color rgb="FFFF0000"/>
      <name val="Arial"/>
      <family val="2"/>
    </font>
    <font>
      <b/>
      <sz val="10"/>
      <color rgb="FFFF0000"/>
      <name val="Times New Roman"/>
      <family val="1"/>
    </font>
    <font>
      <b/>
      <sz val="10"/>
      <color rgb="FF000000"/>
      <name val="Times New Roman"/>
      <family val="1"/>
    </font>
    <font>
      <sz val="10"/>
      <color rgb="FF1F497D"/>
      <name val="Arial"/>
      <family val="2"/>
    </font>
    <font>
      <sz val="10"/>
      <name val="Arial"/>
      <family val="2"/>
    </font>
    <font>
      <sz val="10"/>
      <name val="Arial"/>
      <family val="2"/>
    </font>
    <font>
      <u/>
      <sz val="10"/>
      <color indexed="12"/>
      <name val="Arial"/>
      <family val="2"/>
    </font>
    <font>
      <sz val="11"/>
      <color indexed="8"/>
      <name val="Calibri"/>
      <family val="2"/>
    </font>
    <font>
      <sz val="12"/>
      <name val="Arial"/>
      <family val="2"/>
    </font>
    <font>
      <sz val="11"/>
      <color indexed="10"/>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rgb="FF000000"/>
      <name val="Calibri"/>
      <family val="2"/>
      <scheme val="minor"/>
    </font>
    <font>
      <b/>
      <sz val="10"/>
      <color theme="1"/>
      <name val="Arial"/>
      <family val="2"/>
    </font>
    <font>
      <sz val="10"/>
      <color theme="1"/>
      <name val="Arial"/>
      <family val="2"/>
    </font>
    <font>
      <sz val="11"/>
      <color theme="1"/>
      <name val="Arial"/>
      <family val="2"/>
    </font>
    <font>
      <b/>
      <sz val="11"/>
      <color theme="1"/>
      <name val="Arial"/>
      <family val="2"/>
    </font>
    <font>
      <i/>
      <sz val="10"/>
      <color theme="1"/>
      <name val="Arial"/>
      <family val="2"/>
    </font>
    <font>
      <b/>
      <sz val="12"/>
      <color theme="1"/>
      <name val="Arial"/>
      <family val="2"/>
    </font>
    <font>
      <b/>
      <i/>
      <sz val="10"/>
      <color theme="1"/>
      <name val="Arial"/>
      <family val="2"/>
    </font>
    <font>
      <sz val="10"/>
      <name val="Times New Roman"/>
      <family val="1"/>
    </font>
    <font>
      <sz val="12"/>
      <color theme="1"/>
      <name val="Arial"/>
      <family val="2"/>
    </font>
    <font>
      <sz val="10"/>
      <name val="Arial"/>
      <family val="2"/>
    </font>
    <font>
      <sz val="10"/>
      <color rgb="FF00B050"/>
      <name val="Arial"/>
      <family val="2"/>
    </font>
    <font>
      <u/>
      <sz val="11"/>
      <color theme="10"/>
      <name val="Calibri"/>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vertAlign val="superscript"/>
      <sz val="10"/>
      <color theme="1"/>
      <name val="Arial"/>
      <family val="2"/>
    </font>
    <font>
      <b/>
      <sz val="10"/>
      <name val="Arial"/>
      <family val="2"/>
    </font>
    <font>
      <b/>
      <sz val="11"/>
      <color rgb="FF003399"/>
      <name val="Arial"/>
      <family val="2"/>
    </font>
    <font>
      <sz val="10"/>
      <name val="Arial"/>
      <family val="2"/>
    </font>
    <font>
      <sz val="10"/>
      <name val="Arial"/>
      <family val="2"/>
    </font>
    <font>
      <sz val="10"/>
      <name val="Arial"/>
      <family val="2"/>
    </font>
    <font>
      <sz val="10"/>
      <name val="Arial"/>
      <family val="2"/>
    </font>
    <font>
      <sz val="10"/>
      <color indexed="8"/>
      <name val="Arial"/>
      <family val="2"/>
    </font>
    <font>
      <b/>
      <sz val="11"/>
      <color indexed="13"/>
      <name val="Calibri"/>
      <family val="2"/>
    </font>
    <font>
      <b/>
      <sz val="15"/>
      <color indexed="18"/>
      <name val="Calibri"/>
      <family val="2"/>
    </font>
    <font>
      <b/>
      <sz val="13"/>
      <color indexed="18"/>
      <name val="Calibri"/>
      <family val="2"/>
    </font>
    <font>
      <b/>
      <sz val="11"/>
      <color indexed="18"/>
      <name val="Calibri"/>
      <family val="2"/>
    </font>
    <font>
      <sz val="11"/>
      <color indexed="13"/>
      <name val="Calibri"/>
      <family val="2"/>
    </font>
    <font>
      <sz val="11"/>
      <color indexed="16"/>
      <name val="Calibri"/>
      <family val="2"/>
    </font>
    <font>
      <b/>
      <sz val="15"/>
      <color indexed="62"/>
      <name val="Calibri"/>
      <family val="2"/>
    </font>
    <font>
      <b/>
      <sz val="13"/>
      <color indexed="62"/>
      <name val="Calibri"/>
      <family val="2"/>
    </font>
    <font>
      <b/>
      <sz val="11"/>
      <color indexed="62"/>
      <name val="Calibri"/>
      <family val="2"/>
    </font>
    <font>
      <b/>
      <sz val="11"/>
      <color indexed="10"/>
      <name val="Calibri"/>
      <family val="2"/>
      <scheme val="minor"/>
    </font>
    <font>
      <sz val="11"/>
      <color indexed="19"/>
      <name val="Calibri"/>
      <family val="2"/>
      <scheme val="minor"/>
    </font>
    <font>
      <b/>
      <sz val="15"/>
      <color indexed="62"/>
      <name val="Calibri"/>
      <family val="2"/>
      <scheme val="minor"/>
    </font>
    <font>
      <b/>
      <sz val="13"/>
      <color indexed="62"/>
      <name val="Calibri"/>
      <family val="2"/>
      <scheme val="minor"/>
    </font>
    <font>
      <b/>
      <sz val="11"/>
      <color indexed="62"/>
      <name val="Calibri"/>
      <family val="2"/>
      <scheme val="minor"/>
    </font>
    <font>
      <sz val="11"/>
      <color indexed="10"/>
      <name val="Calibri"/>
      <family val="2"/>
      <scheme val="minor"/>
    </font>
    <font>
      <vertAlign val="superscript"/>
      <sz val="10"/>
      <color theme="1"/>
      <name val="Arial"/>
      <family val="2"/>
    </font>
    <font>
      <sz val="11"/>
      <color theme="1"/>
      <name val="Calibri"/>
      <family val="2"/>
    </font>
    <font>
      <b/>
      <sz val="18"/>
      <color rgb="FFFF0000"/>
      <name val="Arial"/>
      <family val="2"/>
    </font>
    <font>
      <u/>
      <sz val="11"/>
      <color rgb="FFFF0000"/>
      <name val="Arial"/>
      <family val="2"/>
    </font>
    <font>
      <i/>
      <sz val="12"/>
      <color rgb="FFFF0000"/>
      <name val="Arial"/>
      <family val="2"/>
    </font>
    <font>
      <sz val="14"/>
      <color rgb="FFFF0000"/>
      <name val="Arial"/>
      <family val="2"/>
    </font>
    <font>
      <b/>
      <u/>
      <sz val="14"/>
      <color theme="1"/>
      <name val="Arial"/>
      <family val="2"/>
    </font>
    <font>
      <u/>
      <sz val="12"/>
      <color rgb="FF0000FF"/>
      <name val="Arial"/>
      <family val="2"/>
    </font>
    <font>
      <b/>
      <sz val="14"/>
      <color theme="1"/>
      <name val="Arial"/>
      <family val="2"/>
    </font>
    <font>
      <u/>
      <sz val="10"/>
      <color theme="1"/>
      <name val="Arial"/>
      <family val="2"/>
    </font>
    <font>
      <b/>
      <u/>
      <sz val="20"/>
      <color theme="1"/>
      <name val="Arial"/>
      <family val="2"/>
    </font>
    <font>
      <u/>
      <sz val="11"/>
      <color theme="1"/>
      <name val="Arial"/>
      <family val="2"/>
    </font>
    <font>
      <b/>
      <sz val="9"/>
      <color theme="1"/>
      <name val="Arial"/>
      <family val="2"/>
    </font>
    <font>
      <sz val="9"/>
      <color theme="1"/>
      <name val="Arial"/>
      <family val="2"/>
    </font>
    <font>
      <b/>
      <u/>
      <sz val="10"/>
      <color theme="1"/>
      <name val="Arial"/>
      <family val="2"/>
    </font>
    <font>
      <i/>
      <u/>
      <sz val="10"/>
      <color theme="1"/>
      <name val="Arial"/>
      <family val="2"/>
    </font>
    <font>
      <b/>
      <sz val="11"/>
      <color theme="1"/>
      <name val="Calibri"/>
      <family val="2"/>
    </font>
    <font>
      <b/>
      <sz val="14"/>
      <color theme="1"/>
      <name val="Calibri"/>
      <family val="2"/>
    </font>
    <font>
      <i/>
      <vertAlign val="superscript"/>
      <sz val="10"/>
      <color theme="1"/>
      <name val="Arial"/>
      <family val="2"/>
    </font>
    <font>
      <b/>
      <sz val="12"/>
      <color rgb="FF000000"/>
      <name val="Calibri"/>
      <family val="2"/>
      <scheme val="minor"/>
    </font>
    <font>
      <b/>
      <sz val="12"/>
      <color rgb="FFFF0000"/>
      <name val="Calibri"/>
      <family val="2"/>
      <scheme val="minor"/>
    </font>
    <font>
      <b/>
      <sz val="10"/>
      <color rgb="FFFF0000"/>
      <name val="Calibri"/>
      <family val="2"/>
    </font>
    <font>
      <vertAlign val="superscript"/>
      <sz val="10"/>
      <name val="Arial"/>
      <family val="2"/>
    </font>
    <font>
      <b/>
      <i/>
      <vertAlign val="superscript"/>
      <sz val="10"/>
      <color rgb="FF000000"/>
      <name val="Arial"/>
      <family val="2"/>
    </font>
    <font>
      <b/>
      <sz val="11"/>
      <color rgb="FF000000"/>
      <name val="Times New Roman"/>
      <family val="1"/>
    </font>
    <font>
      <i/>
      <sz val="10"/>
      <name val="Arial"/>
      <family val="2"/>
    </font>
    <font>
      <b/>
      <sz val="11"/>
      <name val="Calibri"/>
      <family val="2"/>
    </font>
    <font>
      <sz val="11"/>
      <color rgb="FF003399"/>
      <name val="Arial"/>
      <family val="2"/>
    </font>
    <font>
      <b/>
      <u/>
      <sz val="18"/>
      <color theme="1"/>
      <name val="Arial"/>
      <family val="2"/>
    </font>
    <font>
      <u/>
      <sz val="12"/>
      <color rgb="FFFF0000"/>
      <name val="Arial"/>
      <family val="2"/>
    </font>
    <font>
      <u/>
      <sz val="10"/>
      <color rgb="FF000000"/>
      <name val="Arial"/>
      <family val="2"/>
    </font>
    <font>
      <b/>
      <i/>
      <u/>
      <sz val="12"/>
      <color theme="1"/>
      <name val="Arial"/>
      <family val="2"/>
    </font>
    <font>
      <vertAlign val="superscript"/>
      <sz val="12"/>
      <color theme="1"/>
      <name val="Arial"/>
      <family val="2"/>
    </font>
    <font>
      <b/>
      <i/>
      <u/>
      <sz val="12"/>
      <color rgb="FF000000"/>
      <name val="Arial"/>
      <family val="2"/>
    </font>
    <font>
      <i/>
      <sz val="12"/>
      <color theme="1"/>
      <name val="Arial"/>
      <family val="2"/>
    </font>
    <font>
      <sz val="12"/>
      <color rgb="FF0000FF"/>
      <name val="Arial"/>
      <family val="2"/>
    </font>
    <font>
      <sz val="9"/>
      <color rgb="FFFF0000"/>
      <name val="Arial"/>
      <family val="2"/>
    </font>
    <font>
      <b/>
      <sz val="12"/>
      <name val="Arial"/>
      <family val="2"/>
    </font>
    <font>
      <b/>
      <u/>
      <sz val="12"/>
      <color theme="1"/>
      <name val="Arial"/>
      <family val="2"/>
    </font>
    <font>
      <strike/>
      <sz val="10"/>
      <color theme="1"/>
      <name val="Arial"/>
      <family val="2"/>
    </font>
    <font>
      <b/>
      <vertAlign val="superscript"/>
      <sz val="11"/>
      <color rgb="FF000000"/>
      <name val="Arial"/>
      <family val="2"/>
    </font>
    <font>
      <b/>
      <sz val="10.5"/>
      <color rgb="FF000000"/>
      <name val="Franklin Gothic Book"/>
      <family val="2"/>
    </font>
  </fonts>
  <fills count="105">
    <fill>
      <patternFill patternType="none"/>
    </fill>
    <fill>
      <patternFill patternType="gray125"/>
    </fill>
    <fill>
      <patternFill patternType="solid">
        <fgColor rgb="FFCCCCFF"/>
        <bgColor rgb="FFCCCCFF"/>
      </patternFill>
    </fill>
    <fill>
      <patternFill patternType="solid">
        <fgColor rgb="FFFF99CC"/>
        <bgColor rgb="FFFF99CC"/>
      </patternFill>
    </fill>
    <fill>
      <patternFill patternType="solid">
        <fgColor rgb="FFCCFFCC"/>
        <bgColor rgb="FFCCFFCC"/>
      </patternFill>
    </fill>
    <fill>
      <patternFill patternType="solid">
        <fgColor rgb="FFCC99FF"/>
        <bgColor rgb="FFCC99FF"/>
      </patternFill>
    </fill>
    <fill>
      <patternFill patternType="solid">
        <fgColor rgb="FFCCFFFF"/>
        <bgColor rgb="FFCCFFFF"/>
      </patternFill>
    </fill>
    <fill>
      <patternFill patternType="solid">
        <fgColor rgb="FFFFCC99"/>
        <bgColor rgb="FFFFCC99"/>
      </patternFill>
    </fill>
    <fill>
      <patternFill patternType="solid">
        <fgColor rgb="FF99CCFF"/>
        <bgColor rgb="FF99CCFF"/>
      </patternFill>
    </fill>
    <fill>
      <patternFill patternType="solid">
        <fgColor rgb="FFFF8080"/>
        <bgColor rgb="FFFF8080"/>
      </patternFill>
    </fill>
    <fill>
      <patternFill patternType="solid">
        <fgColor rgb="FF00FF00"/>
        <bgColor rgb="FF00FF00"/>
      </patternFill>
    </fill>
    <fill>
      <patternFill patternType="solid">
        <fgColor rgb="FFFFCC00"/>
        <bgColor rgb="FFFFCC00"/>
      </patternFill>
    </fill>
    <fill>
      <patternFill patternType="solid">
        <fgColor rgb="FF0066CC"/>
        <bgColor rgb="FF0066CC"/>
      </patternFill>
    </fill>
    <fill>
      <patternFill patternType="solid">
        <fgColor rgb="FF800080"/>
        <bgColor rgb="FF800080"/>
      </patternFill>
    </fill>
    <fill>
      <patternFill patternType="solid">
        <fgColor rgb="FF33CCCC"/>
        <bgColor rgb="FF33CCCC"/>
      </patternFill>
    </fill>
    <fill>
      <patternFill patternType="solid">
        <fgColor rgb="FFFF9900"/>
        <bgColor rgb="FFFF9900"/>
      </patternFill>
    </fill>
    <fill>
      <patternFill patternType="solid">
        <fgColor rgb="FF333399"/>
        <bgColor rgb="FF333399"/>
      </patternFill>
    </fill>
    <fill>
      <patternFill patternType="solid">
        <fgColor rgb="FFFF0000"/>
        <bgColor rgb="FFFF0000"/>
      </patternFill>
    </fill>
    <fill>
      <patternFill patternType="solid">
        <fgColor rgb="FF339966"/>
        <bgColor rgb="FF339966"/>
      </patternFill>
    </fill>
    <fill>
      <patternFill patternType="solid">
        <fgColor rgb="FFFF6600"/>
        <bgColor rgb="FFFF6600"/>
      </patternFill>
    </fill>
    <fill>
      <patternFill patternType="solid">
        <fgColor rgb="FFC0C0C0"/>
        <bgColor rgb="FFC0C0C0"/>
      </patternFill>
    </fill>
    <fill>
      <patternFill patternType="solid">
        <fgColor rgb="FF969696"/>
        <bgColor rgb="FF969696"/>
      </patternFill>
    </fill>
    <fill>
      <patternFill patternType="solid">
        <fgColor rgb="FFFFFF99"/>
        <bgColor rgb="FFFFFF99"/>
      </patternFill>
    </fill>
    <fill>
      <patternFill patternType="solid">
        <fgColor rgb="FFFFFFCC"/>
        <bgColor rgb="FFFFFFCC"/>
      </patternFill>
    </fill>
    <fill>
      <patternFill patternType="solid">
        <fgColor rgb="FFF5E3D1"/>
        <bgColor rgb="FFF5E3D1"/>
      </patternFill>
    </fill>
    <fill>
      <patternFill patternType="solid">
        <fgColor rgb="FFFFFFFF"/>
        <bgColor rgb="FFFFFFFF"/>
      </patternFill>
    </fill>
    <fill>
      <patternFill patternType="solid">
        <fgColor theme="0"/>
        <bgColor indexed="64"/>
      </patternFill>
    </fill>
    <fill>
      <patternFill patternType="solid">
        <fgColor theme="0"/>
        <bgColor rgb="FFFFFFFF"/>
      </patternFill>
    </fill>
    <fill>
      <patternFill patternType="solid">
        <fgColor indexed="26"/>
      </patternFill>
    </fill>
    <fill>
      <patternFill patternType="solid">
        <fgColor indexed="31"/>
      </patternFill>
    </fill>
    <fill>
      <patternFill patternType="solid">
        <fgColor indexed="47"/>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53"/>
      </patternFill>
    </fill>
    <fill>
      <patternFill patternType="solid">
        <fgColor indexed="10"/>
      </patternFill>
    </fill>
    <fill>
      <patternFill patternType="solid">
        <fgColor indexed="57"/>
      </patternFill>
    </fill>
    <fill>
      <patternFill patternType="solid">
        <fgColor indexed="22"/>
      </patternFill>
    </fill>
    <fill>
      <patternFill patternType="solid">
        <fgColor indexed="55"/>
      </patternFill>
    </fill>
    <fill>
      <patternFill patternType="solid">
        <fgColor indexed="43"/>
      </patternFill>
    </fill>
    <fill>
      <patternFill patternType="solid">
        <fgColor theme="0"/>
        <bgColor rgb="FFF2F2F2"/>
      </patternFill>
    </fill>
    <fill>
      <patternFill patternType="solid">
        <fgColor theme="0" tint="-4.9989318521683403E-2"/>
        <bgColor rgb="FFF2F2F2"/>
      </patternFill>
    </fill>
    <fill>
      <patternFill patternType="solid">
        <fgColor theme="0" tint="-4.9989318521683403E-2"/>
        <bgColor indexed="64"/>
      </patternFill>
    </fill>
    <fill>
      <patternFill patternType="solid">
        <fgColor theme="0" tint="-4.9989318521683403E-2"/>
        <bgColor rgb="FFD8D8D8"/>
      </patternFill>
    </fill>
    <fill>
      <patternFill patternType="solid">
        <fgColor theme="0" tint="-4.9989318521683403E-2"/>
        <bgColor rgb="FFFFFFFF"/>
      </patternFill>
    </fill>
    <fill>
      <patternFill patternType="solid">
        <fgColor theme="0" tint="-0.249977111117893"/>
        <bgColor rgb="FFC0C0C0"/>
      </patternFill>
    </fill>
    <fill>
      <patternFill patternType="solid">
        <fgColor theme="0"/>
        <bgColor rgb="FFD8D8D8"/>
      </patternFill>
    </fill>
    <fill>
      <patternFill patternType="solid">
        <fgColor indexed="9"/>
        <bgColor indexed="64"/>
      </patternFill>
    </fill>
    <fill>
      <patternFill patternType="solid">
        <fgColor theme="0" tint="-0.249977111117893"/>
        <bgColor indexed="64"/>
      </patternFill>
    </fill>
    <fill>
      <patternFill patternType="solid">
        <fgColor rgb="FF003399"/>
        <bgColor rgb="FF000080"/>
      </patternFill>
    </fill>
    <fill>
      <patternFill patternType="solid">
        <fgColor rgb="FFFFC000"/>
        <bgColor rgb="FFFFCC00"/>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9" tint="0.79998168889431442"/>
        <bgColor indexed="64"/>
      </patternFill>
    </fill>
    <fill>
      <patternFill patternType="solid">
        <fgColor rgb="FFFFFFCC"/>
        <bgColor rgb="FFFFFF00"/>
      </patternFill>
    </fill>
    <fill>
      <patternFill patternType="solid">
        <fgColor rgb="FFFFFFCC"/>
        <bgColor indexed="64"/>
      </patternFill>
    </fill>
    <fill>
      <patternFill patternType="solid">
        <fgColor indexed="46"/>
        <bgColor indexed="46"/>
      </patternFill>
    </fill>
    <fill>
      <patternFill patternType="solid">
        <fgColor indexed="41"/>
        <bgColor indexed="41"/>
      </patternFill>
    </fill>
    <fill>
      <patternFill patternType="solid">
        <fgColor indexed="43"/>
        <bgColor indexed="43"/>
      </patternFill>
    </fill>
    <fill>
      <patternFill patternType="solid">
        <fgColor indexed="24"/>
        <bgColor indexed="24"/>
      </patternFill>
    </fill>
    <fill>
      <patternFill patternType="solid">
        <fgColor indexed="13"/>
        <bgColor indexed="13"/>
      </patternFill>
    </fill>
    <fill>
      <patternFill patternType="solid">
        <fgColor indexed="56"/>
      </patternFill>
    </fill>
    <fill>
      <patternFill patternType="solid">
        <fgColor indexed="10"/>
        <bgColor indexed="10"/>
      </patternFill>
    </fill>
    <fill>
      <patternFill patternType="solid">
        <fgColor indexed="50"/>
        <bgColor indexed="50"/>
      </patternFill>
    </fill>
    <fill>
      <patternFill patternType="solid">
        <fgColor indexed="54"/>
      </patternFill>
    </fill>
    <fill>
      <patternFill patternType="solid">
        <fgColor indexed="9"/>
      </patternFill>
    </fill>
    <fill>
      <patternFill patternType="solid">
        <fgColor theme="0" tint="-0.24994659260841701"/>
        <bgColor indexed="64"/>
      </patternFill>
    </fill>
  </fills>
  <borders count="97">
    <border>
      <left/>
      <right/>
      <top/>
      <bottom/>
      <diagonal/>
    </border>
    <border>
      <left style="thin">
        <color rgb="FF808080"/>
      </left>
      <right style="thin">
        <color rgb="FF808080"/>
      </right>
      <top style="thin">
        <color rgb="FF808080"/>
      </top>
      <bottom style="thin">
        <color rgb="FF808080"/>
      </bottom>
      <diagonal/>
    </border>
    <border>
      <left style="double">
        <color rgb="FF333333"/>
      </left>
      <right style="double">
        <color rgb="FF333333"/>
      </right>
      <top style="double">
        <color rgb="FF333333"/>
      </top>
      <bottom style="double">
        <color rgb="FF333333"/>
      </bottom>
      <diagonal/>
    </border>
    <border>
      <left/>
      <right/>
      <top/>
      <bottom style="thick">
        <color rgb="FF333399"/>
      </bottom>
      <diagonal/>
    </border>
    <border>
      <left/>
      <right/>
      <top/>
      <bottom style="thick">
        <color rgb="FFC0C0C0"/>
      </bottom>
      <diagonal/>
    </border>
    <border>
      <left/>
      <right/>
      <top/>
      <bottom style="medium">
        <color rgb="FF0066CC"/>
      </bottom>
      <diagonal/>
    </border>
    <border>
      <left/>
      <right/>
      <top/>
      <bottom style="double">
        <color rgb="FFFF9900"/>
      </bottom>
      <diagonal/>
    </border>
    <border>
      <left style="thin">
        <color rgb="FFC0C0C0"/>
      </left>
      <right style="thin">
        <color rgb="FFC0C0C0"/>
      </right>
      <top style="thin">
        <color rgb="FFC0C0C0"/>
      </top>
      <bottom style="thin">
        <color rgb="FFC0C0C0"/>
      </bottom>
      <diagonal/>
    </border>
    <border>
      <left style="thin">
        <color rgb="FF333333"/>
      </left>
      <right style="thin">
        <color rgb="FF333333"/>
      </right>
      <top style="thin">
        <color rgb="FF333333"/>
      </top>
      <bottom style="thin">
        <color rgb="FF333333"/>
      </bottom>
      <diagonal/>
    </border>
    <border>
      <left/>
      <right/>
      <top style="thin">
        <color rgb="FF333399"/>
      </top>
      <bottom style="double">
        <color rgb="FF333399"/>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top/>
      <bottom/>
      <diagonal/>
    </border>
    <border>
      <left/>
      <right style="thin">
        <color rgb="FF000000"/>
      </right>
      <top/>
      <bottom/>
      <diagonal/>
    </border>
    <border>
      <left style="thin">
        <color rgb="FF000000"/>
      </left>
      <right style="thin">
        <color rgb="FF000000"/>
      </right>
      <top style="thin">
        <color rgb="FF000000"/>
      </top>
      <bottom style="thin">
        <color rgb="FF000000"/>
      </bottom>
      <diagonal/>
    </border>
    <border>
      <left/>
      <right/>
      <top style="thin">
        <color rgb="FF000000"/>
      </top>
      <bottom style="thin">
        <color rgb="FF000000"/>
      </bottom>
      <diagonal/>
    </border>
    <border>
      <left/>
      <right/>
      <top style="double">
        <color rgb="FF000000"/>
      </top>
      <bottom style="double">
        <color rgb="FF000000"/>
      </bottom>
      <diagonal/>
    </border>
    <border>
      <left/>
      <right/>
      <top style="double">
        <color rgb="FF000000"/>
      </top>
      <bottom/>
      <diagonal/>
    </border>
    <border>
      <left/>
      <right/>
      <top/>
      <bottom style="double">
        <color rgb="FF000000"/>
      </bottom>
      <diagonal/>
    </border>
    <border>
      <left style="thick">
        <color rgb="FFFFFFFF"/>
      </left>
      <right/>
      <top style="thick">
        <color rgb="FFFFFFFF"/>
      </top>
      <bottom/>
      <diagonal/>
    </border>
    <border>
      <left/>
      <right/>
      <top style="thick">
        <color rgb="FFFFFFFF"/>
      </top>
      <bottom/>
      <diagonal/>
    </border>
    <border>
      <left style="thick">
        <color rgb="FFFFFFFF"/>
      </left>
      <right/>
      <top/>
      <bottom/>
      <diagonal/>
    </border>
    <border>
      <left/>
      <right/>
      <top style="medium">
        <color rgb="FF000000"/>
      </top>
      <bottom/>
      <diagonal/>
    </border>
    <border>
      <left/>
      <right/>
      <top/>
      <bottom style="medium">
        <color rgb="FF000000"/>
      </bottom>
      <diagonal/>
    </border>
    <border>
      <left/>
      <right/>
      <top style="medium">
        <color rgb="FF000000"/>
      </top>
      <bottom style="thin">
        <color rgb="FF000000"/>
      </bottom>
      <diagonal/>
    </border>
    <border>
      <left/>
      <right/>
      <top style="double">
        <color rgb="FF000000"/>
      </top>
      <bottom style="thin">
        <color rgb="FF000000"/>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double">
        <color indexed="64"/>
      </top>
      <bottom style="double">
        <color indexed="64"/>
      </bottom>
      <diagonal/>
    </border>
    <border>
      <left style="thin">
        <color indexed="64"/>
      </left>
      <right/>
      <top/>
      <bottom/>
      <diagonal/>
    </border>
    <border>
      <left style="thin">
        <color indexed="64"/>
      </left>
      <right/>
      <top/>
      <bottom style="thin">
        <color indexed="64"/>
      </bottom>
      <diagonal/>
    </border>
    <border>
      <left/>
      <right/>
      <top/>
      <bottom style="medium">
        <color indexed="30"/>
      </bottom>
      <diagonal/>
    </border>
    <border>
      <left/>
      <right/>
      <top style="medium">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top/>
      <bottom style="medium">
        <color indexed="64"/>
      </bottom>
      <diagonal/>
    </border>
    <border>
      <left/>
      <right/>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bottom style="thin">
        <color indexed="64"/>
      </bottom>
      <diagonal/>
    </border>
    <border>
      <left/>
      <right style="medium">
        <color indexed="64"/>
      </right>
      <top style="medium">
        <color indexed="64"/>
      </top>
      <bottom/>
      <diagonal/>
    </border>
    <border>
      <left style="thin">
        <color indexed="64"/>
      </left>
      <right style="medium">
        <color indexed="64"/>
      </right>
      <top/>
      <bottom style="thin">
        <color indexed="64"/>
      </bottom>
      <diagonal/>
    </border>
    <border>
      <left/>
      <right style="medium">
        <color indexed="64"/>
      </right>
      <top/>
      <bottom/>
      <diagonal/>
    </border>
    <border>
      <left/>
      <right style="medium">
        <color indexed="64"/>
      </right>
      <top/>
      <bottom style="medium">
        <color indexed="64"/>
      </bottom>
      <diagonal/>
    </border>
    <border>
      <left style="medium">
        <color indexed="64"/>
      </left>
      <right/>
      <top style="medium">
        <color indexed="64"/>
      </top>
      <bottom/>
      <diagonal/>
    </border>
    <border>
      <left style="medium">
        <color indexed="64"/>
      </left>
      <right style="thin">
        <color indexed="64"/>
      </right>
      <top/>
      <bottom style="thin">
        <color indexed="64"/>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bottom style="double">
        <color indexed="13"/>
      </bottom>
      <diagonal/>
    </border>
    <border>
      <left/>
      <right/>
      <top/>
      <bottom style="double">
        <color indexed="10"/>
      </bottom>
      <diagonal/>
    </border>
    <border>
      <left/>
      <right/>
      <top/>
      <bottom style="double">
        <color auto="1"/>
      </bottom>
      <diagonal/>
    </border>
    <border>
      <left style="thin">
        <color auto="1"/>
      </left>
      <right style="thin">
        <color auto="1"/>
      </right>
      <top style="thin">
        <color auto="1"/>
      </top>
      <bottom/>
      <diagonal/>
    </border>
    <border>
      <left/>
      <right/>
      <top style="double">
        <color indexed="64"/>
      </top>
      <bottom/>
      <diagonal/>
    </border>
    <border>
      <left/>
      <right/>
      <top style="double">
        <color rgb="FF000000"/>
      </top>
      <bottom style="double">
        <color indexed="64"/>
      </bottom>
      <diagonal/>
    </border>
    <border>
      <left style="thick">
        <color rgb="FFFFFFFF"/>
      </left>
      <right/>
      <top/>
      <bottom style="double">
        <color indexed="64"/>
      </bottom>
      <diagonal/>
    </border>
    <border>
      <left/>
      <right/>
      <top/>
      <bottom style="double">
        <color indexed="64"/>
      </bottom>
      <diagonal/>
    </border>
    <border>
      <left/>
      <right style="thin">
        <color indexed="64"/>
      </right>
      <top/>
      <bottom style="medium">
        <color indexed="64"/>
      </bottom>
      <diagonal/>
    </border>
    <border>
      <left style="medium">
        <color indexed="64"/>
      </left>
      <right/>
      <top/>
      <bottom/>
      <diagonal/>
    </border>
    <border>
      <left style="medium">
        <color indexed="64"/>
      </left>
      <right/>
      <top/>
      <bottom style="medium">
        <color indexed="64"/>
      </bottom>
      <diagonal/>
    </border>
    <border>
      <left style="medium">
        <color indexed="64"/>
      </left>
      <right style="medium">
        <color indexed="64"/>
      </right>
      <top/>
      <bottom/>
      <diagonal/>
    </border>
    <border>
      <left style="medium">
        <color auto="1"/>
      </left>
      <right/>
      <top style="double">
        <color auto="1"/>
      </top>
      <bottom style="medium">
        <color auto="1"/>
      </bottom>
      <diagonal/>
    </border>
    <border>
      <left/>
      <right/>
      <top style="double">
        <color auto="1"/>
      </top>
      <bottom style="medium">
        <color auto="1"/>
      </bottom>
      <diagonal/>
    </border>
    <border>
      <left/>
      <right style="medium">
        <color auto="1"/>
      </right>
      <top style="double">
        <color auto="1"/>
      </top>
      <bottom style="medium">
        <color auto="1"/>
      </bottom>
      <diagonal/>
    </border>
    <border>
      <left/>
      <right/>
      <top style="double">
        <color auto="1"/>
      </top>
      <bottom style="double">
        <color rgb="FF000000"/>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style="double">
        <color indexed="64"/>
      </bottom>
      <diagonal/>
    </border>
    <border>
      <left/>
      <right style="medium">
        <color indexed="64"/>
      </right>
      <top/>
      <bottom style="double">
        <color indexed="64"/>
      </bottom>
      <diagonal/>
    </border>
    <border>
      <left/>
      <right/>
      <top style="double">
        <color auto="1"/>
      </top>
      <bottom style="thin">
        <color auto="1"/>
      </bottom>
      <diagonal/>
    </border>
    <border>
      <left style="thin">
        <color indexed="64"/>
      </left>
      <right/>
      <top style="double">
        <color indexed="64"/>
      </top>
      <bottom style="double">
        <color indexed="64"/>
      </bottom>
      <diagonal/>
    </border>
    <border>
      <left/>
      <right style="thin">
        <color indexed="64"/>
      </right>
      <top style="double">
        <color indexed="64"/>
      </top>
      <bottom style="double">
        <color indexed="64"/>
      </bottom>
      <diagonal/>
    </border>
    <border>
      <left style="dashed">
        <color auto="1"/>
      </left>
      <right style="dashed">
        <color auto="1"/>
      </right>
      <top style="double">
        <color auto="1"/>
      </top>
      <bottom style="double">
        <color auto="1"/>
      </bottom>
      <diagonal/>
    </border>
    <border>
      <left style="dashed">
        <color auto="1"/>
      </left>
      <right/>
      <top style="double">
        <color auto="1"/>
      </top>
      <bottom style="double">
        <color auto="1"/>
      </bottom>
      <diagonal/>
    </border>
    <border>
      <left style="medium">
        <color indexed="64"/>
      </left>
      <right style="medium">
        <color indexed="64"/>
      </right>
      <top style="medium">
        <color indexed="64"/>
      </top>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s>
  <cellStyleXfs count="61132">
    <xf numFmtId="0" fontId="0" fillId="0" borderId="0"/>
    <xf numFmtId="9" fontId="24" fillId="0" borderId="0" applyFont="0" applyFill="0" applyBorder="0" applyAlignment="0" applyProtection="0"/>
    <xf numFmtId="0" fontId="25" fillId="2" borderId="0" applyNumberFormat="0" applyBorder="0" applyAlignment="0" applyProtection="0"/>
    <xf numFmtId="0" fontId="25" fillId="3" borderId="0" applyNumberFormat="0" applyBorder="0" applyAlignment="0" applyProtection="0"/>
    <xf numFmtId="0" fontId="25" fillId="4" borderId="0" applyNumberFormat="0" applyBorder="0" applyAlignment="0" applyProtection="0"/>
    <xf numFmtId="0" fontId="25" fillId="5" borderId="0" applyNumberFormat="0" applyBorder="0" applyAlignment="0" applyProtection="0"/>
    <xf numFmtId="0" fontId="25" fillId="6" borderId="0" applyNumberFormat="0" applyBorder="0" applyAlignment="0" applyProtection="0"/>
    <xf numFmtId="0" fontId="25" fillId="7" borderId="0" applyNumberFormat="0" applyBorder="0" applyAlignment="0" applyProtection="0"/>
    <xf numFmtId="0" fontId="25" fillId="8" borderId="0" applyNumberFormat="0" applyBorder="0" applyAlignment="0" applyProtection="0"/>
    <xf numFmtId="0" fontId="25" fillId="9" borderId="0" applyNumberFormat="0" applyBorder="0" applyAlignment="0" applyProtection="0"/>
    <xf numFmtId="0" fontId="25" fillId="10" borderId="0" applyNumberFormat="0" applyBorder="0" applyAlignment="0" applyProtection="0"/>
    <xf numFmtId="0" fontId="25" fillId="5" borderId="0" applyNumberFormat="0" applyBorder="0" applyAlignment="0" applyProtection="0"/>
    <xf numFmtId="0" fontId="25" fillId="8" borderId="0" applyNumberFormat="0" applyBorder="0" applyAlignment="0" applyProtection="0"/>
    <xf numFmtId="0" fontId="25" fillId="11" borderId="0" applyNumberFormat="0" applyBorder="0" applyAlignment="0" applyProtection="0"/>
    <xf numFmtId="0" fontId="26" fillId="12" borderId="0" applyNumberFormat="0" applyBorder="0" applyAlignment="0" applyProtection="0"/>
    <xf numFmtId="0" fontId="26" fillId="9" borderId="0" applyNumberFormat="0" applyBorder="0" applyAlignment="0" applyProtection="0"/>
    <xf numFmtId="0" fontId="26" fillId="10" borderId="0" applyNumberFormat="0" applyBorder="0" applyAlignment="0" applyProtection="0"/>
    <xf numFmtId="0" fontId="26" fillId="13" borderId="0" applyNumberFormat="0" applyBorder="0" applyAlignment="0" applyProtection="0"/>
    <xf numFmtId="0" fontId="26" fillId="14" borderId="0" applyNumberFormat="0" applyBorder="0" applyAlignment="0" applyProtection="0"/>
    <xf numFmtId="0" fontId="26" fillId="15" borderId="0" applyNumberFormat="0" applyBorder="0" applyAlignment="0" applyProtection="0"/>
    <xf numFmtId="0" fontId="26" fillId="16" borderId="0" applyNumberFormat="0" applyBorder="0" applyAlignment="0" applyProtection="0"/>
    <xf numFmtId="0" fontId="26" fillId="17" borderId="0" applyNumberFormat="0" applyBorder="0" applyAlignment="0" applyProtection="0"/>
    <xf numFmtId="0" fontId="26" fillId="18" borderId="0" applyNumberFormat="0" applyBorder="0" applyAlignment="0" applyProtection="0"/>
    <xf numFmtId="0" fontId="26" fillId="13" borderId="0" applyNumberFormat="0" applyBorder="0" applyAlignment="0" applyProtection="0"/>
    <xf numFmtId="0" fontId="26" fillId="14" borderId="0" applyNumberFormat="0" applyBorder="0" applyAlignment="0" applyProtection="0"/>
    <xf numFmtId="0" fontId="26" fillId="19" borderId="0" applyNumberFormat="0" applyBorder="0" applyAlignment="0" applyProtection="0"/>
    <xf numFmtId="0" fontId="27" fillId="3" borderId="0" applyNumberFormat="0" applyBorder="0" applyAlignment="0" applyProtection="0"/>
    <xf numFmtId="0" fontId="28" fillId="20" borderId="1" applyNumberFormat="0" applyAlignment="0" applyProtection="0"/>
    <xf numFmtId="0" fontId="24" fillId="17" borderId="0" applyNumberFormat="0" applyFont="0" applyBorder="0" applyAlignment="0" applyProtection="0"/>
    <xf numFmtId="0" fontId="29" fillId="21" borderId="2" applyNumberFormat="0" applyAlignment="0" applyProtection="0"/>
    <xf numFmtId="0" fontId="24" fillId="0" borderId="0" applyNumberFormat="0" applyFont="0" applyBorder="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0" fontId="24" fillId="0" borderId="0" applyNumberFormat="0" applyFont="0" applyBorder="0" applyProtection="0"/>
    <xf numFmtId="167" fontId="24" fillId="0" borderId="0" applyFont="0" applyFill="0" applyBorder="0" applyAlignment="0" applyProtection="0"/>
    <xf numFmtId="0" fontId="24" fillId="0" borderId="0" applyNumberFormat="0" applyFont="0" applyBorder="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0" fontId="24" fillId="0" borderId="0" applyNumberFormat="0" applyFont="0" applyBorder="0" applyProtection="0"/>
    <xf numFmtId="167" fontId="24" fillId="0" borderId="0" applyFont="0" applyFill="0" applyBorder="0" applyAlignment="0" applyProtection="0"/>
    <xf numFmtId="167" fontId="24" fillId="0" borderId="0" applyFont="0" applyFill="0" applyBorder="0" applyAlignment="0" applyProtection="0"/>
    <xf numFmtId="168"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8" fontId="24" fillId="0" borderId="0" applyFont="0" applyFill="0" applyBorder="0" applyAlignment="0" applyProtection="0"/>
    <xf numFmtId="168" fontId="24" fillId="0" borderId="0" applyFont="0" applyFill="0" applyBorder="0" applyAlignment="0" applyProtection="0"/>
    <xf numFmtId="168" fontId="24" fillId="0" borderId="0" applyFont="0" applyFill="0" applyBorder="0" applyAlignment="0" applyProtection="0"/>
    <xf numFmtId="0" fontId="30" fillId="0" borderId="0" applyNumberFormat="0" applyFill="0" applyBorder="0" applyAlignment="0" applyProtection="0"/>
    <xf numFmtId="0" fontId="31" fillId="4" borderId="0" applyNumberFormat="0" applyBorder="0" applyAlignment="0" applyProtection="0"/>
    <xf numFmtId="0" fontId="24" fillId="0" borderId="0" applyNumberFormat="0" applyFont="0" applyFill="0" applyBorder="0" applyAlignment="0" applyProtection="0"/>
    <xf numFmtId="0" fontId="32" fillId="0" borderId="3" applyNumberFormat="0" applyFill="0" applyAlignment="0" applyProtection="0"/>
    <xf numFmtId="0" fontId="33" fillId="0" borderId="4" applyNumberFormat="0" applyFill="0" applyAlignment="0" applyProtection="0"/>
    <xf numFmtId="0" fontId="34" fillId="0" borderId="5" applyNumberFormat="0" applyFill="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7" borderId="1" applyNumberFormat="0" applyAlignment="0" applyProtection="0"/>
    <xf numFmtId="0" fontId="37" fillId="0" borderId="6" applyNumberFormat="0" applyFill="0" applyAlignment="0" applyProtection="0"/>
    <xf numFmtId="0" fontId="38" fillId="22" borderId="0" applyNumberFormat="0" applyBorder="0" applyAlignment="0" applyProtection="0"/>
    <xf numFmtId="0" fontId="39" fillId="0" borderId="0" applyNumberFormat="0" applyBorder="0" applyProtection="0"/>
    <xf numFmtId="0" fontId="24" fillId="0" borderId="0" applyNumberFormat="0" applyFont="0" applyBorder="0" applyProtection="0"/>
    <xf numFmtId="0" fontId="24" fillId="0" borderId="0" applyNumberFormat="0" applyFont="0" applyBorder="0" applyProtection="0"/>
    <xf numFmtId="0" fontId="39" fillId="0" borderId="0" applyNumberFormat="0" applyBorder="0" applyProtection="0"/>
    <xf numFmtId="0" fontId="39" fillId="0" borderId="0" applyNumberFormat="0" applyBorder="0" applyProtection="0"/>
    <xf numFmtId="0" fontId="24" fillId="0" borderId="0" applyNumberFormat="0" applyFont="0" applyBorder="0" applyProtection="0"/>
    <xf numFmtId="0" fontId="24" fillId="0" borderId="0" applyNumberFormat="0" applyFont="0" applyBorder="0" applyProtection="0"/>
    <xf numFmtId="0" fontId="24" fillId="0" borderId="0" applyNumberFormat="0" applyFont="0" applyBorder="0" applyProtection="0"/>
    <xf numFmtId="0" fontId="24" fillId="0" borderId="0" applyNumberFormat="0" applyFont="0" applyBorder="0" applyProtection="0"/>
    <xf numFmtId="0" fontId="39" fillId="0" borderId="0" applyNumberFormat="0" applyBorder="0" applyProtection="0"/>
    <xf numFmtId="0" fontId="39" fillId="0" borderId="0" applyNumberFormat="0" applyBorder="0" applyProtection="0"/>
    <xf numFmtId="0" fontId="39" fillId="0" borderId="0" applyNumberFormat="0" applyBorder="0" applyProtection="0"/>
    <xf numFmtId="0" fontId="24" fillId="0" borderId="0" applyNumberFormat="0" applyFont="0" applyBorder="0" applyProtection="0"/>
    <xf numFmtId="0" fontId="39" fillId="0" borderId="0" applyNumberFormat="0" applyBorder="0" applyProtection="0"/>
    <xf numFmtId="0" fontId="39" fillId="0" borderId="0" applyNumberFormat="0" applyBorder="0" applyProtection="0"/>
    <xf numFmtId="0" fontId="39" fillId="0" borderId="0" applyNumberFormat="0" applyBorder="0" applyProtection="0"/>
    <xf numFmtId="0" fontId="24" fillId="0" borderId="0" applyNumberFormat="0" applyFont="0" applyBorder="0" applyProtection="0"/>
    <xf numFmtId="0" fontId="24" fillId="0" borderId="0" applyNumberFormat="0" applyFont="0" applyBorder="0" applyProtection="0"/>
    <xf numFmtId="0" fontId="24" fillId="0" borderId="0" applyNumberFormat="0" applyFont="0" applyBorder="0" applyProtection="0"/>
    <xf numFmtId="0" fontId="39" fillId="0" borderId="0" applyNumberFormat="0" applyBorder="0" applyProtection="0"/>
    <xf numFmtId="0" fontId="40" fillId="0" borderId="0" applyNumberFormat="0" applyBorder="0" applyProtection="0"/>
    <xf numFmtId="0" fontId="39" fillId="0" borderId="0" applyNumberFormat="0" applyBorder="0" applyProtection="0"/>
    <xf numFmtId="0" fontId="40" fillId="0" borderId="0" applyNumberFormat="0" applyBorder="0" applyProtection="0"/>
    <xf numFmtId="0" fontId="40" fillId="0" borderId="0" applyNumberFormat="0" applyBorder="0" applyProtection="0"/>
    <xf numFmtId="0" fontId="25" fillId="0" borderId="0" applyNumberFormat="0" applyBorder="0" applyProtection="0"/>
    <xf numFmtId="0" fontId="25" fillId="0" borderId="0" applyNumberFormat="0" applyBorder="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41" fillId="20" borderId="8" applyNumberFormat="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0" fontId="42" fillId="0" borderId="0" applyNumberFormat="0" applyFill="0" applyBorder="0" applyAlignment="0" applyProtection="0"/>
    <xf numFmtId="0" fontId="43" fillId="0" borderId="9" applyNumberFormat="0" applyFill="0" applyAlignment="0" applyProtection="0"/>
    <xf numFmtId="0" fontId="44" fillId="0" borderId="0" applyNumberFormat="0" applyFill="0" applyBorder="0" applyAlignment="0" applyProtection="0"/>
    <xf numFmtId="0" fontId="84" fillId="0" borderId="0"/>
    <xf numFmtId="0" fontId="87" fillId="29" borderId="0" applyNumberFormat="0" applyBorder="0" applyAlignment="0" applyProtection="0"/>
    <xf numFmtId="0" fontId="87" fillId="31" borderId="0" applyNumberFormat="0" applyBorder="0" applyAlignment="0" applyProtection="0"/>
    <xf numFmtId="0" fontId="87" fillId="32"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87" fillId="30" borderId="0" applyNumberFormat="0" applyBorder="0" applyAlignment="0" applyProtection="0"/>
    <xf numFmtId="0" fontId="87" fillId="35" borderId="0" applyNumberFormat="0" applyBorder="0" applyAlignment="0" applyProtection="0"/>
    <xf numFmtId="0" fontId="87" fillId="36" borderId="0" applyNumberFormat="0" applyBorder="0" applyAlignment="0" applyProtection="0"/>
    <xf numFmtId="0" fontId="87" fillId="37" borderId="0" applyNumberFormat="0" applyBorder="0" applyAlignment="0" applyProtection="0"/>
    <xf numFmtId="0" fontId="87" fillId="33" borderId="0" applyNumberFormat="0" applyBorder="0" applyAlignment="0" applyProtection="0"/>
    <xf numFmtId="0" fontId="87" fillId="35" borderId="0" applyNumberFormat="0" applyBorder="0" applyAlignment="0" applyProtection="0"/>
    <xf numFmtId="0" fontId="87" fillId="38" borderId="0" applyNumberFormat="0" applyBorder="0" applyAlignment="0" applyProtection="0"/>
    <xf numFmtId="0" fontId="90" fillId="39" borderId="0" applyNumberFormat="0" applyBorder="0" applyAlignment="0" applyProtection="0"/>
    <xf numFmtId="0" fontId="90" fillId="36" borderId="0" applyNumberFormat="0" applyBorder="0" applyAlignment="0" applyProtection="0"/>
    <xf numFmtId="0" fontId="90" fillId="37" borderId="0" applyNumberFormat="0" applyBorder="0" applyAlignment="0" applyProtection="0"/>
    <xf numFmtId="0" fontId="90" fillId="40" borderId="0" applyNumberFormat="0" applyBorder="0" applyAlignment="0" applyProtection="0"/>
    <xf numFmtId="0" fontId="90" fillId="41" borderId="0" applyNumberFormat="0" applyBorder="0" applyAlignment="0" applyProtection="0"/>
    <xf numFmtId="0" fontId="90" fillId="42" borderId="0" applyNumberFormat="0" applyBorder="0" applyAlignment="0" applyProtection="0"/>
    <xf numFmtId="0" fontId="90" fillId="43" borderId="0" applyNumberFormat="0" applyBorder="0" applyAlignment="0" applyProtection="0"/>
    <xf numFmtId="0" fontId="90" fillId="45" borderId="0" applyNumberFormat="0" applyBorder="0" applyAlignment="0" applyProtection="0"/>
    <xf numFmtId="0" fontId="90" fillId="46" borderId="0" applyNumberFormat="0" applyBorder="0" applyAlignment="0" applyProtection="0"/>
    <xf numFmtId="0" fontId="90" fillId="40" borderId="0" applyNumberFormat="0" applyBorder="0" applyAlignment="0" applyProtection="0"/>
    <xf numFmtId="0" fontId="90" fillId="41" borderId="0" applyNumberFormat="0" applyBorder="0" applyAlignment="0" applyProtection="0"/>
    <xf numFmtId="0" fontId="90" fillId="44" borderId="0" applyNumberFormat="0" applyBorder="0" applyAlignment="0" applyProtection="0"/>
    <xf numFmtId="0" fontId="91" fillId="31" borderId="0" applyNumberFormat="0" applyBorder="0" applyAlignment="0" applyProtection="0"/>
    <xf numFmtId="0" fontId="92" fillId="47" borderId="27" applyNumberFormat="0" applyAlignment="0" applyProtection="0"/>
    <xf numFmtId="0" fontId="93" fillId="48" borderId="28" applyNumberFormat="0" applyAlignment="0" applyProtection="0"/>
    <xf numFmtId="0" fontId="85" fillId="0" borderId="0"/>
    <xf numFmtId="169" fontId="85" fillId="0" borderId="0" applyFont="0" applyFill="0" applyBorder="0" applyAlignment="0" applyProtection="0"/>
    <xf numFmtId="169" fontId="85" fillId="0" borderId="0" applyFont="0" applyFill="0" applyBorder="0" applyAlignment="0" applyProtection="0"/>
    <xf numFmtId="169" fontId="23" fillId="0" borderId="0" applyFont="0" applyFill="0" applyBorder="0" applyAlignment="0" applyProtection="0"/>
    <xf numFmtId="169" fontId="85" fillId="0" borderId="0" applyFont="0" applyFill="0" applyBorder="0" applyAlignment="0" applyProtection="0"/>
    <xf numFmtId="169" fontId="85" fillId="0" borderId="0" applyFont="0" applyFill="0" applyBorder="0" applyAlignment="0" applyProtection="0"/>
    <xf numFmtId="169" fontId="85" fillId="0" borderId="0" applyFont="0" applyFill="0" applyBorder="0" applyAlignment="0" applyProtection="0"/>
    <xf numFmtId="169" fontId="85" fillId="0" borderId="0" applyFont="0" applyFill="0" applyBorder="0" applyAlignment="0" applyProtection="0"/>
    <xf numFmtId="0" fontId="85" fillId="0" borderId="0"/>
    <xf numFmtId="169" fontId="23" fillId="0" borderId="0" applyFont="0" applyFill="0" applyBorder="0" applyAlignment="0" applyProtection="0"/>
    <xf numFmtId="0" fontId="85" fillId="0" borderId="0"/>
    <xf numFmtId="169" fontId="85" fillId="0" borderId="0" applyFont="0" applyFill="0" applyBorder="0" applyAlignment="0" applyProtection="0"/>
    <xf numFmtId="169" fontId="85" fillId="0" borderId="0" applyFont="0" applyFill="0" applyBorder="0" applyAlignment="0" applyProtection="0"/>
    <xf numFmtId="169" fontId="85" fillId="0" borderId="0" applyFont="0" applyFill="0" applyBorder="0" applyAlignment="0" applyProtection="0"/>
    <xf numFmtId="169" fontId="85" fillId="0" borderId="0" applyFont="0" applyFill="0" applyBorder="0" applyAlignment="0" applyProtection="0"/>
    <xf numFmtId="0" fontId="85" fillId="0" borderId="0"/>
    <xf numFmtId="169" fontId="85" fillId="0" borderId="0" applyFont="0" applyFill="0" applyBorder="0" applyAlignment="0" applyProtection="0"/>
    <xf numFmtId="169" fontId="85" fillId="0" borderId="0" applyFont="0" applyFill="0" applyBorder="0" applyAlignment="0" applyProtection="0"/>
    <xf numFmtId="43" fontId="85" fillId="0" borderId="0" applyFont="0" applyFill="0" applyBorder="0" applyAlignment="0" applyProtection="0"/>
    <xf numFmtId="169" fontId="85" fillId="0" borderId="0" applyFont="0" applyFill="0" applyBorder="0" applyAlignment="0" applyProtection="0"/>
    <xf numFmtId="169" fontId="85" fillId="0" borderId="0" applyFont="0" applyFill="0" applyBorder="0" applyAlignment="0" applyProtection="0"/>
    <xf numFmtId="169" fontId="85" fillId="0" borderId="0" applyFont="0" applyFill="0" applyBorder="0" applyAlignment="0" applyProtection="0"/>
    <xf numFmtId="169"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0" fontId="94" fillId="0" borderId="0" applyNumberFormat="0" applyFill="0" applyBorder="0" applyAlignment="0" applyProtection="0"/>
    <xf numFmtId="0" fontId="95" fillId="32" borderId="0" applyNumberFormat="0" applyBorder="0" applyAlignment="0" applyProtection="0"/>
    <xf numFmtId="0" fontId="96" fillId="0" borderId="29" applyNumberFormat="0" applyFill="0" applyAlignment="0" applyProtection="0"/>
    <xf numFmtId="0" fontId="97" fillId="0" borderId="30" applyNumberFormat="0" applyFill="0" applyAlignment="0" applyProtection="0"/>
    <xf numFmtId="0" fontId="98" fillId="0" borderId="31" applyNumberFormat="0" applyFill="0" applyAlignment="0" applyProtection="0"/>
    <xf numFmtId="0" fontId="98" fillId="0" borderId="0" applyNumberFormat="0" applyFill="0" applyBorder="0" applyAlignment="0" applyProtection="0"/>
    <xf numFmtId="0" fontId="86" fillId="0" borderId="0" applyNumberFormat="0" applyFill="0" applyBorder="0" applyAlignment="0" applyProtection="0">
      <alignment vertical="top"/>
      <protection locked="0"/>
    </xf>
    <xf numFmtId="0" fontId="86" fillId="0" borderId="0" applyNumberFormat="0" applyFill="0" applyBorder="0" applyAlignment="0" applyProtection="0">
      <alignment vertical="top"/>
      <protection locked="0"/>
    </xf>
    <xf numFmtId="0" fontId="99" fillId="30" borderId="27" applyNumberFormat="0" applyAlignment="0" applyProtection="0"/>
    <xf numFmtId="0" fontId="100" fillId="0" borderId="32" applyNumberFormat="0" applyFill="0" applyAlignment="0" applyProtection="0"/>
    <xf numFmtId="0" fontId="101" fillId="49" borderId="0" applyNumberFormat="0" applyBorder="0" applyAlignment="0" applyProtection="0"/>
    <xf numFmtId="0" fontId="23" fillId="0" borderId="0"/>
    <xf numFmtId="0" fontId="85" fillId="0" borderId="0"/>
    <xf numFmtId="0" fontId="85" fillId="0" borderId="0"/>
    <xf numFmtId="0" fontId="23" fillId="0" borderId="0"/>
    <xf numFmtId="0" fontId="23" fillId="0" borderId="0"/>
    <xf numFmtId="0" fontId="85" fillId="0" borderId="0"/>
    <xf numFmtId="0" fontId="85" fillId="0" borderId="0"/>
    <xf numFmtId="0" fontId="85" fillId="0" borderId="0"/>
    <xf numFmtId="0" fontId="85" fillId="0" borderId="0"/>
    <xf numFmtId="0" fontId="23" fillId="0" borderId="0"/>
    <xf numFmtId="0" fontId="23" fillId="0" borderId="0"/>
    <xf numFmtId="0" fontId="105" fillId="0" borderId="0"/>
    <xf numFmtId="0" fontId="85" fillId="0" borderId="0"/>
    <xf numFmtId="0" fontId="23" fillId="0" borderId="0"/>
    <xf numFmtId="0" fontId="23" fillId="0" borderId="0"/>
    <xf numFmtId="0" fontId="105" fillId="0" borderId="0"/>
    <xf numFmtId="0" fontId="85" fillId="0" borderId="0"/>
    <xf numFmtId="0" fontId="85" fillId="0" borderId="0"/>
    <xf numFmtId="0" fontId="85" fillId="0" borderId="0"/>
    <xf numFmtId="0" fontId="88" fillId="0" borderId="0"/>
    <xf numFmtId="0" fontId="105" fillId="0" borderId="0"/>
    <xf numFmtId="0" fontId="88" fillId="0" borderId="0"/>
    <xf numFmtId="0" fontId="88" fillId="0" borderId="0"/>
    <xf numFmtId="0" fontId="85" fillId="28" borderId="33" applyNumberFormat="0" applyFont="0" applyAlignment="0" applyProtection="0"/>
    <xf numFmtId="0" fontId="85" fillId="28" borderId="33" applyNumberFormat="0" applyFont="0" applyAlignment="0" applyProtection="0"/>
    <xf numFmtId="0" fontId="85" fillId="28" borderId="33" applyNumberFormat="0" applyFont="0" applyAlignment="0" applyProtection="0"/>
    <xf numFmtId="0" fontId="85" fillId="28" borderId="33" applyNumberFormat="0" applyFont="0" applyAlignment="0" applyProtection="0"/>
    <xf numFmtId="0" fontId="102" fillId="47" borderId="34" applyNumberFormat="0" applyAlignment="0" applyProtection="0"/>
    <xf numFmtId="9" fontId="85" fillId="0" borderId="0" applyFont="0" applyFill="0" applyBorder="0" applyAlignment="0" applyProtection="0"/>
    <xf numFmtId="9" fontId="85" fillId="0" borderId="0" applyFont="0" applyFill="0" applyBorder="0" applyAlignment="0" applyProtection="0"/>
    <xf numFmtId="9" fontId="85" fillId="0" borderId="0" applyFont="0" applyFill="0" applyBorder="0" applyAlignment="0" applyProtection="0"/>
    <xf numFmtId="9" fontId="85" fillId="0" borderId="0" applyFont="0" applyFill="0" applyBorder="0" applyAlignment="0" applyProtection="0"/>
    <xf numFmtId="9" fontId="85" fillId="0" borderId="0" applyFont="0" applyFill="0" applyBorder="0" applyAlignment="0" applyProtection="0"/>
    <xf numFmtId="9" fontId="85" fillId="0" borderId="0" applyFont="0" applyFill="0" applyBorder="0" applyAlignment="0" applyProtection="0"/>
    <xf numFmtId="9" fontId="85" fillId="0" borderId="0" applyFont="0" applyFill="0" applyBorder="0" applyAlignment="0" applyProtection="0"/>
    <xf numFmtId="9" fontId="85" fillId="0" borderId="0" applyFont="0" applyFill="0" applyBorder="0" applyAlignment="0" applyProtection="0"/>
    <xf numFmtId="9" fontId="85" fillId="0" borderId="0" applyFont="0" applyFill="0" applyBorder="0" applyAlignment="0" applyProtection="0"/>
    <xf numFmtId="9" fontId="85" fillId="0" borderId="0" applyFont="0" applyFill="0" applyBorder="0" applyAlignment="0" applyProtection="0"/>
    <xf numFmtId="9" fontId="85" fillId="0" borderId="0" applyFont="0" applyFill="0" applyBorder="0" applyAlignment="0" applyProtection="0"/>
    <xf numFmtId="9" fontId="85" fillId="0" borderId="0" applyFont="0" applyFill="0" applyBorder="0" applyAlignment="0" applyProtection="0"/>
    <xf numFmtId="9" fontId="85" fillId="0" borderId="0" applyFont="0" applyFill="0" applyBorder="0" applyAlignment="0" applyProtection="0"/>
    <xf numFmtId="9" fontId="85" fillId="0" borderId="0" applyFont="0" applyFill="0" applyBorder="0" applyAlignment="0" applyProtection="0"/>
    <xf numFmtId="9" fontId="85" fillId="0" borderId="0" applyFont="0" applyFill="0" applyBorder="0" applyAlignment="0" applyProtection="0"/>
    <xf numFmtId="9" fontId="85" fillId="0" borderId="0" applyFont="0" applyFill="0" applyBorder="0" applyAlignment="0" applyProtection="0"/>
    <xf numFmtId="9" fontId="85" fillId="0" borderId="0" applyFont="0" applyFill="0" applyBorder="0" applyAlignment="0" applyProtection="0"/>
    <xf numFmtId="9" fontId="85" fillId="0" borderId="0" applyFont="0" applyFill="0" applyBorder="0" applyAlignment="0" applyProtection="0"/>
    <xf numFmtId="9" fontId="85" fillId="0" borderId="0" applyFont="0" applyFill="0" applyBorder="0" applyAlignment="0" applyProtection="0"/>
    <xf numFmtId="9" fontId="85" fillId="0" borderId="0" applyFont="0" applyFill="0" applyBorder="0" applyAlignment="0" applyProtection="0"/>
    <xf numFmtId="9" fontId="85" fillId="0" borderId="0" applyFont="0" applyFill="0" applyBorder="0" applyAlignment="0" applyProtection="0"/>
    <xf numFmtId="9" fontId="85" fillId="0" borderId="0" applyFont="0" applyFill="0" applyBorder="0" applyAlignment="0" applyProtection="0"/>
    <xf numFmtId="9" fontId="85" fillId="0" borderId="0" applyFont="0" applyFill="0" applyBorder="0" applyAlignment="0" applyProtection="0"/>
    <xf numFmtId="9" fontId="85" fillId="0" borderId="0" applyFont="0" applyFill="0" applyBorder="0" applyAlignment="0" applyProtection="0"/>
    <xf numFmtId="9" fontId="85" fillId="0" borderId="0" applyFont="0" applyFill="0" applyBorder="0" applyAlignment="0" applyProtection="0"/>
    <xf numFmtId="0" fontId="103" fillId="0" borderId="0" applyNumberFormat="0" applyFill="0" applyBorder="0" applyAlignment="0" applyProtection="0"/>
    <xf numFmtId="0" fontId="104" fillId="0" borderId="35" applyNumberFormat="0" applyFill="0" applyAlignment="0" applyProtection="0"/>
    <xf numFmtId="0" fontId="89" fillId="0" borderId="0" applyNumberFormat="0" applyFill="0" applyBorder="0" applyAlignment="0" applyProtection="0"/>
    <xf numFmtId="0" fontId="85" fillId="0" borderId="0"/>
    <xf numFmtId="169" fontId="22" fillId="0" borderId="0" applyFont="0" applyFill="0" applyBorder="0" applyAlignment="0" applyProtection="0"/>
    <xf numFmtId="169"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169" fontId="21" fillId="0" borderId="0" applyFont="0" applyFill="0" applyBorder="0" applyAlignment="0" applyProtection="0"/>
    <xf numFmtId="169"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169" fontId="21" fillId="0" borderId="0" applyFont="0" applyFill="0" applyBorder="0" applyAlignment="0" applyProtection="0"/>
    <xf numFmtId="169"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169" fontId="20" fillId="0" borderId="0" applyFont="0" applyFill="0" applyBorder="0" applyAlignment="0" applyProtection="0"/>
    <xf numFmtId="16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169" fontId="19" fillId="0" borderId="0" applyFont="0" applyFill="0" applyBorder="0" applyAlignment="0" applyProtection="0"/>
    <xf numFmtId="169"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24" fillId="0" borderId="0" applyFont="0" applyFill="0" applyBorder="0" applyAlignment="0" applyProtection="0"/>
    <xf numFmtId="169" fontId="18" fillId="0" borderId="0" applyFont="0" applyFill="0" applyBorder="0" applyAlignment="0" applyProtection="0"/>
    <xf numFmtId="169"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9" fontId="18" fillId="0" borderId="0" applyFont="0" applyFill="0" applyBorder="0" applyAlignment="0" applyProtection="0"/>
    <xf numFmtId="169"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9" fontId="18" fillId="0" borderId="0" applyFont="0" applyFill="0" applyBorder="0" applyAlignment="0" applyProtection="0"/>
    <xf numFmtId="169"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9" fontId="18" fillId="0" borderId="0" applyFont="0" applyFill="0" applyBorder="0" applyAlignment="0" applyProtection="0"/>
    <xf numFmtId="169"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9" fontId="17" fillId="0" borderId="0" applyFont="0" applyFill="0" applyBorder="0" applyAlignment="0" applyProtection="0"/>
    <xf numFmtId="169" fontId="17" fillId="0" borderId="0" applyFont="0" applyFill="0" applyBorder="0" applyAlignment="0" applyProtection="0"/>
    <xf numFmtId="0" fontId="98" fillId="0" borderId="39" applyNumberFormat="0" applyFill="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69" fontId="17" fillId="0" borderId="0" applyFont="0" applyFill="0" applyBorder="0" applyAlignment="0" applyProtection="0"/>
    <xf numFmtId="169"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69" fontId="17" fillId="0" borderId="0" applyFont="0" applyFill="0" applyBorder="0" applyAlignment="0" applyProtection="0"/>
    <xf numFmtId="169"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69" fontId="17" fillId="0" borderId="0" applyFont="0" applyFill="0" applyBorder="0" applyAlignment="0" applyProtection="0"/>
    <xf numFmtId="169"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69" fontId="16" fillId="0" borderId="0" applyFont="0" applyFill="0" applyBorder="0" applyAlignment="0" applyProtection="0"/>
    <xf numFmtId="169" fontId="16" fillId="0" borderId="0" applyFont="0" applyFill="0" applyBorder="0" applyAlignment="0" applyProtection="0"/>
    <xf numFmtId="0" fontId="98" fillId="0" borderId="39" applyNumberFormat="0" applyFill="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69" fontId="16" fillId="0" borderId="0" applyFont="0" applyFill="0" applyBorder="0" applyAlignment="0" applyProtection="0"/>
    <xf numFmtId="16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69" fontId="16" fillId="0" borderId="0" applyFont="0" applyFill="0" applyBorder="0" applyAlignment="0" applyProtection="0"/>
    <xf numFmtId="16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69" fontId="16" fillId="0" borderId="0" applyFont="0" applyFill="0" applyBorder="0" applyAlignment="0" applyProtection="0"/>
    <xf numFmtId="16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69" fontId="16" fillId="0" borderId="0" applyFont="0" applyFill="0" applyBorder="0" applyAlignment="0" applyProtection="0"/>
    <xf numFmtId="16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69" fontId="16" fillId="0" borderId="0" applyFont="0" applyFill="0" applyBorder="0" applyAlignment="0" applyProtection="0"/>
    <xf numFmtId="16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69" fontId="16" fillId="0" borderId="0" applyFont="0" applyFill="0" applyBorder="0" applyAlignment="0" applyProtection="0"/>
    <xf numFmtId="16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69" fontId="16" fillId="0" borderId="0" applyFont="0" applyFill="0" applyBorder="0" applyAlignment="0" applyProtection="0"/>
    <xf numFmtId="16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85" fillId="0" borderId="0" applyFont="0" applyFill="0" applyBorder="0" applyAlignment="0" applyProtection="0"/>
    <xf numFmtId="0" fontId="16" fillId="0" borderId="0"/>
    <xf numFmtId="0" fontId="16" fillId="0" borderId="0"/>
    <xf numFmtId="0" fontId="16" fillId="0" borderId="0"/>
    <xf numFmtId="0" fontId="84" fillId="0" borderId="0"/>
    <xf numFmtId="169" fontId="84" fillId="0" borderId="0" applyFont="0" applyFill="0" applyBorder="0" applyAlignment="0" applyProtection="0"/>
    <xf numFmtId="169" fontId="84" fillId="0" borderId="0" applyFont="0" applyFill="0" applyBorder="0" applyAlignment="0" applyProtection="0"/>
    <xf numFmtId="169" fontId="15" fillId="0" borderId="0" applyFont="0" applyFill="0" applyBorder="0" applyAlignment="0" applyProtection="0"/>
    <xf numFmtId="169" fontId="84" fillId="0" borderId="0" applyFont="0" applyFill="0" applyBorder="0" applyAlignment="0" applyProtection="0"/>
    <xf numFmtId="169" fontId="84" fillId="0" borderId="0" applyFont="0" applyFill="0" applyBorder="0" applyAlignment="0" applyProtection="0"/>
    <xf numFmtId="169" fontId="84" fillId="0" borderId="0" applyFont="0" applyFill="0" applyBorder="0" applyAlignment="0" applyProtection="0"/>
    <xf numFmtId="169" fontId="84" fillId="0" borderId="0" applyFont="0" applyFill="0" applyBorder="0" applyAlignment="0" applyProtection="0"/>
    <xf numFmtId="0" fontId="84" fillId="0" borderId="0"/>
    <xf numFmtId="169" fontId="15" fillId="0" borderId="0" applyFont="0" applyFill="0" applyBorder="0" applyAlignment="0" applyProtection="0"/>
    <xf numFmtId="0" fontId="84" fillId="0" borderId="0"/>
    <xf numFmtId="169" fontId="84" fillId="0" borderId="0" applyFont="0" applyFill="0" applyBorder="0" applyAlignment="0" applyProtection="0"/>
    <xf numFmtId="169" fontId="84" fillId="0" borderId="0" applyFont="0" applyFill="0" applyBorder="0" applyAlignment="0" applyProtection="0"/>
    <xf numFmtId="169" fontId="84" fillId="0" borderId="0" applyFont="0" applyFill="0" applyBorder="0" applyAlignment="0" applyProtection="0"/>
    <xf numFmtId="169" fontId="84" fillId="0" borderId="0" applyFont="0" applyFill="0" applyBorder="0" applyAlignment="0" applyProtection="0"/>
    <xf numFmtId="0" fontId="84" fillId="0" borderId="0"/>
    <xf numFmtId="169" fontId="84" fillId="0" borderId="0" applyFont="0" applyFill="0" applyBorder="0" applyAlignment="0" applyProtection="0"/>
    <xf numFmtId="169" fontId="84" fillId="0" borderId="0" applyFont="0" applyFill="0" applyBorder="0" applyAlignment="0" applyProtection="0"/>
    <xf numFmtId="43" fontId="84" fillId="0" borderId="0" applyFont="0" applyFill="0" applyBorder="0" applyAlignment="0" applyProtection="0"/>
    <xf numFmtId="169" fontId="84" fillId="0" borderId="0" applyFont="0" applyFill="0" applyBorder="0" applyAlignment="0" applyProtection="0"/>
    <xf numFmtId="169" fontId="84" fillId="0" borderId="0" applyFont="0" applyFill="0" applyBorder="0" applyAlignment="0" applyProtection="0"/>
    <xf numFmtId="169" fontId="84" fillId="0" borderId="0" applyFont="0" applyFill="0" applyBorder="0" applyAlignment="0" applyProtection="0"/>
    <xf numFmtId="169"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0" fontId="15" fillId="0" borderId="0"/>
    <xf numFmtId="0" fontId="84" fillId="0" borderId="0"/>
    <xf numFmtId="0" fontId="84" fillId="0" borderId="0"/>
    <xf numFmtId="0" fontId="15" fillId="0" borderId="0"/>
    <xf numFmtId="0" fontId="15" fillId="0" borderId="0"/>
    <xf numFmtId="0" fontId="84" fillId="0" borderId="0"/>
    <xf numFmtId="0" fontId="84" fillId="0" borderId="0"/>
    <xf numFmtId="0" fontId="84" fillId="0" borderId="0"/>
    <xf numFmtId="0" fontId="84" fillId="0" borderId="0"/>
    <xf numFmtId="0" fontId="15" fillId="0" borderId="0"/>
    <xf numFmtId="0" fontId="15" fillId="0" borderId="0"/>
    <xf numFmtId="0" fontId="84" fillId="0" borderId="0"/>
    <xf numFmtId="0" fontId="15" fillId="0" borderId="0"/>
    <xf numFmtId="0" fontId="15" fillId="0" borderId="0"/>
    <xf numFmtId="0" fontId="84" fillId="0" borderId="0"/>
    <xf numFmtId="0" fontId="84" fillId="0" borderId="0"/>
    <xf numFmtId="0" fontId="84" fillId="0" borderId="0"/>
    <xf numFmtId="0" fontId="84" fillId="28" borderId="33" applyNumberFormat="0" applyFont="0" applyAlignment="0" applyProtection="0"/>
    <xf numFmtId="0" fontId="84" fillId="28" borderId="33" applyNumberFormat="0" applyFont="0" applyAlignment="0" applyProtection="0"/>
    <xf numFmtId="0" fontId="84" fillId="28" borderId="33" applyNumberFormat="0" applyFont="0" applyAlignment="0" applyProtection="0"/>
    <xf numFmtId="0" fontId="84" fillId="28" borderId="33" applyNumberFormat="0" applyFont="0" applyAlignment="0" applyProtection="0"/>
    <xf numFmtId="9" fontId="84" fillId="0" borderId="0" applyFont="0" applyFill="0" applyBorder="0" applyAlignment="0" applyProtection="0"/>
    <xf numFmtId="9" fontId="84" fillId="0" borderId="0" applyFont="0" applyFill="0" applyBorder="0" applyAlignment="0" applyProtection="0"/>
    <xf numFmtId="9" fontId="84" fillId="0" borderId="0" applyFont="0" applyFill="0" applyBorder="0" applyAlignment="0" applyProtection="0"/>
    <xf numFmtId="9" fontId="84" fillId="0" borderId="0" applyFont="0" applyFill="0" applyBorder="0" applyAlignment="0" applyProtection="0"/>
    <xf numFmtId="9" fontId="84" fillId="0" borderId="0" applyFont="0" applyFill="0" applyBorder="0" applyAlignment="0" applyProtection="0"/>
    <xf numFmtId="9" fontId="84" fillId="0" borderId="0" applyFont="0" applyFill="0" applyBorder="0" applyAlignment="0" applyProtection="0"/>
    <xf numFmtId="9" fontId="84" fillId="0" borderId="0" applyFont="0" applyFill="0" applyBorder="0" applyAlignment="0" applyProtection="0"/>
    <xf numFmtId="9" fontId="84" fillId="0" borderId="0" applyFont="0" applyFill="0" applyBorder="0" applyAlignment="0" applyProtection="0"/>
    <xf numFmtId="9" fontId="84" fillId="0" borderId="0" applyFont="0" applyFill="0" applyBorder="0" applyAlignment="0" applyProtection="0"/>
    <xf numFmtId="9" fontId="84" fillId="0" borderId="0" applyFont="0" applyFill="0" applyBorder="0" applyAlignment="0" applyProtection="0"/>
    <xf numFmtId="9" fontId="84" fillId="0" borderId="0" applyFont="0" applyFill="0" applyBorder="0" applyAlignment="0" applyProtection="0"/>
    <xf numFmtId="9" fontId="84" fillId="0" borderId="0" applyFont="0" applyFill="0" applyBorder="0" applyAlignment="0" applyProtection="0"/>
    <xf numFmtId="9" fontId="84" fillId="0" borderId="0" applyFont="0" applyFill="0" applyBorder="0" applyAlignment="0" applyProtection="0"/>
    <xf numFmtId="9" fontId="84" fillId="0" borderId="0" applyFont="0" applyFill="0" applyBorder="0" applyAlignment="0" applyProtection="0"/>
    <xf numFmtId="9" fontId="84" fillId="0" borderId="0" applyFont="0" applyFill="0" applyBorder="0" applyAlignment="0" applyProtection="0"/>
    <xf numFmtId="9" fontId="84" fillId="0" borderId="0" applyFont="0" applyFill="0" applyBorder="0" applyAlignment="0" applyProtection="0"/>
    <xf numFmtId="9" fontId="84" fillId="0" borderId="0" applyFont="0" applyFill="0" applyBorder="0" applyAlignment="0" applyProtection="0"/>
    <xf numFmtId="9" fontId="84" fillId="0" borderId="0" applyFont="0" applyFill="0" applyBorder="0" applyAlignment="0" applyProtection="0"/>
    <xf numFmtId="9" fontId="84" fillId="0" borderId="0" applyFont="0" applyFill="0" applyBorder="0" applyAlignment="0" applyProtection="0"/>
    <xf numFmtId="9" fontId="84" fillId="0" borderId="0" applyFont="0" applyFill="0" applyBorder="0" applyAlignment="0" applyProtection="0"/>
    <xf numFmtId="9" fontId="84" fillId="0" borderId="0" applyFont="0" applyFill="0" applyBorder="0" applyAlignment="0" applyProtection="0"/>
    <xf numFmtId="9" fontId="84" fillId="0" borderId="0" applyFont="0" applyFill="0" applyBorder="0" applyAlignment="0" applyProtection="0"/>
    <xf numFmtId="9" fontId="84" fillId="0" borderId="0" applyFont="0" applyFill="0" applyBorder="0" applyAlignment="0" applyProtection="0"/>
    <xf numFmtId="9" fontId="84" fillId="0" borderId="0" applyFont="0" applyFill="0" applyBorder="0" applyAlignment="0" applyProtection="0"/>
    <xf numFmtId="9" fontId="84" fillId="0" borderId="0" applyFont="0" applyFill="0" applyBorder="0" applyAlignment="0" applyProtection="0"/>
    <xf numFmtId="0" fontId="84" fillId="0" borderId="0"/>
    <xf numFmtId="169" fontId="15" fillId="0" borderId="0" applyFont="0" applyFill="0" applyBorder="0" applyAlignment="0" applyProtection="0"/>
    <xf numFmtId="16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9" fontId="15" fillId="0" borderId="0" applyFont="0" applyFill="0" applyBorder="0" applyAlignment="0" applyProtection="0"/>
    <xf numFmtId="16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9" fontId="15" fillId="0" borderId="0" applyFont="0" applyFill="0" applyBorder="0" applyAlignment="0" applyProtection="0"/>
    <xf numFmtId="16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9" fontId="15" fillId="0" borderId="0" applyFont="0" applyFill="0" applyBorder="0" applyAlignment="0" applyProtection="0"/>
    <xf numFmtId="16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9" fontId="15" fillId="0" borderId="0" applyFont="0" applyFill="0" applyBorder="0" applyAlignment="0" applyProtection="0"/>
    <xf numFmtId="16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9" fontId="15" fillId="0" borderId="0" applyFont="0" applyFill="0" applyBorder="0" applyAlignment="0" applyProtection="0"/>
    <xf numFmtId="16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9" fontId="15" fillId="0" borderId="0" applyFont="0" applyFill="0" applyBorder="0" applyAlignment="0" applyProtection="0"/>
    <xf numFmtId="16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9" fontId="15" fillId="0" borderId="0" applyFont="0" applyFill="0" applyBorder="0" applyAlignment="0" applyProtection="0"/>
    <xf numFmtId="16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9" fontId="15" fillId="0" borderId="0" applyFont="0" applyFill="0" applyBorder="0" applyAlignment="0" applyProtection="0"/>
    <xf numFmtId="16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9" fontId="15" fillId="0" borderId="0" applyFont="0" applyFill="0" applyBorder="0" applyAlignment="0" applyProtection="0"/>
    <xf numFmtId="16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9" fontId="15" fillId="0" borderId="0" applyFont="0" applyFill="0" applyBorder="0" applyAlignment="0" applyProtection="0"/>
    <xf numFmtId="16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9" fontId="15" fillId="0" borderId="0" applyFont="0" applyFill="0" applyBorder="0" applyAlignment="0" applyProtection="0"/>
    <xf numFmtId="16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9" fontId="15" fillId="0" borderId="0" applyFont="0" applyFill="0" applyBorder="0" applyAlignment="0" applyProtection="0"/>
    <xf numFmtId="16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9" fontId="15" fillId="0" borderId="0" applyFont="0" applyFill="0" applyBorder="0" applyAlignment="0" applyProtection="0"/>
    <xf numFmtId="16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9" fontId="15" fillId="0" borderId="0" applyFont="0" applyFill="0" applyBorder="0" applyAlignment="0" applyProtection="0"/>
    <xf numFmtId="16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9" fontId="15" fillId="0" borderId="0" applyFont="0" applyFill="0" applyBorder="0" applyAlignment="0" applyProtection="0"/>
    <xf numFmtId="16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9" fontId="15" fillId="0" borderId="0" applyFont="0" applyFill="0" applyBorder="0" applyAlignment="0" applyProtection="0"/>
    <xf numFmtId="16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9" fontId="15" fillId="0" borderId="0" applyFont="0" applyFill="0" applyBorder="0" applyAlignment="0" applyProtection="0"/>
    <xf numFmtId="16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9" fontId="15" fillId="0" borderId="0" applyFont="0" applyFill="0" applyBorder="0" applyAlignment="0" applyProtection="0"/>
    <xf numFmtId="16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9" fontId="15" fillId="0" borderId="0" applyFont="0" applyFill="0" applyBorder="0" applyAlignment="0" applyProtection="0"/>
    <xf numFmtId="16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9" fontId="15" fillId="0" borderId="0" applyFont="0" applyFill="0" applyBorder="0" applyAlignment="0" applyProtection="0"/>
    <xf numFmtId="16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84" fillId="0" borderId="0" applyFont="0" applyFill="0" applyBorder="0" applyAlignment="0" applyProtection="0"/>
    <xf numFmtId="0" fontId="15" fillId="0" borderId="0"/>
    <xf numFmtId="0" fontId="15" fillId="0" borderId="0"/>
    <xf numFmtId="0" fontId="15" fillId="0" borderId="0"/>
    <xf numFmtId="169" fontId="14" fillId="0" borderId="0" applyFont="0" applyFill="0" applyBorder="0" applyAlignment="0" applyProtection="0"/>
    <xf numFmtId="16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9" fontId="14" fillId="0" borderId="0" applyFont="0" applyFill="0" applyBorder="0" applyAlignment="0" applyProtection="0"/>
    <xf numFmtId="16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9" fontId="14" fillId="0" borderId="0" applyFont="0" applyFill="0" applyBorder="0" applyAlignment="0" applyProtection="0"/>
    <xf numFmtId="16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9" fontId="14" fillId="0" borderId="0" applyFont="0" applyFill="0" applyBorder="0" applyAlignment="0" applyProtection="0"/>
    <xf numFmtId="16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15" fillId="0" borderId="0"/>
    <xf numFmtId="169" fontId="13" fillId="0" borderId="0" applyFont="0" applyFill="0" applyBorder="0" applyAlignment="0" applyProtection="0"/>
    <xf numFmtId="169"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69" fontId="13" fillId="0" borderId="0" applyFont="0" applyFill="0" applyBorder="0" applyAlignment="0" applyProtection="0"/>
    <xf numFmtId="169"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69" fontId="13" fillId="0" borderId="0" applyFont="0" applyFill="0" applyBorder="0" applyAlignment="0" applyProtection="0"/>
    <xf numFmtId="169"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69" fontId="13" fillId="0" borderId="0" applyFont="0" applyFill="0" applyBorder="0" applyAlignment="0" applyProtection="0"/>
    <xf numFmtId="169"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69" fontId="12" fillId="0" borderId="0" applyFont="0" applyFill="0" applyBorder="0" applyAlignment="0" applyProtection="0"/>
    <xf numFmtId="16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69" fontId="11" fillId="0" borderId="0" applyFont="0" applyFill="0" applyBorder="0" applyAlignment="0" applyProtection="0"/>
    <xf numFmtId="16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9" fontId="11" fillId="0" borderId="0" applyFont="0" applyFill="0" applyBorder="0" applyAlignment="0" applyProtection="0"/>
    <xf numFmtId="16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9" fontId="11" fillId="0" borderId="0" applyFont="0" applyFill="0" applyBorder="0" applyAlignment="0" applyProtection="0"/>
    <xf numFmtId="16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9" fontId="11" fillId="0" borderId="0" applyFont="0" applyFill="0" applyBorder="0" applyAlignment="0" applyProtection="0"/>
    <xf numFmtId="16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9" fontId="11" fillId="0" borderId="0" applyFont="0" applyFill="0" applyBorder="0" applyAlignment="0" applyProtection="0"/>
    <xf numFmtId="16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9" fontId="11" fillId="0" borderId="0" applyFont="0" applyFill="0" applyBorder="0" applyAlignment="0" applyProtection="0"/>
    <xf numFmtId="16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9" fontId="11" fillId="0" borderId="0" applyFont="0" applyFill="0" applyBorder="0" applyAlignment="0" applyProtection="0"/>
    <xf numFmtId="16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9" fontId="11" fillId="0" borderId="0" applyFont="0" applyFill="0" applyBorder="0" applyAlignment="0" applyProtection="0"/>
    <xf numFmtId="16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9" fontId="11" fillId="0" borderId="0" applyFont="0" applyFill="0" applyBorder="0" applyAlignment="0" applyProtection="0"/>
    <xf numFmtId="16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9" fontId="11" fillId="0" borderId="0" applyFont="0" applyFill="0" applyBorder="0" applyAlignment="0" applyProtection="0"/>
    <xf numFmtId="16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9" fontId="11" fillId="0" borderId="0" applyFont="0" applyFill="0" applyBorder="0" applyAlignment="0" applyProtection="0"/>
    <xf numFmtId="16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9" fontId="11" fillId="0" borderId="0" applyFont="0" applyFill="0" applyBorder="0" applyAlignment="0" applyProtection="0"/>
    <xf numFmtId="16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9" fontId="11" fillId="0" borderId="0" applyFont="0" applyFill="0" applyBorder="0" applyAlignment="0" applyProtection="0"/>
    <xf numFmtId="16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9" fontId="11" fillId="0" borderId="0" applyFont="0" applyFill="0" applyBorder="0" applyAlignment="0" applyProtection="0"/>
    <xf numFmtId="16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9" fontId="11" fillId="0" borderId="0" applyFont="0" applyFill="0" applyBorder="0" applyAlignment="0" applyProtection="0"/>
    <xf numFmtId="16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9" fontId="11" fillId="0" borderId="0" applyFont="0" applyFill="0" applyBorder="0" applyAlignment="0" applyProtection="0"/>
    <xf numFmtId="16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9" fontId="11" fillId="0" borderId="0" applyFont="0" applyFill="0" applyBorder="0" applyAlignment="0" applyProtection="0"/>
    <xf numFmtId="16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9" fontId="11" fillId="0" borderId="0" applyFont="0" applyFill="0" applyBorder="0" applyAlignment="0" applyProtection="0"/>
    <xf numFmtId="16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9" fontId="11" fillId="0" borderId="0" applyFont="0" applyFill="0" applyBorder="0" applyAlignment="0" applyProtection="0"/>
    <xf numFmtId="16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9" fontId="11" fillId="0" borderId="0" applyFont="0" applyFill="0" applyBorder="0" applyAlignment="0" applyProtection="0"/>
    <xf numFmtId="16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9" fontId="11" fillId="0" borderId="0" applyFont="0" applyFill="0" applyBorder="0" applyAlignment="0" applyProtection="0"/>
    <xf numFmtId="16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9" fontId="11" fillId="0" borderId="0" applyFont="0" applyFill="0" applyBorder="0" applyAlignment="0" applyProtection="0"/>
    <xf numFmtId="16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9" fontId="11" fillId="0" borderId="0" applyFont="0" applyFill="0" applyBorder="0" applyAlignment="0" applyProtection="0"/>
    <xf numFmtId="16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9" fontId="11" fillId="0" borderId="0" applyFont="0" applyFill="0" applyBorder="0" applyAlignment="0" applyProtection="0"/>
    <xf numFmtId="16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9" fontId="11" fillId="0" borderId="0" applyFont="0" applyFill="0" applyBorder="0" applyAlignment="0" applyProtection="0"/>
    <xf numFmtId="16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9" fontId="11" fillId="0" borderId="0" applyFont="0" applyFill="0" applyBorder="0" applyAlignment="0" applyProtection="0"/>
    <xf numFmtId="16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9" fontId="11" fillId="0" borderId="0" applyFont="0" applyFill="0" applyBorder="0" applyAlignment="0" applyProtection="0"/>
    <xf numFmtId="16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9" fontId="11" fillId="0" borderId="0" applyFont="0" applyFill="0" applyBorder="0" applyAlignment="0" applyProtection="0"/>
    <xf numFmtId="16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9" fontId="11" fillId="0" borderId="0" applyFont="0" applyFill="0" applyBorder="0" applyAlignment="0" applyProtection="0"/>
    <xf numFmtId="16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9" fontId="11" fillId="0" borderId="0" applyFont="0" applyFill="0" applyBorder="0" applyAlignment="0" applyProtection="0"/>
    <xf numFmtId="16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9" fontId="11" fillId="0" borderId="0" applyFont="0" applyFill="0" applyBorder="0" applyAlignment="0" applyProtection="0"/>
    <xf numFmtId="16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9" fontId="11" fillId="0" borderId="0" applyFont="0" applyFill="0" applyBorder="0" applyAlignment="0" applyProtection="0"/>
    <xf numFmtId="16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9" fontId="11" fillId="0" borderId="0" applyFont="0" applyFill="0" applyBorder="0" applyAlignment="0" applyProtection="0"/>
    <xf numFmtId="16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9" fontId="11" fillId="0" borderId="0" applyFont="0" applyFill="0" applyBorder="0" applyAlignment="0" applyProtection="0"/>
    <xf numFmtId="16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9" fontId="11" fillId="0" borderId="0" applyFont="0" applyFill="0" applyBorder="0" applyAlignment="0" applyProtection="0"/>
    <xf numFmtId="16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9" fontId="11" fillId="0" borderId="0" applyFont="0" applyFill="0" applyBorder="0" applyAlignment="0" applyProtection="0"/>
    <xf numFmtId="16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9" fontId="11" fillId="0" borderId="0" applyFont="0" applyFill="0" applyBorder="0" applyAlignment="0" applyProtection="0"/>
    <xf numFmtId="16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9" fontId="11" fillId="0" borderId="0" applyFont="0" applyFill="0" applyBorder="0" applyAlignment="0" applyProtection="0"/>
    <xf numFmtId="16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9" fontId="11" fillId="0" borderId="0" applyFont="0" applyFill="0" applyBorder="0" applyAlignment="0" applyProtection="0"/>
    <xf numFmtId="16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9" fontId="11" fillId="0" borderId="0" applyFont="0" applyFill="0" applyBorder="0" applyAlignment="0" applyProtection="0"/>
    <xf numFmtId="16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9" fontId="11" fillId="0" borderId="0" applyFont="0" applyFill="0" applyBorder="0" applyAlignment="0" applyProtection="0"/>
    <xf numFmtId="16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9" fontId="11" fillId="0" borderId="0" applyFont="0" applyFill="0" applyBorder="0" applyAlignment="0" applyProtection="0"/>
    <xf numFmtId="16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9" fontId="11" fillId="0" borderId="0" applyFont="0" applyFill="0" applyBorder="0" applyAlignment="0" applyProtection="0"/>
    <xf numFmtId="16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9" fontId="11" fillId="0" borderId="0" applyFont="0" applyFill="0" applyBorder="0" applyAlignment="0" applyProtection="0"/>
    <xf numFmtId="16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9" fontId="11" fillId="0" borderId="0" applyFont="0" applyFill="0" applyBorder="0" applyAlignment="0" applyProtection="0"/>
    <xf numFmtId="16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9" fontId="11" fillId="0" borderId="0" applyFont="0" applyFill="0" applyBorder="0" applyAlignment="0" applyProtection="0"/>
    <xf numFmtId="16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9" fontId="11" fillId="0" borderId="0" applyFont="0" applyFill="0" applyBorder="0" applyAlignment="0" applyProtection="0"/>
    <xf numFmtId="16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9" fontId="11" fillId="0" borderId="0" applyFont="0" applyFill="0" applyBorder="0" applyAlignment="0" applyProtection="0"/>
    <xf numFmtId="16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9" fontId="11" fillId="0" borderId="0" applyFont="0" applyFill="0" applyBorder="0" applyAlignment="0" applyProtection="0"/>
    <xf numFmtId="16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9" fontId="11" fillId="0" borderId="0" applyFont="0" applyFill="0" applyBorder="0" applyAlignment="0" applyProtection="0"/>
    <xf numFmtId="16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9" fontId="11" fillId="0" borderId="0" applyFont="0" applyFill="0" applyBorder="0" applyAlignment="0" applyProtection="0"/>
    <xf numFmtId="16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9" fontId="11" fillId="0" borderId="0" applyFont="0" applyFill="0" applyBorder="0" applyAlignment="0" applyProtection="0"/>
    <xf numFmtId="16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9" fontId="11" fillId="0" borderId="0" applyFont="0" applyFill="0" applyBorder="0" applyAlignment="0" applyProtection="0"/>
    <xf numFmtId="16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9" fontId="11" fillId="0" borderId="0" applyFont="0" applyFill="0" applyBorder="0" applyAlignment="0" applyProtection="0"/>
    <xf numFmtId="16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9" fontId="11" fillId="0" borderId="0" applyFont="0" applyFill="0" applyBorder="0" applyAlignment="0" applyProtection="0"/>
    <xf numFmtId="16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9" fontId="11" fillId="0" borderId="0" applyFont="0" applyFill="0" applyBorder="0" applyAlignment="0" applyProtection="0"/>
    <xf numFmtId="16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9" fontId="11" fillId="0" borderId="0" applyFont="0" applyFill="0" applyBorder="0" applyAlignment="0" applyProtection="0"/>
    <xf numFmtId="16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9" fontId="11" fillId="0" borderId="0" applyFont="0" applyFill="0" applyBorder="0" applyAlignment="0" applyProtection="0"/>
    <xf numFmtId="16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9" fontId="11" fillId="0" borderId="0" applyFont="0" applyFill="0" applyBorder="0" applyAlignment="0" applyProtection="0"/>
    <xf numFmtId="16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9" fontId="11" fillId="0" borderId="0" applyFont="0" applyFill="0" applyBorder="0" applyAlignment="0" applyProtection="0"/>
    <xf numFmtId="16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9" fontId="11" fillId="0" borderId="0" applyFont="0" applyFill="0" applyBorder="0" applyAlignment="0" applyProtection="0"/>
    <xf numFmtId="16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9" fontId="11" fillId="0" borderId="0" applyFont="0" applyFill="0" applyBorder="0" applyAlignment="0" applyProtection="0"/>
    <xf numFmtId="16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9" fontId="11" fillId="0" borderId="0" applyFont="0" applyFill="0" applyBorder="0" applyAlignment="0" applyProtection="0"/>
    <xf numFmtId="16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9" fontId="11" fillId="0" borderId="0" applyFont="0" applyFill="0" applyBorder="0" applyAlignment="0" applyProtection="0"/>
    <xf numFmtId="16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9" fontId="11" fillId="0" borderId="0" applyFont="0" applyFill="0" applyBorder="0" applyAlignment="0" applyProtection="0"/>
    <xf numFmtId="16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9" fontId="11" fillId="0" borderId="0" applyFont="0" applyFill="0" applyBorder="0" applyAlignment="0" applyProtection="0"/>
    <xf numFmtId="16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9" fontId="11" fillId="0" borderId="0" applyFont="0" applyFill="0" applyBorder="0" applyAlignment="0" applyProtection="0"/>
    <xf numFmtId="16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9" fontId="11" fillId="0" borderId="0" applyFont="0" applyFill="0" applyBorder="0" applyAlignment="0" applyProtection="0"/>
    <xf numFmtId="16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9" fontId="11" fillId="0" borderId="0" applyFont="0" applyFill="0" applyBorder="0" applyAlignment="0" applyProtection="0"/>
    <xf numFmtId="16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9" fontId="11" fillId="0" borderId="0" applyFont="0" applyFill="0" applyBorder="0" applyAlignment="0" applyProtection="0"/>
    <xf numFmtId="16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9" fontId="11" fillId="0" borderId="0" applyFont="0" applyFill="0" applyBorder="0" applyAlignment="0" applyProtection="0"/>
    <xf numFmtId="16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9" fontId="11" fillId="0" borderId="0" applyFont="0" applyFill="0" applyBorder="0" applyAlignment="0" applyProtection="0"/>
    <xf numFmtId="16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9" fontId="11" fillId="0" borderId="0" applyFont="0" applyFill="0" applyBorder="0" applyAlignment="0" applyProtection="0"/>
    <xf numFmtId="16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9" fontId="11" fillId="0" borderId="0" applyFont="0" applyFill="0" applyBorder="0" applyAlignment="0" applyProtection="0"/>
    <xf numFmtId="16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9" fontId="11" fillId="0" borderId="0" applyFont="0" applyFill="0" applyBorder="0" applyAlignment="0" applyProtection="0"/>
    <xf numFmtId="16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9" fontId="11" fillId="0" borderId="0" applyFont="0" applyFill="0" applyBorder="0" applyAlignment="0" applyProtection="0"/>
    <xf numFmtId="16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9" fontId="11" fillId="0" borderId="0" applyFont="0" applyFill="0" applyBorder="0" applyAlignment="0" applyProtection="0"/>
    <xf numFmtId="16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9" fontId="11" fillId="0" borderId="0" applyFont="0" applyFill="0" applyBorder="0" applyAlignment="0" applyProtection="0"/>
    <xf numFmtId="16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9" fontId="11" fillId="0" borderId="0" applyFont="0" applyFill="0" applyBorder="0" applyAlignment="0" applyProtection="0"/>
    <xf numFmtId="16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9" fontId="11" fillId="0" borderId="0" applyFont="0" applyFill="0" applyBorder="0" applyAlignment="0" applyProtection="0"/>
    <xf numFmtId="16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9" fontId="11" fillId="0" borderId="0" applyFont="0" applyFill="0" applyBorder="0" applyAlignment="0" applyProtection="0"/>
    <xf numFmtId="16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9" fontId="11" fillId="0" borderId="0" applyFont="0" applyFill="0" applyBorder="0" applyAlignment="0" applyProtection="0"/>
    <xf numFmtId="16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9" fontId="11" fillId="0" borderId="0" applyFont="0" applyFill="0" applyBorder="0" applyAlignment="0" applyProtection="0"/>
    <xf numFmtId="16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9" fontId="11" fillId="0" borderId="0" applyFont="0" applyFill="0" applyBorder="0" applyAlignment="0" applyProtection="0"/>
    <xf numFmtId="16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9" fontId="11" fillId="0" borderId="0" applyFont="0" applyFill="0" applyBorder="0" applyAlignment="0" applyProtection="0"/>
    <xf numFmtId="16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9" fontId="11" fillId="0" borderId="0" applyFont="0" applyFill="0" applyBorder="0" applyAlignment="0" applyProtection="0"/>
    <xf numFmtId="16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9" fontId="11" fillId="0" borderId="0" applyFont="0" applyFill="0" applyBorder="0" applyAlignment="0" applyProtection="0"/>
    <xf numFmtId="16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9" fontId="11" fillId="0" borderId="0" applyFont="0" applyFill="0" applyBorder="0" applyAlignment="0" applyProtection="0"/>
    <xf numFmtId="16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9" fontId="11" fillId="0" borderId="0" applyFont="0" applyFill="0" applyBorder="0" applyAlignment="0" applyProtection="0"/>
    <xf numFmtId="16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9" fontId="11" fillId="0" borderId="0" applyFont="0" applyFill="0" applyBorder="0" applyAlignment="0" applyProtection="0"/>
    <xf numFmtId="16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9" fontId="11" fillId="0" borderId="0" applyFont="0" applyFill="0" applyBorder="0" applyAlignment="0" applyProtection="0"/>
    <xf numFmtId="16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9" fontId="11" fillId="0" borderId="0" applyFont="0" applyFill="0" applyBorder="0" applyAlignment="0" applyProtection="0"/>
    <xf numFmtId="16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9" fontId="11" fillId="0" borderId="0" applyFont="0" applyFill="0" applyBorder="0" applyAlignment="0" applyProtection="0"/>
    <xf numFmtId="16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9" fontId="11" fillId="0" borderId="0" applyFont="0" applyFill="0" applyBorder="0" applyAlignment="0" applyProtection="0"/>
    <xf numFmtId="16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9" fontId="11" fillId="0" borderId="0" applyFont="0" applyFill="0" applyBorder="0" applyAlignment="0" applyProtection="0"/>
    <xf numFmtId="16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9" fontId="11" fillId="0" borderId="0" applyFont="0" applyFill="0" applyBorder="0" applyAlignment="0" applyProtection="0"/>
    <xf numFmtId="16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9" fontId="11" fillId="0" borderId="0" applyFont="0" applyFill="0" applyBorder="0" applyAlignment="0" applyProtection="0"/>
    <xf numFmtId="16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9" fontId="11" fillId="0" borderId="0" applyFont="0" applyFill="0" applyBorder="0" applyAlignment="0" applyProtection="0"/>
    <xf numFmtId="16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9" fontId="11" fillId="0" borderId="0" applyFont="0" applyFill="0" applyBorder="0" applyAlignment="0" applyProtection="0"/>
    <xf numFmtId="16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9" fontId="11" fillId="0" borderId="0" applyFont="0" applyFill="0" applyBorder="0" applyAlignment="0" applyProtection="0"/>
    <xf numFmtId="16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9" fontId="11" fillId="0" borderId="0" applyFont="0" applyFill="0" applyBorder="0" applyAlignment="0" applyProtection="0"/>
    <xf numFmtId="16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4" fillId="0" borderId="0"/>
    <xf numFmtId="169" fontId="11" fillId="0" borderId="0" applyFont="0" applyFill="0" applyBorder="0" applyAlignment="0" applyProtection="0"/>
    <xf numFmtId="16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9" fontId="11" fillId="0" borderId="0" applyFont="0" applyFill="0" applyBorder="0" applyAlignment="0" applyProtection="0"/>
    <xf numFmtId="16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9" fontId="11" fillId="0" borderId="0" applyFont="0" applyFill="0" applyBorder="0" applyAlignment="0" applyProtection="0"/>
    <xf numFmtId="16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9" fontId="11" fillId="0" borderId="0" applyFont="0" applyFill="0" applyBorder="0" applyAlignment="0" applyProtection="0"/>
    <xf numFmtId="16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9" fontId="11" fillId="0" borderId="0" applyFont="0" applyFill="0" applyBorder="0" applyAlignment="0" applyProtection="0"/>
    <xf numFmtId="16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8" fillId="0" borderId="0"/>
    <xf numFmtId="0" fontId="88" fillId="0" borderId="0"/>
    <xf numFmtId="0" fontId="117" fillId="0" borderId="0" applyNumberFormat="0" applyFill="0" applyBorder="0" applyAlignment="0" applyProtection="0">
      <alignment vertical="top"/>
      <protection locked="0"/>
    </xf>
    <xf numFmtId="0" fontId="118" fillId="0" borderId="0" applyNumberFormat="0" applyFill="0" applyBorder="0" applyAlignment="0" applyProtection="0"/>
    <xf numFmtId="0" fontId="119" fillId="0" borderId="45" applyNumberFormat="0" applyFill="0" applyAlignment="0" applyProtection="0"/>
    <xf numFmtId="0" fontId="120" fillId="0" borderId="46" applyNumberFormat="0" applyFill="0" applyAlignment="0" applyProtection="0"/>
    <xf numFmtId="0" fontId="121" fillId="0" borderId="47" applyNumberFormat="0" applyFill="0" applyAlignment="0" applyProtection="0"/>
    <xf numFmtId="0" fontId="121" fillId="0" borderId="0" applyNumberFormat="0" applyFill="0" applyBorder="0" applyAlignment="0" applyProtection="0"/>
    <xf numFmtId="0" fontId="122" fillId="61" borderId="0" applyNumberFormat="0" applyBorder="0" applyAlignment="0" applyProtection="0"/>
    <xf numFmtId="0" fontId="123" fillId="62" borderId="0" applyNumberFormat="0" applyBorder="0" applyAlignment="0" applyProtection="0"/>
    <xf numFmtId="0" fontId="124" fillId="63" borderId="0" applyNumberFormat="0" applyBorder="0" applyAlignment="0" applyProtection="0"/>
    <xf numFmtId="0" fontId="125" fillId="64" borderId="48" applyNumberFormat="0" applyAlignment="0" applyProtection="0"/>
    <xf numFmtId="0" fontId="126" fillId="65" borderId="49" applyNumberFormat="0" applyAlignment="0" applyProtection="0"/>
    <xf numFmtId="0" fontId="127" fillId="65" borderId="48" applyNumberFormat="0" applyAlignment="0" applyProtection="0"/>
    <xf numFmtId="0" fontId="128" fillId="0" borderId="50" applyNumberFormat="0" applyFill="0" applyAlignment="0" applyProtection="0"/>
    <xf numFmtId="0" fontId="129" fillId="66" borderId="51" applyNumberFormat="0" applyAlignment="0" applyProtection="0"/>
    <xf numFmtId="0" fontId="130" fillId="0" borderId="0" applyNumberFormat="0" applyFill="0" applyBorder="0" applyAlignment="0" applyProtection="0"/>
    <xf numFmtId="0" fontId="131" fillId="0" borderId="0" applyNumberFormat="0" applyFill="0" applyBorder="0" applyAlignment="0" applyProtection="0"/>
    <xf numFmtId="0" fontId="132" fillId="0" borderId="53" applyNumberFormat="0" applyFill="0" applyAlignment="0" applyProtection="0"/>
    <xf numFmtId="0" fontId="133" fillId="68" borderId="0" applyNumberFormat="0" applyBorder="0" applyAlignment="0" applyProtection="0"/>
    <xf numFmtId="0" fontId="10" fillId="69" borderId="0" applyNumberFormat="0" applyBorder="0" applyAlignment="0" applyProtection="0"/>
    <xf numFmtId="0" fontId="10" fillId="70" borderId="0" applyNumberFormat="0" applyBorder="0" applyAlignment="0" applyProtection="0"/>
    <xf numFmtId="0" fontId="133" fillId="71" borderId="0" applyNumberFormat="0" applyBorder="0" applyAlignment="0" applyProtection="0"/>
    <xf numFmtId="0" fontId="133" fillId="72" borderId="0" applyNumberFormat="0" applyBorder="0" applyAlignment="0" applyProtection="0"/>
    <xf numFmtId="0" fontId="10" fillId="73" borderId="0" applyNumberFormat="0" applyBorder="0" applyAlignment="0" applyProtection="0"/>
    <xf numFmtId="0" fontId="10" fillId="74" borderId="0" applyNumberFormat="0" applyBorder="0" applyAlignment="0" applyProtection="0"/>
    <xf numFmtId="0" fontId="133" fillId="75" borderId="0" applyNumberFormat="0" applyBorder="0" applyAlignment="0" applyProtection="0"/>
    <xf numFmtId="0" fontId="133" fillId="76" borderId="0" applyNumberFormat="0" applyBorder="0" applyAlignment="0" applyProtection="0"/>
    <xf numFmtId="0" fontId="10" fillId="77" borderId="0" applyNumberFormat="0" applyBorder="0" applyAlignment="0" applyProtection="0"/>
    <xf numFmtId="0" fontId="10" fillId="78" borderId="0" applyNumberFormat="0" applyBorder="0" applyAlignment="0" applyProtection="0"/>
    <xf numFmtId="0" fontId="133" fillId="79" borderId="0" applyNumberFormat="0" applyBorder="0" applyAlignment="0" applyProtection="0"/>
    <xf numFmtId="0" fontId="133" fillId="80" borderId="0" applyNumberFormat="0" applyBorder="0" applyAlignment="0" applyProtection="0"/>
    <xf numFmtId="0" fontId="10" fillId="81" borderId="0" applyNumberFormat="0" applyBorder="0" applyAlignment="0" applyProtection="0"/>
    <xf numFmtId="0" fontId="133" fillId="82" borderId="0" applyNumberFormat="0" applyBorder="0" applyAlignment="0" applyProtection="0"/>
    <xf numFmtId="0" fontId="133" fillId="83" borderId="0" applyNumberFormat="0" applyBorder="0" applyAlignment="0" applyProtection="0"/>
    <xf numFmtId="0" fontId="10" fillId="84" borderId="0" applyNumberFormat="0" applyBorder="0" applyAlignment="0" applyProtection="0"/>
    <xf numFmtId="0" fontId="10" fillId="85" borderId="0" applyNumberFormat="0" applyBorder="0" applyAlignment="0" applyProtection="0"/>
    <xf numFmtId="0" fontId="133" fillId="86" borderId="0" applyNumberFormat="0" applyBorder="0" applyAlignment="0" applyProtection="0"/>
    <xf numFmtId="0" fontId="133" fillId="87" borderId="0" applyNumberFormat="0" applyBorder="0" applyAlignment="0" applyProtection="0"/>
    <xf numFmtId="0" fontId="10" fillId="88" borderId="0" applyNumberFormat="0" applyBorder="0" applyAlignment="0" applyProtection="0"/>
    <xf numFmtId="0" fontId="10" fillId="89" borderId="0" applyNumberFormat="0" applyBorder="0" applyAlignment="0" applyProtection="0"/>
    <xf numFmtId="0" fontId="133" fillId="90" borderId="0" applyNumberFormat="0" applyBorder="0" applyAlignment="0" applyProtection="0"/>
    <xf numFmtId="0" fontId="10" fillId="47" borderId="0" applyNumberFormat="0" applyBorder="0" applyAlignment="0" applyProtection="0"/>
    <xf numFmtId="0" fontId="84" fillId="0" borderId="0"/>
    <xf numFmtId="0" fontId="84" fillId="0" borderId="0"/>
    <xf numFmtId="0" fontId="84" fillId="0" borderId="0"/>
    <xf numFmtId="0" fontId="84" fillId="0" borderId="0"/>
    <xf numFmtId="0" fontId="10" fillId="0" borderId="0"/>
    <xf numFmtId="0" fontId="87" fillId="67" borderId="52" applyNumberFormat="0" applyFont="0" applyAlignment="0" applyProtection="0"/>
    <xf numFmtId="0" fontId="9" fillId="0" borderId="0"/>
    <xf numFmtId="0" fontId="9" fillId="0" borderId="0"/>
    <xf numFmtId="0" fontId="9" fillId="0" borderId="0"/>
    <xf numFmtId="0" fontId="8" fillId="0" borderId="0"/>
    <xf numFmtId="0" fontId="8" fillId="0" borderId="0"/>
    <xf numFmtId="0" fontId="8" fillId="0" borderId="0"/>
    <xf numFmtId="169" fontId="7" fillId="0" borderId="0" applyFont="0" applyFill="0" applyBorder="0" applyAlignment="0" applyProtection="0"/>
    <xf numFmtId="16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9" fontId="7" fillId="0" borderId="0" applyFont="0" applyFill="0" applyBorder="0" applyAlignment="0" applyProtection="0"/>
    <xf numFmtId="16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9" fontId="7" fillId="0" borderId="0" applyFont="0" applyFill="0" applyBorder="0" applyAlignment="0" applyProtection="0"/>
    <xf numFmtId="16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9" fontId="7" fillId="0" borderId="0" applyFont="0" applyFill="0" applyBorder="0" applyAlignment="0" applyProtection="0"/>
    <xf numFmtId="16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9" fontId="7" fillId="0" borderId="0" applyFont="0" applyFill="0" applyBorder="0" applyAlignment="0" applyProtection="0"/>
    <xf numFmtId="16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9" fontId="7" fillId="0" borderId="0" applyFont="0" applyFill="0" applyBorder="0" applyAlignment="0" applyProtection="0"/>
    <xf numFmtId="16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9" fontId="7" fillId="0" borderId="0" applyFont="0" applyFill="0" applyBorder="0" applyAlignment="0" applyProtection="0"/>
    <xf numFmtId="16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9" fontId="7" fillId="0" borderId="0" applyFont="0" applyFill="0" applyBorder="0" applyAlignment="0" applyProtection="0"/>
    <xf numFmtId="16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9" fontId="7" fillId="0" borderId="0" applyFont="0" applyFill="0" applyBorder="0" applyAlignment="0" applyProtection="0"/>
    <xf numFmtId="16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9" fontId="7" fillId="0" borderId="0" applyFont="0" applyFill="0" applyBorder="0" applyAlignment="0" applyProtection="0"/>
    <xf numFmtId="16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9" fontId="7" fillId="0" borderId="0" applyFont="0" applyFill="0" applyBorder="0" applyAlignment="0" applyProtection="0"/>
    <xf numFmtId="16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9" fontId="7" fillId="0" borderId="0" applyFont="0" applyFill="0" applyBorder="0" applyAlignment="0" applyProtection="0"/>
    <xf numFmtId="16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9" fontId="7" fillId="0" borderId="0" applyFont="0" applyFill="0" applyBorder="0" applyAlignment="0" applyProtection="0"/>
    <xf numFmtId="16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9" fontId="7" fillId="0" borderId="0" applyFont="0" applyFill="0" applyBorder="0" applyAlignment="0" applyProtection="0"/>
    <xf numFmtId="16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9" fontId="7" fillId="0" borderId="0" applyFont="0" applyFill="0" applyBorder="0" applyAlignment="0" applyProtection="0"/>
    <xf numFmtId="16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9" fontId="7" fillId="0" borderId="0" applyFont="0" applyFill="0" applyBorder="0" applyAlignment="0" applyProtection="0"/>
    <xf numFmtId="16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9" fontId="7" fillId="0" borderId="0" applyFont="0" applyFill="0" applyBorder="0" applyAlignment="0" applyProtection="0"/>
    <xf numFmtId="16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9" fontId="7" fillId="0" borderId="0" applyFont="0" applyFill="0" applyBorder="0" applyAlignment="0" applyProtection="0"/>
    <xf numFmtId="16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9" fontId="7" fillId="0" borderId="0" applyFont="0" applyFill="0" applyBorder="0" applyAlignment="0" applyProtection="0"/>
    <xf numFmtId="16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9" fontId="7" fillId="0" borderId="0" applyFont="0" applyFill="0" applyBorder="0" applyAlignment="0" applyProtection="0"/>
    <xf numFmtId="16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9" fontId="7" fillId="0" borderId="0" applyFont="0" applyFill="0" applyBorder="0" applyAlignment="0" applyProtection="0"/>
    <xf numFmtId="16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9" fontId="7" fillId="0" borderId="0" applyFont="0" applyFill="0" applyBorder="0" applyAlignment="0" applyProtection="0"/>
    <xf numFmtId="16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9" fontId="7" fillId="0" borderId="0" applyFont="0" applyFill="0" applyBorder="0" applyAlignment="0" applyProtection="0"/>
    <xf numFmtId="16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9" fontId="7" fillId="0" borderId="0" applyFont="0" applyFill="0" applyBorder="0" applyAlignment="0" applyProtection="0"/>
    <xf numFmtId="16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9" fontId="7" fillId="0" borderId="0" applyFont="0" applyFill="0" applyBorder="0" applyAlignment="0" applyProtection="0"/>
    <xf numFmtId="16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9" fontId="7" fillId="0" borderId="0" applyFont="0" applyFill="0" applyBorder="0" applyAlignment="0" applyProtection="0"/>
    <xf numFmtId="16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9" fontId="7" fillId="0" borderId="0" applyFont="0" applyFill="0" applyBorder="0" applyAlignment="0" applyProtection="0"/>
    <xf numFmtId="16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9" fontId="7" fillId="0" borderId="0" applyFont="0" applyFill="0" applyBorder="0" applyAlignment="0" applyProtection="0"/>
    <xf numFmtId="16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9" fontId="7" fillId="0" borderId="0" applyFont="0" applyFill="0" applyBorder="0" applyAlignment="0" applyProtection="0"/>
    <xf numFmtId="16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9" fontId="7" fillId="0" borderId="0" applyFont="0" applyFill="0" applyBorder="0" applyAlignment="0" applyProtection="0"/>
    <xf numFmtId="16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9" fontId="7" fillId="0" borderId="0" applyFont="0" applyFill="0" applyBorder="0" applyAlignment="0" applyProtection="0"/>
    <xf numFmtId="16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9" fontId="7" fillId="0" borderId="0" applyFont="0" applyFill="0" applyBorder="0" applyAlignment="0" applyProtection="0"/>
    <xf numFmtId="16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9" fontId="7" fillId="0" borderId="0" applyFont="0" applyFill="0" applyBorder="0" applyAlignment="0" applyProtection="0"/>
    <xf numFmtId="16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9" fontId="7" fillId="0" borderId="0" applyFont="0" applyFill="0" applyBorder="0" applyAlignment="0" applyProtection="0"/>
    <xf numFmtId="16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9" fontId="7" fillId="0" borderId="0" applyFont="0" applyFill="0" applyBorder="0" applyAlignment="0" applyProtection="0"/>
    <xf numFmtId="16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9" fontId="7" fillId="0" borderId="0" applyFont="0" applyFill="0" applyBorder="0" applyAlignment="0" applyProtection="0"/>
    <xf numFmtId="16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9" fontId="7" fillId="0" borderId="0" applyFont="0" applyFill="0" applyBorder="0" applyAlignment="0" applyProtection="0"/>
    <xf numFmtId="16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9" fontId="7" fillId="0" borderId="0" applyFont="0" applyFill="0" applyBorder="0" applyAlignment="0" applyProtection="0"/>
    <xf numFmtId="16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9" fontId="7" fillId="0" borderId="0" applyFont="0" applyFill="0" applyBorder="0" applyAlignment="0" applyProtection="0"/>
    <xf numFmtId="16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9" fontId="7" fillId="0" borderId="0" applyFont="0" applyFill="0" applyBorder="0" applyAlignment="0" applyProtection="0"/>
    <xf numFmtId="16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9" fontId="7" fillId="0" borderId="0" applyFont="0" applyFill="0" applyBorder="0" applyAlignment="0" applyProtection="0"/>
    <xf numFmtId="16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9" fontId="7" fillId="0" borderId="0" applyFont="0" applyFill="0" applyBorder="0" applyAlignment="0" applyProtection="0"/>
    <xf numFmtId="16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9" fontId="7" fillId="0" borderId="0" applyFont="0" applyFill="0" applyBorder="0" applyAlignment="0" applyProtection="0"/>
    <xf numFmtId="16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9" fontId="7" fillId="0" borderId="0" applyFont="0" applyFill="0" applyBorder="0" applyAlignment="0" applyProtection="0"/>
    <xf numFmtId="16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9" fontId="7" fillId="0" borderId="0" applyFont="0" applyFill="0" applyBorder="0" applyAlignment="0" applyProtection="0"/>
    <xf numFmtId="16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9" fontId="7" fillId="0" borderId="0" applyFont="0" applyFill="0" applyBorder="0" applyAlignment="0" applyProtection="0"/>
    <xf numFmtId="16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9" fontId="7" fillId="0" borderId="0" applyFont="0" applyFill="0" applyBorder="0" applyAlignment="0" applyProtection="0"/>
    <xf numFmtId="16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9" fontId="7" fillId="0" borderId="0" applyFont="0" applyFill="0" applyBorder="0" applyAlignment="0" applyProtection="0"/>
    <xf numFmtId="16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7" fillId="0" borderId="0"/>
    <xf numFmtId="169" fontId="7" fillId="0" borderId="0" applyFont="0" applyFill="0" applyBorder="0" applyAlignment="0" applyProtection="0"/>
    <xf numFmtId="16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9" fontId="7" fillId="0" borderId="0" applyFont="0" applyFill="0" applyBorder="0" applyAlignment="0" applyProtection="0"/>
    <xf numFmtId="16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9" fontId="7" fillId="0" borderId="0" applyFont="0" applyFill="0" applyBorder="0" applyAlignment="0" applyProtection="0"/>
    <xf numFmtId="16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9" fontId="7" fillId="0" borderId="0" applyFont="0" applyFill="0" applyBorder="0" applyAlignment="0" applyProtection="0"/>
    <xf numFmtId="16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9" fontId="7" fillId="0" borderId="0" applyFont="0" applyFill="0" applyBorder="0" applyAlignment="0" applyProtection="0"/>
    <xf numFmtId="16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9" fontId="6" fillId="0" borderId="0" applyFont="0" applyFill="0" applyBorder="0" applyAlignment="0" applyProtection="0"/>
    <xf numFmtId="16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9" fontId="6" fillId="0" borderId="0" applyFont="0" applyFill="0" applyBorder="0" applyAlignment="0" applyProtection="0"/>
    <xf numFmtId="16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9" fontId="6" fillId="0" borderId="0" applyFont="0" applyFill="0" applyBorder="0" applyAlignment="0" applyProtection="0"/>
    <xf numFmtId="16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9" fontId="6" fillId="0" borderId="0" applyFont="0" applyFill="0" applyBorder="0" applyAlignment="0" applyProtection="0"/>
    <xf numFmtId="16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9" fontId="6" fillId="0" borderId="0" applyFont="0" applyFill="0" applyBorder="0" applyAlignment="0" applyProtection="0"/>
    <xf numFmtId="16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9" fontId="6" fillId="0" borderId="0" applyFont="0" applyFill="0" applyBorder="0" applyAlignment="0" applyProtection="0"/>
    <xf numFmtId="16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9" fontId="6" fillId="0" borderId="0" applyFont="0" applyFill="0" applyBorder="0" applyAlignment="0" applyProtection="0"/>
    <xf numFmtId="16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9" fontId="6" fillId="0" borderId="0" applyFont="0" applyFill="0" applyBorder="0" applyAlignment="0" applyProtection="0"/>
    <xf numFmtId="16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9" fontId="6" fillId="0" borderId="0" applyFont="0" applyFill="0" applyBorder="0" applyAlignment="0" applyProtection="0"/>
    <xf numFmtId="16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9" fontId="6" fillId="0" borderId="0" applyFont="0" applyFill="0" applyBorder="0" applyAlignment="0" applyProtection="0"/>
    <xf numFmtId="16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9" fontId="6" fillId="0" borderId="0" applyFont="0" applyFill="0" applyBorder="0" applyAlignment="0" applyProtection="0"/>
    <xf numFmtId="16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9" fontId="6" fillId="0" borderId="0" applyFont="0" applyFill="0" applyBorder="0" applyAlignment="0" applyProtection="0"/>
    <xf numFmtId="16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9" fontId="6" fillId="0" borderId="0" applyFont="0" applyFill="0" applyBorder="0" applyAlignment="0" applyProtection="0"/>
    <xf numFmtId="16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9" fontId="6" fillId="0" borderId="0" applyFont="0" applyFill="0" applyBorder="0" applyAlignment="0" applyProtection="0"/>
    <xf numFmtId="16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9" fontId="6" fillId="0" borderId="0" applyFont="0" applyFill="0" applyBorder="0" applyAlignment="0" applyProtection="0"/>
    <xf numFmtId="16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9" fontId="6" fillId="0" borderId="0" applyFont="0" applyFill="0" applyBorder="0" applyAlignment="0" applyProtection="0"/>
    <xf numFmtId="16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9" fontId="6" fillId="0" borderId="0" applyFont="0" applyFill="0" applyBorder="0" applyAlignment="0" applyProtection="0"/>
    <xf numFmtId="16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9" fontId="6" fillId="0" borderId="0" applyFont="0" applyFill="0" applyBorder="0" applyAlignment="0" applyProtection="0"/>
    <xf numFmtId="16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9" fontId="6" fillId="0" borderId="0" applyFont="0" applyFill="0" applyBorder="0" applyAlignment="0" applyProtection="0"/>
    <xf numFmtId="16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9" fontId="6" fillId="0" borderId="0" applyFont="0" applyFill="0" applyBorder="0" applyAlignment="0" applyProtection="0"/>
    <xf numFmtId="16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9" fontId="6" fillId="0" borderId="0" applyFont="0" applyFill="0" applyBorder="0" applyAlignment="0" applyProtection="0"/>
    <xf numFmtId="16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9" fontId="6" fillId="0" borderId="0" applyFont="0" applyFill="0" applyBorder="0" applyAlignment="0" applyProtection="0"/>
    <xf numFmtId="16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9" fontId="6" fillId="0" borderId="0" applyFont="0" applyFill="0" applyBorder="0" applyAlignment="0" applyProtection="0"/>
    <xf numFmtId="16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9" fontId="6" fillId="0" borderId="0" applyFont="0" applyFill="0" applyBorder="0" applyAlignment="0" applyProtection="0"/>
    <xf numFmtId="16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9" fontId="6" fillId="0" borderId="0" applyFont="0" applyFill="0" applyBorder="0" applyAlignment="0" applyProtection="0"/>
    <xf numFmtId="16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9" fontId="6" fillId="0" borderId="0" applyFont="0" applyFill="0" applyBorder="0" applyAlignment="0" applyProtection="0"/>
    <xf numFmtId="16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9" fontId="6" fillId="0" borderId="0" applyFont="0" applyFill="0" applyBorder="0" applyAlignment="0" applyProtection="0"/>
    <xf numFmtId="16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9" fontId="6" fillId="0" borderId="0" applyFont="0" applyFill="0" applyBorder="0" applyAlignment="0" applyProtection="0"/>
    <xf numFmtId="16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9" fontId="6" fillId="0" borderId="0" applyFont="0" applyFill="0" applyBorder="0" applyAlignment="0" applyProtection="0"/>
    <xf numFmtId="16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9" fontId="6" fillId="0" borderId="0" applyFont="0" applyFill="0" applyBorder="0" applyAlignment="0" applyProtection="0"/>
    <xf numFmtId="16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9" fontId="6" fillId="0" borderId="0" applyFont="0" applyFill="0" applyBorder="0" applyAlignment="0" applyProtection="0"/>
    <xf numFmtId="16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9" fontId="6" fillId="0" borderId="0" applyFont="0" applyFill="0" applyBorder="0" applyAlignment="0" applyProtection="0"/>
    <xf numFmtId="16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9" fontId="6" fillId="0" borderId="0" applyFont="0" applyFill="0" applyBorder="0" applyAlignment="0" applyProtection="0"/>
    <xf numFmtId="16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9" fontId="6" fillId="0" borderId="0" applyFont="0" applyFill="0" applyBorder="0" applyAlignment="0" applyProtection="0"/>
    <xf numFmtId="16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9" fontId="6" fillId="0" borderId="0" applyFont="0" applyFill="0" applyBorder="0" applyAlignment="0" applyProtection="0"/>
    <xf numFmtId="16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9" fontId="6" fillId="0" borderId="0" applyFont="0" applyFill="0" applyBorder="0" applyAlignment="0" applyProtection="0"/>
    <xf numFmtId="16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9" fontId="6" fillId="0" borderId="0" applyFont="0" applyFill="0" applyBorder="0" applyAlignment="0" applyProtection="0"/>
    <xf numFmtId="16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9" fontId="6" fillId="0" borderId="0" applyFont="0" applyFill="0" applyBorder="0" applyAlignment="0" applyProtection="0"/>
    <xf numFmtId="16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9" fontId="6" fillId="0" borderId="0" applyFont="0" applyFill="0" applyBorder="0" applyAlignment="0" applyProtection="0"/>
    <xf numFmtId="16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9" fontId="6" fillId="0" borderId="0" applyFont="0" applyFill="0" applyBorder="0" applyAlignment="0" applyProtection="0"/>
    <xf numFmtId="16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9" fontId="6" fillId="0" borderId="0" applyFont="0" applyFill="0" applyBorder="0" applyAlignment="0" applyProtection="0"/>
    <xf numFmtId="16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9" fontId="6" fillId="0" borderId="0" applyFont="0" applyFill="0" applyBorder="0" applyAlignment="0" applyProtection="0"/>
    <xf numFmtId="16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9" fontId="6" fillId="0" borderId="0" applyFont="0" applyFill="0" applyBorder="0" applyAlignment="0" applyProtection="0"/>
    <xf numFmtId="16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9" fontId="6" fillId="0" borderId="0" applyFont="0" applyFill="0" applyBorder="0" applyAlignment="0" applyProtection="0"/>
    <xf numFmtId="16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9" fontId="6" fillId="0" borderId="0" applyFont="0" applyFill="0" applyBorder="0" applyAlignment="0" applyProtection="0"/>
    <xf numFmtId="16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9" fontId="6" fillId="0" borderId="0" applyFont="0" applyFill="0" applyBorder="0" applyAlignment="0" applyProtection="0"/>
    <xf numFmtId="16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9" fontId="6" fillId="0" borderId="0" applyFont="0" applyFill="0" applyBorder="0" applyAlignment="0" applyProtection="0"/>
    <xf numFmtId="16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9" fontId="6" fillId="0" borderId="0" applyFont="0" applyFill="0" applyBorder="0" applyAlignment="0" applyProtection="0"/>
    <xf numFmtId="16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9" fontId="6" fillId="0" borderId="0" applyFont="0" applyFill="0" applyBorder="0" applyAlignment="0" applyProtection="0"/>
    <xf numFmtId="16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9" fontId="6" fillId="0" borderId="0" applyFont="0" applyFill="0" applyBorder="0" applyAlignment="0" applyProtection="0"/>
    <xf numFmtId="16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9" fontId="6" fillId="0" borderId="0" applyFont="0" applyFill="0" applyBorder="0" applyAlignment="0" applyProtection="0"/>
    <xf numFmtId="16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9" fontId="6" fillId="0" borderId="0" applyFont="0" applyFill="0" applyBorder="0" applyAlignment="0" applyProtection="0"/>
    <xf numFmtId="16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9" fontId="6" fillId="0" borderId="0" applyFont="0" applyFill="0" applyBorder="0" applyAlignment="0" applyProtection="0"/>
    <xf numFmtId="16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9" fontId="6" fillId="0" borderId="0" applyFont="0" applyFill="0" applyBorder="0" applyAlignment="0" applyProtection="0"/>
    <xf numFmtId="16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9" fontId="6" fillId="0" borderId="0" applyFont="0" applyFill="0" applyBorder="0" applyAlignment="0" applyProtection="0"/>
    <xf numFmtId="16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9" fontId="6" fillId="0" borderId="0" applyFont="0" applyFill="0" applyBorder="0" applyAlignment="0" applyProtection="0"/>
    <xf numFmtId="16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9" fontId="6" fillId="0" borderId="0" applyFont="0" applyFill="0" applyBorder="0" applyAlignment="0" applyProtection="0"/>
    <xf numFmtId="16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9" fontId="6" fillId="0" borderId="0" applyFont="0" applyFill="0" applyBorder="0" applyAlignment="0" applyProtection="0"/>
    <xf numFmtId="16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9" fontId="6" fillId="0" borderId="0" applyFont="0" applyFill="0" applyBorder="0" applyAlignment="0" applyProtection="0"/>
    <xf numFmtId="16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9" fontId="6" fillId="0" borderId="0" applyFont="0" applyFill="0" applyBorder="0" applyAlignment="0" applyProtection="0"/>
    <xf numFmtId="16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9" fontId="6" fillId="0" borderId="0" applyFont="0" applyFill="0" applyBorder="0" applyAlignment="0" applyProtection="0"/>
    <xf numFmtId="16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9" fontId="6" fillId="0" borderId="0" applyFont="0" applyFill="0" applyBorder="0" applyAlignment="0" applyProtection="0"/>
    <xf numFmtId="16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9" fontId="6" fillId="0" borderId="0" applyFont="0" applyFill="0" applyBorder="0" applyAlignment="0" applyProtection="0"/>
    <xf numFmtId="16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9" fontId="6" fillId="0" borderId="0" applyFont="0" applyFill="0" applyBorder="0" applyAlignment="0" applyProtection="0"/>
    <xf numFmtId="16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9" fontId="6" fillId="0" borderId="0" applyFont="0" applyFill="0" applyBorder="0" applyAlignment="0" applyProtection="0"/>
    <xf numFmtId="16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9" fontId="6" fillId="0" borderId="0" applyFont="0" applyFill="0" applyBorder="0" applyAlignment="0" applyProtection="0"/>
    <xf numFmtId="16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9" fontId="6" fillId="0" borderId="0" applyFont="0" applyFill="0" applyBorder="0" applyAlignment="0" applyProtection="0"/>
    <xf numFmtId="16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9" fontId="6" fillId="0" borderId="0" applyFont="0" applyFill="0" applyBorder="0" applyAlignment="0" applyProtection="0"/>
    <xf numFmtId="16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9" fontId="6" fillId="0" borderId="0" applyFont="0" applyFill="0" applyBorder="0" applyAlignment="0" applyProtection="0"/>
    <xf numFmtId="16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9" fontId="6" fillId="0" borderId="0" applyFont="0" applyFill="0" applyBorder="0" applyAlignment="0" applyProtection="0"/>
    <xf numFmtId="16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9" fontId="6" fillId="0" borderId="0" applyFont="0" applyFill="0" applyBorder="0" applyAlignment="0" applyProtection="0"/>
    <xf numFmtId="16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9" fontId="6" fillId="0" borderId="0" applyFont="0" applyFill="0" applyBorder="0" applyAlignment="0" applyProtection="0"/>
    <xf numFmtId="16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9" fontId="6" fillId="0" borderId="0" applyFont="0" applyFill="0" applyBorder="0" applyAlignment="0" applyProtection="0"/>
    <xf numFmtId="16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9" fontId="6" fillId="0" borderId="0" applyFont="0" applyFill="0" applyBorder="0" applyAlignment="0" applyProtection="0"/>
    <xf numFmtId="16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9" fontId="6" fillId="0" borderId="0" applyFont="0" applyFill="0" applyBorder="0" applyAlignment="0" applyProtection="0"/>
    <xf numFmtId="16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9" fontId="6" fillId="0" borderId="0" applyFont="0" applyFill="0" applyBorder="0" applyAlignment="0" applyProtection="0"/>
    <xf numFmtId="16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9" fontId="6" fillId="0" borderId="0" applyFont="0" applyFill="0" applyBorder="0" applyAlignment="0" applyProtection="0"/>
    <xf numFmtId="16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9" fontId="6" fillId="0" borderId="0" applyFont="0" applyFill="0" applyBorder="0" applyAlignment="0" applyProtection="0"/>
    <xf numFmtId="16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9" fontId="6" fillId="0" borderId="0" applyFont="0" applyFill="0" applyBorder="0" applyAlignment="0" applyProtection="0"/>
    <xf numFmtId="16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9" fontId="6" fillId="0" borderId="0" applyFont="0" applyFill="0" applyBorder="0" applyAlignment="0" applyProtection="0"/>
    <xf numFmtId="16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9" fontId="6" fillId="0" borderId="0" applyFont="0" applyFill="0" applyBorder="0" applyAlignment="0" applyProtection="0"/>
    <xf numFmtId="16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9" fontId="6" fillId="0" borderId="0" applyFont="0" applyFill="0" applyBorder="0" applyAlignment="0" applyProtection="0"/>
    <xf numFmtId="16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9" fontId="6" fillId="0" borderId="0" applyFont="0" applyFill="0" applyBorder="0" applyAlignment="0" applyProtection="0"/>
    <xf numFmtId="16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9" fontId="6" fillId="0" borderId="0" applyFont="0" applyFill="0" applyBorder="0" applyAlignment="0" applyProtection="0"/>
    <xf numFmtId="16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9" fontId="6" fillId="0" borderId="0" applyFont="0" applyFill="0" applyBorder="0" applyAlignment="0" applyProtection="0"/>
    <xf numFmtId="16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9" fontId="6" fillId="0" borderId="0" applyFont="0" applyFill="0" applyBorder="0" applyAlignment="0" applyProtection="0"/>
    <xf numFmtId="16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9" fontId="6" fillId="0" borderId="0" applyFont="0" applyFill="0" applyBorder="0" applyAlignment="0" applyProtection="0"/>
    <xf numFmtId="16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9" fontId="6" fillId="0" borderId="0" applyFont="0" applyFill="0" applyBorder="0" applyAlignment="0" applyProtection="0"/>
    <xf numFmtId="16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9" fontId="6" fillId="0" borderId="0" applyFont="0" applyFill="0" applyBorder="0" applyAlignment="0" applyProtection="0"/>
    <xf numFmtId="16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9" fontId="6" fillId="0" borderId="0" applyFont="0" applyFill="0" applyBorder="0" applyAlignment="0" applyProtection="0"/>
    <xf numFmtId="16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9" fontId="6" fillId="0" borderId="0" applyFont="0" applyFill="0" applyBorder="0" applyAlignment="0" applyProtection="0"/>
    <xf numFmtId="16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9" fontId="6" fillId="0" borderId="0" applyFont="0" applyFill="0" applyBorder="0" applyAlignment="0" applyProtection="0"/>
    <xf numFmtId="16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9" fontId="6" fillId="0" borderId="0" applyFont="0" applyFill="0" applyBorder="0" applyAlignment="0" applyProtection="0"/>
    <xf numFmtId="16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9" fontId="6" fillId="0" borderId="0" applyFont="0" applyFill="0" applyBorder="0" applyAlignment="0" applyProtection="0"/>
    <xf numFmtId="16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9" fontId="6" fillId="0" borderId="0" applyFont="0" applyFill="0" applyBorder="0" applyAlignment="0" applyProtection="0"/>
    <xf numFmtId="16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9" fontId="6" fillId="0" borderId="0" applyFont="0" applyFill="0" applyBorder="0" applyAlignment="0" applyProtection="0"/>
    <xf numFmtId="16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9" fontId="6" fillId="0" borderId="0" applyFont="0" applyFill="0" applyBorder="0" applyAlignment="0" applyProtection="0"/>
    <xf numFmtId="16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9" fontId="6" fillId="0" borderId="0" applyFont="0" applyFill="0" applyBorder="0" applyAlignment="0" applyProtection="0"/>
    <xf numFmtId="16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9" fontId="6" fillId="0" borderId="0" applyFont="0" applyFill="0" applyBorder="0" applyAlignment="0" applyProtection="0"/>
    <xf numFmtId="16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9" fontId="6" fillId="0" borderId="0" applyFont="0" applyFill="0" applyBorder="0" applyAlignment="0" applyProtection="0"/>
    <xf numFmtId="16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9" fontId="6" fillId="0" borderId="0" applyFont="0" applyFill="0" applyBorder="0" applyAlignment="0" applyProtection="0"/>
    <xf numFmtId="16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9" fontId="6" fillId="0" borderId="0" applyFont="0" applyFill="0" applyBorder="0" applyAlignment="0" applyProtection="0"/>
    <xf numFmtId="16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9" fontId="6" fillId="0" borderId="0" applyFont="0" applyFill="0" applyBorder="0" applyAlignment="0" applyProtection="0"/>
    <xf numFmtId="16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9" fontId="6" fillId="0" borderId="0" applyFont="0" applyFill="0" applyBorder="0" applyAlignment="0" applyProtection="0"/>
    <xf numFmtId="16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9" fontId="6" fillId="0" borderId="0" applyFont="0" applyFill="0" applyBorder="0" applyAlignment="0" applyProtection="0"/>
    <xf numFmtId="16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9" fontId="6" fillId="0" borderId="0" applyFont="0" applyFill="0" applyBorder="0" applyAlignment="0" applyProtection="0"/>
    <xf numFmtId="16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9" fontId="6" fillId="0" borderId="0" applyFont="0" applyFill="0" applyBorder="0" applyAlignment="0" applyProtection="0"/>
    <xf numFmtId="16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9" fontId="6" fillId="0" borderId="0" applyFont="0" applyFill="0" applyBorder="0" applyAlignment="0" applyProtection="0"/>
    <xf numFmtId="16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9" fontId="6" fillId="0" borderId="0" applyFont="0" applyFill="0" applyBorder="0" applyAlignment="0" applyProtection="0"/>
    <xf numFmtId="16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9" fontId="6" fillId="0" borderId="0" applyFont="0" applyFill="0" applyBorder="0" applyAlignment="0" applyProtection="0"/>
    <xf numFmtId="16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9" fontId="6" fillId="0" borderId="0" applyFont="0" applyFill="0" applyBorder="0" applyAlignment="0" applyProtection="0"/>
    <xf numFmtId="16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9" fontId="6" fillId="0" borderId="0" applyFont="0" applyFill="0" applyBorder="0" applyAlignment="0" applyProtection="0"/>
    <xf numFmtId="16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9" fontId="6" fillId="0" borderId="0" applyFont="0" applyFill="0" applyBorder="0" applyAlignment="0" applyProtection="0"/>
    <xf numFmtId="16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9" fontId="6" fillId="0" borderId="0" applyFont="0" applyFill="0" applyBorder="0" applyAlignment="0" applyProtection="0"/>
    <xf numFmtId="16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9" fontId="6" fillId="0" borderId="0" applyFont="0" applyFill="0" applyBorder="0" applyAlignment="0" applyProtection="0"/>
    <xf numFmtId="16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9" fontId="6" fillId="0" borderId="0" applyFont="0" applyFill="0" applyBorder="0" applyAlignment="0" applyProtection="0"/>
    <xf numFmtId="16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9" fontId="6" fillId="0" borderId="0" applyFont="0" applyFill="0" applyBorder="0" applyAlignment="0" applyProtection="0"/>
    <xf numFmtId="16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9" fontId="6" fillId="0" borderId="0" applyFont="0" applyFill="0" applyBorder="0" applyAlignment="0" applyProtection="0"/>
    <xf numFmtId="16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9" fontId="6" fillId="0" borderId="0" applyFont="0" applyFill="0" applyBorder="0" applyAlignment="0" applyProtection="0"/>
    <xf numFmtId="16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9" fontId="6" fillId="0" borderId="0" applyFont="0" applyFill="0" applyBorder="0" applyAlignment="0" applyProtection="0"/>
    <xf numFmtId="16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9" fontId="6" fillId="0" borderId="0" applyFont="0" applyFill="0" applyBorder="0" applyAlignment="0" applyProtection="0"/>
    <xf numFmtId="16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9" fontId="6" fillId="0" borderId="0" applyFont="0" applyFill="0" applyBorder="0" applyAlignment="0" applyProtection="0"/>
    <xf numFmtId="16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9" fontId="6" fillId="0" borderId="0" applyFont="0" applyFill="0" applyBorder="0" applyAlignment="0" applyProtection="0"/>
    <xf numFmtId="16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9" fontId="6" fillId="0" borderId="0" applyFont="0" applyFill="0" applyBorder="0" applyAlignment="0" applyProtection="0"/>
    <xf numFmtId="16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9" fontId="6" fillId="0" borderId="0" applyFont="0" applyFill="0" applyBorder="0" applyAlignment="0" applyProtection="0"/>
    <xf numFmtId="16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9" fontId="6" fillId="0" borderId="0" applyFont="0" applyFill="0" applyBorder="0" applyAlignment="0" applyProtection="0"/>
    <xf numFmtId="16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9" fontId="6" fillId="0" borderId="0" applyFont="0" applyFill="0" applyBorder="0" applyAlignment="0" applyProtection="0"/>
    <xf numFmtId="16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9" fontId="6" fillId="0" borderId="0" applyFont="0" applyFill="0" applyBorder="0" applyAlignment="0" applyProtection="0"/>
    <xf numFmtId="16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9" fontId="6" fillId="0" borderId="0" applyFont="0" applyFill="0" applyBorder="0" applyAlignment="0" applyProtection="0"/>
    <xf numFmtId="16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9" fontId="6" fillId="0" borderId="0" applyFont="0" applyFill="0" applyBorder="0" applyAlignment="0" applyProtection="0"/>
    <xf numFmtId="16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9" fontId="6" fillId="0" borderId="0" applyFont="0" applyFill="0" applyBorder="0" applyAlignment="0" applyProtection="0"/>
    <xf numFmtId="16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9" fontId="6" fillId="0" borderId="0" applyFont="0" applyFill="0" applyBorder="0" applyAlignment="0" applyProtection="0"/>
    <xf numFmtId="16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9" fontId="6" fillId="0" borderId="0" applyFont="0" applyFill="0" applyBorder="0" applyAlignment="0" applyProtection="0"/>
    <xf numFmtId="16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9" fontId="6" fillId="0" borderId="0" applyFont="0" applyFill="0" applyBorder="0" applyAlignment="0" applyProtection="0"/>
    <xf numFmtId="16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9" fontId="6" fillId="0" borderId="0" applyFont="0" applyFill="0" applyBorder="0" applyAlignment="0" applyProtection="0"/>
    <xf numFmtId="16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9" fontId="6" fillId="0" borderId="0" applyFont="0" applyFill="0" applyBorder="0" applyAlignment="0" applyProtection="0"/>
    <xf numFmtId="16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9" fontId="6" fillId="0" borderId="0" applyFont="0" applyFill="0" applyBorder="0" applyAlignment="0" applyProtection="0"/>
    <xf numFmtId="16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9" fontId="6" fillId="0" borderId="0" applyFont="0" applyFill="0" applyBorder="0" applyAlignment="0" applyProtection="0"/>
    <xf numFmtId="16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9" fontId="6" fillId="0" borderId="0" applyFont="0" applyFill="0" applyBorder="0" applyAlignment="0" applyProtection="0"/>
    <xf numFmtId="16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9" fontId="6" fillId="0" borderId="0" applyFont="0" applyFill="0" applyBorder="0" applyAlignment="0" applyProtection="0"/>
    <xf numFmtId="16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9" fontId="6" fillId="0" borderId="0" applyFont="0" applyFill="0" applyBorder="0" applyAlignment="0" applyProtection="0"/>
    <xf numFmtId="16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9" fontId="6" fillId="0" borderId="0" applyFont="0" applyFill="0" applyBorder="0" applyAlignment="0" applyProtection="0"/>
    <xf numFmtId="16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9" fontId="6" fillId="0" borderId="0" applyFont="0" applyFill="0" applyBorder="0" applyAlignment="0" applyProtection="0"/>
    <xf numFmtId="16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9" fontId="6" fillId="0" borderId="0" applyFont="0" applyFill="0" applyBorder="0" applyAlignment="0" applyProtection="0"/>
    <xf numFmtId="16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9" fontId="6" fillId="0" borderId="0" applyFont="0" applyFill="0" applyBorder="0" applyAlignment="0" applyProtection="0"/>
    <xf numFmtId="16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9" fontId="6" fillId="0" borderId="0" applyFont="0" applyFill="0" applyBorder="0" applyAlignment="0" applyProtection="0"/>
    <xf numFmtId="16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9" fontId="6" fillId="0" borderId="0" applyFont="0" applyFill="0" applyBorder="0" applyAlignment="0" applyProtection="0"/>
    <xf numFmtId="16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9" fontId="6" fillId="0" borderId="0" applyFont="0" applyFill="0" applyBorder="0" applyAlignment="0" applyProtection="0"/>
    <xf numFmtId="16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9" fontId="6" fillId="0" borderId="0" applyFont="0" applyFill="0" applyBorder="0" applyAlignment="0" applyProtection="0"/>
    <xf numFmtId="16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9" fontId="6" fillId="0" borderId="0" applyFont="0" applyFill="0" applyBorder="0" applyAlignment="0" applyProtection="0"/>
    <xf numFmtId="16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9" fontId="6" fillId="0" borderId="0" applyFont="0" applyFill="0" applyBorder="0" applyAlignment="0" applyProtection="0"/>
    <xf numFmtId="16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9" fontId="6" fillId="0" borderId="0" applyFont="0" applyFill="0" applyBorder="0" applyAlignment="0" applyProtection="0"/>
    <xf numFmtId="16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9" fontId="6" fillId="0" borderId="0" applyFont="0" applyFill="0" applyBorder="0" applyAlignment="0" applyProtection="0"/>
    <xf numFmtId="16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9" fontId="6" fillId="0" borderId="0" applyFont="0" applyFill="0" applyBorder="0" applyAlignment="0" applyProtection="0"/>
    <xf numFmtId="16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9" fontId="6" fillId="0" borderId="0" applyFont="0" applyFill="0" applyBorder="0" applyAlignment="0" applyProtection="0"/>
    <xf numFmtId="16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9" fontId="6" fillId="0" borderId="0" applyFont="0" applyFill="0" applyBorder="0" applyAlignment="0" applyProtection="0"/>
    <xf numFmtId="16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9" fontId="6" fillId="0" borderId="0" applyFont="0" applyFill="0" applyBorder="0" applyAlignment="0" applyProtection="0"/>
    <xf numFmtId="16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9" fontId="6" fillId="0" borderId="0" applyFont="0" applyFill="0" applyBorder="0" applyAlignment="0" applyProtection="0"/>
    <xf numFmtId="16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9" fontId="6" fillId="0" borderId="0" applyFont="0" applyFill="0" applyBorder="0" applyAlignment="0" applyProtection="0"/>
    <xf numFmtId="16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69" borderId="0" applyNumberFormat="0" applyBorder="0" applyAlignment="0" applyProtection="0"/>
    <xf numFmtId="0" fontId="6" fillId="70" borderId="0" applyNumberFormat="0" applyBorder="0" applyAlignment="0" applyProtection="0"/>
    <xf numFmtId="0" fontId="6" fillId="73" borderId="0" applyNumberFormat="0" applyBorder="0" applyAlignment="0" applyProtection="0"/>
    <xf numFmtId="0" fontId="6" fillId="74" borderId="0" applyNumberFormat="0" applyBorder="0" applyAlignment="0" applyProtection="0"/>
    <xf numFmtId="0" fontId="6" fillId="77" borderId="0" applyNumberFormat="0" applyBorder="0" applyAlignment="0" applyProtection="0"/>
    <xf numFmtId="0" fontId="6" fillId="78" borderId="0" applyNumberFormat="0" applyBorder="0" applyAlignment="0" applyProtection="0"/>
    <xf numFmtId="0" fontId="6" fillId="81" borderId="0" applyNumberFormat="0" applyBorder="0" applyAlignment="0" applyProtection="0"/>
    <xf numFmtId="0" fontId="6" fillId="84" borderId="0" applyNumberFormat="0" applyBorder="0" applyAlignment="0" applyProtection="0"/>
    <xf numFmtId="0" fontId="6" fillId="85" borderId="0" applyNumberFormat="0" applyBorder="0" applyAlignment="0" applyProtection="0"/>
    <xf numFmtId="0" fontId="6" fillId="88" borderId="0" applyNumberFormat="0" applyBorder="0" applyAlignment="0" applyProtection="0"/>
    <xf numFmtId="0" fontId="6" fillId="89" borderId="0" applyNumberFormat="0" applyBorder="0" applyAlignment="0" applyProtection="0"/>
    <xf numFmtId="0" fontId="6" fillId="47"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9" fontId="6" fillId="0" borderId="0" applyFont="0" applyFill="0" applyBorder="0" applyAlignment="0" applyProtection="0"/>
    <xf numFmtId="16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9" fontId="6" fillId="0" borderId="0" applyFont="0" applyFill="0" applyBorder="0" applyAlignment="0" applyProtection="0"/>
    <xf numFmtId="16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9" fontId="6" fillId="0" borderId="0" applyFont="0" applyFill="0" applyBorder="0" applyAlignment="0" applyProtection="0"/>
    <xf numFmtId="16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9" fontId="6" fillId="0" borderId="0" applyFont="0" applyFill="0" applyBorder="0" applyAlignment="0" applyProtection="0"/>
    <xf numFmtId="16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9" fontId="6" fillId="0" borderId="0" applyFont="0" applyFill="0" applyBorder="0" applyAlignment="0" applyProtection="0"/>
    <xf numFmtId="16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9" fontId="6" fillId="0" borderId="0" applyFont="0" applyFill="0" applyBorder="0" applyAlignment="0" applyProtection="0"/>
    <xf numFmtId="16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9" fontId="6" fillId="0" borderId="0" applyFont="0" applyFill="0" applyBorder="0" applyAlignment="0" applyProtection="0"/>
    <xf numFmtId="16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9" fontId="6" fillId="0" borderId="0" applyFont="0" applyFill="0" applyBorder="0" applyAlignment="0" applyProtection="0"/>
    <xf numFmtId="16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9" fontId="6" fillId="0" borderId="0" applyFont="0" applyFill="0" applyBorder="0" applyAlignment="0" applyProtection="0"/>
    <xf numFmtId="16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9" fontId="6" fillId="0" borderId="0" applyFont="0" applyFill="0" applyBorder="0" applyAlignment="0" applyProtection="0"/>
    <xf numFmtId="16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9" fontId="6" fillId="0" borderId="0" applyFont="0" applyFill="0" applyBorder="0" applyAlignment="0" applyProtection="0"/>
    <xf numFmtId="16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9" fontId="6" fillId="0" borderId="0" applyFont="0" applyFill="0" applyBorder="0" applyAlignment="0" applyProtection="0"/>
    <xf numFmtId="16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9" fontId="6" fillId="0" borderId="0" applyFont="0" applyFill="0" applyBorder="0" applyAlignment="0" applyProtection="0"/>
    <xf numFmtId="16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9" fontId="6" fillId="0" borderId="0" applyFont="0" applyFill="0" applyBorder="0" applyAlignment="0" applyProtection="0"/>
    <xf numFmtId="16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9" fontId="6" fillId="0" borderId="0" applyFont="0" applyFill="0" applyBorder="0" applyAlignment="0" applyProtection="0"/>
    <xf numFmtId="16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9" fontId="6" fillId="0" borderId="0" applyFont="0" applyFill="0" applyBorder="0" applyAlignment="0" applyProtection="0"/>
    <xf numFmtId="16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9" fontId="6" fillId="0" borderId="0" applyFont="0" applyFill="0" applyBorder="0" applyAlignment="0" applyProtection="0"/>
    <xf numFmtId="16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9" fontId="6" fillId="0" borderId="0" applyFont="0" applyFill="0" applyBorder="0" applyAlignment="0" applyProtection="0"/>
    <xf numFmtId="16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9" fontId="6" fillId="0" borderId="0" applyFont="0" applyFill="0" applyBorder="0" applyAlignment="0" applyProtection="0"/>
    <xf numFmtId="16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9" fontId="6" fillId="0" borderId="0" applyFont="0" applyFill="0" applyBorder="0" applyAlignment="0" applyProtection="0"/>
    <xf numFmtId="16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9" fontId="6" fillId="0" borderId="0" applyFont="0" applyFill="0" applyBorder="0" applyAlignment="0" applyProtection="0"/>
    <xf numFmtId="16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9" fontId="6" fillId="0" borderId="0" applyFont="0" applyFill="0" applyBorder="0" applyAlignment="0" applyProtection="0"/>
    <xf numFmtId="16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9" fontId="6" fillId="0" borderId="0" applyFont="0" applyFill="0" applyBorder="0" applyAlignment="0" applyProtection="0"/>
    <xf numFmtId="16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9" fontId="6" fillId="0" borderId="0" applyFont="0" applyFill="0" applyBorder="0" applyAlignment="0" applyProtection="0"/>
    <xf numFmtId="16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9" fontId="6" fillId="0" borderId="0" applyFont="0" applyFill="0" applyBorder="0" applyAlignment="0" applyProtection="0"/>
    <xf numFmtId="16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9" fontId="6" fillId="0" borderId="0" applyFont="0" applyFill="0" applyBorder="0" applyAlignment="0" applyProtection="0"/>
    <xf numFmtId="16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9" fontId="6" fillId="0" borderId="0" applyFont="0" applyFill="0" applyBorder="0" applyAlignment="0" applyProtection="0"/>
    <xf numFmtId="16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9" fontId="6" fillId="0" borderId="0" applyFont="0" applyFill="0" applyBorder="0" applyAlignment="0" applyProtection="0"/>
    <xf numFmtId="16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9" fontId="6" fillId="0" borderId="0" applyFont="0" applyFill="0" applyBorder="0" applyAlignment="0" applyProtection="0"/>
    <xf numFmtId="16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9" fontId="6" fillId="0" borderId="0" applyFont="0" applyFill="0" applyBorder="0" applyAlignment="0" applyProtection="0"/>
    <xf numFmtId="16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9" fontId="6" fillId="0" borderId="0" applyFont="0" applyFill="0" applyBorder="0" applyAlignment="0" applyProtection="0"/>
    <xf numFmtId="16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9" fontId="6" fillId="0" borderId="0" applyFont="0" applyFill="0" applyBorder="0" applyAlignment="0" applyProtection="0"/>
    <xf numFmtId="16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9" fontId="6" fillId="0" borderId="0" applyFont="0" applyFill="0" applyBorder="0" applyAlignment="0" applyProtection="0"/>
    <xf numFmtId="16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9" fontId="6" fillId="0" borderId="0" applyFont="0" applyFill="0" applyBorder="0" applyAlignment="0" applyProtection="0"/>
    <xf numFmtId="16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9" fontId="6" fillId="0" borderId="0" applyFont="0" applyFill="0" applyBorder="0" applyAlignment="0" applyProtection="0"/>
    <xf numFmtId="16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9" fontId="6" fillId="0" borderId="0" applyFont="0" applyFill="0" applyBorder="0" applyAlignment="0" applyProtection="0"/>
    <xf numFmtId="16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9" fontId="6" fillId="0" borderId="0" applyFont="0" applyFill="0" applyBorder="0" applyAlignment="0" applyProtection="0"/>
    <xf numFmtId="16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9" fontId="6" fillId="0" borderId="0" applyFont="0" applyFill="0" applyBorder="0" applyAlignment="0" applyProtection="0"/>
    <xf numFmtId="16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9" fontId="6" fillId="0" borderId="0" applyFont="0" applyFill="0" applyBorder="0" applyAlignment="0" applyProtection="0"/>
    <xf numFmtId="16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9" fontId="6" fillId="0" borderId="0" applyFont="0" applyFill="0" applyBorder="0" applyAlignment="0" applyProtection="0"/>
    <xf numFmtId="16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9" fontId="6" fillId="0" borderId="0" applyFont="0" applyFill="0" applyBorder="0" applyAlignment="0" applyProtection="0"/>
    <xf numFmtId="16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9" fontId="6" fillId="0" borderId="0" applyFont="0" applyFill="0" applyBorder="0" applyAlignment="0" applyProtection="0"/>
    <xf numFmtId="16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9" fontId="6" fillId="0" borderId="0" applyFont="0" applyFill="0" applyBorder="0" applyAlignment="0" applyProtection="0"/>
    <xf numFmtId="16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9" fontId="6" fillId="0" borderId="0" applyFont="0" applyFill="0" applyBorder="0" applyAlignment="0" applyProtection="0"/>
    <xf numFmtId="16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9" fontId="6" fillId="0" borderId="0" applyFont="0" applyFill="0" applyBorder="0" applyAlignment="0" applyProtection="0"/>
    <xf numFmtId="16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9" fontId="6" fillId="0" borderId="0" applyFont="0" applyFill="0" applyBorder="0" applyAlignment="0" applyProtection="0"/>
    <xf numFmtId="16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9" fontId="6" fillId="0" borderId="0" applyFont="0" applyFill="0" applyBorder="0" applyAlignment="0" applyProtection="0"/>
    <xf numFmtId="16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9" fontId="6" fillId="0" borderId="0" applyFont="0" applyFill="0" applyBorder="0" applyAlignment="0" applyProtection="0"/>
    <xf numFmtId="16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4" fillId="0" borderId="0"/>
    <xf numFmtId="169" fontId="6" fillId="0" borderId="0" applyFont="0" applyFill="0" applyBorder="0" applyAlignment="0" applyProtection="0"/>
    <xf numFmtId="16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9" fontId="6" fillId="0" borderId="0" applyFont="0" applyFill="0" applyBorder="0" applyAlignment="0" applyProtection="0"/>
    <xf numFmtId="16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9" fontId="6" fillId="0" borderId="0" applyFont="0" applyFill="0" applyBorder="0" applyAlignment="0" applyProtection="0"/>
    <xf numFmtId="16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9" fontId="6" fillId="0" borderId="0" applyFont="0" applyFill="0" applyBorder="0" applyAlignment="0" applyProtection="0"/>
    <xf numFmtId="16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9" fontId="6" fillId="0" borderId="0" applyFont="0" applyFill="0" applyBorder="0" applyAlignment="0" applyProtection="0"/>
    <xf numFmtId="16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9" fontId="5" fillId="0" borderId="0" applyFont="0" applyFill="0" applyBorder="0" applyAlignment="0" applyProtection="0"/>
    <xf numFmtId="16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9" fontId="5" fillId="0" borderId="0" applyFont="0" applyFill="0" applyBorder="0" applyAlignment="0" applyProtection="0"/>
    <xf numFmtId="16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9" fontId="5" fillId="0" borderId="0" applyFont="0" applyFill="0" applyBorder="0" applyAlignment="0" applyProtection="0"/>
    <xf numFmtId="16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9" fontId="5" fillId="0" borderId="0" applyFont="0" applyFill="0" applyBorder="0" applyAlignment="0" applyProtection="0"/>
    <xf numFmtId="16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9" fontId="5" fillId="0" borderId="0" applyFont="0" applyFill="0" applyBorder="0" applyAlignment="0" applyProtection="0"/>
    <xf numFmtId="16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9" fontId="5" fillId="0" borderId="0" applyFont="0" applyFill="0" applyBorder="0" applyAlignment="0" applyProtection="0"/>
    <xf numFmtId="16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9" fontId="5" fillId="0" borderId="0" applyFont="0" applyFill="0" applyBorder="0" applyAlignment="0" applyProtection="0"/>
    <xf numFmtId="16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9" fontId="5" fillId="0" borderId="0" applyFont="0" applyFill="0" applyBorder="0" applyAlignment="0" applyProtection="0"/>
    <xf numFmtId="16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9" fontId="5" fillId="0" borderId="0" applyFont="0" applyFill="0" applyBorder="0" applyAlignment="0" applyProtection="0"/>
    <xf numFmtId="16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9" fontId="5" fillId="0" borderId="0" applyFont="0" applyFill="0" applyBorder="0" applyAlignment="0" applyProtection="0"/>
    <xf numFmtId="16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9" fontId="5" fillId="0" borderId="0" applyFont="0" applyFill="0" applyBorder="0" applyAlignment="0" applyProtection="0"/>
    <xf numFmtId="16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9" fontId="5" fillId="0" borderId="0" applyFont="0" applyFill="0" applyBorder="0" applyAlignment="0" applyProtection="0"/>
    <xf numFmtId="16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9" fontId="5" fillId="0" borderId="0" applyFont="0" applyFill="0" applyBorder="0" applyAlignment="0" applyProtection="0"/>
    <xf numFmtId="16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9" fontId="5" fillId="0" borderId="0" applyFont="0" applyFill="0" applyBorder="0" applyAlignment="0" applyProtection="0"/>
    <xf numFmtId="16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9" fontId="5" fillId="0" borderId="0" applyFont="0" applyFill="0" applyBorder="0" applyAlignment="0" applyProtection="0"/>
    <xf numFmtId="16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9" fontId="5" fillId="0" borderId="0" applyFont="0" applyFill="0" applyBorder="0" applyAlignment="0" applyProtection="0"/>
    <xf numFmtId="16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9" fontId="5" fillId="0" borderId="0" applyFont="0" applyFill="0" applyBorder="0" applyAlignment="0" applyProtection="0"/>
    <xf numFmtId="16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9" fontId="5" fillId="0" borderId="0" applyFont="0" applyFill="0" applyBorder="0" applyAlignment="0" applyProtection="0"/>
    <xf numFmtId="16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9" fontId="5" fillId="0" borderId="0" applyFont="0" applyFill="0" applyBorder="0" applyAlignment="0" applyProtection="0"/>
    <xf numFmtId="16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9" fontId="5" fillId="0" borderId="0" applyFont="0" applyFill="0" applyBorder="0" applyAlignment="0" applyProtection="0"/>
    <xf numFmtId="16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9" fontId="5" fillId="0" borderId="0" applyFont="0" applyFill="0" applyBorder="0" applyAlignment="0" applyProtection="0"/>
    <xf numFmtId="16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9" fontId="5" fillId="0" borderId="0" applyFont="0" applyFill="0" applyBorder="0" applyAlignment="0" applyProtection="0"/>
    <xf numFmtId="16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9" fontId="5" fillId="0" borderId="0" applyFont="0" applyFill="0" applyBorder="0" applyAlignment="0" applyProtection="0"/>
    <xf numFmtId="16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9" fontId="5" fillId="0" borderId="0" applyFont="0" applyFill="0" applyBorder="0" applyAlignment="0" applyProtection="0"/>
    <xf numFmtId="16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9" fontId="5" fillId="0" borderId="0" applyFont="0" applyFill="0" applyBorder="0" applyAlignment="0" applyProtection="0"/>
    <xf numFmtId="16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9" fontId="5" fillId="0" borderId="0" applyFont="0" applyFill="0" applyBorder="0" applyAlignment="0" applyProtection="0"/>
    <xf numFmtId="16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9" fontId="5" fillId="0" borderId="0" applyFont="0" applyFill="0" applyBorder="0" applyAlignment="0" applyProtection="0"/>
    <xf numFmtId="16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9" fontId="5" fillId="0" borderId="0" applyFont="0" applyFill="0" applyBorder="0" applyAlignment="0" applyProtection="0"/>
    <xf numFmtId="16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9" fontId="5" fillId="0" borderId="0" applyFont="0" applyFill="0" applyBorder="0" applyAlignment="0" applyProtection="0"/>
    <xf numFmtId="16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9" fontId="5" fillId="0" borderId="0" applyFont="0" applyFill="0" applyBorder="0" applyAlignment="0" applyProtection="0"/>
    <xf numFmtId="16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9" fontId="5" fillId="0" borderId="0" applyFont="0" applyFill="0" applyBorder="0" applyAlignment="0" applyProtection="0"/>
    <xf numFmtId="16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9" fontId="5" fillId="0" borderId="0" applyFont="0" applyFill="0" applyBorder="0" applyAlignment="0" applyProtection="0"/>
    <xf numFmtId="16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9" fontId="5" fillId="0" borderId="0" applyFont="0" applyFill="0" applyBorder="0" applyAlignment="0" applyProtection="0"/>
    <xf numFmtId="16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9" fontId="5" fillId="0" borderId="0" applyFont="0" applyFill="0" applyBorder="0" applyAlignment="0" applyProtection="0"/>
    <xf numFmtId="16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9" fontId="5" fillId="0" borderId="0" applyFont="0" applyFill="0" applyBorder="0" applyAlignment="0" applyProtection="0"/>
    <xf numFmtId="16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9" fontId="5" fillId="0" borderId="0" applyFont="0" applyFill="0" applyBorder="0" applyAlignment="0" applyProtection="0"/>
    <xf numFmtId="16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9" fontId="5" fillId="0" borderId="0" applyFont="0" applyFill="0" applyBorder="0" applyAlignment="0" applyProtection="0"/>
    <xf numFmtId="16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9" fontId="5" fillId="0" borderId="0" applyFont="0" applyFill="0" applyBorder="0" applyAlignment="0" applyProtection="0"/>
    <xf numFmtId="16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9" fontId="5" fillId="0" borderId="0" applyFont="0" applyFill="0" applyBorder="0" applyAlignment="0" applyProtection="0"/>
    <xf numFmtId="16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9" fontId="5" fillId="0" borderId="0" applyFont="0" applyFill="0" applyBorder="0" applyAlignment="0" applyProtection="0"/>
    <xf numFmtId="16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9" fontId="5" fillId="0" borderId="0" applyFont="0" applyFill="0" applyBorder="0" applyAlignment="0" applyProtection="0"/>
    <xf numFmtId="16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9" fontId="5" fillId="0" borderId="0" applyFont="0" applyFill="0" applyBorder="0" applyAlignment="0" applyProtection="0"/>
    <xf numFmtId="16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9" fontId="5" fillId="0" borderId="0" applyFont="0" applyFill="0" applyBorder="0" applyAlignment="0" applyProtection="0"/>
    <xf numFmtId="16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9" fontId="5" fillId="0" borderId="0" applyFont="0" applyFill="0" applyBorder="0" applyAlignment="0" applyProtection="0"/>
    <xf numFmtId="16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9" fontId="5" fillId="0" borderId="0" applyFont="0" applyFill="0" applyBorder="0" applyAlignment="0" applyProtection="0"/>
    <xf numFmtId="16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9" fontId="5" fillId="0" borderId="0" applyFont="0" applyFill="0" applyBorder="0" applyAlignment="0" applyProtection="0"/>
    <xf numFmtId="16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9" fontId="5" fillId="0" borderId="0" applyFont="0" applyFill="0" applyBorder="0" applyAlignment="0" applyProtection="0"/>
    <xf numFmtId="16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9" fontId="5" fillId="0" borderId="0" applyFont="0" applyFill="0" applyBorder="0" applyAlignment="0" applyProtection="0"/>
    <xf numFmtId="16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9" fontId="5" fillId="0" borderId="0" applyFont="0" applyFill="0" applyBorder="0" applyAlignment="0" applyProtection="0"/>
    <xf numFmtId="16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9" fontId="5" fillId="0" borderId="0" applyFont="0" applyFill="0" applyBorder="0" applyAlignment="0" applyProtection="0"/>
    <xf numFmtId="16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9" fontId="5" fillId="0" borderId="0" applyFont="0" applyFill="0" applyBorder="0" applyAlignment="0" applyProtection="0"/>
    <xf numFmtId="16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9" fontId="5" fillId="0" borderId="0" applyFont="0" applyFill="0" applyBorder="0" applyAlignment="0" applyProtection="0"/>
    <xf numFmtId="16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9" fontId="5" fillId="0" borderId="0" applyFont="0" applyFill="0" applyBorder="0" applyAlignment="0" applyProtection="0"/>
    <xf numFmtId="16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9" fontId="5" fillId="0" borderId="0" applyFont="0" applyFill="0" applyBorder="0" applyAlignment="0" applyProtection="0"/>
    <xf numFmtId="16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9" fontId="5" fillId="0" borderId="0" applyFont="0" applyFill="0" applyBorder="0" applyAlignment="0" applyProtection="0"/>
    <xf numFmtId="16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9" fontId="5" fillId="0" borderId="0" applyFont="0" applyFill="0" applyBorder="0" applyAlignment="0" applyProtection="0"/>
    <xf numFmtId="16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9" fontId="5" fillId="0" borderId="0" applyFont="0" applyFill="0" applyBorder="0" applyAlignment="0" applyProtection="0"/>
    <xf numFmtId="16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9" fontId="5" fillId="0" borderId="0" applyFont="0" applyFill="0" applyBorder="0" applyAlignment="0" applyProtection="0"/>
    <xf numFmtId="16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9" fontId="5" fillId="0" borderId="0" applyFont="0" applyFill="0" applyBorder="0" applyAlignment="0" applyProtection="0"/>
    <xf numFmtId="16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9" fontId="5" fillId="0" borderId="0" applyFont="0" applyFill="0" applyBorder="0" applyAlignment="0" applyProtection="0"/>
    <xf numFmtId="16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9" fontId="5" fillId="0" borderId="0" applyFont="0" applyFill="0" applyBorder="0" applyAlignment="0" applyProtection="0"/>
    <xf numFmtId="16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9" fontId="5" fillId="0" borderId="0" applyFont="0" applyFill="0" applyBorder="0" applyAlignment="0" applyProtection="0"/>
    <xf numFmtId="16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9" fontId="5" fillId="0" borderId="0" applyFont="0" applyFill="0" applyBorder="0" applyAlignment="0" applyProtection="0"/>
    <xf numFmtId="16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9" fontId="5" fillId="0" borderId="0" applyFont="0" applyFill="0" applyBorder="0" applyAlignment="0" applyProtection="0"/>
    <xf numFmtId="16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9" fontId="5" fillId="0" borderId="0" applyFont="0" applyFill="0" applyBorder="0" applyAlignment="0" applyProtection="0"/>
    <xf numFmtId="16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9" fontId="5" fillId="0" borderId="0" applyFont="0" applyFill="0" applyBorder="0" applyAlignment="0" applyProtection="0"/>
    <xf numFmtId="16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9" fontId="5" fillId="0" borderId="0" applyFont="0" applyFill="0" applyBorder="0" applyAlignment="0" applyProtection="0"/>
    <xf numFmtId="16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9" fontId="5" fillId="0" borderId="0" applyFont="0" applyFill="0" applyBorder="0" applyAlignment="0" applyProtection="0"/>
    <xf numFmtId="16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9" fontId="5" fillId="0" borderId="0" applyFont="0" applyFill="0" applyBorder="0" applyAlignment="0" applyProtection="0"/>
    <xf numFmtId="16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9" fontId="5" fillId="0" borderId="0" applyFont="0" applyFill="0" applyBorder="0" applyAlignment="0" applyProtection="0"/>
    <xf numFmtId="16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9" fontId="5" fillId="0" borderId="0" applyFont="0" applyFill="0" applyBorder="0" applyAlignment="0" applyProtection="0"/>
    <xf numFmtId="16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9" fontId="5" fillId="0" borderId="0" applyFont="0" applyFill="0" applyBorder="0" applyAlignment="0" applyProtection="0"/>
    <xf numFmtId="16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9" fontId="5" fillId="0" borderId="0" applyFont="0" applyFill="0" applyBorder="0" applyAlignment="0" applyProtection="0"/>
    <xf numFmtId="16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9" fontId="5" fillId="0" borderId="0" applyFont="0" applyFill="0" applyBorder="0" applyAlignment="0" applyProtection="0"/>
    <xf numFmtId="16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9" fontId="5" fillId="0" borderId="0" applyFont="0" applyFill="0" applyBorder="0" applyAlignment="0" applyProtection="0"/>
    <xf numFmtId="16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9" fontId="5" fillId="0" borderId="0" applyFont="0" applyFill="0" applyBorder="0" applyAlignment="0" applyProtection="0"/>
    <xf numFmtId="16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9" fontId="5" fillId="0" borderId="0" applyFont="0" applyFill="0" applyBorder="0" applyAlignment="0" applyProtection="0"/>
    <xf numFmtId="16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9" fontId="5" fillId="0" borderId="0" applyFont="0" applyFill="0" applyBorder="0" applyAlignment="0" applyProtection="0"/>
    <xf numFmtId="16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9" fontId="5" fillId="0" borderId="0" applyFont="0" applyFill="0" applyBorder="0" applyAlignment="0" applyProtection="0"/>
    <xf numFmtId="16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9" fontId="5" fillId="0" borderId="0" applyFont="0" applyFill="0" applyBorder="0" applyAlignment="0" applyProtection="0"/>
    <xf numFmtId="16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9" fontId="5" fillId="0" borderId="0" applyFont="0" applyFill="0" applyBorder="0" applyAlignment="0" applyProtection="0"/>
    <xf numFmtId="16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9" fontId="5" fillId="0" borderId="0" applyFont="0" applyFill="0" applyBorder="0" applyAlignment="0" applyProtection="0"/>
    <xf numFmtId="16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9" fontId="5" fillId="0" borderId="0" applyFont="0" applyFill="0" applyBorder="0" applyAlignment="0" applyProtection="0"/>
    <xf numFmtId="16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9" fontId="5" fillId="0" borderId="0" applyFont="0" applyFill="0" applyBorder="0" applyAlignment="0" applyProtection="0"/>
    <xf numFmtId="16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9" fontId="5" fillId="0" borderId="0" applyFont="0" applyFill="0" applyBorder="0" applyAlignment="0" applyProtection="0"/>
    <xf numFmtId="16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9" fontId="5" fillId="0" borderId="0" applyFont="0" applyFill="0" applyBorder="0" applyAlignment="0" applyProtection="0"/>
    <xf numFmtId="16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9" fontId="5" fillId="0" borderId="0" applyFont="0" applyFill="0" applyBorder="0" applyAlignment="0" applyProtection="0"/>
    <xf numFmtId="16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9" fontId="5" fillId="0" borderId="0" applyFont="0" applyFill="0" applyBorder="0" applyAlignment="0" applyProtection="0"/>
    <xf numFmtId="16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9" fontId="5" fillId="0" borderId="0" applyFont="0" applyFill="0" applyBorder="0" applyAlignment="0" applyProtection="0"/>
    <xf numFmtId="16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9" fontId="5" fillId="0" borderId="0" applyFont="0" applyFill="0" applyBorder="0" applyAlignment="0" applyProtection="0"/>
    <xf numFmtId="16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9" fontId="5" fillId="0" borderId="0" applyFont="0" applyFill="0" applyBorder="0" applyAlignment="0" applyProtection="0"/>
    <xf numFmtId="16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9" fontId="5" fillId="0" borderId="0" applyFont="0" applyFill="0" applyBorder="0" applyAlignment="0" applyProtection="0"/>
    <xf numFmtId="16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9" fontId="5" fillId="0" borderId="0" applyFont="0" applyFill="0" applyBorder="0" applyAlignment="0" applyProtection="0"/>
    <xf numFmtId="16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9" fontId="5" fillId="0" borderId="0" applyFont="0" applyFill="0" applyBorder="0" applyAlignment="0" applyProtection="0"/>
    <xf numFmtId="16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9" fontId="5" fillId="0" borderId="0" applyFont="0" applyFill="0" applyBorder="0" applyAlignment="0" applyProtection="0"/>
    <xf numFmtId="16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9" fontId="5" fillId="0" borderId="0" applyFont="0" applyFill="0" applyBorder="0" applyAlignment="0" applyProtection="0"/>
    <xf numFmtId="16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9" fontId="5" fillId="0" borderId="0" applyFont="0" applyFill="0" applyBorder="0" applyAlignment="0" applyProtection="0"/>
    <xf numFmtId="16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9" fontId="5" fillId="0" borderId="0" applyFont="0" applyFill="0" applyBorder="0" applyAlignment="0" applyProtection="0"/>
    <xf numFmtId="16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9" fontId="5" fillId="0" borderId="0" applyFont="0" applyFill="0" applyBorder="0" applyAlignment="0" applyProtection="0"/>
    <xf numFmtId="16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9" fontId="5" fillId="0" borderId="0" applyFont="0" applyFill="0" applyBorder="0" applyAlignment="0" applyProtection="0"/>
    <xf numFmtId="16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9" fontId="5" fillId="0" borderId="0" applyFont="0" applyFill="0" applyBorder="0" applyAlignment="0" applyProtection="0"/>
    <xf numFmtId="16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9" fontId="5" fillId="0" borderId="0" applyFont="0" applyFill="0" applyBorder="0" applyAlignment="0" applyProtection="0"/>
    <xf numFmtId="16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9" fontId="5" fillId="0" borderId="0" applyFont="0" applyFill="0" applyBorder="0" applyAlignment="0" applyProtection="0"/>
    <xf numFmtId="16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9" fontId="5" fillId="0" borderId="0" applyFont="0" applyFill="0" applyBorder="0" applyAlignment="0" applyProtection="0"/>
    <xf numFmtId="16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9" fontId="5" fillId="0" borderId="0" applyFont="0" applyFill="0" applyBorder="0" applyAlignment="0" applyProtection="0"/>
    <xf numFmtId="16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9" fontId="5" fillId="0" borderId="0" applyFont="0" applyFill="0" applyBorder="0" applyAlignment="0" applyProtection="0"/>
    <xf numFmtId="16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9" fontId="5" fillId="0" borderId="0" applyFont="0" applyFill="0" applyBorder="0" applyAlignment="0" applyProtection="0"/>
    <xf numFmtId="16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9" fontId="5" fillId="0" borderId="0" applyFont="0" applyFill="0" applyBorder="0" applyAlignment="0" applyProtection="0"/>
    <xf numFmtId="16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9" fontId="5" fillId="0" borderId="0" applyFont="0" applyFill="0" applyBorder="0" applyAlignment="0" applyProtection="0"/>
    <xf numFmtId="16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9" fontId="5" fillId="0" borderId="0" applyFont="0" applyFill="0" applyBorder="0" applyAlignment="0" applyProtection="0"/>
    <xf numFmtId="16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9" fontId="5" fillId="0" borderId="0" applyFont="0" applyFill="0" applyBorder="0" applyAlignment="0" applyProtection="0"/>
    <xf numFmtId="16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9" fontId="5" fillId="0" borderId="0" applyFont="0" applyFill="0" applyBorder="0" applyAlignment="0" applyProtection="0"/>
    <xf numFmtId="16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9" fontId="5" fillId="0" borderId="0" applyFont="0" applyFill="0" applyBorder="0" applyAlignment="0" applyProtection="0"/>
    <xf numFmtId="16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9" fontId="5" fillId="0" borderId="0" applyFont="0" applyFill="0" applyBorder="0" applyAlignment="0" applyProtection="0"/>
    <xf numFmtId="16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9" fontId="5" fillId="0" borderId="0" applyFont="0" applyFill="0" applyBorder="0" applyAlignment="0" applyProtection="0"/>
    <xf numFmtId="16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9" fontId="5" fillId="0" borderId="0" applyFont="0" applyFill="0" applyBorder="0" applyAlignment="0" applyProtection="0"/>
    <xf numFmtId="16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9" fontId="5" fillId="0" borderId="0" applyFont="0" applyFill="0" applyBorder="0" applyAlignment="0" applyProtection="0"/>
    <xf numFmtId="16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9" fontId="5" fillId="0" borderId="0" applyFont="0" applyFill="0" applyBorder="0" applyAlignment="0" applyProtection="0"/>
    <xf numFmtId="16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9" fontId="5" fillId="0" borderId="0" applyFont="0" applyFill="0" applyBorder="0" applyAlignment="0" applyProtection="0"/>
    <xf numFmtId="16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9" fontId="5" fillId="0" borderId="0" applyFont="0" applyFill="0" applyBorder="0" applyAlignment="0" applyProtection="0"/>
    <xf numFmtId="16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9" fontId="5" fillId="0" borderId="0" applyFont="0" applyFill="0" applyBorder="0" applyAlignment="0" applyProtection="0"/>
    <xf numFmtId="16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9" fontId="5" fillId="0" borderId="0" applyFont="0" applyFill="0" applyBorder="0" applyAlignment="0" applyProtection="0"/>
    <xf numFmtId="16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9" fontId="5" fillId="0" borderId="0" applyFont="0" applyFill="0" applyBorder="0" applyAlignment="0" applyProtection="0"/>
    <xf numFmtId="16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9" fontId="5" fillId="0" borderId="0" applyFont="0" applyFill="0" applyBorder="0" applyAlignment="0" applyProtection="0"/>
    <xf numFmtId="16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9" fontId="5" fillId="0" borderId="0" applyFont="0" applyFill="0" applyBorder="0" applyAlignment="0" applyProtection="0"/>
    <xf numFmtId="16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9" fontId="5" fillId="0" borderId="0" applyFont="0" applyFill="0" applyBorder="0" applyAlignment="0" applyProtection="0"/>
    <xf numFmtId="16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9" fontId="5" fillId="0" borderId="0" applyFont="0" applyFill="0" applyBorder="0" applyAlignment="0" applyProtection="0"/>
    <xf numFmtId="16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9" fontId="5" fillId="0" borderId="0" applyFont="0" applyFill="0" applyBorder="0" applyAlignment="0" applyProtection="0"/>
    <xf numFmtId="16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9" fontId="5" fillId="0" borderId="0" applyFont="0" applyFill="0" applyBorder="0" applyAlignment="0" applyProtection="0"/>
    <xf numFmtId="16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9" fontId="5" fillId="0" borderId="0" applyFont="0" applyFill="0" applyBorder="0" applyAlignment="0" applyProtection="0"/>
    <xf numFmtId="16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9" fontId="5" fillId="0" borderId="0" applyFont="0" applyFill="0" applyBorder="0" applyAlignment="0" applyProtection="0"/>
    <xf numFmtId="16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9" fontId="5" fillId="0" borderId="0" applyFont="0" applyFill="0" applyBorder="0" applyAlignment="0" applyProtection="0"/>
    <xf numFmtId="16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9" fontId="5" fillId="0" borderId="0" applyFont="0" applyFill="0" applyBorder="0" applyAlignment="0" applyProtection="0"/>
    <xf numFmtId="16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9" fontId="5" fillId="0" borderId="0" applyFont="0" applyFill="0" applyBorder="0" applyAlignment="0" applyProtection="0"/>
    <xf numFmtId="16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9" fontId="5" fillId="0" borderId="0" applyFont="0" applyFill="0" applyBorder="0" applyAlignment="0" applyProtection="0"/>
    <xf numFmtId="16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9" fontId="5" fillId="0" borderId="0" applyFont="0" applyFill="0" applyBorder="0" applyAlignment="0" applyProtection="0"/>
    <xf numFmtId="16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9" fontId="5" fillId="0" borderId="0" applyFont="0" applyFill="0" applyBorder="0" applyAlignment="0" applyProtection="0"/>
    <xf numFmtId="16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9" fontId="5" fillId="0" borderId="0" applyFont="0" applyFill="0" applyBorder="0" applyAlignment="0" applyProtection="0"/>
    <xf numFmtId="16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9" fontId="5" fillId="0" borderId="0" applyFont="0" applyFill="0" applyBorder="0" applyAlignment="0" applyProtection="0"/>
    <xf numFmtId="16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9" fontId="5" fillId="0" borderId="0" applyFont="0" applyFill="0" applyBorder="0" applyAlignment="0" applyProtection="0"/>
    <xf numFmtId="16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9" fontId="5" fillId="0" borderId="0" applyFont="0" applyFill="0" applyBorder="0" applyAlignment="0" applyProtection="0"/>
    <xf numFmtId="16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9" fontId="5" fillId="0" borderId="0" applyFont="0" applyFill="0" applyBorder="0" applyAlignment="0" applyProtection="0"/>
    <xf numFmtId="16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9" fontId="5" fillId="0" borderId="0" applyFont="0" applyFill="0" applyBorder="0" applyAlignment="0" applyProtection="0"/>
    <xf numFmtId="16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9" fontId="5" fillId="0" borderId="0" applyFont="0" applyFill="0" applyBorder="0" applyAlignment="0" applyProtection="0"/>
    <xf numFmtId="16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9" fontId="5" fillId="0" borderId="0" applyFont="0" applyFill="0" applyBorder="0" applyAlignment="0" applyProtection="0"/>
    <xf numFmtId="16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9" fontId="5" fillId="0" borderId="0" applyFont="0" applyFill="0" applyBorder="0" applyAlignment="0" applyProtection="0"/>
    <xf numFmtId="16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9" fontId="5" fillId="0" borderId="0" applyFont="0" applyFill="0" applyBorder="0" applyAlignment="0" applyProtection="0"/>
    <xf numFmtId="16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9" fontId="5" fillId="0" borderId="0" applyFont="0" applyFill="0" applyBorder="0" applyAlignment="0" applyProtection="0"/>
    <xf numFmtId="16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9" fontId="5" fillId="0" borderId="0" applyFont="0" applyFill="0" applyBorder="0" applyAlignment="0" applyProtection="0"/>
    <xf numFmtId="16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9" fontId="5" fillId="0" borderId="0" applyFont="0" applyFill="0" applyBorder="0" applyAlignment="0" applyProtection="0"/>
    <xf numFmtId="16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9" fontId="5" fillId="0" borderId="0" applyFont="0" applyFill="0" applyBorder="0" applyAlignment="0" applyProtection="0"/>
    <xf numFmtId="16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9" fontId="5" fillId="0" borderId="0" applyFont="0" applyFill="0" applyBorder="0" applyAlignment="0" applyProtection="0"/>
    <xf numFmtId="16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9" fontId="5" fillId="0" borderId="0" applyFont="0" applyFill="0" applyBorder="0" applyAlignment="0" applyProtection="0"/>
    <xf numFmtId="16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9" fontId="5" fillId="0" borderId="0" applyFont="0" applyFill="0" applyBorder="0" applyAlignment="0" applyProtection="0"/>
    <xf numFmtId="16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9" fontId="5" fillId="0" borderId="0" applyFont="0" applyFill="0" applyBorder="0" applyAlignment="0" applyProtection="0"/>
    <xf numFmtId="16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9" fontId="5" fillId="0" borderId="0" applyFont="0" applyFill="0" applyBorder="0" applyAlignment="0" applyProtection="0"/>
    <xf numFmtId="16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9" fontId="5" fillId="0" borderId="0" applyFont="0" applyFill="0" applyBorder="0" applyAlignment="0" applyProtection="0"/>
    <xf numFmtId="16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9" fontId="5" fillId="0" borderId="0" applyFont="0" applyFill="0" applyBorder="0" applyAlignment="0" applyProtection="0"/>
    <xf numFmtId="16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9" fontId="5" fillId="0" borderId="0" applyFont="0" applyFill="0" applyBorder="0" applyAlignment="0" applyProtection="0"/>
    <xf numFmtId="16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69" borderId="0" applyNumberFormat="0" applyBorder="0" applyAlignment="0" applyProtection="0"/>
    <xf numFmtId="0" fontId="5" fillId="70" borderId="0" applyNumberFormat="0" applyBorder="0" applyAlignment="0" applyProtection="0"/>
    <xf numFmtId="0" fontId="5" fillId="73" borderId="0" applyNumberFormat="0" applyBorder="0" applyAlignment="0" applyProtection="0"/>
    <xf numFmtId="0" fontId="5" fillId="74" borderId="0" applyNumberFormat="0" applyBorder="0" applyAlignment="0" applyProtection="0"/>
    <xf numFmtId="0" fontId="5" fillId="77" borderId="0" applyNumberFormat="0" applyBorder="0" applyAlignment="0" applyProtection="0"/>
    <xf numFmtId="0" fontId="5" fillId="78" borderId="0" applyNumberFormat="0" applyBorder="0" applyAlignment="0" applyProtection="0"/>
    <xf numFmtId="0" fontId="5" fillId="81" borderId="0" applyNumberFormat="0" applyBorder="0" applyAlignment="0" applyProtection="0"/>
    <xf numFmtId="0" fontId="5" fillId="84" borderId="0" applyNumberFormat="0" applyBorder="0" applyAlignment="0" applyProtection="0"/>
    <xf numFmtId="0" fontId="5" fillId="85" borderId="0" applyNumberFormat="0" applyBorder="0" applyAlignment="0" applyProtection="0"/>
    <xf numFmtId="0" fontId="5" fillId="88" borderId="0" applyNumberFormat="0" applyBorder="0" applyAlignment="0" applyProtection="0"/>
    <xf numFmtId="0" fontId="5" fillId="89" borderId="0" applyNumberFormat="0" applyBorder="0" applyAlignment="0" applyProtection="0"/>
    <xf numFmtId="0" fontId="5" fillId="47"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9" fontId="5" fillId="0" borderId="0" applyFont="0" applyFill="0" applyBorder="0" applyAlignment="0" applyProtection="0"/>
    <xf numFmtId="16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9" fontId="5" fillId="0" borderId="0" applyFont="0" applyFill="0" applyBorder="0" applyAlignment="0" applyProtection="0"/>
    <xf numFmtId="16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9" fontId="5" fillId="0" borderId="0" applyFont="0" applyFill="0" applyBorder="0" applyAlignment="0" applyProtection="0"/>
    <xf numFmtId="16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9" fontId="5" fillId="0" borderId="0" applyFont="0" applyFill="0" applyBorder="0" applyAlignment="0" applyProtection="0"/>
    <xf numFmtId="16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9" fontId="5" fillId="0" borderId="0" applyFont="0" applyFill="0" applyBorder="0" applyAlignment="0" applyProtection="0"/>
    <xf numFmtId="16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9" fontId="5" fillId="0" borderId="0" applyFont="0" applyFill="0" applyBorder="0" applyAlignment="0" applyProtection="0"/>
    <xf numFmtId="16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9" fontId="5" fillId="0" borderId="0" applyFont="0" applyFill="0" applyBorder="0" applyAlignment="0" applyProtection="0"/>
    <xf numFmtId="16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9" fontId="5" fillId="0" borderId="0" applyFont="0" applyFill="0" applyBorder="0" applyAlignment="0" applyProtection="0"/>
    <xf numFmtId="16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9" fontId="5" fillId="0" borderId="0" applyFont="0" applyFill="0" applyBorder="0" applyAlignment="0" applyProtection="0"/>
    <xf numFmtId="16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9" fontId="5" fillId="0" borderId="0" applyFont="0" applyFill="0" applyBorder="0" applyAlignment="0" applyProtection="0"/>
    <xf numFmtId="16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9" fontId="5" fillId="0" borderId="0" applyFont="0" applyFill="0" applyBorder="0" applyAlignment="0" applyProtection="0"/>
    <xf numFmtId="16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9" fontId="5" fillId="0" borderId="0" applyFont="0" applyFill="0" applyBorder="0" applyAlignment="0" applyProtection="0"/>
    <xf numFmtId="16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9" fontId="5" fillId="0" borderId="0" applyFont="0" applyFill="0" applyBorder="0" applyAlignment="0" applyProtection="0"/>
    <xf numFmtId="16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9" fontId="5" fillId="0" borderId="0" applyFont="0" applyFill="0" applyBorder="0" applyAlignment="0" applyProtection="0"/>
    <xf numFmtId="16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9" fontId="5" fillId="0" borderId="0" applyFont="0" applyFill="0" applyBorder="0" applyAlignment="0" applyProtection="0"/>
    <xf numFmtId="16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9" fontId="5" fillId="0" borderId="0" applyFont="0" applyFill="0" applyBorder="0" applyAlignment="0" applyProtection="0"/>
    <xf numFmtId="16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9" fontId="5" fillId="0" borderId="0" applyFont="0" applyFill="0" applyBorder="0" applyAlignment="0" applyProtection="0"/>
    <xf numFmtId="16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9" fontId="5" fillId="0" borderId="0" applyFont="0" applyFill="0" applyBorder="0" applyAlignment="0" applyProtection="0"/>
    <xf numFmtId="16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9" fontId="5" fillId="0" borderId="0" applyFont="0" applyFill="0" applyBorder="0" applyAlignment="0" applyProtection="0"/>
    <xf numFmtId="16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9" fontId="5" fillId="0" borderId="0" applyFont="0" applyFill="0" applyBorder="0" applyAlignment="0" applyProtection="0"/>
    <xf numFmtId="16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9" fontId="5" fillId="0" borderId="0" applyFont="0" applyFill="0" applyBorder="0" applyAlignment="0" applyProtection="0"/>
    <xf numFmtId="16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9" fontId="5" fillId="0" borderId="0" applyFont="0" applyFill="0" applyBorder="0" applyAlignment="0" applyProtection="0"/>
    <xf numFmtId="16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9" fontId="5" fillId="0" borderId="0" applyFont="0" applyFill="0" applyBorder="0" applyAlignment="0" applyProtection="0"/>
    <xf numFmtId="16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9" fontId="5" fillId="0" borderId="0" applyFont="0" applyFill="0" applyBorder="0" applyAlignment="0" applyProtection="0"/>
    <xf numFmtId="16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9" fontId="5" fillId="0" borderId="0" applyFont="0" applyFill="0" applyBorder="0" applyAlignment="0" applyProtection="0"/>
    <xf numFmtId="16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9" fontId="5" fillId="0" borderId="0" applyFont="0" applyFill="0" applyBorder="0" applyAlignment="0" applyProtection="0"/>
    <xf numFmtId="16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9" fontId="5" fillId="0" borderId="0" applyFont="0" applyFill="0" applyBorder="0" applyAlignment="0" applyProtection="0"/>
    <xf numFmtId="16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9" fontId="5" fillId="0" borderId="0" applyFont="0" applyFill="0" applyBorder="0" applyAlignment="0" applyProtection="0"/>
    <xf numFmtId="16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9" fontId="5" fillId="0" borderId="0" applyFont="0" applyFill="0" applyBorder="0" applyAlignment="0" applyProtection="0"/>
    <xf numFmtId="16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9" fontId="5" fillId="0" borderId="0" applyFont="0" applyFill="0" applyBorder="0" applyAlignment="0" applyProtection="0"/>
    <xf numFmtId="16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9" fontId="5" fillId="0" borderId="0" applyFont="0" applyFill="0" applyBorder="0" applyAlignment="0" applyProtection="0"/>
    <xf numFmtId="16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9" fontId="5" fillId="0" borderId="0" applyFont="0" applyFill="0" applyBorder="0" applyAlignment="0" applyProtection="0"/>
    <xf numFmtId="16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9" fontId="5" fillId="0" borderId="0" applyFont="0" applyFill="0" applyBorder="0" applyAlignment="0" applyProtection="0"/>
    <xf numFmtId="16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9" fontId="5" fillId="0" borderId="0" applyFont="0" applyFill="0" applyBorder="0" applyAlignment="0" applyProtection="0"/>
    <xf numFmtId="16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9" fontId="5" fillId="0" borderId="0" applyFont="0" applyFill="0" applyBorder="0" applyAlignment="0" applyProtection="0"/>
    <xf numFmtId="16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9" fontId="5" fillId="0" borderId="0" applyFont="0" applyFill="0" applyBorder="0" applyAlignment="0" applyProtection="0"/>
    <xf numFmtId="16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9" fontId="5" fillId="0" borderId="0" applyFont="0" applyFill="0" applyBorder="0" applyAlignment="0" applyProtection="0"/>
    <xf numFmtId="16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9" fontId="5" fillId="0" borderId="0" applyFont="0" applyFill="0" applyBorder="0" applyAlignment="0" applyProtection="0"/>
    <xf numFmtId="16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9" fontId="5" fillId="0" borderId="0" applyFont="0" applyFill="0" applyBorder="0" applyAlignment="0" applyProtection="0"/>
    <xf numFmtId="16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9" fontId="5" fillId="0" borderId="0" applyFont="0" applyFill="0" applyBorder="0" applyAlignment="0" applyProtection="0"/>
    <xf numFmtId="16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9" fontId="5" fillId="0" borderId="0" applyFont="0" applyFill="0" applyBorder="0" applyAlignment="0" applyProtection="0"/>
    <xf numFmtId="16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9" fontId="5" fillId="0" borderId="0" applyFont="0" applyFill="0" applyBorder="0" applyAlignment="0" applyProtection="0"/>
    <xf numFmtId="16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9" fontId="5" fillId="0" borderId="0" applyFont="0" applyFill="0" applyBorder="0" applyAlignment="0" applyProtection="0"/>
    <xf numFmtId="16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9" fontId="5" fillId="0" borderId="0" applyFont="0" applyFill="0" applyBorder="0" applyAlignment="0" applyProtection="0"/>
    <xf numFmtId="16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9" fontId="5" fillId="0" borderId="0" applyFont="0" applyFill="0" applyBorder="0" applyAlignment="0" applyProtection="0"/>
    <xf numFmtId="16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9" fontId="5" fillId="0" borderId="0" applyFont="0" applyFill="0" applyBorder="0" applyAlignment="0" applyProtection="0"/>
    <xf numFmtId="16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9" fontId="5" fillId="0" borderId="0" applyFont="0" applyFill="0" applyBorder="0" applyAlignment="0" applyProtection="0"/>
    <xf numFmtId="16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9" fontId="5" fillId="0" borderId="0" applyFont="0" applyFill="0" applyBorder="0" applyAlignment="0" applyProtection="0"/>
    <xf numFmtId="16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38" fillId="0" borderId="0"/>
    <xf numFmtId="169" fontId="5" fillId="0" borderId="0" applyFont="0" applyFill="0" applyBorder="0" applyAlignment="0" applyProtection="0"/>
    <xf numFmtId="16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9" fontId="5" fillId="0" borderId="0" applyFont="0" applyFill="0" applyBorder="0" applyAlignment="0" applyProtection="0"/>
    <xf numFmtId="16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9" fontId="5" fillId="0" borderId="0" applyFont="0" applyFill="0" applyBorder="0" applyAlignment="0" applyProtection="0"/>
    <xf numFmtId="16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9" fontId="5" fillId="0" borderId="0" applyFont="0" applyFill="0" applyBorder="0" applyAlignment="0" applyProtection="0"/>
    <xf numFmtId="16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9" fontId="5" fillId="0" borderId="0" applyFont="0" applyFill="0" applyBorder="0" applyAlignment="0" applyProtection="0"/>
    <xf numFmtId="16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9" fontId="4" fillId="0" borderId="0" applyFont="0" applyFill="0" applyBorder="0" applyAlignment="0" applyProtection="0"/>
    <xf numFmtId="16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9" fontId="4" fillId="0" borderId="0" applyFont="0" applyFill="0" applyBorder="0" applyAlignment="0" applyProtection="0"/>
    <xf numFmtId="16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9" fontId="4" fillId="0" borderId="0" applyFont="0" applyFill="0" applyBorder="0" applyAlignment="0" applyProtection="0"/>
    <xf numFmtId="16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9" fontId="4" fillId="0" borderId="0" applyFont="0" applyFill="0" applyBorder="0" applyAlignment="0" applyProtection="0"/>
    <xf numFmtId="16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9" fontId="4" fillId="0" borderId="0" applyFont="0" applyFill="0" applyBorder="0" applyAlignment="0" applyProtection="0"/>
    <xf numFmtId="16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9" fontId="4" fillId="0" borderId="0" applyFont="0" applyFill="0" applyBorder="0" applyAlignment="0" applyProtection="0"/>
    <xf numFmtId="16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9" fontId="4" fillId="0" borderId="0" applyFont="0" applyFill="0" applyBorder="0" applyAlignment="0" applyProtection="0"/>
    <xf numFmtId="16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9" fontId="4" fillId="0" borderId="0" applyFont="0" applyFill="0" applyBorder="0" applyAlignment="0" applyProtection="0"/>
    <xf numFmtId="16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9" fontId="4" fillId="0" borderId="0" applyFont="0" applyFill="0" applyBorder="0" applyAlignment="0" applyProtection="0"/>
    <xf numFmtId="16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9" fontId="4" fillId="0" borderId="0" applyFont="0" applyFill="0" applyBorder="0" applyAlignment="0" applyProtection="0"/>
    <xf numFmtId="16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9" fontId="4" fillId="0" borderId="0" applyFont="0" applyFill="0" applyBorder="0" applyAlignment="0" applyProtection="0"/>
    <xf numFmtId="16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9" fontId="4" fillId="0" borderId="0" applyFont="0" applyFill="0" applyBorder="0" applyAlignment="0" applyProtection="0"/>
    <xf numFmtId="16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9" fontId="4" fillId="0" borderId="0" applyFont="0" applyFill="0" applyBorder="0" applyAlignment="0" applyProtection="0"/>
    <xf numFmtId="16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9" fontId="4" fillId="0" borderId="0" applyFont="0" applyFill="0" applyBorder="0" applyAlignment="0" applyProtection="0"/>
    <xf numFmtId="16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9" fontId="4" fillId="0" borderId="0" applyFont="0" applyFill="0" applyBorder="0" applyAlignment="0" applyProtection="0"/>
    <xf numFmtId="16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9" fontId="4" fillId="0" borderId="0" applyFont="0" applyFill="0" applyBorder="0" applyAlignment="0" applyProtection="0"/>
    <xf numFmtId="16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9" fontId="4" fillId="0" borderId="0" applyFont="0" applyFill="0" applyBorder="0" applyAlignment="0" applyProtection="0"/>
    <xf numFmtId="16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9" fontId="4" fillId="0" borderId="0" applyFont="0" applyFill="0" applyBorder="0" applyAlignment="0" applyProtection="0"/>
    <xf numFmtId="16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9" fontId="4" fillId="0" borderId="0" applyFont="0" applyFill="0" applyBorder="0" applyAlignment="0" applyProtection="0"/>
    <xf numFmtId="16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9" fontId="4" fillId="0" borderId="0" applyFont="0" applyFill="0" applyBorder="0" applyAlignment="0" applyProtection="0"/>
    <xf numFmtId="16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9" fontId="4" fillId="0" borderId="0" applyFont="0" applyFill="0" applyBorder="0" applyAlignment="0" applyProtection="0"/>
    <xf numFmtId="16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9" fontId="4" fillId="0" borderId="0" applyFont="0" applyFill="0" applyBorder="0" applyAlignment="0" applyProtection="0"/>
    <xf numFmtId="16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9" fontId="4" fillId="0" borderId="0" applyFont="0" applyFill="0" applyBorder="0" applyAlignment="0" applyProtection="0"/>
    <xf numFmtId="16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9" fontId="4" fillId="0" borderId="0" applyFont="0" applyFill="0" applyBorder="0" applyAlignment="0" applyProtection="0"/>
    <xf numFmtId="16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9" fontId="4" fillId="0" borderId="0" applyFont="0" applyFill="0" applyBorder="0" applyAlignment="0" applyProtection="0"/>
    <xf numFmtId="16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9" fontId="4" fillId="0" borderId="0" applyFont="0" applyFill="0" applyBorder="0" applyAlignment="0" applyProtection="0"/>
    <xf numFmtId="16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9" fontId="4" fillId="0" borderId="0" applyFont="0" applyFill="0" applyBorder="0" applyAlignment="0" applyProtection="0"/>
    <xf numFmtId="16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9" fontId="4" fillId="0" borderId="0" applyFont="0" applyFill="0" applyBorder="0" applyAlignment="0" applyProtection="0"/>
    <xf numFmtId="16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9" fontId="4" fillId="0" borderId="0" applyFont="0" applyFill="0" applyBorder="0" applyAlignment="0" applyProtection="0"/>
    <xf numFmtId="16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9" fontId="4" fillId="0" borderId="0" applyFont="0" applyFill="0" applyBorder="0" applyAlignment="0" applyProtection="0"/>
    <xf numFmtId="16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9" fontId="4" fillId="0" borderId="0" applyFont="0" applyFill="0" applyBorder="0" applyAlignment="0" applyProtection="0"/>
    <xf numFmtId="16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9" fontId="4" fillId="0" borderId="0" applyFont="0" applyFill="0" applyBorder="0" applyAlignment="0" applyProtection="0"/>
    <xf numFmtId="16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9" fontId="4" fillId="0" borderId="0" applyFont="0" applyFill="0" applyBorder="0" applyAlignment="0" applyProtection="0"/>
    <xf numFmtId="16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9" fontId="4" fillId="0" borderId="0" applyFont="0" applyFill="0" applyBorder="0" applyAlignment="0" applyProtection="0"/>
    <xf numFmtId="16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9" fontId="4" fillId="0" borderId="0" applyFont="0" applyFill="0" applyBorder="0" applyAlignment="0" applyProtection="0"/>
    <xf numFmtId="16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9" fontId="4" fillId="0" borderId="0" applyFont="0" applyFill="0" applyBorder="0" applyAlignment="0" applyProtection="0"/>
    <xf numFmtId="16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9" fontId="4" fillId="0" borderId="0" applyFont="0" applyFill="0" applyBorder="0" applyAlignment="0" applyProtection="0"/>
    <xf numFmtId="16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9" fontId="4" fillId="0" borderId="0" applyFont="0" applyFill="0" applyBorder="0" applyAlignment="0" applyProtection="0"/>
    <xf numFmtId="16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9" fontId="4" fillId="0" borderId="0" applyFont="0" applyFill="0" applyBorder="0" applyAlignment="0" applyProtection="0"/>
    <xf numFmtId="16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9" fontId="4" fillId="0" borderId="0" applyFont="0" applyFill="0" applyBorder="0" applyAlignment="0" applyProtection="0"/>
    <xf numFmtId="16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9" fontId="4" fillId="0" borderId="0" applyFont="0" applyFill="0" applyBorder="0" applyAlignment="0" applyProtection="0"/>
    <xf numFmtId="16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9" fontId="4" fillId="0" borderId="0" applyFont="0" applyFill="0" applyBorder="0" applyAlignment="0" applyProtection="0"/>
    <xf numFmtId="16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9" fontId="4" fillId="0" borderId="0" applyFont="0" applyFill="0" applyBorder="0" applyAlignment="0" applyProtection="0"/>
    <xf numFmtId="16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9" fontId="4" fillId="0" borderId="0" applyFont="0" applyFill="0" applyBorder="0" applyAlignment="0" applyProtection="0"/>
    <xf numFmtId="16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9" fontId="4" fillId="0" borderId="0" applyFont="0" applyFill="0" applyBorder="0" applyAlignment="0" applyProtection="0"/>
    <xf numFmtId="16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9" fontId="4" fillId="0" borderId="0" applyFont="0" applyFill="0" applyBorder="0" applyAlignment="0" applyProtection="0"/>
    <xf numFmtId="16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9" fontId="4" fillId="0" borderId="0" applyFont="0" applyFill="0" applyBorder="0" applyAlignment="0" applyProtection="0"/>
    <xf numFmtId="16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9" fontId="4" fillId="0" borderId="0" applyFont="0" applyFill="0" applyBorder="0" applyAlignment="0" applyProtection="0"/>
    <xf numFmtId="16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9" fontId="4" fillId="0" borderId="0" applyFont="0" applyFill="0" applyBorder="0" applyAlignment="0" applyProtection="0"/>
    <xf numFmtId="16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9" fontId="4" fillId="0" borderId="0" applyFont="0" applyFill="0" applyBorder="0" applyAlignment="0" applyProtection="0"/>
    <xf numFmtId="16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9" fontId="4" fillId="0" borderId="0" applyFont="0" applyFill="0" applyBorder="0" applyAlignment="0" applyProtection="0"/>
    <xf numFmtId="16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9" fontId="4" fillId="0" borderId="0" applyFont="0" applyFill="0" applyBorder="0" applyAlignment="0" applyProtection="0"/>
    <xf numFmtId="16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9" fontId="4" fillId="0" borderId="0" applyFont="0" applyFill="0" applyBorder="0" applyAlignment="0" applyProtection="0"/>
    <xf numFmtId="16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9" fontId="4" fillId="0" borderId="0" applyFont="0" applyFill="0" applyBorder="0" applyAlignment="0" applyProtection="0"/>
    <xf numFmtId="16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9" fontId="4" fillId="0" borderId="0" applyFont="0" applyFill="0" applyBorder="0" applyAlignment="0" applyProtection="0"/>
    <xf numFmtId="16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9" fontId="4" fillId="0" borderId="0" applyFont="0" applyFill="0" applyBorder="0" applyAlignment="0" applyProtection="0"/>
    <xf numFmtId="16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9" fontId="4" fillId="0" borderId="0" applyFont="0" applyFill="0" applyBorder="0" applyAlignment="0" applyProtection="0"/>
    <xf numFmtId="16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9" fontId="4" fillId="0" borderId="0" applyFont="0" applyFill="0" applyBorder="0" applyAlignment="0" applyProtection="0"/>
    <xf numFmtId="16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9" fontId="4" fillId="0" borderId="0" applyFont="0" applyFill="0" applyBorder="0" applyAlignment="0" applyProtection="0"/>
    <xf numFmtId="16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9" fontId="4" fillId="0" borderId="0" applyFont="0" applyFill="0" applyBorder="0" applyAlignment="0" applyProtection="0"/>
    <xf numFmtId="16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9" fontId="4" fillId="0" borderId="0" applyFont="0" applyFill="0" applyBorder="0" applyAlignment="0" applyProtection="0"/>
    <xf numFmtId="16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9" fontId="4" fillId="0" borderId="0" applyFont="0" applyFill="0" applyBorder="0" applyAlignment="0" applyProtection="0"/>
    <xf numFmtId="16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9" fontId="4" fillId="0" borderId="0" applyFont="0" applyFill="0" applyBorder="0" applyAlignment="0" applyProtection="0"/>
    <xf numFmtId="16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9" fontId="4" fillId="0" borderId="0" applyFont="0" applyFill="0" applyBorder="0" applyAlignment="0" applyProtection="0"/>
    <xf numFmtId="16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9" fontId="4" fillId="0" borderId="0" applyFont="0" applyFill="0" applyBorder="0" applyAlignment="0" applyProtection="0"/>
    <xf numFmtId="16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9" fontId="4" fillId="0" borderId="0" applyFont="0" applyFill="0" applyBorder="0" applyAlignment="0" applyProtection="0"/>
    <xf numFmtId="16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9" fontId="4" fillId="0" borderId="0" applyFont="0" applyFill="0" applyBorder="0" applyAlignment="0" applyProtection="0"/>
    <xf numFmtId="16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9" fontId="4" fillId="0" borderId="0" applyFont="0" applyFill="0" applyBorder="0" applyAlignment="0" applyProtection="0"/>
    <xf numFmtId="16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9" fontId="4" fillId="0" borderId="0" applyFont="0" applyFill="0" applyBorder="0" applyAlignment="0" applyProtection="0"/>
    <xf numFmtId="16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9" fontId="4" fillId="0" borderId="0" applyFont="0" applyFill="0" applyBorder="0" applyAlignment="0" applyProtection="0"/>
    <xf numFmtId="16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9" fontId="4" fillId="0" borderId="0" applyFont="0" applyFill="0" applyBorder="0" applyAlignment="0" applyProtection="0"/>
    <xf numFmtId="16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9" fontId="4" fillId="0" borderId="0" applyFont="0" applyFill="0" applyBorder="0" applyAlignment="0" applyProtection="0"/>
    <xf numFmtId="16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9" fontId="4" fillId="0" borderId="0" applyFont="0" applyFill="0" applyBorder="0" applyAlignment="0" applyProtection="0"/>
    <xf numFmtId="16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9" fontId="4" fillId="0" borderId="0" applyFont="0" applyFill="0" applyBorder="0" applyAlignment="0" applyProtection="0"/>
    <xf numFmtId="16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9" fontId="4" fillId="0" borderId="0" applyFont="0" applyFill="0" applyBorder="0" applyAlignment="0" applyProtection="0"/>
    <xf numFmtId="16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9" fontId="4" fillId="0" borderId="0" applyFont="0" applyFill="0" applyBorder="0" applyAlignment="0" applyProtection="0"/>
    <xf numFmtId="16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9" fontId="4" fillId="0" borderId="0" applyFont="0" applyFill="0" applyBorder="0" applyAlignment="0" applyProtection="0"/>
    <xf numFmtId="16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9" fontId="4" fillId="0" borderId="0" applyFont="0" applyFill="0" applyBorder="0" applyAlignment="0" applyProtection="0"/>
    <xf numFmtId="16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9" fontId="4" fillId="0" borderId="0" applyFont="0" applyFill="0" applyBorder="0" applyAlignment="0" applyProtection="0"/>
    <xf numFmtId="16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9" fontId="4" fillId="0" borderId="0" applyFont="0" applyFill="0" applyBorder="0" applyAlignment="0" applyProtection="0"/>
    <xf numFmtId="16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9" fontId="4" fillId="0" borderId="0" applyFont="0" applyFill="0" applyBorder="0" applyAlignment="0" applyProtection="0"/>
    <xf numFmtId="16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9" fontId="4" fillId="0" borderId="0" applyFont="0" applyFill="0" applyBorder="0" applyAlignment="0" applyProtection="0"/>
    <xf numFmtId="16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9" fontId="4" fillId="0" borderId="0" applyFont="0" applyFill="0" applyBorder="0" applyAlignment="0" applyProtection="0"/>
    <xf numFmtId="16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9" fontId="4" fillId="0" borderId="0" applyFont="0" applyFill="0" applyBorder="0" applyAlignment="0" applyProtection="0"/>
    <xf numFmtId="16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9" fontId="4" fillId="0" borderId="0" applyFont="0" applyFill="0" applyBorder="0" applyAlignment="0" applyProtection="0"/>
    <xf numFmtId="16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9" fontId="4" fillId="0" borderId="0" applyFont="0" applyFill="0" applyBorder="0" applyAlignment="0" applyProtection="0"/>
    <xf numFmtId="16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9" fontId="4" fillId="0" borderId="0" applyFont="0" applyFill="0" applyBorder="0" applyAlignment="0" applyProtection="0"/>
    <xf numFmtId="16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9" fontId="4" fillId="0" borderId="0" applyFont="0" applyFill="0" applyBorder="0" applyAlignment="0" applyProtection="0"/>
    <xf numFmtId="16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9" fontId="4" fillId="0" borderId="0" applyFont="0" applyFill="0" applyBorder="0" applyAlignment="0" applyProtection="0"/>
    <xf numFmtId="16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9" fontId="4" fillId="0" borderId="0" applyFont="0" applyFill="0" applyBorder="0" applyAlignment="0" applyProtection="0"/>
    <xf numFmtId="16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9" fontId="4" fillId="0" borderId="0" applyFont="0" applyFill="0" applyBorder="0" applyAlignment="0" applyProtection="0"/>
    <xf numFmtId="16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9" fontId="4" fillId="0" borderId="0" applyFont="0" applyFill="0" applyBorder="0" applyAlignment="0" applyProtection="0"/>
    <xf numFmtId="16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9" fontId="4" fillId="0" borderId="0" applyFont="0" applyFill="0" applyBorder="0" applyAlignment="0" applyProtection="0"/>
    <xf numFmtId="16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9" fontId="4" fillId="0" borderId="0" applyFont="0" applyFill="0" applyBorder="0" applyAlignment="0" applyProtection="0"/>
    <xf numFmtId="16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9" fontId="4" fillId="0" borderId="0" applyFont="0" applyFill="0" applyBorder="0" applyAlignment="0" applyProtection="0"/>
    <xf numFmtId="16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9" fontId="4" fillId="0" borderId="0" applyFont="0" applyFill="0" applyBorder="0" applyAlignment="0" applyProtection="0"/>
    <xf numFmtId="16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9" fontId="4" fillId="0" borderId="0" applyFont="0" applyFill="0" applyBorder="0" applyAlignment="0" applyProtection="0"/>
    <xf numFmtId="16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9" fontId="4" fillId="0" borderId="0" applyFont="0" applyFill="0" applyBorder="0" applyAlignment="0" applyProtection="0"/>
    <xf numFmtId="16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9" fontId="4" fillId="0" borderId="0" applyFont="0" applyFill="0" applyBorder="0" applyAlignment="0" applyProtection="0"/>
    <xf numFmtId="16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9" fontId="4" fillId="0" borderId="0" applyFont="0" applyFill="0" applyBorder="0" applyAlignment="0" applyProtection="0"/>
    <xf numFmtId="16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9" fontId="4" fillId="0" borderId="0" applyFont="0" applyFill="0" applyBorder="0" applyAlignment="0" applyProtection="0"/>
    <xf numFmtId="16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9" fontId="4" fillId="0" borderId="0" applyFont="0" applyFill="0" applyBorder="0" applyAlignment="0" applyProtection="0"/>
    <xf numFmtId="16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9" fontId="4" fillId="0" borderId="0" applyFont="0" applyFill="0" applyBorder="0" applyAlignment="0" applyProtection="0"/>
    <xf numFmtId="16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9" fontId="4" fillId="0" borderId="0" applyFont="0" applyFill="0" applyBorder="0" applyAlignment="0" applyProtection="0"/>
    <xf numFmtId="16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9" fontId="4" fillId="0" borderId="0" applyFont="0" applyFill="0" applyBorder="0" applyAlignment="0" applyProtection="0"/>
    <xf numFmtId="16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9" fontId="4" fillId="0" borderId="0" applyFont="0" applyFill="0" applyBorder="0" applyAlignment="0" applyProtection="0"/>
    <xf numFmtId="16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9" fontId="4" fillId="0" borderId="0" applyFont="0" applyFill="0" applyBorder="0" applyAlignment="0" applyProtection="0"/>
    <xf numFmtId="16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9" fontId="4" fillId="0" borderId="0" applyFont="0" applyFill="0" applyBorder="0" applyAlignment="0" applyProtection="0"/>
    <xf numFmtId="16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9" fontId="4" fillId="0" borderId="0" applyFont="0" applyFill="0" applyBorder="0" applyAlignment="0" applyProtection="0"/>
    <xf numFmtId="16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9" fontId="4" fillId="0" borderId="0" applyFont="0" applyFill="0" applyBorder="0" applyAlignment="0" applyProtection="0"/>
    <xf numFmtId="16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9" fontId="4" fillId="0" borderId="0" applyFont="0" applyFill="0" applyBorder="0" applyAlignment="0" applyProtection="0"/>
    <xf numFmtId="16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9" fontId="4" fillId="0" borderId="0" applyFont="0" applyFill="0" applyBorder="0" applyAlignment="0" applyProtection="0"/>
    <xf numFmtId="16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9" fontId="4" fillId="0" borderId="0" applyFont="0" applyFill="0" applyBorder="0" applyAlignment="0" applyProtection="0"/>
    <xf numFmtId="16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9" fontId="4" fillId="0" borderId="0" applyFont="0" applyFill="0" applyBorder="0" applyAlignment="0" applyProtection="0"/>
    <xf numFmtId="16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9" fontId="4" fillId="0" borderId="0" applyFont="0" applyFill="0" applyBorder="0" applyAlignment="0" applyProtection="0"/>
    <xf numFmtId="16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9" fontId="4" fillId="0" borderId="0" applyFont="0" applyFill="0" applyBorder="0" applyAlignment="0" applyProtection="0"/>
    <xf numFmtId="16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9" fontId="4" fillId="0" borderId="0" applyFont="0" applyFill="0" applyBorder="0" applyAlignment="0" applyProtection="0"/>
    <xf numFmtId="16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9" fontId="4" fillId="0" borderId="0" applyFont="0" applyFill="0" applyBorder="0" applyAlignment="0" applyProtection="0"/>
    <xf numFmtId="16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9" fontId="4" fillId="0" borderId="0" applyFont="0" applyFill="0" applyBorder="0" applyAlignment="0" applyProtection="0"/>
    <xf numFmtId="16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9" fontId="4" fillId="0" borderId="0" applyFont="0" applyFill="0" applyBorder="0" applyAlignment="0" applyProtection="0"/>
    <xf numFmtId="16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9" fontId="4" fillId="0" borderId="0" applyFont="0" applyFill="0" applyBorder="0" applyAlignment="0" applyProtection="0"/>
    <xf numFmtId="16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9" fontId="4" fillId="0" borderId="0" applyFont="0" applyFill="0" applyBorder="0" applyAlignment="0" applyProtection="0"/>
    <xf numFmtId="16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9" fontId="4" fillId="0" borderId="0" applyFont="0" applyFill="0" applyBorder="0" applyAlignment="0" applyProtection="0"/>
    <xf numFmtId="16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9" fontId="4" fillId="0" borderId="0" applyFont="0" applyFill="0" applyBorder="0" applyAlignment="0" applyProtection="0"/>
    <xf numFmtId="16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9" fontId="4" fillId="0" borderId="0" applyFont="0" applyFill="0" applyBorder="0" applyAlignment="0" applyProtection="0"/>
    <xf numFmtId="16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9" fontId="4" fillId="0" borderId="0" applyFont="0" applyFill="0" applyBorder="0" applyAlignment="0" applyProtection="0"/>
    <xf numFmtId="16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9" fontId="4" fillId="0" borderId="0" applyFont="0" applyFill="0" applyBorder="0" applyAlignment="0" applyProtection="0"/>
    <xf numFmtId="16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9" fontId="4" fillId="0" borderId="0" applyFont="0" applyFill="0" applyBorder="0" applyAlignment="0" applyProtection="0"/>
    <xf numFmtId="16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9" fontId="4" fillId="0" borderId="0" applyFont="0" applyFill="0" applyBorder="0" applyAlignment="0" applyProtection="0"/>
    <xf numFmtId="16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9" fontId="4" fillId="0" borderId="0" applyFont="0" applyFill="0" applyBorder="0" applyAlignment="0" applyProtection="0"/>
    <xf numFmtId="16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9" fontId="4" fillId="0" borderId="0" applyFont="0" applyFill="0" applyBorder="0" applyAlignment="0" applyProtection="0"/>
    <xf numFmtId="16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9" fontId="4" fillId="0" borderId="0" applyFont="0" applyFill="0" applyBorder="0" applyAlignment="0" applyProtection="0"/>
    <xf numFmtId="16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9" fontId="4" fillId="0" borderId="0" applyFont="0" applyFill="0" applyBorder="0" applyAlignment="0" applyProtection="0"/>
    <xf numFmtId="16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9" fontId="4" fillId="0" borderId="0" applyFont="0" applyFill="0" applyBorder="0" applyAlignment="0" applyProtection="0"/>
    <xf numFmtId="16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9" fontId="4" fillId="0" borderId="0" applyFont="0" applyFill="0" applyBorder="0" applyAlignment="0" applyProtection="0"/>
    <xf numFmtId="16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9" fontId="4" fillId="0" borderId="0" applyFont="0" applyFill="0" applyBorder="0" applyAlignment="0" applyProtection="0"/>
    <xf numFmtId="16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9" fontId="4" fillId="0" borderId="0" applyFont="0" applyFill="0" applyBorder="0" applyAlignment="0" applyProtection="0"/>
    <xf numFmtId="16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9" fontId="4" fillId="0" borderId="0" applyFont="0" applyFill="0" applyBorder="0" applyAlignment="0" applyProtection="0"/>
    <xf numFmtId="16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9" fontId="4" fillId="0" borderId="0" applyFont="0" applyFill="0" applyBorder="0" applyAlignment="0" applyProtection="0"/>
    <xf numFmtId="16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9" fontId="4" fillId="0" borderId="0" applyFont="0" applyFill="0" applyBorder="0" applyAlignment="0" applyProtection="0"/>
    <xf numFmtId="16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9" fontId="4" fillId="0" borderId="0" applyFont="0" applyFill="0" applyBorder="0" applyAlignment="0" applyProtection="0"/>
    <xf numFmtId="16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9" fontId="4" fillId="0" borderId="0" applyFont="0" applyFill="0" applyBorder="0" applyAlignment="0" applyProtection="0"/>
    <xf numFmtId="16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9" fontId="4" fillId="0" borderId="0" applyFont="0" applyFill="0" applyBorder="0" applyAlignment="0" applyProtection="0"/>
    <xf numFmtId="16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9" fontId="4" fillId="0" borderId="0" applyFont="0" applyFill="0" applyBorder="0" applyAlignment="0" applyProtection="0"/>
    <xf numFmtId="16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9" fontId="4" fillId="0" borderId="0" applyFont="0" applyFill="0" applyBorder="0" applyAlignment="0" applyProtection="0"/>
    <xf numFmtId="16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9" fontId="4" fillId="0" borderId="0" applyFont="0" applyFill="0" applyBorder="0" applyAlignment="0" applyProtection="0"/>
    <xf numFmtId="16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9" fontId="4" fillId="0" borderId="0" applyFont="0" applyFill="0" applyBorder="0" applyAlignment="0" applyProtection="0"/>
    <xf numFmtId="16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9" fontId="4" fillId="0" borderId="0" applyFont="0" applyFill="0" applyBorder="0" applyAlignment="0" applyProtection="0"/>
    <xf numFmtId="16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9" fontId="4" fillId="0" borderId="0" applyFont="0" applyFill="0" applyBorder="0" applyAlignment="0" applyProtection="0"/>
    <xf numFmtId="16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9" fontId="4" fillId="0" borderId="0" applyFont="0" applyFill="0" applyBorder="0" applyAlignment="0" applyProtection="0"/>
    <xf numFmtId="16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9" fontId="4" fillId="0" borderId="0" applyFont="0" applyFill="0" applyBorder="0" applyAlignment="0" applyProtection="0"/>
    <xf numFmtId="16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9" fontId="4" fillId="0" borderId="0" applyFont="0" applyFill="0" applyBorder="0" applyAlignment="0" applyProtection="0"/>
    <xf numFmtId="16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9" fontId="4" fillId="0" borderId="0" applyFont="0" applyFill="0" applyBorder="0" applyAlignment="0" applyProtection="0"/>
    <xf numFmtId="16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9" fontId="4" fillId="0" borderId="0" applyFont="0" applyFill="0" applyBorder="0" applyAlignment="0" applyProtection="0"/>
    <xf numFmtId="16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9" fontId="4" fillId="0" borderId="0" applyFont="0" applyFill="0" applyBorder="0" applyAlignment="0" applyProtection="0"/>
    <xf numFmtId="16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9" fontId="4" fillId="0" borderId="0" applyFont="0" applyFill="0" applyBorder="0" applyAlignment="0" applyProtection="0"/>
    <xf numFmtId="16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9" fontId="4" fillId="0" borderId="0" applyFont="0" applyFill="0" applyBorder="0" applyAlignment="0" applyProtection="0"/>
    <xf numFmtId="16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9" fontId="4" fillId="0" borderId="0" applyFont="0" applyFill="0" applyBorder="0" applyAlignment="0" applyProtection="0"/>
    <xf numFmtId="16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9" fontId="4" fillId="0" borderId="0" applyFont="0" applyFill="0" applyBorder="0" applyAlignment="0" applyProtection="0"/>
    <xf numFmtId="16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69" borderId="0" applyNumberFormat="0" applyBorder="0" applyAlignment="0" applyProtection="0"/>
    <xf numFmtId="0" fontId="4" fillId="70" borderId="0" applyNumberFormat="0" applyBorder="0" applyAlignment="0" applyProtection="0"/>
    <xf numFmtId="0" fontId="4" fillId="73" borderId="0" applyNumberFormat="0" applyBorder="0" applyAlignment="0" applyProtection="0"/>
    <xf numFmtId="0" fontId="4" fillId="74" borderId="0" applyNumberFormat="0" applyBorder="0" applyAlignment="0" applyProtection="0"/>
    <xf numFmtId="0" fontId="4" fillId="77" borderId="0" applyNumberFormat="0" applyBorder="0" applyAlignment="0" applyProtection="0"/>
    <xf numFmtId="0" fontId="4" fillId="78" borderId="0" applyNumberFormat="0" applyBorder="0" applyAlignment="0" applyProtection="0"/>
    <xf numFmtId="0" fontId="4" fillId="81" borderId="0" applyNumberFormat="0" applyBorder="0" applyAlignment="0" applyProtection="0"/>
    <xf numFmtId="0" fontId="4" fillId="84" borderId="0" applyNumberFormat="0" applyBorder="0" applyAlignment="0" applyProtection="0"/>
    <xf numFmtId="0" fontId="4" fillId="85" borderId="0" applyNumberFormat="0" applyBorder="0" applyAlignment="0" applyProtection="0"/>
    <xf numFmtId="0" fontId="4" fillId="88" borderId="0" applyNumberFormat="0" applyBorder="0" applyAlignment="0" applyProtection="0"/>
    <xf numFmtId="0" fontId="4" fillId="89" borderId="0" applyNumberFormat="0" applyBorder="0" applyAlignment="0" applyProtection="0"/>
    <xf numFmtId="0" fontId="4" fillId="47"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9" fontId="4" fillId="0" borderId="0" applyFont="0" applyFill="0" applyBorder="0" applyAlignment="0" applyProtection="0"/>
    <xf numFmtId="16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9" fontId="4" fillId="0" borderId="0" applyFont="0" applyFill="0" applyBorder="0" applyAlignment="0" applyProtection="0"/>
    <xf numFmtId="16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9" fontId="4" fillId="0" borderId="0" applyFont="0" applyFill="0" applyBorder="0" applyAlignment="0" applyProtection="0"/>
    <xf numFmtId="16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9" fontId="4" fillId="0" borderId="0" applyFont="0" applyFill="0" applyBorder="0" applyAlignment="0" applyProtection="0"/>
    <xf numFmtId="16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9" fontId="4" fillId="0" borderId="0" applyFont="0" applyFill="0" applyBorder="0" applyAlignment="0" applyProtection="0"/>
    <xf numFmtId="16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9" fontId="4" fillId="0" borderId="0" applyFont="0" applyFill="0" applyBorder="0" applyAlignment="0" applyProtection="0"/>
    <xf numFmtId="16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9" fontId="4" fillId="0" borderId="0" applyFont="0" applyFill="0" applyBorder="0" applyAlignment="0" applyProtection="0"/>
    <xf numFmtId="16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9" fontId="4" fillId="0" borderId="0" applyFont="0" applyFill="0" applyBorder="0" applyAlignment="0" applyProtection="0"/>
    <xf numFmtId="16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9" fontId="4" fillId="0" borderId="0" applyFont="0" applyFill="0" applyBorder="0" applyAlignment="0" applyProtection="0"/>
    <xf numFmtId="16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9" fontId="4" fillId="0" borderId="0" applyFont="0" applyFill="0" applyBorder="0" applyAlignment="0" applyProtection="0"/>
    <xf numFmtId="16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9" fontId="4" fillId="0" borderId="0" applyFont="0" applyFill="0" applyBorder="0" applyAlignment="0" applyProtection="0"/>
    <xf numFmtId="16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9" fontId="4" fillId="0" borderId="0" applyFont="0" applyFill="0" applyBorder="0" applyAlignment="0" applyProtection="0"/>
    <xf numFmtId="16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9" fontId="4" fillId="0" borderId="0" applyFont="0" applyFill="0" applyBorder="0" applyAlignment="0" applyProtection="0"/>
    <xf numFmtId="16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9" fontId="4" fillId="0" borderId="0" applyFont="0" applyFill="0" applyBorder="0" applyAlignment="0" applyProtection="0"/>
    <xf numFmtId="16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9" fontId="4" fillId="0" borderId="0" applyFont="0" applyFill="0" applyBorder="0" applyAlignment="0" applyProtection="0"/>
    <xf numFmtId="16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9" fontId="4" fillId="0" borderId="0" applyFont="0" applyFill="0" applyBorder="0" applyAlignment="0" applyProtection="0"/>
    <xf numFmtId="16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9" fontId="4" fillId="0" borderId="0" applyFont="0" applyFill="0" applyBorder="0" applyAlignment="0" applyProtection="0"/>
    <xf numFmtId="16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9" fontId="4" fillId="0" borderId="0" applyFont="0" applyFill="0" applyBorder="0" applyAlignment="0" applyProtection="0"/>
    <xf numFmtId="16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9" fontId="4" fillId="0" borderId="0" applyFont="0" applyFill="0" applyBorder="0" applyAlignment="0" applyProtection="0"/>
    <xf numFmtId="16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9" fontId="4" fillId="0" borderId="0" applyFont="0" applyFill="0" applyBorder="0" applyAlignment="0" applyProtection="0"/>
    <xf numFmtId="16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9" fontId="4" fillId="0" borderId="0" applyFont="0" applyFill="0" applyBorder="0" applyAlignment="0" applyProtection="0"/>
    <xf numFmtId="16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9" fontId="4" fillId="0" borderId="0" applyFont="0" applyFill="0" applyBorder="0" applyAlignment="0" applyProtection="0"/>
    <xf numFmtId="16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9" fontId="4" fillId="0" borderId="0" applyFont="0" applyFill="0" applyBorder="0" applyAlignment="0" applyProtection="0"/>
    <xf numFmtId="16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9" fontId="4" fillId="0" borderId="0" applyFont="0" applyFill="0" applyBorder="0" applyAlignment="0" applyProtection="0"/>
    <xf numFmtId="16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9" fontId="4" fillId="0" borderId="0" applyFont="0" applyFill="0" applyBorder="0" applyAlignment="0" applyProtection="0"/>
    <xf numFmtId="16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9" fontId="4" fillId="0" borderId="0" applyFont="0" applyFill="0" applyBorder="0" applyAlignment="0" applyProtection="0"/>
    <xf numFmtId="16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9" fontId="4" fillId="0" borderId="0" applyFont="0" applyFill="0" applyBorder="0" applyAlignment="0" applyProtection="0"/>
    <xf numFmtId="16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9" fontId="4" fillId="0" borderId="0" applyFont="0" applyFill="0" applyBorder="0" applyAlignment="0" applyProtection="0"/>
    <xf numFmtId="16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9" fontId="4" fillId="0" borderId="0" applyFont="0" applyFill="0" applyBorder="0" applyAlignment="0" applyProtection="0"/>
    <xf numFmtId="16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9" fontId="4" fillId="0" borderId="0" applyFont="0" applyFill="0" applyBorder="0" applyAlignment="0" applyProtection="0"/>
    <xf numFmtId="16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9" fontId="4" fillId="0" borderId="0" applyFont="0" applyFill="0" applyBorder="0" applyAlignment="0" applyProtection="0"/>
    <xf numFmtId="16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9" fontId="4" fillId="0" borderId="0" applyFont="0" applyFill="0" applyBorder="0" applyAlignment="0" applyProtection="0"/>
    <xf numFmtId="16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9" fontId="4" fillId="0" borderId="0" applyFont="0" applyFill="0" applyBorder="0" applyAlignment="0" applyProtection="0"/>
    <xf numFmtId="16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9" fontId="4" fillId="0" borderId="0" applyFont="0" applyFill="0" applyBorder="0" applyAlignment="0" applyProtection="0"/>
    <xf numFmtId="16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9" fontId="4" fillId="0" borderId="0" applyFont="0" applyFill="0" applyBorder="0" applyAlignment="0" applyProtection="0"/>
    <xf numFmtId="16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9" fontId="4" fillId="0" borderId="0" applyFont="0" applyFill="0" applyBorder="0" applyAlignment="0" applyProtection="0"/>
    <xf numFmtId="16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9" fontId="4" fillId="0" borderId="0" applyFont="0" applyFill="0" applyBorder="0" applyAlignment="0" applyProtection="0"/>
    <xf numFmtId="16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9" fontId="4" fillId="0" borderId="0" applyFont="0" applyFill="0" applyBorder="0" applyAlignment="0" applyProtection="0"/>
    <xf numFmtId="16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9" fontId="4" fillId="0" borderId="0" applyFont="0" applyFill="0" applyBorder="0" applyAlignment="0" applyProtection="0"/>
    <xf numFmtId="16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9" fontId="4" fillId="0" borderId="0" applyFont="0" applyFill="0" applyBorder="0" applyAlignment="0" applyProtection="0"/>
    <xf numFmtId="16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9" fontId="4" fillId="0" borderId="0" applyFont="0" applyFill="0" applyBorder="0" applyAlignment="0" applyProtection="0"/>
    <xf numFmtId="16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9" fontId="4" fillId="0" borderId="0" applyFont="0" applyFill="0" applyBorder="0" applyAlignment="0" applyProtection="0"/>
    <xf numFmtId="16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9" fontId="4" fillId="0" borderId="0" applyFont="0" applyFill="0" applyBorder="0" applyAlignment="0" applyProtection="0"/>
    <xf numFmtId="16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9" fontId="4" fillId="0" borderId="0" applyFont="0" applyFill="0" applyBorder="0" applyAlignment="0" applyProtection="0"/>
    <xf numFmtId="16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9" fontId="4" fillId="0" borderId="0" applyFont="0" applyFill="0" applyBorder="0" applyAlignment="0" applyProtection="0"/>
    <xf numFmtId="16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9" fontId="4" fillId="0" borderId="0" applyFont="0" applyFill="0" applyBorder="0" applyAlignment="0" applyProtection="0"/>
    <xf numFmtId="16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9" fontId="4" fillId="0" borderId="0" applyFont="0" applyFill="0" applyBorder="0" applyAlignment="0" applyProtection="0"/>
    <xf numFmtId="16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9" fontId="4" fillId="0" borderId="0" applyFont="0" applyFill="0" applyBorder="0" applyAlignment="0" applyProtection="0"/>
    <xf numFmtId="16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39" fillId="0" borderId="0"/>
    <xf numFmtId="169" fontId="4" fillId="0" borderId="0" applyFont="0" applyFill="0" applyBorder="0" applyAlignment="0" applyProtection="0"/>
    <xf numFmtId="16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9" fontId="4" fillId="0" borderId="0" applyFont="0" applyFill="0" applyBorder="0" applyAlignment="0" applyProtection="0"/>
    <xf numFmtId="16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9" fontId="4" fillId="0" borderId="0" applyFont="0" applyFill="0" applyBorder="0" applyAlignment="0" applyProtection="0"/>
    <xf numFmtId="16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9" fontId="4" fillId="0" borderId="0" applyFont="0" applyFill="0" applyBorder="0" applyAlignment="0" applyProtection="0"/>
    <xf numFmtId="16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9" fontId="4" fillId="0" borderId="0" applyFont="0" applyFill="0" applyBorder="0" applyAlignment="0" applyProtection="0"/>
    <xf numFmtId="16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25" fillId="94"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25" fillId="5"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84" borderId="0" applyNumberFormat="0" applyBorder="0" applyAlignment="0" applyProtection="0"/>
    <xf numFmtId="0" fontId="25" fillId="95" borderId="0" applyNumberFormat="0" applyBorder="0" applyAlignment="0" applyProtection="0"/>
    <xf numFmtId="0" fontId="3" fillId="84" borderId="0" applyNumberFormat="0" applyBorder="0" applyAlignment="0" applyProtection="0"/>
    <xf numFmtId="0" fontId="3" fillId="84" borderId="0" applyNumberFormat="0" applyBorder="0" applyAlignment="0" applyProtection="0"/>
    <xf numFmtId="0" fontId="3" fillId="84" borderId="0" applyNumberFormat="0" applyBorder="0" applyAlignment="0" applyProtection="0"/>
    <xf numFmtId="0" fontId="25" fillId="96"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25" fillId="97"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25" fillId="97"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25" fillId="9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133" fillId="34" borderId="0" applyNumberFormat="0" applyBorder="0" applyAlignment="0" applyProtection="0"/>
    <xf numFmtId="0" fontId="133" fillId="44" borderId="0" applyNumberFormat="0" applyBorder="0" applyAlignment="0" applyProtection="0"/>
    <xf numFmtId="0" fontId="133" fillId="38" borderId="0" applyNumberFormat="0" applyBorder="0" applyAlignment="0" applyProtection="0"/>
    <xf numFmtId="0" fontId="133" fillId="31" borderId="0" applyNumberFormat="0" applyBorder="0" applyAlignment="0" applyProtection="0"/>
    <xf numFmtId="0" fontId="133" fillId="34" borderId="0" applyNumberFormat="0" applyBorder="0" applyAlignment="0" applyProtection="0"/>
    <xf numFmtId="0" fontId="26" fillId="98" borderId="0" applyNumberFormat="0" applyBorder="0" applyAlignment="0" applyProtection="0"/>
    <xf numFmtId="0" fontId="133" fillId="36" borderId="0" applyNumberFormat="0" applyBorder="0" applyAlignment="0" applyProtection="0"/>
    <xf numFmtId="0" fontId="133" fillId="99" borderId="0" applyNumberFormat="0" applyBorder="0" applyAlignment="0" applyProtection="0"/>
    <xf numFmtId="0" fontId="133" fillId="44" borderId="0" applyNumberFormat="0" applyBorder="0" applyAlignment="0" applyProtection="0"/>
    <xf numFmtId="0" fontId="26" fillId="101" borderId="0" applyNumberFormat="0" applyBorder="0" applyAlignment="0" applyProtection="0"/>
    <xf numFmtId="0" fontId="133" fillId="38" borderId="0" applyNumberFormat="0" applyBorder="0" applyAlignment="0" applyProtection="0"/>
    <xf numFmtId="0" fontId="133" fillId="102" borderId="0" applyNumberFormat="0" applyBorder="0" applyAlignment="0" applyProtection="0"/>
    <xf numFmtId="0" fontId="26" fillId="100" borderId="0" applyNumberFormat="0" applyBorder="0" applyAlignment="0" applyProtection="0"/>
    <xf numFmtId="0" fontId="133" fillId="45" borderId="0" applyNumberFormat="0" applyBorder="0" applyAlignment="0" applyProtection="0"/>
    <xf numFmtId="0" fontId="27" fillId="94" borderId="0" applyNumberFormat="0" applyBorder="0" applyAlignment="0" applyProtection="0"/>
    <xf numFmtId="0" fontId="123" fillId="33" borderId="0" applyNumberFormat="0" applyBorder="0" applyAlignment="0" applyProtection="0"/>
    <xf numFmtId="0" fontId="142" fillId="20" borderId="1" applyNumberFormat="0" applyAlignment="0" applyProtection="0"/>
    <xf numFmtId="0" fontId="151" fillId="103" borderId="48" applyNumberFormat="0" applyAlignment="0" applyProtection="0"/>
    <xf numFmtId="0" fontId="141" fillId="17" borderId="0" applyNumberFormat="0" applyFont="0" applyBorder="0" applyAlignment="0" applyProtection="0"/>
    <xf numFmtId="167" fontId="141" fillId="0" borderId="0" applyFont="0" applyFill="0" applyBorder="0" applyAlignment="0" applyProtection="0"/>
    <xf numFmtId="167" fontId="141" fillId="0" borderId="0" applyFont="0" applyFill="0" applyBorder="0" applyAlignment="0" applyProtection="0"/>
    <xf numFmtId="169" fontId="87" fillId="0" borderId="0" applyFont="0" applyFill="0" applyBorder="0" applyAlignment="0" applyProtection="0"/>
    <xf numFmtId="169" fontId="87" fillId="0" borderId="0" applyFont="0" applyFill="0" applyBorder="0" applyAlignment="0" applyProtection="0"/>
    <xf numFmtId="169" fontId="87" fillId="0" borderId="0" applyFont="0" applyFill="0" applyBorder="0" applyAlignment="0" applyProtection="0"/>
    <xf numFmtId="169" fontId="87" fillId="0" borderId="0" applyFont="0" applyFill="0" applyBorder="0" applyAlignment="0" applyProtection="0"/>
    <xf numFmtId="169" fontId="87" fillId="0" borderId="0" applyFont="0" applyFill="0" applyBorder="0" applyAlignment="0" applyProtection="0"/>
    <xf numFmtId="169" fontId="87" fillId="0" borderId="0" applyFont="0" applyFill="0" applyBorder="0" applyAlignment="0" applyProtection="0"/>
    <xf numFmtId="169" fontId="87" fillId="0" borderId="0" applyFont="0" applyFill="0" applyBorder="0" applyAlignment="0" applyProtection="0"/>
    <xf numFmtId="169" fontId="87" fillId="0" borderId="0" applyFont="0" applyFill="0" applyBorder="0" applyAlignment="0" applyProtection="0"/>
    <xf numFmtId="169" fontId="87" fillId="0" borderId="0" applyFont="0" applyFill="0" applyBorder="0" applyAlignment="0" applyProtection="0"/>
    <xf numFmtId="169" fontId="87" fillId="0" borderId="0" applyFont="0" applyFill="0" applyBorder="0" applyAlignment="0" applyProtection="0"/>
    <xf numFmtId="169" fontId="87" fillId="0" borderId="0" applyFont="0" applyFill="0" applyBorder="0" applyAlignment="0" applyProtection="0"/>
    <xf numFmtId="169" fontId="87" fillId="0" borderId="0" applyFont="0" applyFill="0" applyBorder="0" applyAlignment="0" applyProtection="0"/>
    <xf numFmtId="169" fontId="87" fillId="0" borderId="0" applyFont="0" applyFill="0" applyBorder="0" applyAlignment="0" applyProtection="0"/>
    <xf numFmtId="169" fontId="87" fillId="0" borderId="0" applyFont="0" applyFill="0" applyBorder="0" applyAlignment="0" applyProtection="0"/>
    <xf numFmtId="169" fontId="87" fillId="0" borderId="0" applyFont="0" applyFill="0" applyBorder="0" applyAlignment="0" applyProtection="0"/>
    <xf numFmtId="169" fontId="87" fillId="0" borderId="0" applyFont="0" applyFill="0" applyBorder="0" applyAlignment="0" applyProtection="0"/>
    <xf numFmtId="169" fontId="87" fillId="0" borderId="0" applyFont="0" applyFill="0" applyBorder="0" applyAlignment="0" applyProtection="0"/>
    <xf numFmtId="169" fontId="87" fillId="0" borderId="0" applyFont="0" applyFill="0" applyBorder="0" applyAlignment="0" applyProtection="0"/>
    <xf numFmtId="169" fontId="87" fillId="0" borderId="0" applyFont="0" applyFill="0" applyBorder="0" applyAlignment="0" applyProtection="0"/>
    <xf numFmtId="169" fontId="87" fillId="0" borderId="0" applyFont="0" applyFill="0" applyBorder="0" applyAlignment="0" applyProtection="0"/>
    <xf numFmtId="169" fontId="87" fillId="0" borderId="0" applyFont="0" applyFill="0" applyBorder="0" applyAlignment="0" applyProtection="0"/>
    <xf numFmtId="169" fontId="87" fillId="0" borderId="0" applyFont="0" applyFill="0" applyBorder="0" applyAlignment="0" applyProtection="0"/>
    <xf numFmtId="169" fontId="87" fillId="0" borderId="0" applyFont="0" applyFill="0" applyBorder="0" applyAlignment="0" applyProtection="0"/>
    <xf numFmtId="169" fontId="87" fillId="0" borderId="0" applyFont="0" applyFill="0" applyBorder="0" applyAlignment="0" applyProtection="0"/>
    <xf numFmtId="169" fontId="87" fillId="0" borderId="0" applyFont="0" applyFill="0" applyBorder="0" applyAlignment="0" applyProtection="0"/>
    <xf numFmtId="169" fontId="87" fillId="0" borderId="0" applyFont="0" applyFill="0" applyBorder="0" applyAlignment="0" applyProtection="0"/>
    <xf numFmtId="169" fontId="87" fillId="0" borderId="0" applyFont="0" applyFill="0" applyBorder="0" applyAlignment="0" applyProtection="0"/>
    <xf numFmtId="169" fontId="87" fillId="0" borderId="0" applyFont="0" applyFill="0" applyBorder="0" applyAlignment="0" applyProtection="0"/>
    <xf numFmtId="169" fontId="87" fillId="0" borderId="0" applyFont="0" applyFill="0" applyBorder="0" applyAlignment="0" applyProtection="0"/>
    <xf numFmtId="169" fontId="87" fillId="0" borderId="0" applyFont="0" applyFill="0" applyBorder="0" applyAlignment="0" applyProtection="0"/>
    <xf numFmtId="169" fontId="87" fillId="0" borderId="0" applyFont="0" applyFill="0" applyBorder="0" applyAlignment="0" applyProtection="0"/>
    <xf numFmtId="169" fontId="87" fillId="0" borderId="0" applyFont="0" applyFill="0" applyBorder="0" applyAlignment="0" applyProtection="0"/>
    <xf numFmtId="169" fontId="87" fillId="0" borderId="0" applyFont="0" applyFill="0" applyBorder="0" applyAlignment="0" applyProtection="0"/>
    <xf numFmtId="169" fontId="87" fillId="0" borderId="0" applyFont="0" applyFill="0" applyBorder="0" applyAlignment="0" applyProtection="0"/>
    <xf numFmtId="169" fontId="87" fillId="0" borderId="0" applyFont="0" applyFill="0" applyBorder="0" applyAlignment="0" applyProtection="0"/>
    <xf numFmtId="169" fontId="87" fillId="0" borderId="0" applyFont="0" applyFill="0" applyBorder="0" applyAlignment="0" applyProtection="0"/>
    <xf numFmtId="169" fontId="87" fillId="0" borderId="0" applyFont="0" applyFill="0" applyBorder="0" applyAlignment="0" applyProtection="0"/>
    <xf numFmtId="169" fontId="87" fillId="0" borderId="0" applyFont="0" applyFill="0" applyBorder="0" applyAlignment="0" applyProtection="0"/>
    <xf numFmtId="169" fontId="87" fillId="0" borderId="0" applyFont="0" applyFill="0" applyBorder="0" applyAlignment="0" applyProtection="0"/>
    <xf numFmtId="169" fontId="87" fillId="0" borderId="0" applyFont="0" applyFill="0" applyBorder="0" applyAlignment="0" applyProtection="0"/>
    <xf numFmtId="169" fontId="87" fillId="0" borderId="0" applyFont="0" applyFill="0" applyBorder="0" applyAlignment="0" applyProtection="0"/>
    <xf numFmtId="169" fontId="87" fillId="0" borderId="0" applyFont="0" applyFill="0" applyBorder="0" applyAlignment="0" applyProtection="0"/>
    <xf numFmtId="169" fontId="87" fillId="0" borderId="0" applyFont="0" applyFill="0" applyBorder="0" applyAlignment="0" applyProtection="0"/>
    <xf numFmtId="169" fontId="87" fillId="0" borderId="0" applyFont="0" applyFill="0" applyBorder="0" applyAlignment="0" applyProtection="0"/>
    <xf numFmtId="169" fontId="87" fillId="0" borderId="0" applyFont="0" applyFill="0" applyBorder="0" applyAlignment="0" applyProtection="0"/>
    <xf numFmtId="169" fontId="87" fillId="0" borderId="0" applyFont="0" applyFill="0" applyBorder="0" applyAlignment="0" applyProtection="0"/>
    <xf numFmtId="169" fontId="87" fillId="0" borderId="0" applyFont="0" applyFill="0" applyBorder="0" applyAlignment="0" applyProtection="0"/>
    <xf numFmtId="169" fontId="87" fillId="0" borderId="0" applyFont="0" applyFill="0" applyBorder="0" applyAlignment="0" applyProtection="0"/>
    <xf numFmtId="169" fontId="87" fillId="0" borderId="0" applyFont="0" applyFill="0" applyBorder="0" applyAlignment="0" applyProtection="0"/>
    <xf numFmtId="169" fontId="87" fillId="0" borderId="0" applyFont="0" applyFill="0" applyBorder="0" applyAlignment="0" applyProtection="0"/>
    <xf numFmtId="169" fontId="87" fillId="0" borderId="0" applyFont="0" applyFill="0" applyBorder="0" applyAlignment="0" applyProtection="0"/>
    <xf numFmtId="169" fontId="87" fillId="0" borderId="0" applyFont="0" applyFill="0" applyBorder="0" applyAlignment="0" applyProtection="0"/>
    <xf numFmtId="169" fontId="87" fillId="0" borderId="0" applyFont="0" applyFill="0" applyBorder="0" applyAlignment="0" applyProtection="0"/>
    <xf numFmtId="169" fontId="87" fillId="0" borderId="0" applyFont="0" applyFill="0" applyBorder="0" applyAlignment="0" applyProtection="0"/>
    <xf numFmtId="169" fontId="87" fillId="0" borderId="0" applyFont="0" applyFill="0" applyBorder="0" applyAlignment="0" applyProtection="0"/>
    <xf numFmtId="169" fontId="87" fillId="0" borderId="0" applyFont="0" applyFill="0" applyBorder="0" applyAlignment="0" applyProtection="0"/>
    <xf numFmtId="169" fontId="87" fillId="0" borderId="0" applyFont="0" applyFill="0" applyBorder="0" applyAlignment="0" applyProtection="0"/>
    <xf numFmtId="169" fontId="87" fillId="0" borderId="0" applyFont="0" applyFill="0" applyBorder="0" applyAlignment="0" applyProtection="0"/>
    <xf numFmtId="169" fontId="87" fillId="0" borderId="0" applyFont="0" applyFill="0" applyBorder="0" applyAlignment="0" applyProtection="0"/>
    <xf numFmtId="169" fontId="87" fillId="0" borderId="0" applyFont="0" applyFill="0" applyBorder="0" applyAlignment="0" applyProtection="0"/>
    <xf numFmtId="169" fontId="87" fillId="0" borderId="0" applyFont="0" applyFill="0" applyBorder="0" applyAlignment="0" applyProtection="0"/>
    <xf numFmtId="169" fontId="87" fillId="0" borderId="0" applyFont="0" applyFill="0" applyBorder="0" applyAlignment="0" applyProtection="0"/>
    <xf numFmtId="169" fontId="87" fillId="0" borderId="0" applyFont="0" applyFill="0" applyBorder="0" applyAlignment="0" applyProtection="0"/>
    <xf numFmtId="169" fontId="87" fillId="0" borderId="0" applyFont="0" applyFill="0" applyBorder="0" applyAlignment="0" applyProtection="0"/>
    <xf numFmtId="169" fontId="87" fillId="0" borderId="0" applyFont="0" applyFill="0" applyBorder="0" applyAlignment="0" applyProtection="0"/>
    <xf numFmtId="169" fontId="87" fillId="0" borderId="0" applyFont="0" applyFill="0" applyBorder="0" applyAlignment="0" applyProtection="0"/>
    <xf numFmtId="169" fontId="87" fillId="0" borderId="0" applyFont="0" applyFill="0" applyBorder="0" applyAlignment="0" applyProtection="0"/>
    <xf numFmtId="169" fontId="87" fillId="0" borderId="0" applyFont="0" applyFill="0" applyBorder="0" applyAlignment="0" applyProtection="0"/>
    <xf numFmtId="169" fontId="87" fillId="0" borderId="0" applyFont="0" applyFill="0" applyBorder="0" applyAlignment="0" applyProtection="0"/>
    <xf numFmtId="169" fontId="87" fillId="0" borderId="0" applyFont="0" applyFill="0" applyBorder="0" applyAlignment="0" applyProtection="0"/>
    <xf numFmtId="169" fontId="87" fillId="0" borderId="0" applyFont="0" applyFill="0" applyBorder="0" applyAlignment="0" applyProtection="0"/>
    <xf numFmtId="169" fontId="87" fillId="0" borderId="0" applyFont="0" applyFill="0" applyBorder="0" applyAlignment="0" applyProtection="0"/>
    <xf numFmtId="169" fontId="87" fillId="0" borderId="0" applyFont="0" applyFill="0" applyBorder="0" applyAlignment="0" applyProtection="0"/>
    <xf numFmtId="169" fontId="87" fillId="0" borderId="0" applyFont="0" applyFill="0" applyBorder="0" applyAlignment="0" applyProtection="0"/>
    <xf numFmtId="169" fontId="87" fillId="0" borderId="0" applyFont="0" applyFill="0" applyBorder="0" applyAlignment="0" applyProtection="0"/>
    <xf numFmtId="169" fontId="87" fillId="0" borderId="0" applyFont="0" applyFill="0" applyBorder="0" applyAlignment="0" applyProtection="0"/>
    <xf numFmtId="169" fontId="87" fillId="0" borderId="0" applyFont="0" applyFill="0" applyBorder="0" applyAlignment="0" applyProtection="0"/>
    <xf numFmtId="169" fontId="87" fillId="0" borderId="0" applyFont="0" applyFill="0" applyBorder="0" applyAlignment="0" applyProtection="0"/>
    <xf numFmtId="169" fontId="87" fillId="0" borderId="0" applyFont="0" applyFill="0" applyBorder="0" applyAlignment="0" applyProtection="0"/>
    <xf numFmtId="169" fontId="87" fillId="0" borderId="0" applyFont="0" applyFill="0" applyBorder="0" applyAlignment="0" applyProtection="0"/>
    <xf numFmtId="169" fontId="87" fillId="0" borderId="0" applyFont="0" applyFill="0" applyBorder="0" applyAlignment="0" applyProtection="0"/>
    <xf numFmtId="169" fontId="87" fillId="0" borderId="0" applyFont="0" applyFill="0" applyBorder="0" applyAlignment="0" applyProtection="0"/>
    <xf numFmtId="169" fontId="87" fillId="0" borderId="0" applyFont="0" applyFill="0" applyBorder="0" applyAlignment="0" applyProtection="0"/>
    <xf numFmtId="169" fontId="87" fillId="0" borderId="0" applyFont="0" applyFill="0" applyBorder="0" applyAlignment="0" applyProtection="0"/>
    <xf numFmtId="169" fontId="87" fillId="0" borderId="0" applyFont="0" applyFill="0" applyBorder="0" applyAlignment="0" applyProtection="0"/>
    <xf numFmtId="169" fontId="87" fillId="0" borderId="0" applyFont="0" applyFill="0" applyBorder="0" applyAlignment="0" applyProtection="0"/>
    <xf numFmtId="169" fontId="87" fillId="0" borderId="0" applyFont="0" applyFill="0" applyBorder="0" applyAlignment="0" applyProtection="0"/>
    <xf numFmtId="169" fontId="87" fillId="0" borderId="0" applyFont="0" applyFill="0" applyBorder="0" applyAlignment="0" applyProtection="0"/>
    <xf numFmtId="169" fontId="87" fillId="0" borderId="0" applyFont="0" applyFill="0" applyBorder="0" applyAlignment="0" applyProtection="0"/>
    <xf numFmtId="169" fontId="87" fillId="0" borderId="0" applyFont="0" applyFill="0" applyBorder="0" applyAlignment="0" applyProtection="0"/>
    <xf numFmtId="169" fontId="87" fillId="0" borderId="0" applyFont="0" applyFill="0" applyBorder="0" applyAlignment="0" applyProtection="0"/>
    <xf numFmtId="169" fontId="87" fillId="0" borderId="0" applyFont="0" applyFill="0" applyBorder="0" applyAlignment="0" applyProtection="0"/>
    <xf numFmtId="169" fontId="87" fillId="0" borderId="0" applyFont="0" applyFill="0" applyBorder="0" applyAlignment="0" applyProtection="0"/>
    <xf numFmtId="169" fontId="87" fillId="0" borderId="0" applyFont="0" applyFill="0" applyBorder="0" applyAlignment="0" applyProtection="0"/>
    <xf numFmtId="169" fontId="87" fillId="0" borderId="0" applyFont="0" applyFill="0" applyBorder="0" applyAlignment="0" applyProtection="0"/>
    <xf numFmtId="169" fontId="87" fillId="0" borderId="0" applyFont="0" applyFill="0" applyBorder="0" applyAlignment="0" applyProtection="0"/>
    <xf numFmtId="169" fontId="87" fillId="0" borderId="0" applyFont="0" applyFill="0" applyBorder="0" applyAlignment="0" applyProtection="0"/>
    <xf numFmtId="169" fontId="87" fillId="0" borderId="0" applyFont="0" applyFill="0" applyBorder="0" applyAlignment="0" applyProtection="0"/>
    <xf numFmtId="169" fontId="87" fillId="0" borderId="0" applyFont="0" applyFill="0" applyBorder="0" applyAlignment="0" applyProtection="0"/>
    <xf numFmtId="169" fontId="87" fillId="0" borderId="0" applyFont="0" applyFill="0" applyBorder="0" applyAlignment="0" applyProtection="0"/>
    <xf numFmtId="169" fontId="87" fillId="0" borderId="0" applyFont="0" applyFill="0" applyBorder="0" applyAlignment="0" applyProtection="0"/>
    <xf numFmtId="169" fontId="87" fillId="0" borderId="0" applyFont="0" applyFill="0" applyBorder="0" applyAlignment="0" applyProtection="0"/>
    <xf numFmtId="169" fontId="87" fillId="0" borderId="0" applyFont="0" applyFill="0" applyBorder="0" applyAlignment="0" applyProtection="0"/>
    <xf numFmtId="169" fontId="87" fillId="0" borderId="0" applyFont="0" applyFill="0" applyBorder="0" applyAlignment="0" applyProtection="0"/>
    <xf numFmtId="169" fontId="87" fillId="0" borderId="0" applyFont="0" applyFill="0" applyBorder="0" applyAlignment="0" applyProtection="0"/>
    <xf numFmtId="169" fontId="87" fillId="0" borderId="0" applyFont="0" applyFill="0" applyBorder="0" applyAlignment="0" applyProtection="0"/>
    <xf numFmtId="169" fontId="87" fillId="0" borderId="0" applyFont="0" applyFill="0" applyBorder="0" applyAlignment="0" applyProtection="0"/>
    <xf numFmtId="169" fontId="87" fillId="0" borderId="0" applyFont="0" applyFill="0" applyBorder="0" applyAlignment="0" applyProtection="0"/>
    <xf numFmtId="169" fontId="87" fillId="0" borderId="0" applyFont="0" applyFill="0" applyBorder="0" applyAlignment="0" applyProtection="0"/>
    <xf numFmtId="169" fontId="87" fillId="0" borderId="0" applyFont="0" applyFill="0" applyBorder="0" applyAlignment="0" applyProtection="0"/>
    <xf numFmtId="169" fontId="87" fillId="0" borderId="0" applyFont="0" applyFill="0" applyBorder="0" applyAlignment="0" applyProtection="0"/>
    <xf numFmtId="169" fontId="87" fillId="0" borderId="0" applyFont="0" applyFill="0" applyBorder="0" applyAlignment="0" applyProtection="0"/>
    <xf numFmtId="169" fontId="87" fillId="0" borderId="0" applyFont="0" applyFill="0" applyBorder="0" applyAlignment="0" applyProtection="0"/>
    <xf numFmtId="169" fontId="87" fillId="0" borderId="0" applyFont="0" applyFill="0" applyBorder="0" applyAlignment="0" applyProtection="0"/>
    <xf numFmtId="169" fontId="87" fillId="0" borderId="0" applyFont="0" applyFill="0" applyBorder="0" applyAlignment="0" applyProtection="0"/>
    <xf numFmtId="169" fontId="87" fillId="0" borderId="0" applyFont="0" applyFill="0" applyBorder="0" applyAlignment="0" applyProtection="0"/>
    <xf numFmtId="169" fontId="87" fillId="0" borderId="0" applyFont="0" applyFill="0" applyBorder="0" applyAlignment="0" applyProtection="0"/>
    <xf numFmtId="169" fontId="87" fillId="0" borderId="0" applyFont="0" applyFill="0" applyBorder="0" applyAlignment="0" applyProtection="0"/>
    <xf numFmtId="169" fontId="87" fillId="0" borderId="0" applyFont="0" applyFill="0" applyBorder="0" applyAlignment="0" applyProtection="0"/>
    <xf numFmtId="169" fontId="87" fillId="0" borderId="0" applyFont="0" applyFill="0" applyBorder="0" applyAlignment="0" applyProtection="0"/>
    <xf numFmtId="169" fontId="87" fillId="0" borderId="0" applyFont="0" applyFill="0" applyBorder="0" applyAlignment="0" applyProtection="0"/>
    <xf numFmtId="169" fontId="87" fillId="0" borderId="0" applyFont="0" applyFill="0" applyBorder="0" applyAlignment="0" applyProtection="0"/>
    <xf numFmtId="169" fontId="87" fillId="0" borderId="0" applyFont="0" applyFill="0" applyBorder="0" applyAlignment="0" applyProtection="0"/>
    <xf numFmtId="169" fontId="87" fillId="0" borderId="0" applyFont="0" applyFill="0" applyBorder="0" applyAlignment="0" applyProtection="0"/>
    <xf numFmtId="169" fontId="87" fillId="0" borderId="0" applyFont="0" applyFill="0" applyBorder="0" applyAlignment="0" applyProtection="0"/>
    <xf numFmtId="169" fontId="87" fillId="0" borderId="0" applyFont="0" applyFill="0" applyBorder="0" applyAlignment="0" applyProtection="0"/>
    <xf numFmtId="169" fontId="87" fillId="0" borderId="0" applyFont="0" applyFill="0" applyBorder="0" applyAlignment="0" applyProtection="0"/>
    <xf numFmtId="169" fontId="87" fillId="0" borderId="0" applyFont="0" applyFill="0" applyBorder="0" applyAlignment="0" applyProtection="0"/>
    <xf numFmtId="169" fontId="87" fillId="0" borderId="0" applyFont="0" applyFill="0" applyBorder="0" applyAlignment="0" applyProtection="0"/>
    <xf numFmtId="169" fontId="87" fillId="0" borderId="0" applyFont="0" applyFill="0" applyBorder="0" applyAlignment="0" applyProtection="0"/>
    <xf numFmtId="169" fontId="87" fillId="0" borderId="0" applyFont="0" applyFill="0" applyBorder="0" applyAlignment="0" applyProtection="0"/>
    <xf numFmtId="169" fontId="87" fillId="0" borderId="0" applyFont="0" applyFill="0" applyBorder="0" applyAlignment="0" applyProtection="0"/>
    <xf numFmtId="169" fontId="87" fillId="0" borderId="0" applyFont="0" applyFill="0" applyBorder="0" applyAlignment="0" applyProtection="0"/>
    <xf numFmtId="169" fontId="87" fillId="0" borderId="0" applyFont="0" applyFill="0" applyBorder="0" applyAlignment="0" applyProtection="0"/>
    <xf numFmtId="169" fontId="87" fillId="0" borderId="0" applyFont="0" applyFill="0" applyBorder="0" applyAlignment="0" applyProtection="0"/>
    <xf numFmtId="169" fontId="87" fillId="0" borderId="0" applyFont="0" applyFill="0" applyBorder="0" applyAlignment="0" applyProtection="0"/>
    <xf numFmtId="169" fontId="87" fillId="0" borderId="0" applyFont="0" applyFill="0" applyBorder="0" applyAlignment="0" applyProtection="0"/>
    <xf numFmtId="169" fontId="87" fillId="0" borderId="0" applyFont="0" applyFill="0" applyBorder="0" applyAlignment="0" applyProtection="0"/>
    <xf numFmtId="169" fontId="87" fillId="0" borderId="0" applyFont="0" applyFill="0" applyBorder="0" applyAlignment="0" applyProtection="0"/>
    <xf numFmtId="169" fontId="87" fillId="0" borderId="0" applyFont="0" applyFill="0" applyBorder="0" applyAlignment="0" applyProtection="0"/>
    <xf numFmtId="169" fontId="87" fillId="0" borderId="0" applyFont="0" applyFill="0" applyBorder="0" applyAlignment="0" applyProtection="0"/>
    <xf numFmtId="169" fontId="87" fillId="0" borderId="0" applyFont="0" applyFill="0" applyBorder="0" applyAlignment="0" applyProtection="0"/>
    <xf numFmtId="169" fontId="87" fillId="0" borderId="0" applyFont="0" applyFill="0" applyBorder="0" applyAlignment="0" applyProtection="0"/>
    <xf numFmtId="169" fontId="87" fillId="0" borderId="0" applyFont="0" applyFill="0" applyBorder="0" applyAlignment="0" applyProtection="0"/>
    <xf numFmtId="169" fontId="87" fillId="0" borderId="0" applyFont="0" applyFill="0" applyBorder="0" applyAlignment="0" applyProtection="0"/>
    <xf numFmtId="169" fontId="87" fillId="0" borderId="0" applyFont="0" applyFill="0" applyBorder="0" applyAlignment="0" applyProtection="0"/>
    <xf numFmtId="169" fontId="87" fillId="0" borderId="0" applyFont="0" applyFill="0" applyBorder="0" applyAlignment="0" applyProtection="0"/>
    <xf numFmtId="169" fontId="87" fillId="0" borderId="0" applyFont="0" applyFill="0" applyBorder="0" applyAlignment="0" applyProtection="0"/>
    <xf numFmtId="169" fontId="87" fillId="0" borderId="0" applyFont="0" applyFill="0" applyBorder="0" applyAlignment="0" applyProtection="0"/>
    <xf numFmtId="169" fontId="87" fillId="0" borderId="0" applyFont="0" applyFill="0" applyBorder="0" applyAlignment="0" applyProtection="0"/>
    <xf numFmtId="169" fontId="87" fillId="0" borderId="0" applyFont="0" applyFill="0" applyBorder="0" applyAlignment="0" applyProtection="0"/>
    <xf numFmtId="169" fontId="87" fillId="0" borderId="0" applyFont="0" applyFill="0" applyBorder="0" applyAlignment="0" applyProtection="0"/>
    <xf numFmtId="169" fontId="87" fillId="0" borderId="0" applyFont="0" applyFill="0" applyBorder="0" applyAlignment="0" applyProtection="0"/>
    <xf numFmtId="169" fontId="87" fillId="0" borderId="0" applyFont="0" applyFill="0" applyBorder="0" applyAlignment="0" applyProtection="0"/>
    <xf numFmtId="169" fontId="87" fillId="0" borderId="0" applyFont="0" applyFill="0" applyBorder="0" applyAlignment="0" applyProtection="0"/>
    <xf numFmtId="169" fontId="87" fillId="0" borderId="0" applyFont="0" applyFill="0" applyBorder="0" applyAlignment="0" applyProtection="0"/>
    <xf numFmtId="169" fontId="87" fillId="0" borderId="0" applyFont="0" applyFill="0" applyBorder="0" applyAlignment="0" applyProtection="0"/>
    <xf numFmtId="169" fontId="87" fillId="0" borderId="0" applyFont="0" applyFill="0" applyBorder="0" applyAlignment="0" applyProtection="0"/>
    <xf numFmtId="169" fontId="87" fillId="0" borderId="0" applyFont="0" applyFill="0" applyBorder="0" applyAlignment="0" applyProtection="0"/>
    <xf numFmtId="167" fontId="141" fillId="0" borderId="0" applyFont="0" applyFill="0" applyBorder="0" applyAlignment="0" applyProtection="0"/>
    <xf numFmtId="167" fontId="141" fillId="0" borderId="0" applyFont="0" applyFill="0" applyBorder="0" applyAlignment="0" applyProtection="0"/>
    <xf numFmtId="167" fontId="141" fillId="0" borderId="0" applyFont="0" applyFill="0" applyBorder="0" applyAlignment="0" applyProtection="0"/>
    <xf numFmtId="167" fontId="141" fillId="0" borderId="0" applyFont="0" applyFill="0" applyBorder="0" applyAlignment="0" applyProtection="0"/>
    <xf numFmtId="167" fontId="141" fillId="0" borderId="0" applyFont="0" applyFill="0" applyBorder="0" applyAlignment="0" applyProtection="0"/>
    <xf numFmtId="0" fontId="141" fillId="0" borderId="0" applyNumberFormat="0" applyFont="0" applyBorder="0" applyProtection="0"/>
    <xf numFmtId="167" fontId="141" fillId="0" borderId="0" applyFont="0" applyFill="0" applyBorder="0" applyAlignment="0" applyProtection="0"/>
    <xf numFmtId="169" fontId="87" fillId="0" borderId="0" applyFont="0" applyFill="0" applyBorder="0" applyAlignment="0" applyProtection="0"/>
    <xf numFmtId="169" fontId="87" fillId="0" borderId="0" applyFont="0" applyFill="0" applyBorder="0" applyAlignment="0" applyProtection="0"/>
    <xf numFmtId="169" fontId="87" fillId="0" borderId="0" applyFont="0" applyFill="0" applyBorder="0" applyAlignment="0" applyProtection="0"/>
    <xf numFmtId="169" fontId="87" fillId="0" borderId="0" applyFont="0" applyFill="0" applyBorder="0" applyAlignment="0" applyProtection="0"/>
    <xf numFmtId="169" fontId="87" fillId="0" borderId="0" applyFont="0" applyFill="0" applyBorder="0" applyAlignment="0" applyProtection="0"/>
    <xf numFmtId="169" fontId="87" fillId="0" borderId="0" applyFont="0" applyFill="0" applyBorder="0" applyAlignment="0" applyProtection="0"/>
    <xf numFmtId="169" fontId="87" fillId="0" borderId="0" applyFont="0" applyFill="0" applyBorder="0" applyAlignment="0" applyProtection="0"/>
    <xf numFmtId="169" fontId="87" fillId="0" borderId="0" applyFont="0" applyFill="0" applyBorder="0" applyAlignment="0" applyProtection="0"/>
    <xf numFmtId="169" fontId="87" fillId="0" borderId="0" applyFont="0" applyFill="0" applyBorder="0" applyAlignment="0" applyProtection="0"/>
    <xf numFmtId="169" fontId="87" fillId="0" borderId="0" applyFont="0" applyFill="0" applyBorder="0" applyAlignment="0" applyProtection="0"/>
    <xf numFmtId="169" fontId="87" fillId="0" borderId="0" applyFont="0" applyFill="0" applyBorder="0" applyAlignment="0" applyProtection="0"/>
    <xf numFmtId="169" fontId="87" fillId="0" borderId="0" applyFont="0" applyFill="0" applyBorder="0" applyAlignment="0" applyProtection="0"/>
    <xf numFmtId="169" fontId="87" fillId="0" borderId="0" applyFont="0" applyFill="0" applyBorder="0" applyAlignment="0" applyProtection="0"/>
    <xf numFmtId="169" fontId="87" fillId="0" borderId="0" applyFont="0" applyFill="0" applyBorder="0" applyAlignment="0" applyProtection="0"/>
    <xf numFmtId="169" fontId="87" fillId="0" borderId="0" applyFont="0" applyFill="0" applyBorder="0" applyAlignment="0" applyProtection="0"/>
    <xf numFmtId="169" fontId="87" fillId="0" borderId="0" applyFont="0" applyFill="0" applyBorder="0" applyAlignment="0" applyProtection="0"/>
    <xf numFmtId="169" fontId="87" fillId="0" borderId="0" applyFont="0" applyFill="0" applyBorder="0" applyAlignment="0" applyProtection="0"/>
    <xf numFmtId="169" fontId="87" fillId="0" borderId="0" applyFont="0" applyFill="0" applyBorder="0" applyAlignment="0" applyProtection="0"/>
    <xf numFmtId="169" fontId="87" fillId="0" borderId="0" applyFont="0" applyFill="0" applyBorder="0" applyAlignment="0" applyProtection="0"/>
    <xf numFmtId="169" fontId="87" fillId="0" borderId="0" applyFont="0" applyFill="0" applyBorder="0" applyAlignment="0" applyProtection="0"/>
    <xf numFmtId="169" fontId="87" fillId="0" borderId="0" applyFont="0" applyFill="0" applyBorder="0" applyAlignment="0" applyProtection="0"/>
    <xf numFmtId="169" fontId="87" fillId="0" borderId="0" applyFont="0" applyFill="0" applyBorder="0" applyAlignment="0" applyProtection="0"/>
    <xf numFmtId="169" fontId="87" fillId="0" borderId="0" applyFont="0" applyFill="0" applyBorder="0" applyAlignment="0" applyProtection="0"/>
    <xf numFmtId="169" fontId="87" fillId="0" borderId="0" applyFont="0" applyFill="0" applyBorder="0" applyAlignment="0" applyProtection="0"/>
    <xf numFmtId="169" fontId="87" fillId="0" borderId="0" applyFont="0" applyFill="0" applyBorder="0" applyAlignment="0" applyProtection="0"/>
    <xf numFmtId="169" fontId="87" fillId="0" borderId="0" applyFont="0" applyFill="0" applyBorder="0" applyAlignment="0" applyProtection="0"/>
    <xf numFmtId="169" fontId="87" fillId="0" borderId="0" applyFont="0" applyFill="0" applyBorder="0" applyAlignment="0" applyProtection="0"/>
    <xf numFmtId="169" fontId="87" fillId="0" borderId="0" applyFont="0" applyFill="0" applyBorder="0" applyAlignment="0" applyProtection="0"/>
    <xf numFmtId="169" fontId="87" fillId="0" borderId="0" applyFont="0" applyFill="0" applyBorder="0" applyAlignment="0" applyProtection="0"/>
    <xf numFmtId="169" fontId="87" fillId="0" borderId="0" applyFont="0" applyFill="0" applyBorder="0" applyAlignment="0" applyProtection="0"/>
    <xf numFmtId="169" fontId="87" fillId="0" borderId="0" applyFont="0" applyFill="0" applyBorder="0" applyAlignment="0" applyProtection="0"/>
    <xf numFmtId="169" fontId="87" fillId="0" borderId="0" applyFont="0" applyFill="0" applyBorder="0" applyAlignment="0" applyProtection="0"/>
    <xf numFmtId="169" fontId="87" fillId="0" borderId="0" applyFont="0" applyFill="0" applyBorder="0" applyAlignment="0" applyProtection="0"/>
    <xf numFmtId="169" fontId="87" fillId="0" borderId="0" applyFont="0" applyFill="0" applyBorder="0" applyAlignment="0" applyProtection="0"/>
    <xf numFmtId="169" fontId="87" fillId="0" borderId="0" applyFont="0" applyFill="0" applyBorder="0" applyAlignment="0" applyProtection="0"/>
    <xf numFmtId="169" fontId="87" fillId="0" borderId="0" applyFont="0" applyFill="0" applyBorder="0" applyAlignment="0" applyProtection="0"/>
    <xf numFmtId="169" fontId="87" fillId="0" borderId="0" applyFont="0" applyFill="0" applyBorder="0" applyAlignment="0" applyProtection="0"/>
    <xf numFmtId="169" fontId="87" fillId="0" borderId="0" applyFont="0" applyFill="0" applyBorder="0" applyAlignment="0" applyProtection="0"/>
    <xf numFmtId="169" fontId="87" fillId="0" borderId="0" applyFont="0" applyFill="0" applyBorder="0" applyAlignment="0" applyProtection="0"/>
    <xf numFmtId="169" fontId="87" fillId="0" borderId="0" applyFont="0" applyFill="0" applyBorder="0" applyAlignment="0" applyProtection="0"/>
    <xf numFmtId="169" fontId="87" fillId="0" borderId="0" applyFont="0" applyFill="0" applyBorder="0" applyAlignment="0" applyProtection="0"/>
    <xf numFmtId="169" fontId="87" fillId="0" borderId="0" applyFont="0" applyFill="0" applyBorder="0" applyAlignment="0" applyProtection="0"/>
    <xf numFmtId="169" fontId="87" fillId="0" borderId="0" applyFont="0" applyFill="0" applyBorder="0" applyAlignment="0" applyProtection="0"/>
    <xf numFmtId="169" fontId="87" fillId="0" borderId="0" applyFont="0" applyFill="0" applyBorder="0" applyAlignment="0" applyProtection="0"/>
    <xf numFmtId="169" fontId="87" fillId="0" borderId="0" applyFont="0" applyFill="0" applyBorder="0" applyAlignment="0" applyProtection="0"/>
    <xf numFmtId="169" fontId="87" fillId="0" borderId="0" applyFont="0" applyFill="0" applyBorder="0" applyAlignment="0" applyProtection="0"/>
    <xf numFmtId="169" fontId="87" fillId="0" borderId="0" applyFont="0" applyFill="0" applyBorder="0" applyAlignment="0" applyProtection="0"/>
    <xf numFmtId="169" fontId="87" fillId="0" borderId="0" applyFont="0" applyFill="0" applyBorder="0" applyAlignment="0" applyProtection="0"/>
    <xf numFmtId="169" fontId="87" fillId="0" borderId="0" applyFont="0" applyFill="0" applyBorder="0" applyAlignment="0" applyProtection="0"/>
    <xf numFmtId="169" fontId="87" fillId="0" borderId="0" applyFont="0" applyFill="0" applyBorder="0" applyAlignment="0" applyProtection="0"/>
    <xf numFmtId="169" fontId="87" fillId="0" borderId="0" applyFont="0" applyFill="0" applyBorder="0" applyAlignment="0" applyProtection="0"/>
    <xf numFmtId="169" fontId="87" fillId="0" borderId="0" applyFont="0" applyFill="0" applyBorder="0" applyAlignment="0" applyProtection="0"/>
    <xf numFmtId="169" fontId="87" fillId="0" borderId="0" applyFont="0" applyFill="0" applyBorder="0" applyAlignment="0" applyProtection="0"/>
    <xf numFmtId="169" fontId="87" fillId="0" borderId="0" applyFont="0" applyFill="0" applyBorder="0" applyAlignment="0" applyProtection="0"/>
    <xf numFmtId="169" fontId="87" fillId="0" borderId="0" applyFont="0" applyFill="0" applyBorder="0" applyAlignment="0" applyProtection="0"/>
    <xf numFmtId="169" fontId="87" fillId="0" borderId="0" applyFont="0" applyFill="0" applyBorder="0" applyAlignment="0" applyProtection="0"/>
    <xf numFmtId="169" fontId="87" fillId="0" borderId="0" applyFont="0" applyFill="0" applyBorder="0" applyAlignment="0" applyProtection="0"/>
    <xf numFmtId="169" fontId="87" fillId="0" borderId="0" applyFont="0" applyFill="0" applyBorder="0" applyAlignment="0" applyProtection="0"/>
    <xf numFmtId="169" fontId="87" fillId="0" borderId="0" applyFont="0" applyFill="0" applyBorder="0" applyAlignment="0" applyProtection="0"/>
    <xf numFmtId="169" fontId="87" fillId="0" borderId="0" applyFont="0" applyFill="0" applyBorder="0" applyAlignment="0" applyProtection="0"/>
    <xf numFmtId="169" fontId="87" fillId="0" borderId="0" applyFont="0" applyFill="0" applyBorder="0" applyAlignment="0" applyProtection="0"/>
    <xf numFmtId="169" fontId="87" fillId="0" borderId="0" applyFont="0" applyFill="0" applyBorder="0" applyAlignment="0" applyProtection="0"/>
    <xf numFmtId="169" fontId="87" fillId="0" borderId="0" applyFont="0" applyFill="0" applyBorder="0" applyAlignment="0" applyProtection="0"/>
    <xf numFmtId="169" fontId="87" fillId="0" borderId="0" applyFont="0" applyFill="0" applyBorder="0" applyAlignment="0" applyProtection="0"/>
    <xf numFmtId="169" fontId="87" fillId="0" borderId="0" applyFont="0" applyFill="0" applyBorder="0" applyAlignment="0" applyProtection="0"/>
    <xf numFmtId="169" fontId="87" fillId="0" borderId="0" applyFont="0" applyFill="0" applyBorder="0" applyAlignment="0" applyProtection="0"/>
    <xf numFmtId="169" fontId="87" fillId="0" borderId="0" applyFont="0" applyFill="0" applyBorder="0" applyAlignment="0" applyProtection="0"/>
    <xf numFmtId="169" fontId="87" fillId="0" borderId="0" applyFont="0" applyFill="0" applyBorder="0" applyAlignment="0" applyProtection="0"/>
    <xf numFmtId="169" fontId="87" fillId="0" borderId="0" applyFont="0" applyFill="0" applyBorder="0" applyAlignment="0" applyProtection="0"/>
    <xf numFmtId="169" fontId="87" fillId="0" borderId="0" applyFont="0" applyFill="0" applyBorder="0" applyAlignment="0" applyProtection="0"/>
    <xf numFmtId="169" fontId="87" fillId="0" borderId="0" applyFont="0" applyFill="0" applyBorder="0" applyAlignment="0" applyProtection="0"/>
    <xf numFmtId="169" fontId="87" fillId="0" borderId="0" applyFont="0" applyFill="0" applyBorder="0" applyAlignment="0" applyProtection="0"/>
    <xf numFmtId="169" fontId="87" fillId="0" borderId="0" applyFont="0" applyFill="0" applyBorder="0" applyAlignment="0" applyProtection="0"/>
    <xf numFmtId="169" fontId="87" fillId="0" borderId="0" applyFont="0" applyFill="0" applyBorder="0" applyAlignment="0" applyProtection="0"/>
    <xf numFmtId="169" fontId="87" fillId="0" borderId="0" applyFont="0" applyFill="0" applyBorder="0" applyAlignment="0" applyProtection="0"/>
    <xf numFmtId="169" fontId="87" fillId="0" borderId="0" applyFont="0" applyFill="0" applyBorder="0" applyAlignment="0" applyProtection="0"/>
    <xf numFmtId="169" fontId="87" fillId="0" borderId="0" applyFont="0" applyFill="0" applyBorder="0" applyAlignment="0" applyProtection="0"/>
    <xf numFmtId="169" fontId="87" fillId="0" borderId="0" applyFont="0" applyFill="0" applyBorder="0" applyAlignment="0" applyProtection="0"/>
    <xf numFmtId="169" fontId="87" fillId="0" borderId="0" applyFont="0" applyFill="0" applyBorder="0" applyAlignment="0" applyProtection="0"/>
    <xf numFmtId="169" fontId="87" fillId="0" borderId="0" applyFont="0" applyFill="0" applyBorder="0" applyAlignment="0" applyProtection="0"/>
    <xf numFmtId="169" fontId="87" fillId="0" borderId="0" applyFont="0" applyFill="0" applyBorder="0" applyAlignment="0" applyProtection="0"/>
    <xf numFmtId="169" fontId="87" fillId="0" borderId="0" applyFont="0" applyFill="0" applyBorder="0" applyAlignment="0" applyProtection="0"/>
    <xf numFmtId="169" fontId="87" fillId="0" borderId="0" applyFont="0" applyFill="0" applyBorder="0" applyAlignment="0" applyProtection="0"/>
    <xf numFmtId="169" fontId="87" fillId="0" borderId="0" applyFont="0" applyFill="0" applyBorder="0" applyAlignment="0" applyProtection="0"/>
    <xf numFmtId="169" fontId="87" fillId="0" borderId="0" applyFont="0" applyFill="0" applyBorder="0" applyAlignment="0" applyProtection="0"/>
    <xf numFmtId="169" fontId="87" fillId="0" borderId="0" applyFont="0" applyFill="0" applyBorder="0" applyAlignment="0" applyProtection="0"/>
    <xf numFmtId="169" fontId="87" fillId="0" borderId="0" applyFont="0" applyFill="0" applyBorder="0" applyAlignment="0" applyProtection="0"/>
    <xf numFmtId="169" fontId="87" fillId="0" borderId="0" applyFont="0" applyFill="0" applyBorder="0" applyAlignment="0" applyProtection="0"/>
    <xf numFmtId="169" fontId="87" fillId="0" borderId="0" applyFont="0" applyFill="0" applyBorder="0" applyAlignment="0" applyProtection="0"/>
    <xf numFmtId="169" fontId="87" fillId="0" borderId="0" applyFont="0" applyFill="0" applyBorder="0" applyAlignment="0" applyProtection="0"/>
    <xf numFmtId="169" fontId="87" fillId="0" borderId="0" applyFont="0" applyFill="0" applyBorder="0" applyAlignment="0" applyProtection="0"/>
    <xf numFmtId="169" fontId="87" fillId="0" borderId="0" applyFont="0" applyFill="0" applyBorder="0" applyAlignment="0" applyProtection="0"/>
    <xf numFmtId="169" fontId="87" fillId="0" borderId="0" applyFont="0" applyFill="0" applyBorder="0" applyAlignment="0" applyProtection="0"/>
    <xf numFmtId="169" fontId="87" fillId="0" borderId="0" applyFont="0" applyFill="0" applyBorder="0" applyAlignment="0" applyProtection="0"/>
    <xf numFmtId="169" fontId="87" fillId="0" borderId="0" applyFont="0" applyFill="0" applyBorder="0" applyAlignment="0" applyProtection="0"/>
    <xf numFmtId="169" fontId="87" fillId="0" borderId="0" applyFont="0" applyFill="0" applyBorder="0" applyAlignment="0" applyProtection="0"/>
    <xf numFmtId="169" fontId="87" fillId="0" borderId="0" applyFont="0" applyFill="0" applyBorder="0" applyAlignment="0" applyProtection="0"/>
    <xf numFmtId="169" fontId="87" fillId="0" borderId="0" applyFont="0" applyFill="0" applyBorder="0" applyAlignment="0" applyProtection="0"/>
    <xf numFmtId="169" fontId="87" fillId="0" borderId="0" applyFont="0" applyFill="0" applyBorder="0" applyAlignment="0" applyProtection="0"/>
    <xf numFmtId="169" fontId="87" fillId="0" borderId="0" applyFont="0" applyFill="0" applyBorder="0" applyAlignment="0" applyProtection="0"/>
    <xf numFmtId="169" fontId="87" fillId="0" borderId="0" applyFont="0" applyFill="0" applyBorder="0" applyAlignment="0" applyProtection="0"/>
    <xf numFmtId="169" fontId="87" fillId="0" borderId="0" applyFont="0" applyFill="0" applyBorder="0" applyAlignment="0" applyProtection="0"/>
    <xf numFmtId="169" fontId="87" fillId="0" borderId="0" applyFont="0" applyFill="0" applyBorder="0" applyAlignment="0" applyProtection="0"/>
    <xf numFmtId="169" fontId="87" fillId="0" borderId="0" applyFont="0" applyFill="0" applyBorder="0" applyAlignment="0" applyProtection="0"/>
    <xf numFmtId="169" fontId="87" fillId="0" borderId="0" applyFont="0" applyFill="0" applyBorder="0" applyAlignment="0" applyProtection="0"/>
    <xf numFmtId="169" fontId="87" fillId="0" borderId="0" applyFont="0" applyFill="0" applyBorder="0" applyAlignment="0" applyProtection="0"/>
    <xf numFmtId="169" fontId="87" fillId="0" borderId="0" applyFont="0" applyFill="0" applyBorder="0" applyAlignment="0" applyProtection="0"/>
    <xf numFmtId="169" fontId="87" fillId="0" borderId="0" applyFont="0" applyFill="0" applyBorder="0" applyAlignment="0" applyProtection="0"/>
    <xf numFmtId="169" fontId="87" fillId="0" borderId="0" applyFont="0" applyFill="0" applyBorder="0" applyAlignment="0" applyProtection="0"/>
    <xf numFmtId="169" fontId="87" fillId="0" borderId="0" applyFont="0" applyFill="0" applyBorder="0" applyAlignment="0" applyProtection="0"/>
    <xf numFmtId="169" fontId="87" fillId="0" borderId="0" applyFont="0" applyFill="0" applyBorder="0" applyAlignment="0" applyProtection="0"/>
    <xf numFmtId="169" fontId="87" fillId="0" borderId="0" applyFont="0" applyFill="0" applyBorder="0" applyAlignment="0" applyProtection="0"/>
    <xf numFmtId="169" fontId="87" fillId="0" borderId="0" applyFont="0" applyFill="0" applyBorder="0" applyAlignment="0" applyProtection="0"/>
    <xf numFmtId="169" fontId="87" fillId="0" borderId="0" applyFont="0" applyFill="0" applyBorder="0" applyAlignment="0" applyProtection="0"/>
    <xf numFmtId="169" fontId="87" fillId="0" borderId="0" applyFont="0" applyFill="0" applyBorder="0" applyAlignment="0" applyProtection="0"/>
    <xf numFmtId="169" fontId="87" fillId="0" borderId="0" applyFont="0" applyFill="0" applyBorder="0" applyAlignment="0" applyProtection="0"/>
    <xf numFmtId="169" fontId="87" fillId="0" borderId="0" applyFont="0" applyFill="0" applyBorder="0" applyAlignment="0" applyProtection="0"/>
    <xf numFmtId="169" fontId="87" fillId="0" borderId="0" applyFont="0" applyFill="0" applyBorder="0" applyAlignment="0" applyProtection="0"/>
    <xf numFmtId="169" fontId="87" fillId="0" borderId="0" applyFont="0" applyFill="0" applyBorder="0" applyAlignment="0" applyProtection="0"/>
    <xf numFmtId="169" fontId="87" fillId="0" borderId="0" applyFont="0" applyFill="0" applyBorder="0" applyAlignment="0" applyProtection="0"/>
    <xf numFmtId="169" fontId="87" fillId="0" borderId="0" applyFont="0" applyFill="0" applyBorder="0" applyAlignment="0" applyProtection="0"/>
    <xf numFmtId="169" fontId="87" fillId="0" borderId="0" applyFont="0" applyFill="0" applyBorder="0" applyAlignment="0" applyProtection="0"/>
    <xf numFmtId="169" fontId="87" fillId="0" borderId="0" applyFont="0" applyFill="0" applyBorder="0" applyAlignment="0" applyProtection="0"/>
    <xf numFmtId="169" fontId="87" fillId="0" borderId="0" applyFont="0" applyFill="0" applyBorder="0" applyAlignment="0" applyProtection="0"/>
    <xf numFmtId="169" fontId="87" fillId="0" borderId="0" applyFont="0" applyFill="0" applyBorder="0" applyAlignment="0" applyProtection="0"/>
    <xf numFmtId="169" fontId="87" fillId="0" borderId="0" applyFont="0" applyFill="0" applyBorder="0" applyAlignment="0" applyProtection="0"/>
    <xf numFmtId="169" fontId="87" fillId="0" borderId="0" applyFont="0" applyFill="0" applyBorder="0" applyAlignment="0" applyProtection="0"/>
    <xf numFmtId="169" fontId="87" fillId="0" borderId="0" applyFont="0" applyFill="0" applyBorder="0" applyAlignment="0" applyProtection="0"/>
    <xf numFmtId="169" fontId="87" fillId="0" borderId="0" applyFont="0" applyFill="0" applyBorder="0" applyAlignment="0" applyProtection="0"/>
    <xf numFmtId="169" fontId="87" fillId="0" borderId="0" applyFont="0" applyFill="0" applyBorder="0" applyAlignment="0" applyProtection="0"/>
    <xf numFmtId="169" fontId="87" fillId="0" borderId="0" applyFont="0" applyFill="0" applyBorder="0" applyAlignment="0" applyProtection="0"/>
    <xf numFmtId="169" fontId="87" fillId="0" borderId="0" applyFont="0" applyFill="0" applyBorder="0" applyAlignment="0" applyProtection="0"/>
    <xf numFmtId="169" fontId="87" fillId="0" borderId="0" applyFont="0" applyFill="0" applyBorder="0" applyAlignment="0" applyProtection="0"/>
    <xf numFmtId="169" fontId="87" fillId="0" borderId="0" applyFont="0" applyFill="0" applyBorder="0" applyAlignment="0" applyProtection="0"/>
    <xf numFmtId="169" fontId="87" fillId="0" borderId="0" applyFont="0" applyFill="0" applyBorder="0" applyAlignment="0" applyProtection="0"/>
    <xf numFmtId="169" fontId="87" fillId="0" borderId="0" applyFont="0" applyFill="0" applyBorder="0" applyAlignment="0" applyProtection="0"/>
    <xf numFmtId="169" fontId="87" fillId="0" borderId="0" applyFont="0" applyFill="0" applyBorder="0" applyAlignment="0" applyProtection="0"/>
    <xf numFmtId="169" fontId="87" fillId="0" borderId="0" applyFont="0" applyFill="0" applyBorder="0" applyAlignment="0" applyProtection="0"/>
    <xf numFmtId="169" fontId="87" fillId="0" borderId="0" applyFont="0" applyFill="0" applyBorder="0" applyAlignment="0" applyProtection="0"/>
    <xf numFmtId="169" fontId="87" fillId="0" borderId="0" applyFont="0" applyFill="0" applyBorder="0" applyAlignment="0" applyProtection="0"/>
    <xf numFmtId="169" fontId="87" fillId="0" borderId="0" applyFont="0" applyFill="0" applyBorder="0" applyAlignment="0" applyProtection="0"/>
    <xf numFmtId="169" fontId="87" fillId="0" borderId="0" applyFont="0" applyFill="0" applyBorder="0" applyAlignment="0" applyProtection="0"/>
    <xf numFmtId="169" fontId="87" fillId="0" borderId="0" applyFont="0" applyFill="0" applyBorder="0" applyAlignment="0" applyProtection="0"/>
    <xf numFmtId="169" fontId="87" fillId="0" borderId="0" applyFont="0" applyFill="0" applyBorder="0" applyAlignment="0" applyProtection="0"/>
    <xf numFmtId="169" fontId="87" fillId="0" borderId="0" applyFont="0" applyFill="0" applyBorder="0" applyAlignment="0" applyProtection="0"/>
    <xf numFmtId="169" fontId="87" fillId="0" borderId="0" applyFont="0" applyFill="0" applyBorder="0" applyAlignment="0" applyProtection="0"/>
    <xf numFmtId="169" fontId="87" fillId="0" borderId="0" applyFont="0" applyFill="0" applyBorder="0" applyAlignment="0" applyProtection="0"/>
    <xf numFmtId="169" fontId="87" fillId="0" borderId="0" applyFont="0" applyFill="0" applyBorder="0" applyAlignment="0" applyProtection="0"/>
    <xf numFmtId="169" fontId="87" fillId="0" borderId="0" applyFont="0" applyFill="0" applyBorder="0" applyAlignment="0" applyProtection="0"/>
    <xf numFmtId="169" fontId="87" fillId="0" borderId="0" applyFont="0" applyFill="0" applyBorder="0" applyAlignment="0" applyProtection="0"/>
    <xf numFmtId="169" fontId="87" fillId="0" borderId="0" applyFont="0" applyFill="0" applyBorder="0" applyAlignment="0" applyProtection="0"/>
    <xf numFmtId="169" fontId="87" fillId="0" borderId="0" applyFont="0" applyFill="0" applyBorder="0" applyAlignment="0" applyProtection="0"/>
    <xf numFmtId="169" fontId="87" fillId="0" borderId="0" applyFont="0" applyFill="0" applyBorder="0" applyAlignment="0" applyProtection="0"/>
    <xf numFmtId="169" fontId="87" fillId="0" borderId="0" applyFont="0" applyFill="0" applyBorder="0" applyAlignment="0" applyProtection="0"/>
    <xf numFmtId="169" fontId="87" fillId="0" borderId="0" applyFont="0" applyFill="0" applyBorder="0" applyAlignment="0" applyProtection="0"/>
    <xf numFmtId="169" fontId="87" fillId="0" borderId="0" applyFont="0" applyFill="0" applyBorder="0" applyAlignment="0" applyProtection="0"/>
    <xf numFmtId="169" fontId="87" fillId="0" borderId="0" applyFont="0" applyFill="0" applyBorder="0" applyAlignment="0" applyProtection="0"/>
    <xf numFmtId="169" fontId="87" fillId="0" borderId="0" applyFont="0" applyFill="0" applyBorder="0" applyAlignment="0" applyProtection="0"/>
    <xf numFmtId="169" fontId="87" fillId="0" borderId="0" applyFont="0" applyFill="0" applyBorder="0" applyAlignment="0" applyProtection="0"/>
    <xf numFmtId="0" fontId="141" fillId="0" borderId="0" applyNumberFormat="0" applyFont="0" applyBorder="0" applyProtection="0"/>
    <xf numFmtId="167" fontId="141" fillId="0" borderId="0" applyFont="0" applyFill="0" applyBorder="0" applyAlignment="0" applyProtection="0"/>
    <xf numFmtId="167" fontId="141" fillId="0" borderId="0" applyFont="0" applyFill="0" applyBorder="0" applyAlignment="0" applyProtection="0"/>
    <xf numFmtId="167" fontId="141" fillId="0" borderId="0" applyFont="0" applyFill="0" applyBorder="0" applyAlignment="0" applyProtection="0"/>
    <xf numFmtId="167" fontId="141" fillId="0" borderId="0" applyFont="0" applyFill="0" applyBorder="0" applyAlignment="0" applyProtection="0"/>
    <xf numFmtId="0" fontId="141" fillId="0" borderId="0" applyNumberFormat="0" applyFont="0" applyBorder="0" applyProtection="0"/>
    <xf numFmtId="0" fontId="141" fillId="0" borderId="0" applyNumberFormat="0" applyFont="0" applyBorder="0" applyProtection="0"/>
    <xf numFmtId="167" fontId="141" fillId="0" borderId="0" applyFont="0" applyFill="0" applyBorder="0" applyAlignment="0" applyProtection="0"/>
    <xf numFmtId="167" fontId="141" fillId="0" borderId="0" applyFont="0" applyFill="0" applyBorder="0" applyAlignment="0" applyProtection="0"/>
    <xf numFmtId="168" fontId="141" fillId="0" borderId="0" applyFont="0" applyFill="0" applyBorder="0" applyAlignment="0" applyProtection="0"/>
    <xf numFmtId="167" fontId="141" fillId="0" borderId="0" applyFont="0" applyFill="0" applyBorder="0" applyAlignment="0" applyProtection="0"/>
    <xf numFmtId="167" fontId="141" fillId="0" borderId="0" applyFont="0" applyFill="0" applyBorder="0" applyAlignment="0" applyProtection="0"/>
    <xf numFmtId="167" fontId="141" fillId="0" borderId="0" applyFont="0" applyFill="0" applyBorder="0" applyAlignment="0" applyProtection="0"/>
    <xf numFmtId="167" fontId="141" fillId="0" borderId="0" applyFont="0" applyFill="0" applyBorder="0" applyAlignment="0" applyProtection="0"/>
    <xf numFmtId="168" fontId="141" fillId="0" borderId="0" applyFont="0" applyFill="0" applyBorder="0" applyAlignment="0" applyProtection="0"/>
    <xf numFmtId="168" fontId="141" fillId="0" borderId="0" applyFont="0" applyFill="0" applyBorder="0" applyAlignment="0" applyProtection="0"/>
    <xf numFmtId="168" fontId="141" fillId="0" borderId="0" applyFont="0" applyFill="0" applyBorder="0" applyAlignment="0" applyProtection="0"/>
    <xf numFmtId="43" fontId="141" fillId="0" borderId="0" applyFont="0" applyFill="0" applyBorder="0" applyAlignment="0" applyProtection="0"/>
    <xf numFmtId="0" fontId="122" fillId="34" borderId="0" applyNumberFormat="0" applyBorder="0" applyAlignment="0" applyProtection="0"/>
    <xf numFmtId="0" fontId="141" fillId="0" borderId="0" applyNumberFormat="0" applyFont="0" applyFill="0" applyBorder="0" applyAlignment="0" applyProtection="0"/>
    <xf numFmtId="0" fontId="143" fillId="0" borderId="3" applyNumberFormat="0" applyFill="0" applyAlignment="0" applyProtection="0"/>
    <xf numFmtId="0" fontId="148" fillId="0" borderId="65" applyNumberFormat="0" applyFill="0" applyAlignment="0" applyProtection="0"/>
    <xf numFmtId="0" fontId="148" fillId="0" borderId="65" applyNumberFormat="0" applyFill="0" applyAlignment="0" applyProtection="0"/>
    <xf numFmtId="0" fontId="148" fillId="0" borderId="65" applyNumberFormat="0" applyFill="0" applyAlignment="0" applyProtection="0"/>
    <xf numFmtId="0" fontId="144" fillId="0" borderId="4" applyNumberFormat="0" applyFill="0" applyAlignment="0" applyProtection="0"/>
    <xf numFmtId="0" fontId="149" fillId="0" borderId="66" applyNumberFormat="0" applyFill="0" applyAlignment="0" applyProtection="0"/>
    <xf numFmtId="0" fontId="149" fillId="0" borderId="66" applyNumberFormat="0" applyFill="0" applyAlignment="0" applyProtection="0"/>
    <xf numFmtId="0" fontId="149" fillId="0" borderId="66" applyNumberFormat="0" applyFill="0" applyAlignment="0" applyProtection="0"/>
    <xf numFmtId="0" fontId="145" fillId="0" borderId="5" applyNumberFormat="0" applyFill="0" applyAlignment="0" applyProtection="0"/>
    <xf numFmtId="0" fontId="150" fillId="0" borderId="67" applyNumberFormat="0" applyFill="0" applyAlignment="0" applyProtection="0"/>
    <xf numFmtId="0" fontId="150" fillId="0" borderId="67" applyNumberFormat="0" applyFill="0" applyAlignment="0" applyProtection="0"/>
    <xf numFmtId="0" fontId="150" fillId="0" borderId="67" applyNumberFormat="0" applyFill="0" applyAlignment="0" applyProtection="0"/>
    <xf numFmtId="0" fontId="145" fillId="0" borderId="0" applyNumberFormat="0" applyFill="0" applyBorder="0" applyAlignment="0" applyProtection="0"/>
    <xf numFmtId="0" fontId="150" fillId="0" borderId="0" applyNumberFormat="0" applyFill="0" applyBorder="0" applyAlignment="0" applyProtection="0"/>
    <xf numFmtId="0" fontId="150" fillId="0" borderId="0" applyNumberFormat="0" applyFill="0" applyBorder="0" applyAlignment="0" applyProtection="0"/>
    <xf numFmtId="0" fontId="150" fillId="0" borderId="0" applyNumberFormat="0" applyFill="0" applyBorder="0" applyAlignment="0" applyProtection="0"/>
    <xf numFmtId="0" fontId="36" fillId="96" borderId="1" applyNumberFormat="0" applyAlignment="0" applyProtection="0"/>
    <xf numFmtId="0" fontId="125" fillId="49" borderId="48" applyNumberFormat="0" applyAlignment="0" applyProtection="0"/>
    <xf numFmtId="0" fontId="146" fillId="0" borderId="68" applyNumberFormat="0" applyFill="0" applyAlignment="0" applyProtection="0"/>
    <xf numFmtId="0" fontId="89" fillId="0" borderId="69" applyNumberFormat="0" applyFill="0" applyAlignment="0" applyProtection="0"/>
    <xf numFmtId="0" fontId="89" fillId="0" borderId="69" applyNumberFormat="0" applyFill="0" applyAlignment="0" applyProtection="0"/>
    <xf numFmtId="0" fontId="89" fillId="0" borderId="69" applyNumberFormat="0" applyFill="0" applyAlignment="0" applyProtection="0"/>
    <xf numFmtId="0" fontId="147" fillId="22" borderId="0" applyNumberFormat="0" applyBorder="0" applyAlignment="0" applyProtection="0"/>
    <xf numFmtId="0" fontId="152" fillId="6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4" fillId="0" borderId="0"/>
    <xf numFmtId="0" fontId="140" fillId="0" borderId="0"/>
    <xf numFmtId="0" fontId="8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9" fillId="0" borderId="0" applyNumberFormat="0" applyBorder="0" applyProtection="0"/>
    <xf numFmtId="0" fontId="141" fillId="0" borderId="0" applyNumberFormat="0" applyFont="0" applyBorder="0" applyProtection="0"/>
    <xf numFmtId="0" fontId="141" fillId="0" borderId="0" applyNumberFormat="0" applyFont="0" applyBorder="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9" fillId="0" borderId="0" applyNumberFormat="0" applyBorder="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41" fillId="0" borderId="0" applyNumberFormat="0" applyFont="0" applyBorder="0" applyProtection="0"/>
    <xf numFmtId="0" fontId="3" fillId="0" borderId="0"/>
    <xf numFmtId="0" fontId="3" fillId="0" borderId="0"/>
    <xf numFmtId="0" fontId="3" fillId="0" borderId="0"/>
    <xf numFmtId="0" fontId="3" fillId="0" borderId="0"/>
    <xf numFmtId="0" fontId="141" fillId="0" borderId="0" applyNumberFormat="0" applyFont="0" applyBorder="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41" fillId="0" borderId="0" applyNumberFormat="0" applyFont="0" applyBorder="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41" fillId="0" borderId="0" applyNumberFormat="0" applyFont="0" applyBorder="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9" fillId="0" borderId="0" applyNumberFormat="0" applyBorder="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41" fillId="0" borderId="0" applyNumberFormat="0" applyFont="0" applyBorder="0" applyProtection="0"/>
    <xf numFmtId="0" fontId="39" fillId="0" borderId="0" applyNumberFormat="0" applyBorder="0" applyProtection="0"/>
    <xf numFmtId="0" fontId="141" fillId="0" borderId="0" applyNumberFormat="0" applyFont="0" applyBorder="0" applyProtection="0"/>
    <xf numFmtId="0" fontId="141" fillId="0" borderId="0" applyNumberFormat="0" applyFont="0" applyBorder="0" applyProtection="0"/>
    <xf numFmtId="0" fontId="141" fillId="0" borderId="0" applyNumberFormat="0" applyFont="0" applyBorder="0" applyProtection="0"/>
    <xf numFmtId="0" fontId="39" fillId="0" borderId="0" applyNumberFormat="0" applyBorder="0" applyProtection="0"/>
    <xf numFmtId="0" fontId="105" fillId="0" borderId="0"/>
    <xf numFmtId="0" fontId="40" fillId="0" borderId="0" applyNumberFormat="0" applyBorder="0" applyProtection="0"/>
    <xf numFmtId="0" fontId="39" fillId="0" borderId="0" applyNumberFormat="0" applyBorder="0" applyProtection="0"/>
    <xf numFmtId="0" fontId="105" fillId="0" borderId="0"/>
    <xf numFmtId="0" fontId="40" fillId="0" borderId="0" applyNumberFormat="0" applyBorder="0" applyProtection="0"/>
    <xf numFmtId="0" fontId="88" fillId="0" borderId="0"/>
    <xf numFmtId="0" fontId="88" fillId="0" borderId="0"/>
    <xf numFmtId="0" fontId="40" fillId="0" borderId="0" applyNumberFormat="0" applyBorder="0" applyProtection="0"/>
    <xf numFmtId="0" fontId="8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7" fillId="67" borderId="52" applyNumberFormat="0" applyFont="0" applyAlignment="0" applyProtection="0"/>
    <xf numFmtId="0" fontId="141" fillId="23" borderId="7" applyNumberFormat="0" applyFont="0" applyAlignment="0" applyProtection="0"/>
    <xf numFmtId="0" fontId="84" fillId="28" borderId="33" applyNumberFormat="0" applyFont="0" applyAlignment="0" applyProtection="0"/>
    <xf numFmtId="0" fontId="84" fillId="28" borderId="33" applyNumberFormat="0" applyFont="0" applyAlignment="0" applyProtection="0"/>
    <xf numFmtId="0" fontId="84" fillId="28" borderId="33" applyNumberFormat="0" applyFont="0" applyAlignment="0" applyProtection="0"/>
    <xf numFmtId="0" fontId="84" fillId="28" borderId="33" applyNumberFormat="0" applyFont="0" applyAlignment="0" applyProtection="0"/>
    <xf numFmtId="0" fontId="87" fillId="67" borderId="52" applyNumberFormat="0" applyFont="0" applyAlignment="0" applyProtection="0"/>
    <xf numFmtId="0" fontId="141" fillId="23" borderId="7" applyNumberFormat="0" applyFont="0" applyAlignment="0" applyProtection="0"/>
    <xf numFmtId="0" fontId="141" fillId="23" borderId="7" applyNumberFormat="0" applyFont="0" applyAlignment="0" applyProtection="0"/>
    <xf numFmtId="0" fontId="141" fillId="23" borderId="7" applyNumberFormat="0" applyFont="0" applyAlignment="0" applyProtection="0"/>
    <xf numFmtId="0" fontId="84" fillId="28" borderId="33" applyNumberFormat="0" applyFont="0" applyAlignment="0" applyProtection="0"/>
    <xf numFmtId="0" fontId="84" fillId="28" borderId="33" applyNumberFormat="0" applyFont="0" applyAlignment="0" applyProtection="0"/>
    <xf numFmtId="0" fontId="84" fillId="28" borderId="33" applyNumberFormat="0" applyFont="0" applyAlignment="0" applyProtection="0"/>
    <xf numFmtId="0" fontId="84" fillId="28" borderId="33" applyNumberFormat="0" applyFont="0" applyAlignment="0" applyProtection="0"/>
    <xf numFmtId="0" fontId="41" fillId="20" borderId="8" applyNumberFormat="0" applyAlignment="0" applyProtection="0"/>
    <xf numFmtId="0" fontId="102" fillId="47" borderId="34" applyNumberFormat="0" applyAlignment="0" applyProtection="0"/>
    <xf numFmtId="0" fontId="126" fillId="103" borderId="49" applyNumberFormat="0" applyAlignment="0" applyProtection="0"/>
    <xf numFmtId="9" fontId="141" fillId="0" borderId="0" applyFont="0" applyFill="0" applyBorder="0" applyAlignment="0" applyProtection="0"/>
    <xf numFmtId="9" fontId="141" fillId="0" borderId="0" applyFont="0" applyFill="0" applyBorder="0" applyAlignment="0" applyProtection="0"/>
    <xf numFmtId="9" fontId="141" fillId="0" borderId="0" applyFont="0" applyFill="0" applyBorder="0" applyAlignment="0" applyProtection="0"/>
    <xf numFmtId="9" fontId="84" fillId="0" borderId="0" applyFont="0" applyFill="0" applyBorder="0" applyAlignment="0" applyProtection="0"/>
    <xf numFmtId="9" fontId="84" fillId="0" borderId="0" applyFont="0" applyFill="0" applyBorder="0" applyAlignment="0" applyProtection="0"/>
    <xf numFmtId="9" fontId="84" fillId="0" borderId="0" applyFont="0" applyFill="0" applyBorder="0" applyAlignment="0" applyProtection="0"/>
    <xf numFmtId="9" fontId="84" fillId="0" borderId="0" applyFont="0" applyFill="0" applyBorder="0" applyAlignment="0" applyProtection="0"/>
    <xf numFmtId="9" fontId="141" fillId="0" borderId="0" applyFont="0" applyFill="0" applyBorder="0" applyAlignment="0" applyProtection="0"/>
    <xf numFmtId="9" fontId="141" fillId="0" borderId="0" applyFont="0" applyFill="0" applyBorder="0" applyAlignment="0" applyProtection="0"/>
    <xf numFmtId="9" fontId="84" fillId="0" borderId="0" applyFont="0" applyFill="0" applyBorder="0" applyAlignment="0" applyProtection="0"/>
    <xf numFmtId="9" fontId="84" fillId="0" borderId="0" applyFont="0" applyFill="0" applyBorder="0" applyAlignment="0" applyProtection="0"/>
    <xf numFmtId="9" fontId="84" fillId="0" borderId="0" applyFont="0" applyFill="0" applyBorder="0" applyAlignment="0" applyProtection="0"/>
    <xf numFmtId="9" fontId="84" fillId="0" borderId="0" applyFont="0" applyFill="0" applyBorder="0" applyAlignment="0" applyProtection="0"/>
    <xf numFmtId="9" fontId="141" fillId="0" borderId="0" applyFont="0" applyFill="0" applyBorder="0" applyAlignment="0" applyProtection="0"/>
    <xf numFmtId="9" fontId="84" fillId="0" borderId="0" applyFont="0" applyFill="0" applyBorder="0" applyAlignment="0" applyProtection="0"/>
    <xf numFmtId="9" fontId="84" fillId="0" borderId="0" applyFont="0" applyFill="0" applyBorder="0" applyAlignment="0" applyProtection="0"/>
    <xf numFmtId="9" fontId="84" fillId="0" borderId="0" applyFont="0" applyFill="0" applyBorder="0" applyAlignment="0" applyProtection="0"/>
    <xf numFmtId="9" fontId="84" fillId="0" borderId="0" applyFont="0" applyFill="0" applyBorder="0" applyAlignment="0" applyProtection="0"/>
    <xf numFmtId="9" fontId="141" fillId="0" borderId="0" applyFont="0" applyFill="0" applyBorder="0" applyAlignment="0" applyProtection="0"/>
    <xf numFmtId="9" fontId="141" fillId="0" borderId="0" applyFont="0" applyFill="0" applyBorder="0" applyAlignment="0" applyProtection="0"/>
    <xf numFmtId="9" fontId="141" fillId="0" borderId="0" applyFont="0" applyFill="0" applyBorder="0" applyAlignment="0" applyProtection="0"/>
    <xf numFmtId="9" fontId="84" fillId="0" borderId="0" applyFont="0" applyFill="0" applyBorder="0" applyAlignment="0" applyProtection="0"/>
    <xf numFmtId="9" fontId="84" fillId="0" borderId="0" applyFont="0" applyFill="0" applyBorder="0" applyAlignment="0" applyProtection="0"/>
    <xf numFmtId="9" fontId="84" fillId="0" borderId="0" applyFont="0" applyFill="0" applyBorder="0" applyAlignment="0" applyProtection="0"/>
    <xf numFmtId="9" fontId="84" fillId="0" borderId="0" applyFont="0" applyFill="0" applyBorder="0" applyAlignment="0" applyProtection="0"/>
    <xf numFmtId="9" fontId="141" fillId="0" borderId="0" applyFont="0" applyFill="0" applyBorder="0" applyAlignment="0" applyProtection="0"/>
    <xf numFmtId="9" fontId="141" fillId="0" borderId="0" applyFont="0" applyFill="0" applyBorder="0" applyAlignment="0" applyProtection="0"/>
    <xf numFmtId="9" fontId="84" fillId="0" borderId="0" applyFont="0" applyFill="0" applyBorder="0" applyAlignment="0" applyProtection="0"/>
    <xf numFmtId="9" fontId="84" fillId="0" borderId="0" applyFont="0" applyFill="0" applyBorder="0" applyAlignment="0" applyProtection="0"/>
    <xf numFmtId="9" fontId="84" fillId="0" borderId="0" applyFont="0" applyFill="0" applyBorder="0" applyAlignment="0" applyProtection="0"/>
    <xf numFmtId="9" fontId="84" fillId="0" borderId="0" applyFont="0" applyFill="0" applyBorder="0" applyAlignment="0" applyProtection="0"/>
    <xf numFmtId="9" fontId="141" fillId="0" borderId="0" applyFont="0" applyFill="0" applyBorder="0" applyAlignment="0" applyProtection="0"/>
    <xf numFmtId="9" fontId="141" fillId="0" borderId="0" applyFont="0" applyFill="0" applyBorder="0" applyAlignment="0" applyProtection="0"/>
    <xf numFmtId="9" fontId="84" fillId="0" borderId="0" applyFont="0" applyFill="0" applyBorder="0" applyAlignment="0" applyProtection="0"/>
    <xf numFmtId="9" fontId="84" fillId="0" borderId="0" applyFont="0" applyFill="0" applyBorder="0" applyAlignment="0" applyProtection="0"/>
    <xf numFmtId="9" fontId="141" fillId="0" borderId="0" applyFont="0" applyFill="0" applyBorder="0" applyAlignment="0" applyProtection="0"/>
    <xf numFmtId="9" fontId="141" fillId="0" borderId="0" applyFont="0" applyFill="0" applyBorder="0" applyAlignment="0" applyProtection="0"/>
    <xf numFmtId="9" fontId="84" fillId="0" borderId="0" applyFont="0" applyFill="0" applyBorder="0" applyAlignment="0" applyProtection="0"/>
    <xf numFmtId="9" fontId="84" fillId="0" borderId="0" applyFont="0" applyFill="0" applyBorder="0" applyAlignment="0" applyProtection="0"/>
    <xf numFmtId="9" fontId="84" fillId="0" borderId="0" applyFont="0" applyFill="0" applyBorder="0" applyAlignment="0" applyProtection="0"/>
    <xf numFmtId="9" fontId="84" fillId="0" borderId="0" applyFont="0" applyFill="0" applyBorder="0" applyAlignment="0" applyProtection="0"/>
    <xf numFmtId="9" fontId="84" fillId="0" borderId="0" applyFont="0" applyFill="0" applyBorder="0" applyAlignment="0" applyProtection="0"/>
    <xf numFmtId="9" fontId="84" fillId="0" borderId="0" applyFont="0" applyFill="0" applyBorder="0" applyAlignment="0" applyProtection="0"/>
    <xf numFmtId="9" fontId="141" fillId="0" borderId="0" applyFont="0" applyFill="0" applyBorder="0" applyAlignment="0" applyProtection="0"/>
    <xf numFmtId="9" fontId="84" fillId="0" borderId="0" applyFont="0" applyFill="0" applyBorder="0" applyAlignment="0" applyProtection="0"/>
    <xf numFmtId="9" fontId="84" fillId="0" borderId="0" applyFont="0" applyFill="0" applyBorder="0" applyAlignment="0" applyProtection="0"/>
    <xf numFmtId="9" fontId="84" fillId="0" borderId="0" applyFont="0" applyFill="0" applyBorder="0" applyAlignment="0" applyProtection="0"/>
    <xf numFmtId="9" fontId="84" fillId="0" borderId="0" applyFont="0" applyFill="0" applyBorder="0" applyAlignment="0" applyProtection="0"/>
    <xf numFmtId="9" fontId="141" fillId="0" borderId="0" applyFont="0" applyFill="0" applyBorder="0" applyAlignment="0" applyProtection="0"/>
    <xf numFmtId="9" fontId="141" fillId="0" borderId="0" applyFont="0" applyFill="0" applyBorder="0" applyAlignment="0" applyProtection="0"/>
    <xf numFmtId="9" fontId="84" fillId="0" borderId="0" applyFont="0" applyFill="0" applyBorder="0" applyAlignment="0" applyProtection="0"/>
    <xf numFmtId="9" fontId="84" fillId="0" borderId="0" applyFont="0" applyFill="0" applyBorder="0" applyAlignment="0" applyProtection="0"/>
    <xf numFmtId="9" fontId="84" fillId="0" borderId="0" applyFont="0" applyFill="0" applyBorder="0" applyAlignment="0" applyProtection="0"/>
    <xf numFmtId="9" fontId="84" fillId="0" borderId="0" applyFont="0" applyFill="0" applyBorder="0" applyAlignment="0" applyProtection="0"/>
    <xf numFmtId="9" fontId="141" fillId="0" borderId="0" applyFont="0" applyFill="0" applyBorder="0" applyAlignment="0" applyProtection="0"/>
    <xf numFmtId="9" fontId="141" fillId="0" borderId="0" applyFont="0" applyFill="0" applyBorder="0" applyAlignment="0" applyProtection="0"/>
    <xf numFmtId="9" fontId="84" fillId="0" borderId="0" applyFont="0" applyFill="0" applyBorder="0" applyAlignment="0" applyProtection="0"/>
    <xf numFmtId="9" fontId="84" fillId="0" borderId="0" applyFont="0" applyFill="0" applyBorder="0" applyAlignment="0" applyProtection="0"/>
    <xf numFmtId="9" fontId="84" fillId="0" borderId="0" applyFont="0" applyFill="0" applyBorder="0" applyAlignment="0" applyProtection="0"/>
    <xf numFmtId="9" fontId="84" fillId="0" borderId="0" applyFont="0" applyFill="0" applyBorder="0" applyAlignment="0" applyProtection="0"/>
    <xf numFmtId="9" fontId="141" fillId="0" borderId="0" applyFont="0" applyFill="0" applyBorder="0" applyAlignment="0" applyProtection="0"/>
    <xf numFmtId="9" fontId="141" fillId="0" borderId="0" applyFont="0" applyFill="0" applyBorder="0" applyAlignment="0" applyProtection="0"/>
    <xf numFmtId="9" fontId="84" fillId="0" borderId="0" applyFont="0" applyFill="0" applyBorder="0" applyAlignment="0" applyProtection="0"/>
    <xf numFmtId="9" fontId="84" fillId="0" borderId="0" applyFont="0" applyFill="0" applyBorder="0" applyAlignment="0" applyProtection="0"/>
    <xf numFmtId="9" fontId="141" fillId="0" borderId="0" applyFont="0" applyFill="0" applyBorder="0" applyAlignment="0" applyProtection="0"/>
    <xf numFmtId="9" fontId="141" fillId="0" borderId="0" applyFont="0" applyFill="0" applyBorder="0" applyAlignment="0" applyProtection="0"/>
    <xf numFmtId="9" fontId="84" fillId="0" borderId="0" applyFont="0" applyFill="0" applyBorder="0" applyAlignment="0" applyProtection="0"/>
    <xf numFmtId="9" fontId="84" fillId="0" borderId="0" applyFont="0" applyFill="0" applyBorder="0" applyAlignment="0" applyProtection="0"/>
    <xf numFmtId="9" fontId="84" fillId="0" borderId="0" applyFont="0" applyFill="0" applyBorder="0" applyAlignment="0" applyProtection="0"/>
    <xf numFmtId="9" fontId="84" fillId="0" borderId="0" applyFont="0" applyFill="0" applyBorder="0" applyAlignment="0" applyProtection="0"/>
    <xf numFmtId="9" fontId="84" fillId="0" borderId="0" applyFont="0" applyFill="0" applyBorder="0" applyAlignment="0" applyProtection="0"/>
    <xf numFmtId="9" fontId="84" fillId="0" borderId="0" applyFont="0" applyFill="0" applyBorder="0" applyAlignment="0" applyProtection="0"/>
    <xf numFmtId="9" fontId="141" fillId="0" borderId="0" applyFont="0" applyFill="0" applyBorder="0" applyAlignment="0" applyProtection="0"/>
    <xf numFmtId="9" fontId="84" fillId="0" borderId="0" applyFont="0" applyFill="0" applyBorder="0" applyAlignment="0" applyProtection="0"/>
    <xf numFmtId="9" fontId="84" fillId="0" borderId="0" applyFont="0" applyFill="0" applyBorder="0" applyAlignment="0" applyProtection="0"/>
    <xf numFmtId="9" fontId="84" fillId="0" borderId="0" applyFont="0" applyFill="0" applyBorder="0" applyAlignment="0" applyProtection="0"/>
    <xf numFmtId="9" fontId="84" fillId="0" borderId="0" applyFont="0" applyFill="0" applyBorder="0" applyAlignment="0" applyProtection="0"/>
    <xf numFmtId="9" fontId="141"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53" fillId="0" borderId="65" applyNumberFormat="0" applyFill="0" applyAlignment="0" applyProtection="0"/>
    <xf numFmtId="0" fontId="154" fillId="0" borderId="66" applyNumberFormat="0" applyFill="0" applyAlignment="0" applyProtection="0"/>
    <xf numFmtId="0" fontId="155" fillId="0" borderId="67" applyNumberFormat="0" applyFill="0" applyAlignment="0" applyProtection="0"/>
    <xf numFmtId="0" fontId="155" fillId="0" borderId="0" applyNumberFormat="0" applyFill="0" applyBorder="0" applyAlignment="0" applyProtection="0"/>
    <xf numFmtId="0" fontId="156" fillId="0" borderId="69" applyNumberFormat="0" applyFill="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5" fillId="2" borderId="0" applyNumberFormat="0" applyBorder="0" applyAlignment="0" applyProtection="0"/>
    <xf numFmtId="0" fontId="25" fillId="4" borderId="0" applyNumberFormat="0" applyBorder="0" applyAlignment="0" applyProtection="0"/>
    <xf numFmtId="0" fontId="25" fillId="9" borderId="0" applyNumberFormat="0" applyBorder="0" applyAlignment="0" applyProtection="0"/>
    <xf numFmtId="0" fontId="25" fillId="10" borderId="0" applyNumberFormat="0" applyBorder="0" applyAlignment="0" applyProtection="0"/>
    <xf numFmtId="0" fontId="25" fillId="5" borderId="0" applyNumberFormat="0" applyBorder="0" applyAlignment="0" applyProtection="0"/>
    <xf numFmtId="0" fontId="26" fillId="12" borderId="0" applyNumberFormat="0" applyBorder="0" applyAlignment="0" applyProtection="0"/>
    <xf numFmtId="0" fontId="26" fillId="9" borderId="0" applyNumberFormat="0" applyBorder="0" applyAlignment="0" applyProtection="0"/>
    <xf numFmtId="0" fontId="26" fillId="10" borderId="0" applyNumberFormat="0" applyBorder="0" applyAlignment="0" applyProtection="0"/>
    <xf numFmtId="0" fontId="26" fillId="13" borderId="0" applyNumberFormat="0" applyBorder="0" applyAlignment="0" applyProtection="0"/>
    <xf numFmtId="0" fontId="26" fillId="14" borderId="0" applyNumberFormat="0" applyBorder="0" applyAlignment="0" applyProtection="0"/>
    <xf numFmtId="0" fontId="26" fillId="16" borderId="0" applyNumberFormat="0" applyBorder="0" applyAlignment="0" applyProtection="0"/>
    <xf numFmtId="0" fontId="26" fillId="17" borderId="0" applyNumberFormat="0" applyBorder="0" applyAlignment="0" applyProtection="0"/>
    <xf numFmtId="0" fontId="26" fillId="13" borderId="0" applyNumberFormat="0" applyBorder="0" applyAlignment="0" applyProtection="0"/>
    <xf numFmtId="0" fontId="26" fillId="14" borderId="0" applyNumberFormat="0" applyBorder="0" applyAlignment="0" applyProtection="0"/>
    <xf numFmtId="0" fontId="29" fillId="21" borderId="2" applyNumberFormat="0" applyAlignment="0" applyProtection="0"/>
    <xf numFmtId="0" fontId="84" fillId="0" borderId="0"/>
    <xf numFmtId="0" fontId="84" fillId="0" borderId="0"/>
    <xf numFmtId="0" fontId="84" fillId="0" borderId="0"/>
    <xf numFmtId="0" fontId="30" fillId="0" borderId="0" applyNumberFormat="0" applyFill="0" applyBorder="0" applyAlignment="0" applyProtection="0"/>
    <xf numFmtId="0" fontId="31" fillId="4" borderId="0" applyNumberFormat="0" applyBorder="0" applyAlignment="0" applyProtection="0"/>
    <xf numFmtId="0" fontId="35" fillId="0" borderId="0" applyNumberFormat="0" applyFill="0" applyBorder="0" applyAlignment="0" applyProtection="0"/>
    <xf numFmtId="0" fontId="84" fillId="0" borderId="0"/>
    <xf numFmtId="0" fontId="88" fillId="0" borderId="0"/>
    <xf numFmtId="0" fontId="84" fillId="0" borderId="0"/>
    <xf numFmtId="0" fontId="84" fillId="0" borderId="0"/>
    <xf numFmtId="0" fontId="84" fillId="0" borderId="0"/>
    <xf numFmtId="0" fontId="84" fillId="0" borderId="0"/>
    <xf numFmtId="0" fontId="84" fillId="0" borderId="0"/>
    <xf numFmtId="0" fontId="84" fillId="0" borderId="0"/>
    <xf numFmtId="0" fontId="1" fillId="0" borderId="0"/>
    <xf numFmtId="0" fontId="84" fillId="0" borderId="0"/>
  </cellStyleXfs>
  <cellXfs count="1589">
    <xf numFmtId="0" fontId="0" fillId="0" borderId="0" xfId="0"/>
    <xf numFmtId="0" fontId="46" fillId="0" borderId="0" xfId="0" applyFont="1"/>
    <xf numFmtId="0" fontId="0" fillId="25" borderId="0" xfId="0" applyFill="1"/>
    <xf numFmtId="0" fontId="50" fillId="24" borderId="13" xfId="0" applyFont="1" applyFill="1" applyBorder="1"/>
    <xf numFmtId="0" fontId="50" fillId="24" borderId="0" xfId="0" applyFont="1" applyFill="1"/>
    <xf numFmtId="0" fontId="50" fillId="24" borderId="14" xfId="0" applyFont="1" applyFill="1" applyBorder="1"/>
    <xf numFmtId="0" fontId="44" fillId="0" borderId="0" xfId="0" applyFont="1"/>
    <xf numFmtId="0" fontId="50" fillId="25" borderId="0" xfId="0" applyFont="1" applyFill="1"/>
    <xf numFmtId="0" fontId="25" fillId="25" borderId="0" xfId="0" applyFont="1" applyFill="1"/>
    <xf numFmtId="0" fontId="0" fillId="0" borderId="0" xfId="0" applyFont="1"/>
    <xf numFmtId="0" fontId="35" fillId="25" borderId="0" xfId="63" applyFont="1" applyFill="1" applyAlignment="1"/>
    <xf numFmtId="0" fontId="57" fillId="25" borderId="0" xfId="0" applyFont="1" applyFill="1"/>
    <xf numFmtId="0" fontId="55" fillId="25" borderId="0" xfId="0" applyFont="1" applyFill="1"/>
    <xf numFmtId="0" fontId="56" fillId="25" borderId="0" xfId="0" applyFont="1" applyFill="1"/>
    <xf numFmtId="3" fontId="0" fillId="25" borderId="0" xfId="0" applyNumberFormat="1" applyFont="1" applyFill="1" applyAlignment="1">
      <alignment horizontal="center"/>
    </xf>
    <xf numFmtId="3" fontId="56" fillId="25" borderId="0" xfId="0" applyNumberFormat="1" applyFont="1" applyFill="1" applyAlignment="1">
      <alignment horizontal="center"/>
    </xf>
    <xf numFmtId="0" fontId="0" fillId="25" borderId="0" xfId="0" applyFont="1" applyFill="1" applyAlignment="1"/>
    <xf numFmtId="0" fontId="52" fillId="25" borderId="0" xfId="0" applyFont="1" applyFill="1" applyAlignment="1"/>
    <xf numFmtId="0" fontId="46" fillId="25" borderId="0" xfId="0" applyFont="1" applyFill="1"/>
    <xf numFmtId="0" fontId="0" fillId="25" borderId="0" xfId="0" applyFont="1" applyFill="1" applyAlignment="1" applyProtection="1">
      <alignment wrapText="1"/>
    </xf>
    <xf numFmtId="0" fontId="57" fillId="25" borderId="0" xfId="0" applyFont="1" applyFill="1" applyAlignment="1"/>
    <xf numFmtId="0" fontId="63" fillId="25" borderId="0" xfId="0" applyFont="1" applyFill="1"/>
    <xf numFmtId="0" fontId="0" fillId="25" borderId="0" xfId="0" applyFont="1" applyFill="1" applyAlignment="1">
      <alignment wrapText="1"/>
    </xf>
    <xf numFmtId="3" fontId="0" fillId="25" borderId="0" xfId="0" applyNumberFormat="1" applyFont="1" applyFill="1" applyAlignment="1" applyProtection="1">
      <alignment horizontal="center" wrapText="1"/>
    </xf>
    <xf numFmtId="9" fontId="64" fillId="25" borderId="0" xfId="0" applyNumberFormat="1" applyFont="1" applyFill="1" applyAlignment="1" applyProtection="1">
      <alignment horizontal="center"/>
    </xf>
    <xf numFmtId="0" fontId="0" fillId="25" borderId="0" xfId="0" applyFont="1" applyFill="1" applyAlignment="1">
      <alignment horizontal="right" vertical="top"/>
    </xf>
    <xf numFmtId="0" fontId="0" fillId="25" borderId="0" xfId="0" applyFont="1" applyFill="1" applyAlignment="1">
      <alignment horizontal="right"/>
    </xf>
    <xf numFmtId="0" fontId="0" fillId="25" borderId="0" xfId="0" applyFont="1" applyFill="1"/>
    <xf numFmtId="0" fontId="0" fillId="25" borderId="0" xfId="0" applyFill="1" applyAlignment="1"/>
    <xf numFmtId="164" fontId="64" fillId="25" borderId="0" xfId="0" applyNumberFormat="1" applyFont="1" applyFill="1" applyAlignment="1">
      <alignment horizontal="center"/>
    </xf>
    <xf numFmtId="3" fontId="50" fillId="25" borderId="0" xfId="0" applyNumberFormat="1" applyFont="1" applyFill="1" applyAlignment="1">
      <alignment horizontal="center"/>
    </xf>
    <xf numFmtId="0" fontId="0" fillId="25" borderId="0" xfId="0" applyFill="1" applyAlignment="1">
      <alignment horizontal="center"/>
    </xf>
    <xf numFmtId="0" fontId="50" fillId="25" borderId="0" xfId="0" applyFont="1" applyFill="1" applyAlignment="1">
      <alignment horizontal="center"/>
    </xf>
    <xf numFmtId="0" fontId="56" fillId="25" borderId="17" xfId="0" applyFont="1" applyFill="1" applyBorder="1" applyAlignment="1"/>
    <xf numFmtId="0" fontId="0" fillId="25" borderId="0" xfId="0" applyFont="1" applyFill="1" applyAlignment="1">
      <alignment horizontal="center"/>
    </xf>
    <xf numFmtId="0" fontId="57" fillId="25" borderId="0" xfId="0" applyFont="1" applyFill="1" applyAlignment="1">
      <alignment horizontal="left"/>
    </xf>
    <xf numFmtId="164" fontId="0" fillId="25" borderId="0" xfId="0" applyNumberFormat="1" applyFill="1"/>
    <xf numFmtId="0" fontId="50" fillId="25" borderId="19" xfId="0" applyFont="1" applyFill="1" applyBorder="1"/>
    <xf numFmtId="0" fontId="50" fillId="25" borderId="19" xfId="0" applyFont="1" applyFill="1" applyBorder="1" applyAlignment="1">
      <alignment horizontal="center"/>
    </xf>
    <xf numFmtId="164" fontId="57" fillId="25" borderId="0" xfId="0" applyNumberFormat="1" applyFont="1" applyFill="1"/>
    <xf numFmtId="164" fontId="57" fillId="25" borderId="18" xfId="1" applyNumberFormat="1" applyFont="1" applyFill="1" applyBorder="1" applyAlignment="1">
      <alignment horizontal="center"/>
    </xf>
    <xf numFmtId="164" fontId="63" fillId="25" borderId="18" xfId="0" applyNumberFormat="1" applyFont="1" applyFill="1" applyBorder="1" applyAlignment="1">
      <alignment horizontal="center"/>
    </xf>
    <xf numFmtId="0" fontId="67" fillId="25" borderId="0" xfId="0" applyFont="1" applyFill="1" applyAlignment="1">
      <alignment horizontal="left"/>
    </xf>
    <xf numFmtId="0" fontId="76" fillId="25" borderId="0" xfId="0" applyFont="1" applyFill="1"/>
    <xf numFmtId="0" fontId="46" fillId="25" borderId="24" xfId="0" applyFont="1" applyFill="1" applyBorder="1" applyAlignment="1">
      <alignment horizontal="left" indent="2"/>
    </xf>
    <xf numFmtId="0" fontId="77" fillId="25" borderId="0" xfId="0" applyFont="1" applyFill="1"/>
    <xf numFmtId="0" fontId="50" fillId="25" borderId="25" xfId="0" applyFont="1" applyFill="1" applyBorder="1"/>
    <xf numFmtId="3" fontId="0" fillId="25" borderId="0" xfId="0" applyNumberFormat="1" applyFill="1"/>
    <xf numFmtId="3" fontId="79" fillId="25" borderId="0" xfId="0" applyNumberFormat="1" applyFont="1" applyFill="1" applyAlignment="1">
      <alignment horizontal="center"/>
    </xf>
    <xf numFmtId="0" fontId="51" fillId="25" borderId="24" xfId="0" applyFont="1" applyFill="1" applyBorder="1"/>
    <xf numFmtId="0" fontId="50" fillId="25" borderId="0" xfId="0" applyFont="1" applyFill="1" applyAlignment="1">
      <alignment horizontal="right"/>
    </xf>
    <xf numFmtId="0" fontId="67" fillId="25" borderId="0" xfId="0" applyFont="1" applyFill="1"/>
    <xf numFmtId="3" fontId="50" fillId="25" borderId="0" xfId="0" applyNumberFormat="1" applyFont="1" applyFill="1"/>
    <xf numFmtId="0" fontId="67" fillId="25" borderId="0" xfId="0" applyFont="1" applyFill="1" applyAlignment="1">
      <alignment wrapText="1"/>
    </xf>
    <xf numFmtId="3" fontId="0" fillId="25" borderId="0" xfId="0" applyNumberFormat="1" applyFill="1" applyAlignment="1">
      <alignment horizontal="center"/>
    </xf>
    <xf numFmtId="0" fontId="64" fillId="25" borderId="0" xfId="0" applyFont="1" applyFill="1" applyAlignment="1">
      <alignment horizontal="center"/>
    </xf>
    <xf numFmtId="0" fontId="78" fillId="25" borderId="0" xfId="0" applyFont="1" applyFill="1"/>
    <xf numFmtId="0" fontId="58" fillId="25" borderId="0" xfId="0" applyFont="1" applyFill="1"/>
    <xf numFmtId="3" fontId="56" fillId="25" borderId="24" xfId="0" applyNumberFormat="1" applyFont="1" applyFill="1" applyBorder="1" applyAlignment="1">
      <alignment horizontal="center"/>
    </xf>
    <xf numFmtId="0" fontId="49" fillId="25" borderId="0" xfId="0" applyFont="1" applyFill="1" applyAlignment="1">
      <alignment horizontal="left"/>
    </xf>
    <xf numFmtId="0" fontId="0" fillId="25" borderId="0" xfId="80" applyFont="1" applyFill="1" applyAlignment="1" applyProtection="1"/>
    <xf numFmtId="0" fontId="56" fillId="25" borderId="17" xfId="80" applyFont="1" applyFill="1" applyBorder="1" applyAlignment="1" applyProtection="1">
      <alignment horizontal="left"/>
    </xf>
    <xf numFmtId="0" fontId="56" fillId="25" borderId="17" xfId="80" applyFont="1" applyFill="1" applyBorder="1" applyAlignment="1" applyProtection="1">
      <alignment horizontal="center" wrapText="1"/>
    </xf>
    <xf numFmtId="0" fontId="0" fillId="25" borderId="0" xfId="80" applyFont="1" applyFill="1" applyAlignment="1" applyProtection="1">
      <alignment horizontal="left" vertical="center"/>
    </xf>
    <xf numFmtId="3" fontId="0" fillId="25" borderId="0" xfId="80" applyNumberFormat="1" applyFont="1" applyFill="1" applyAlignment="1" applyProtection="1">
      <alignment horizontal="center" vertical="center"/>
    </xf>
    <xf numFmtId="164" fontId="0" fillId="25" borderId="0" xfId="80" applyNumberFormat="1" applyFont="1" applyFill="1" applyAlignment="1" applyProtection="1">
      <alignment horizontal="center" vertical="center"/>
    </xf>
    <xf numFmtId="0" fontId="0" fillId="25" borderId="0" xfId="80" applyFont="1" applyFill="1" applyAlignment="1" applyProtection="1">
      <alignment vertical="center"/>
    </xf>
    <xf numFmtId="0" fontId="56" fillId="25" borderId="17" xfId="80" applyFont="1" applyFill="1" applyBorder="1" applyAlignment="1" applyProtection="1">
      <alignment horizontal="left" vertical="center"/>
    </xf>
    <xf numFmtId="3" fontId="56" fillId="25" borderId="17" xfId="80" applyNumberFormat="1" applyFont="1" applyFill="1" applyBorder="1" applyAlignment="1" applyProtection="1">
      <alignment horizontal="center" vertical="center"/>
    </xf>
    <xf numFmtId="164" fontId="56" fillId="25" borderId="17" xfId="80" applyNumberFormat="1" applyFont="1" applyFill="1" applyBorder="1" applyAlignment="1" applyProtection="1">
      <alignment horizontal="center" vertical="center"/>
    </xf>
    <xf numFmtId="0" fontId="0" fillId="25" borderId="26" xfId="0" applyFont="1" applyFill="1" applyBorder="1"/>
    <xf numFmtId="164" fontId="67" fillId="25" borderId="0" xfId="0" applyNumberFormat="1" applyFont="1" applyFill="1" applyAlignment="1">
      <alignment horizontal="center"/>
    </xf>
    <xf numFmtId="0" fontId="67" fillId="25" borderId="0" xfId="0" applyFont="1" applyFill="1" applyAlignment="1">
      <alignment horizontal="center"/>
    </xf>
    <xf numFmtId="0" fontId="55" fillId="26" borderId="0" xfId="0" applyFont="1" applyFill="1"/>
    <xf numFmtId="0" fontId="0" fillId="26" borderId="0" xfId="0" applyFill="1" applyAlignment="1">
      <alignment horizontal="center"/>
    </xf>
    <xf numFmtId="0" fontId="0" fillId="26" borderId="0" xfId="0" applyFill="1"/>
    <xf numFmtId="0" fontId="49" fillId="26" borderId="0" xfId="0" applyFont="1" applyFill="1" applyAlignment="1">
      <alignment horizontal="left"/>
    </xf>
    <xf numFmtId="0" fontId="46" fillId="26" borderId="0" xfId="0" applyFont="1" applyFill="1"/>
    <xf numFmtId="0" fontId="35" fillId="26" borderId="0" xfId="63" applyFont="1" applyFill="1" applyAlignment="1"/>
    <xf numFmtId="0" fontId="0" fillId="26" borderId="0" xfId="0" applyFont="1" applyFill="1"/>
    <xf numFmtId="0" fontId="72" fillId="27" borderId="21" xfId="0" applyFont="1" applyFill="1" applyBorder="1" applyAlignment="1" applyProtection="1">
      <alignment horizontal="left"/>
    </xf>
    <xf numFmtId="0" fontId="58" fillId="26" borderId="0" xfId="0" applyFont="1" applyFill="1" applyAlignment="1"/>
    <xf numFmtId="0" fontId="52" fillId="26" borderId="0" xfId="0" applyFont="1" applyFill="1" applyAlignment="1"/>
    <xf numFmtId="0" fontId="50" fillId="26" borderId="0" xfId="0" applyFont="1" applyFill="1" applyAlignment="1"/>
    <xf numFmtId="0" fontId="0" fillId="26" borderId="0" xfId="0" applyFont="1" applyFill="1" applyAlignment="1"/>
    <xf numFmtId="3" fontId="0" fillId="26" borderId="0" xfId="0" applyNumberFormat="1" applyFont="1" applyFill="1" applyAlignment="1"/>
    <xf numFmtId="0" fontId="57" fillId="26" borderId="0" xfId="0" applyFont="1" applyFill="1" applyAlignment="1"/>
    <xf numFmtId="0" fontId="57" fillId="26" borderId="0" xfId="0" applyFont="1" applyFill="1" applyAlignment="1">
      <alignment horizontal="left"/>
    </xf>
    <xf numFmtId="0" fontId="56" fillId="27" borderId="22" xfId="0" applyFont="1" applyFill="1" applyBorder="1" applyAlignment="1" applyProtection="1"/>
    <xf numFmtId="0" fontId="0" fillId="27" borderId="0" xfId="0" applyFont="1" applyFill="1" applyAlignment="1" applyProtection="1"/>
    <xf numFmtId="3" fontId="50" fillId="26" borderId="0" xfId="0" applyNumberFormat="1" applyFont="1" applyFill="1" applyAlignment="1">
      <alignment horizontal="center"/>
    </xf>
    <xf numFmtId="0" fontId="0" fillId="27" borderId="22" xfId="0" applyFont="1" applyFill="1" applyBorder="1" applyAlignment="1" applyProtection="1"/>
    <xf numFmtId="0" fontId="56" fillId="27" borderId="0" xfId="0" applyFont="1" applyFill="1" applyAlignment="1" applyProtection="1"/>
    <xf numFmtId="3" fontId="57" fillId="27" borderId="0" xfId="0" applyNumberFormat="1" applyFont="1" applyFill="1" applyAlignment="1">
      <alignment horizontal="center"/>
    </xf>
    <xf numFmtId="0" fontId="50" fillId="26" borderId="0" xfId="0" applyFont="1" applyFill="1" applyAlignment="1">
      <alignment horizontal="right"/>
    </xf>
    <xf numFmtId="3" fontId="0" fillId="26" borderId="0" xfId="0" applyNumberFormat="1" applyFont="1" applyFill="1" applyAlignment="1">
      <alignment horizontal="right"/>
    </xf>
    <xf numFmtId="3" fontId="50" fillId="26" borderId="0" xfId="0" applyNumberFormat="1" applyFont="1" applyFill="1" applyAlignment="1">
      <alignment horizontal="right"/>
    </xf>
    <xf numFmtId="0" fontId="50" fillId="27" borderId="0" xfId="0" applyFont="1" applyFill="1" applyAlignment="1" applyProtection="1">
      <alignment horizontal="center"/>
    </xf>
    <xf numFmtId="0" fontId="50" fillId="26" borderId="0" xfId="70" applyFont="1" applyFill="1" applyAlignment="1" applyProtection="1"/>
    <xf numFmtId="0" fontId="57" fillId="26" borderId="0" xfId="0" applyFont="1" applyFill="1"/>
    <xf numFmtId="0" fontId="67" fillId="26" borderId="0" xfId="0" applyFont="1" applyFill="1" applyAlignment="1">
      <alignment horizontal="center"/>
    </xf>
    <xf numFmtId="0" fontId="50" fillId="26" borderId="0" xfId="0" applyFont="1" applyFill="1"/>
    <xf numFmtId="0" fontId="0" fillId="26" borderId="0" xfId="0" applyFont="1" applyFill="1" applyAlignment="1">
      <alignment horizontal="left"/>
    </xf>
    <xf numFmtId="0" fontId="50" fillId="26" borderId="23" xfId="0" applyFont="1" applyFill="1" applyBorder="1" applyAlignment="1">
      <alignment horizontal="right"/>
    </xf>
    <xf numFmtId="0" fontId="67" fillId="26" borderId="0" xfId="0" applyFont="1" applyFill="1" applyAlignment="1">
      <alignment horizontal="left"/>
    </xf>
    <xf numFmtId="0" fontId="50" fillId="26" borderId="22" xfId="0" applyFont="1" applyFill="1" applyBorder="1"/>
    <xf numFmtId="0" fontId="58" fillId="26" borderId="0" xfId="0" applyFont="1" applyFill="1"/>
    <xf numFmtId="0" fontId="52" fillId="26" borderId="0" xfId="0" applyFont="1" applyFill="1"/>
    <xf numFmtId="0" fontId="50" fillId="26" borderId="0" xfId="0" applyFont="1" applyFill="1" applyAlignment="1">
      <alignment horizontal="center"/>
    </xf>
    <xf numFmtId="0" fontId="50" fillId="26" borderId="0" xfId="0" applyFont="1" applyFill="1" applyAlignment="1">
      <alignment horizontal="left"/>
    </xf>
    <xf numFmtId="3" fontId="57" fillId="26" borderId="0" xfId="0" applyNumberFormat="1" applyFont="1" applyFill="1" applyAlignment="1">
      <alignment horizontal="center"/>
    </xf>
    <xf numFmtId="0" fontId="54" fillId="26" borderId="0" xfId="0" applyFont="1" applyFill="1"/>
    <xf numFmtId="0" fontId="56" fillId="26" borderId="17" xfId="0" applyFont="1" applyFill="1" applyBorder="1" applyAlignment="1">
      <alignment horizontal="center" wrapText="1"/>
    </xf>
    <xf numFmtId="0" fontId="0" fillId="26" borderId="0" xfId="0" applyFont="1" applyFill="1" applyAlignment="1">
      <alignment horizontal="center"/>
    </xf>
    <xf numFmtId="164" fontId="0" fillId="26" borderId="0" xfId="0" applyNumberFormat="1" applyFill="1"/>
    <xf numFmtId="0" fontId="75" fillId="26" borderId="0" xfId="0" applyFont="1" applyFill="1"/>
    <xf numFmtId="0" fontId="0" fillId="26" borderId="19" xfId="0" applyFont="1" applyFill="1" applyBorder="1"/>
    <xf numFmtId="164" fontId="57" fillId="26" borderId="0" xfId="0" applyNumberFormat="1" applyFont="1" applyFill="1"/>
    <xf numFmtId="0" fontId="64" fillId="26" borderId="0" xfId="0" applyFont="1" applyFill="1" applyAlignment="1">
      <alignment horizontal="left"/>
    </xf>
    <xf numFmtId="0" fontId="35" fillId="26" borderId="0" xfId="63" applyFont="1" applyFill="1" applyAlignment="1"/>
    <xf numFmtId="0" fontId="49" fillId="26" borderId="0" xfId="0" applyFont="1" applyFill="1" applyAlignment="1">
      <alignment horizontal="center"/>
    </xf>
    <xf numFmtId="0" fontId="52" fillId="26" borderId="0" xfId="70" applyFont="1" applyFill="1" applyAlignment="1" applyProtection="1"/>
    <xf numFmtId="0" fontId="53" fillId="26" borderId="0" xfId="63" applyFont="1" applyFill="1" applyAlignment="1"/>
    <xf numFmtId="0" fontId="56" fillId="26" borderId="0" xfId="0" applyFont="1" applyFill="1"/>
    <xf numFmtId="0" fontId="54" fillId="27" borderId="0" xfId="0" applyFont="1" applyFill="1"/>
    <xf numFmtId="0" fontId="0" fillId="26" borderId="0" xfId="0" applyFill="1" applyAlignment="1">
      <alignment horizontal="left" vertical="center"/>
    </xf>
    <xf numFmtId="49" fontId="35" fillId="26" borderId="0" xfId="63" applyNumberFormat="1" applyFont="1" applyFill="1" applyAlignment="1">
      <alignment horizontal="left" vertical="center" wrapText="1"/>
    </xf>
    <xf numFmtId="49" fontId="0" fillId="26" borderId="0" xfId="0" applyNumberFormat="1" applyFill="1" applyAlignment="1">
      <alignment horizontal="left" vertical="top" wrapText="1"/>
    </xf>
    <xf numFmtId="0" fontId="46" fillId="26" borderId="0" xfId="0" applyFont="1" applyFill="1" applyAlignment="1">
      <alignment vertical="top"/>
    </xf>
    <xf numFmtId="0" fontId="58" fillId="26" borderId="0" xfId="0" applyFont="1" applyFill="1" applyAlignment="1">
      <alignment vertical="top"/>
    </xf>
    <xf numFmtId="0" fontId="59" fillId="26" borderId="0" xfId="0" applyFont="1" applyFill="1"/>
    <xf numFmtId="0" fontId="58" fillId="26" borderId="0" xfId="0" applyFont="1" applyFill="1" applyAlignment="1">
      <alignment horizontal="left" wrapText="1"/>
    </xf>
    <xf numFmtId="0" fontId="0" fillId="26" borderId="0" xfId="0" applyFill="1" applyAlignment="1">
      <alignment horizontal="center" vertical="center"/>
    </xf>
    <xf numFmtId="0" fontId="56" fillId="26" borderId="0" xfId="0" applyFont="1" applyFill="1" applyAlignment="1">
      <alignment horizontal="center" wrapText="1"/>
    </xf>
    <xf numFmtId="0" fontId="35" fillId="26" borderId="0" xfId="63" applyFont="1" applyFill="1" applyAlignment="1">
      <alignment horizontal="left"/>
    </xf>
    <xf numFmtId="0" fontId="0" fillId="26" borderId="0" xfId="0" applyFill="1" applyAlignment="1">
      <alignment vertical="center"/>
    </xf>
    <xf numFmtId="0" fontId="52" fillId="26" borderId="0" xfId="0" applyFont="1" applyFill="1" applyAlignment="1">
      <alignment horizontal="left" vertical="center" wrapText="1" indent="1"/>
    </xf>
    <xf numFmtId="0" fontId="61" fillId="26" borderId="0" xfId="0" applyFont="1" applyFill="1" applyAlignment="1">
      <alignment horizontal="left" vertical="center"/>
    </xf>
    <xf numFmtId="0" fontId="54" fillId="26" borderId="0" xfId="0" applyFont="1" applyFill="1" applyAlignment="1">
      <alignment horizontal="left" vertical="center"/>
    </xf>
    <xf numFmtId="0" fontId="0" fillId="26" borderId="0" xfId="0" applyFont="1" applyFill="1" applyAlignment="1">
      <alignment horizontal="left" vertical="center" wrapText="1" indent="1"/>
    </xf>
    <xf numFmtId="0" fontId="61" fillId="26" borderId="0" xfId="0" applyFont="1" applyFill="1" applyAlignment="1">
      <alignment horizontal="left" vertical="center" wrapText="1"/>
    </xf>
    <xf numFmtId="0" fontId="54" fillId="26" borderId="0" xfId="0" applyFont="1" applyFill="1" applyAlignment="1">
      <alignment vertical="center"/>
    </xf>
    <xf numFmtId="10" fontId="62" fillId="26" borderId="0" xfId="0" applyNumberFormat="1" applyFont="1" applyFill="1" applyAlignment="1">
      <alignment horizontal="center"/>
    </xf>
    <xf numFmtId="0" fontId="35" fillId="26" borderId="0" xfId="63" applyFont="1" applyFill="1" applyAlignment="1">
      <alignment horizontal="left" vertical="center"/>
    </xf>
    <xf numFmtId="0" fontId="0" fillId="27" borderId="0" xfId="0" applyFill="1" applyAlignment="1">
      <alignment vertical="center"/>
    </xf>
    <xf numFmtId="0" fontId="54" fillId="27" borderId="0" xfId="0" applyFont="1" applyFill="1" applyAlignment="1">
      <alignment vertical="center"/>
    </xf>
    <xf numFmtId="0" fontId="35" fillId="26" borderId="0" xfId="63" applyFont="1" applyFill="1" applyAlignment="1">
      <alignment horizontal="left" vertical="center" wrapText="1"/>
    </xf>
    <xf numFmtId="0" fontId="35" fillId="26" borderId="0" xfId="63" applyFont="1" applyFill="1" applyAlignment="1">
      <alignment horizontal="left" wrapText="1"/>
    </xf>
    <xf numFmtId="0" fontId="56" fillId="26" borderId="0" xfId="0" applyFont="1" applyFill="1" applyAlignment="1">
      <alignment horizontal="center" vertical="center" wrapText="1"/>
    </xf>
    <xf numFmtId="0" fontId="56" fillId="26" borderId="0" xfId="63" applyFont="1" applyFill="1" applyAlignment="1"/>
    <xf numFmtId="0" fontId="56" fillId="26" borderId="0" xfId="0" applyFont="1" applyFill="1" applyAlignment="1"/>
    <xf numFmtId="0" fontId="56" fillId="26" borderId="17" xfId="0" applyFont="1" applyFill="1" applyBorder="1"/>
    <xf numFmtId="0" fontId="57" fillId="26" borderId="18" xfId="0" applyFont="1" applyFill="1" applyBorder="1"/>
    <xf numFmtId="0" fontId="57" fillId="26" borderId="18" xfId="0" applyFont="1" applyFill="1" applyBorder="1" applyAlignment="1">
      <alignment horizontal="center" wrapText="1"/>
    </xf>
    <xf numFmtId="0" fontId="56" fillId="26" borderId="18" xfId="0" applyFont="1" applyFill="1" applyBorder="1" applyAlignment="1">
      <alignment horizontal="center" wrapText="1"/>
    </xf>
    <xf numFmtId="3" fontId="0" fillId="26" borderId="0" xfId="0" applyNumberFormat="1" applyFill="1"/>
    <xf numFmtId="0" fontId="0" fillId="26" borderId="0" xfId="0" applyFont="1" applyFill="1" applyAlignment="1">
      <alignment vertical="center"/>
    </xf>
    <xf numFmtId="3" fontId="57" fillId="26" borderId="0" xfId="0" applyNumberFormat="1" applyFont="1" applyFill="1"/>
    <xf numFmtId="10" fontId="0" fillId="26" borderId="0" xfId="0" applyNumberFormat="1" applyFill="1"/>
    <xf numFmtId="0" fontId="50" fillId="26" borderId="19" xfId="0" applyFont="1" applyFill="1" applyBorder="1" applyAlignment="1">
      <alignment vertical="center"/>
    </xf>
    <xf numFmtId="0" fontId="56" fillId="26" borderId="17" xfId="0" applyFont="1" applyFill="1" applyBorder="1" applyAlignment="1">
      <alignment vertical="center"/>
    </xf>
    <xf numFmtId="0" fontId="57" fillId="26" borderId="18" xfId="0" applyFont="1" applyFill="1" applyBorder="1" applyAlignment="1">
      <alignment horizontal="center"/>
    </xf>
    <xf numFmtId="0" fontId="56" fillId="26" borderId="0" xfId="0" applyFont="1" applyFill="1" applyAlignment="1">
      <alignment horizontal="center"/>
    </xf>
    <xf numFmtId="0" fontId="57" fillId="26" borderId="0" xfId="0" applyFont="1" applyFill="1" applyAlignment="1">
      <alignment horizontal="center" wrapText="1"/>
    </xf>
    <xf numFmtId="0" fontId="50" fillId="26" borderId="0" xfId="0" applyFont="1" applyFill="1" applyAlignment="1">
      <alignment vertical="center"/>
    </xf>
    <xf numFmtId="3" fontId="50" fillId="26" borderId="0" xfId="0" applyNumberFormat="1" applyFont="1" applyFill="1"/>
    <xf numFmtId="0" fontId="67" fillId="26" borderId="0" xfId="0" applyFont="1" applyFill="1"/>
    <xf numFmtId="0" fontId="106" fillId="26" borderId="0" xfId="0" applyFont="1" applyFill="1"/>
    <xf numFmtId="0" fontId="57" fillId="26" borderId="0" xfId="92" applyFont="1" applyFill="1" applyAlignment="1" applyProtection="1"/>
    <xf numFmtId="0" fontId="50" fillId="26" borderId="0" xfId="92" applyFont="1" applyFill="1" applyAlignment="1" applyProtection="1"/>
    <xf numFmtId="0" fontId="69" fillId="26" borderId="0" xfId="92" applyFont="1" applyFill="1" applyAlignment="1" applyProtection="1"/>
    <xf numFmtId="0" fontId="57" fillId="26" borderId="18" xfId="92" applyFont="1" applyFill="1" applyBorder="1" applyAlignment="1" applyProtection="1"/>
    <xf numFmtId="0" fontId="70" fillId="26" borderId="0" xfId="92" applyFont="1" applyFill="1" applyAlignment="1" applyProtection="1"/>
    <xf numFmtId="0" fontId="0" fillId="26" borderId="0" xfId="92" applyFont="1" applyFill="1" applyAlignment="1" applyProtection="1"/>
    <xf numFmtId="0" fontId="56" fillId="26" borderId="0" xfId="92" applyFont="1" applyFill="1" applyAlignment="1" applyProtection="1">
      <alignment horizontal="center"/>
    </xf>
    <xf numFmtId="0" fontId="50" fillId="26" borderId="18" xfId="92" applyFont="1" applyFill="1" applyBorder="1" applyAlignment="1" applyProtection="1"/>
    <xf numFmtId="0" fontId="56" fillId="26" borderId="0" xfId="92" applyFont="1" applyFill="1" applyAlignment="1" applyProtection="1"/>
    <xf numFmtId="3" fontId="56" fillId="26" borderId="0" xfId="0" applyNumberFormat="1" applyFont="1" applyFill="1" applyAlignment="1">
      <alignment horizontal="center"/>
    </xf>
    <xf numFmtId="0" fontId="0" fillId="26" borderId="0" xfId="92" applyFont="1" applyFill="1" applyAlignment="1" applyProtection="1">
      <alignment horizontal="center"/>
    </xf>
    <xf numFmtId="164" fontId="56" fillId="26" borderId="0" xfId="0" applyNumberFormat="1" applyFont="1" applyFill="1" applyAlignment="1">
      <alignment horizontal="center"/>
    </xf>
    <xf numFmtId="164" fontId="57" fillId="26" borderId="0" xfId="0" applyNumberFormat="1" applyFont="1" applyFill="1" applyAlignment="1">
      <alignment horizontal="center"/>
    </xf>
    <xf numFmtId="0" fontId="64" fillId="26" borderId="18" xfId="0" applyFont="1" applyFill="1" applyBorder="1" applyAlignment="1">
      <alignment horizontal="left"/>
    </xf>
    <xf numFmtId="0" fontId="71" fillId="26" borderId="0" xfId="92" applyFont="1" applyFill="1" applyAlignment="1" applyProtection="1"/>
    <xf numFmtId="0" fontId="64" fillId="26" borderId="0" xfId="0" applyFont="1" applyFill="1"/>
    <xf numFmtId="164" fontId="67" fillId="26" borderId="0" xfId="0" applyNumberFormat="1" applyFont="1" applyFill="1" applyAlignment="1">
      <alignment horizontal="center"/>
    </xf>
    <xf numFmtId="3" fontId="56" fillId="26" borderId="17" xfId="0" applyNumberFormat="1" applyFont="1" applyFill="1" applyBorder="1" applyAlignment="1">
      <alignment horizontal="center"/>
    </xf>
    <xf numFmtId="3" fontId="57" fillId="26" borderId="0" xfId="0" applyNumberFormat="1" applyFont="1" applyFill="1" applyAlignment="1">
      <alignment wrapText="1"/>
    </xf>
    <xf numFmtId="164" fontId="50" fillId="26" borderId="0" xfId="0" applyNumberFormat="1" applyFont="1" applyFill="1" applyAlignment="1">
      <alignment horizontal="center"/>
    </xf>
    <xf numFmtId="165" fontId="0" fillId="26" borderId="0" xfId="0" applyNumberFormat="1" applyFill="1"/>
    <xf numFmtId="0" fontId="55" fillId="26" borderId="0" xfId="92" applyFont="1" applyFill="1" applyAlignment="1" applyProtection="1"/>
    <xf numFmtId="0" fontId="52" fillId="26" borderId="0" xfId="92" applyFont="1" applyFill="1" applyAlignment="1" applyProtection="1"/>
    <xf numFmtId="0" fontId="25" fillId="26" borderId="0" xfId="92" applyFont="1" applyFill="1" applyAlignment="1" applyProtection="1"/>
    <xf numFmtId="0" fontId="68" fillId="26" borderId="0" xfId="92" applyFont="1" applyFill="1" applyAlignment="1" applyProtection="1"/>
    <xf numFmtId="0" fontId="56" fillId="26" borderId="18" xfId="92" applyFont="1" applyFill="1" applyBorder="1" applyAlignment="1" applyProtection="1"/>
    <xf numFmtId="0" fontId="0" fillId="26" borderId="18" xfId="0" applyFont="1" applyFill="1" applyBorder="1"/>
    <xf numFmtId="0" fontId="0" fillId="26" borderId="18" xfId="0" applyFill="1" applyBorder="1"/>
    <xf numFmtId="3" fontId="56" fillId="26" borderId="0" xfId="92" applyNumberFormat="1" applyFont="1" applyFill="1" applyAlignment="1" applyProtection="1"/>
    <xf numFmtId="0" fontId="74" fillId="26" borderId="0" xfId="0" applyFont="1" applyFill="1"/>
    <xf numFmtId="0" fontId="0" fillId="27" borderId="0" xfId="0" applyFill="1" applyAlignment="1">
      <alignment horizontal="center"/>
    </xf>
    <xf numFmtId="3" fontId="0" fillId="26" borderId="0" xfId="0" applyNumberFormat="1" applyFont="1" applyFill="1" applyBorder="1" applyAlignment="1">
      <alignment horizontal="center"/>
    </xf>
    <xf numFmtId="0" fontId="51" fillId="27" borderId="0" xfId="0" applyFont="1" applyFill="1"/>
    <xf numFmtId="0" fontId="51" fillId="27" borderId="0" xfId="0" applyFont="1" applyFill="1" applyAlignment="1">
      <alignment horizontal="left"/>
    </xf>
    <xf numFmtId="0" fontId="82" fillId="27" borderId="0" xfId="0" applyFont="1" applyFill="1" applyAlignment="1">
      <alignment horizontal="center"/>
    </xf>
    <xf numFmtId="0" fontId="82" fillId="27" borderId="0" xfId="0" applyFont="1" applyFill="1"/>
    <xf numFmtId="0" fontId="82" fillId="27" borderId="0" xfId="0" applyFont="1" applyFill="1" applyAlignment="1">
      <alignment horizontal="left" indent="2"/>
    </xf>
    <xf numFmtId="0" fontId="82" fillId="27" borderId="0" xfId="0" applyFont="1" applyFill="1" applyAlignment="1">
      <alignment horizontal="center" wrapText="1"/>
    </xf>
    <xf numFmtId="0" fontId="72" fillId="27" borderId="0" xfId="0" applyFont="1" applyFill="1"/>
    <xf numFmtId="0" fontId="55" fillId="26" borderId="0" xfId="0" applyFont="1" applyFill="1" applyAlignment="1">
      <alignment horizontal="left"/>
    </xf>
    <xf numFmtId="0" fontId="0" fillId="26" borderId="0" xfId="0" applyFill="1" applyAlignment="1">
      <alignment horizontal="left"/>
    </xf>
    <xf numFmtId="0" fontId="56" fillId="26" borderId="17" xfId="0" applyFont="1" applyFill="1" applyBorder="1" applyAlignment="1">
      <alignment horizontal="left"/>
    </xf>
    <xf numFmtId="0" fontId="0" fillId="26" borderId="0" xfId="0" applyFill="1" applyAlignment="1" applyProtection="1">
      <alignment horizontal="left" vertical="center"/>
    </xf>
    <xf numFmtId="3" fontId="0" fillId="26" borderId="0" xfId="0" applyNumberFormat="1" applyFill="1" applyAlignment="1" applyProtection="1">
      <alignment horizontal="center" vertical="center"/>
    </xf>
    <xf numFmtId="0" fontId="56" fillId="26" borderId="17" xfId="0" applyFont="1" applyFill="1" applyBorder="1" applyAlignment="1">
      <alignment horizontal="left" vertical="center"/>
    </xf>
    <xf numFmtId="3" fontId="56" fillId="26" borderId="17" xfId="0" applyNumberFormat="1" applyFont="1" applyFill="1" applyBorder="1" applyAlignment="1" applyProtection="1">
      <alignment horizontal="center" vertical="center"/>
    </xf>
    <xf numFmtId="166" fontId="0" fillId="26" borderId="0" xfId="0" applyNumberFormat="1" applyFill="1" applyAlignment="1">
      <alignment horizontal="center"/>
    </xf>
    <xf numFmtId="0" fontId="64" fillId="26" borderId="0" xfId="0" applyFont="1" applyFill="1" applyAlignment="1">
      <alignment horizontal="right"/>
    </xf>
    <xf numFmtId="166" fontId="57" fillId="26" borderId="0" xfId="0" applyNumberFormat="1" applyFont="1" applyFill="1" applyAlignment="1">
      <alignment horizontal="left"/>
    </xf>
    <xf numFmtId="0" fontId="50" fillId="26" borderId="18" xfId="0" applyFont="1" applyFill="1" applyBorder="1" applyAlignment="1">
      <alignment horizontal="center"/>
    </xf>
    <xf numFmtId="0" fontId="83" fillId="26" borderId="0" xfId="0" applyFont="1" applyFill="1"/>
    <xf numFmtId="166" fontId="0" fillId="26" borderId="0" xfId="0" applyNumberFormat="1" applyFill="1"/>
    <xf numFmtId="0" fontId="40" fillId="26" borderId="0" xfId="0" applyFont="1" applyFill="1"/>
    <xf numFmtId="0" fontId="50" fillId="26" borderId="0" xfId="0" applyFont="1" applyFill="1" applyAlignment="1">
      <alignment horizontal="left" wrapText="1"/>
    </xf>
    <xf numFmtId="0" fontId="50" fillId="26" borderId="0" xfId="0" applyFont="1" applyFill="1" applyAlignment="1">
      <alignment horizontal="left" vertical="top" wrapText="1"/>
    </xf>
    <xf numFmtId="0" fontId="50" fillId="26" borderId="0" xfId="0" applyFont="1" applyFill="1" applyAlignment="1">
      <alignment horizontal="left" vertical="top"/>
    </xf>
    <xf numFmtId="0" fontId="0" fillId="26" borderId="0" xfId="0" applyFill="1" applyAlignment="1">
      <alignment vertical="top"/>
    </xf>
    <xf numFmtId="0" fontId="56" fillId="27" borderId="0" xfId="63" applyFont="1" applyFill="1" applyAlignment="1"/>
    <xf numFmtId="0" fontId="52" fillId="26" borderId="0" xfId="93" applyFont="1" applyFill="1" applyAlignment="1" applyProtection="1"/>
    <xf numFmtId="0" fontId="25" fillId="26" borderId="0" xfId="93" applyFont="1" applyFill="1" applyAlignment="1" applyProtection="1"/>
    <xf numFmtId="164" fontId="0" fillId="26" borderId="0" xfId="0" applyNumberFormat="1" applyFont="1" applyFill="1" applyAlignment="1">
      <alignment horizontal="center"/>
    </xf>
    <xf numFmtId="164" fontId="56" fillId="26" borderId="17" xfId="0" applyNumberFormat="1" applyFont="1" applyFill="1" applyBorder="1" applyAlignment="1">
      <alignment horizontal="center"/>
    </xf>
    <xf numFmtId="0" fontId="107" fillId="27" borderId="0" xfId="0" applyFont="1" applyFill="1"/>
    <xf numFmtId="0" fontId="0" fillId="27" borderId="0" xfId="0" applyFill="1" applyAlignment="1">
      <alignment wrapText="1"/>
    </xf>
    <xf numFmtId="0" fontId="50" fillId="27" borderId="0" xfId="0" applyFont="1" applyFill="1" applyAlignment="1">
      <alignment wrapText="1"/>
    </xf>
    <xf numFmtId="0" fontId="0" fillId="25" borderId="0" xfId="0" applyFont="1" applyFill="1"/>
    <xf numFmtId="0" fontId="0" fillId="27" borderId="0" xfId="0" applyFont="1" applyFill="1"/>
    <xf numFmtId="0" fontId="0" fillId="25" borderId="0" xfId="0" applyFill="1"/>
    <xf numFmtId="0" fontId="0" fillId="25" borderId="0" xfId="0" applyFill="1"/>
    <xf numFmtId="0" fontId="50" fillId="27" borderId="0" xfId="0" applyFont="1" applyFill="1"/>
    <xf numFmtId="0" fontId="0" fillId="27" borderId="0" xfId="0" applyFill="1"/>
    <xf numFmtId="0" fontId="50" fillId="27" borderId="0" xfId="0" applyFont="1" applyFill="1" applyAlignment="1"/>
    <xf numFmtId="0" fontId="110" fillId="26" borderId="0" xfId="0" applyFont="1" applyFill="1"/>
    <xf numFmtId="0" fontId="0" fillId="26" borderId="0" xfId="0" applyFill="1" applyAlignment="1"/>
    <xf numFmtId="0" fontId="110" fillId="26" borderId="0" xfId="0" applyFont="1" applyFill="1" applyAlignment="1">
      <alignment horizontal="left"/>
    </xf>
    <xf numFmtId="0" fontId="0" fillId="26" borderId="0" xfId="0" applyFill="1"/>
    <xf numFmtId="0" fontId="107" fillId="26" borderId="0" xfId="0" applyFont="1" applyFill="1" applyAlignment="1">
      <alignment horizontal="center"/>
    </xf>
    <xf numFmtId="0" fontId="107" fillId="25" borderId="0" xfId="0" applyFont="1" applyFill="1"/>
    <xf numFmtId="0" fontId="35" fillId="26" borderId="0" xfId="63" applyFill="1" applyAlignment="1"/>
    <xf numFmtId="0" fontId="74" fillId="26" borderId="0" xfId="63" applyFont="1" applyFill="1" applyAlignment="1"/>
    <xf numFmtId="0" fontId="56" fillId="26" borderId="0" xfId="0" applyFont="1" applyFill="1" applyBorder="1" applyAlignment="1">
      <alignment horizontal="center"/>
    </xf>
    <xf numFmtId="0" fontId="0" fillId="27" borderId="0" xfId="0" applyFill="1" applyBorder="1"/>
    <xf numFmtId="0" fontId="56" fillId="25" borderId="0" xfId="0" applyFont="1" applyFill="1" applyBorder="1" applyAlignment="1">
      <alignment horizontal="center"/>
    </xf>
    <xf numFmtId="0" fontId="50" fillId="25" borderId="0" xfId="0" applyFont="1" applyFill="1" applyBorder="1"/>
    <xf numFmtId="0" fontId="56" fillId="26" borderId="0" xfId="0" applyFont="1" applyFill="1" applyBorder="1" applyAlignment="1">
      <alignment horizontal="center" wrapText="1"/>
    </xf>
    <xf numFmtId="0" fontId="78" fillId="27" borderId="0" xfId="0" applyFont="1" applyFill="1" applyBorder="1"/>
    <xf numFmtId="0" fontId="67" fillId="27" borderId="0" xfId="0" applyFont="1" applyFill="1" applyAlignment="1"/>
    <xf numFmtId="0" fontId="81" fillId="27" borderId="0" xfId="0" applyFont="1" applyFill="1" applyBorder="1" applyAlignment="1">
      <alignment horizontal="center"/>
    </xf>
    <xf numFmtId="0" fontId="81" fillId="27" borderId="0" xfId="0" applyFont="1" applyFill="1" applyBorder="1" applyAlignment="1">
      <alignment horizontal="left" indent="2"/>
    </xf>
    <xf numFmtId="0" fontId="113" fillId="26" borderId="0" xfId="194" applyFont="1" applyFill="1"/>
    <xf numFmtId="0" fontId="106" fillId="26" borderId="38" xfId="194" applyFont="1" applyFill="1" applyBorder="1" applyAlignment="1">
      <alignment horizontal="center"/>
    </xf>
    <xf numFmtId="3" fontId="107" fillId="26" borderId="37" xfId="194" applyNumberFormat="1" applyFont="1" applyFill="1" applyBorder="1" applyAlignment="1">
      <alignment horizontal="center"/>
    </xf>
    <xf numFmtId="3" fontId="107" fillId="26" borderId="41" xfId="194" applyNumberFormat="1" applyFont="1" applyFill="1" applyBorder="1" applyAlignment="1">
      <alignment horizontal="center"/>
    </xf>
    <xf numFmtId="3" fontId="107" fillId="58" borderId="37" xfId="194" applyNumberFormat="1" applyFont="1" applyFill="1" applyBorder="1" applyAlignment="1">
      <alignment horizontal="center"/>
    </xf>
    <xf numFmtId="3" fontId="107" fillId="58" borderId="41" xfId="194" applyNumberFormat="1" applyFont="1" applyFill="1" applyBorder="1" applyAlignment="1">
      <alignment horizontal="center"/>
    </xf>
    <xf numFmtId="0" fontId="85" fillId="26" borderId="0" xfId="194" applyFill="1"/>
    <xf numFmtId="3" fontId="107" fillId="27" borderId="0" xfId="0" applyNumberFormat="1" applyFont="1" applyFill="1" applyAlignment="1" applyProtection="1">
      <alignment horizontal="center"/>
    </xf>
    <xf numFmtId="3" fontId="107" fillId="26" borderId="0" xfId="0" applyNumberFormat="1" applyFont="1" applyFill="1" applyAlignment="1">
      <alignment horizontal="center"/>
    </xf>
    <xf numFmtId="0" fontId="107" fillId="26" borderId="0" xfId="0" applyFont="1" applyFill="1"/>
    <xf numFmtId="3" fontId="106" fillId="27" borderId="0" xfId="0" applyNumberFormat="1" applyFont="1" applyFill="1" applyAlignment="1">
      <alignment horizontal="center"/>
    </xf>
    <xf numFmtId="3" fontId="107" fillId="27" borderId="0" xfId="0" applyNumberFormat="1" applyFont="1" applyFill="1" applyAlignment="1">
      <alignment horizontal="center"/>
    </xf>
    <xf numFmtId="0" fontId="35" fillId="25" borderId="0" xfId="63" applyFill="1"/>
    <xf numFmtId="0" fontId="0" fillId="26" borderId="0" xfId="0" applyFont="1" applyFill="1"/>
    <xf numFmtId="0" fontId="50" fillId="26" borderId="0" xfId="0" applyFont="1" applyFill="1"/>
    <xf numFmtId="0" fontId="54" fillId="26" borderId="0" xfId="0" applyFont="1" applyFill="1"/>
    <xf numFmtId="0" fontId="0" fillId="26" borderId="0" xfId="0" applyFill="1"/>
    <xf numFmtId="0" fontId="0" fillId="26" borderId="0" xfId="0" applyFill="1"/>
    <xf numFmtId="0" fontId="46" fillId="0" borderId="0" xfId="1853" applyFont="1" applyAlignment="1">
      <alignment vertical="top"/>
    </xf>
    <xf numFmtId="3" fontId="116" fillId="25" borderId="0" xfId="0" applyNumberFormat="1" applyFont="1" applyFill="1" applyAlignment="1">
      <alignment horizontal="left"/>
    </xf>
    <xf numFmtId="0" fontId="116" fillId="25" borderId="0" xfId="0" applyFont="1" applyFill="1" applyAlignment="1"/>
    <xf numFmtId="0" fontId="116" fillId="25" borderId="0" xfId="0" applyFont="1" applyFill="1"/>
    <xf numFmtId="0" fontId="47" fillId="59" borderId="11" xfId="0" applyFont="1" applyFill="1" applyBorder="1" applyAlignment="1">
      <alignment horizontal="left" vertical="top" wrapText="1"/>
    </xf>
    <xf numFmtId="0" fontId="0" fillId="60" borderId="10" xfId="0" applyFill="1" applyBorder="1"/>
    <xf numFmtId="0" fontId="45" fillId="60" borderId="11" xfId="0" applyFont="1" applyFill="1" applyBorder="1" applyAlignment="1">
      <alignment horizontal="left" vertical="top" wrapText="1"/>
    </xf>
    <xf numFmtId="0" fontId="45" fillId="60" borderId="11" xfId="0" applyFont="1" applyFill="1" applyBorder="1" applyAlignment="1">
      <alignment vertical="top" wrapText="1"/>
    </xf>
    <xf numFmtId="0" fontId="48" fillId="60" borderId="12" xfId="0" applyFont="1" applyFill="1" applyBorder="1"/>
    <xf numFmtId="0" fontId="48" fillId="60" borderId="11" xfId="0" applyFont="1" applyFill="1" applyBorder="1"/>
    <xf numFmtId="0" fontId="0" fillId="26" borderId="0" xfId="0" applyFill="1"/>
    <xf numFmtId="0" fontId="0" fillId="27" borderId="0" xfId="0" applyFill="1" applyAlignment="1" applyProtection="1"/>
    <xf numFmtId="3" fontId="0" fillId="26" borderId="0" xfId="0" applyNumberFormat="1" applyFont="1" applyFill="1" applyAlignment="1">
      <alignment horizontal="center"/>
    </xf>
    <xf numFmtId="0" fontId="0" fillId="26" borderId="0" xfId="0" applyFill="1"/>
    <xf numFmtId="0" fontId="35" fillId="26" borderId="0" xfId="63" applyFont="1" applyFill="1" applyAlignment="1"/>
    <xf numFmtId="0" fontId="0" fillId="26" borderId="0" xfId="0" applyFill="1"/>
    <xf numFmtId="0" fontId="56" fillId="25" borderId="25" xfId="0" applyFont="1" applyFill="1" applyBorder="1" applyAlignment="1">
      <alignment horizontal="center"/>
    </xf>
    <xf numFmtId="0" fontId="66" fillId="25" borderId="0" xfId="0" applyFont="1" applyFill="1"/>
    <xf numFmtId="0" fontId="111" fillId="26" borderId="0" xfId="70" applyFont="1" applyFill="1" applyAlignment="1" applyProtection="1"/>
    <xf numFmtId="0" fontId="57" fillId="26" borderId="0" xfId="0" applyNumberFormat="1" applyFont="1" applyFill="1"/>
    <xf numFmtId="0" fontId="0" fillId="26" borderId="0" xfId="92" quotePrefix="1" applyFont="1" applyFill="1" applyAlignment="1" applyProtection="1"/>
    <xf numFmtId="0" fontId="56" fillId="25" borderId="17" xfId="0" applyFont="1" applyFill="1" applyBorder="1" applyAlignment="1">
      <alignment wrapText="1"/>
    </xf>
    <xf numFmtId="0" fontId="0" fillId="26" borderId="0" xfId="0" applyFill="1"/>
    <xf numFmtId="0" fontId="0" fillId="26" borderId="0" xfId="0" applyFill="1"/>
    <xf numFmtId="0" fontId="50" fillId="0" borderId="0" xfId="916" applyFont="1" applyAlignment="1">
      <alignment horizontal="left" wrapText="1"/>
    </xf>
    <xf numFmtId="0" fontId="0" fillId="26" borderId="0" xfId="0" applyFill="1"/>
    <xf numFmtId="0" fontId="0" fillId="26" borderId="0" xfId="0" applyFill="1"/>
    <xf numFmtId="0" fontId="57" fillId="25" borderId="0" xfId="0" applyFont="1" applyFill="1" applyAlignment="1">
      <alignment vertical="center"/>
    </xf>
    <xf numFmtId="0" fontId="58" fillId="26" borderId="0" xfId="0" applyFont="1" applyFill="1" applyAlignment="1">
      <alignment vertical="center"/>
    </xf>
    <xf numFmtId="0" fontId="50" fillId="26" borderId="0" xfId="0" applyFont="1" applyFill="1" applyAlignment="1">
      <alignment horizontal="left" vertical="center" wrapText="1" indent="1"/>
    </xf>
    <xf numFmtId="0" fontId="0" fillId="26" borderId="0" xfId="0" applyFill="1"/>
    <xf numFmtId="0" fontId="107" fillId="26" borderId="0" xfId="0" applyFont="1" applyFill="1" applyAlignment="1">
      <alignment vertical="center"/>
    </xf>
    <xf numFmtId="0" fontId="0" fillId="26" borderId="0" xfId="0" applyFill="1"/>
    <xf numFmtId="164" fontId="57" fillId="26" borderId="0" xfId="1" applyNumberFormat="1" applyFont="1" applyFill="1" applyBorder="1" applyAlignment="1">
      <alignment horizontal="center"/>
    </xf>
    <xf numFmtId="164" fontId="63" fillId="26" borderId="0" xfId="0" applyNumberFormat="1" applyFont="1" applyFill="1" applyBorder="1" applyAlignment="1">
      <alignment horizontal="center"/>
    </xf>
    <xf numFmtId="0" fontId="106" fillId="26" borderId="56" xfId="194" applyFont="1" applyFill="1" applyBorder="1" applyAlignment="1">
      <alignment horizontal="center"/>
    </xf>
    <xf numFmtId="0" fontId="106" fillId="26" borderId="42" xfId="194" applyFont="1" applyFill="1" applyBorder="1" applyAlignment="1">
      <alignment horizontal="center"/>
    </xf>
    <xf numFmtId="0" fontId="106" fillId="26" borderId="60" xfId="194" applyFont="1" applyFill="1" applyBorder="1" applyAlignment="1">
      <alignment horizontal="center"/>
    </xf>
    <xf numFmtId="3" fontId="107" fillId="26" borderId="61" xfId="194" applyNumberFormat="1" applyFont="1" applyFill="1" applyBorder="1" applyAlignment="1">
      <alignment horizontal="center"/>
    </xf>
    <xf numFmtId="3" fontId="107" fillId="26" borderId="62" xfId="194" applyNumberFormat="1" applyFont="1" applyFill="1" applyBorder="1" applyAlignment="1">
      <alignment horizontal="center"/>
    </xf>
    <xf numFmtId="3" fontId="107" fillId="58" borderId="61" xfId="194" applyNumberFormat="1" applyFont="1" applyFill="1" applyBorder="1" applyAlignment="1">
      <alignment horizontal="center"/>
    </xf>
    <xf numFmtId="3" fontId="106" fillId="58" borderId="63" xfId="194" applyNumberFormat="1" applyFont="1" applyFill="1" applyBorder="1" applyAlignment="1">
      <alignment horizontal="center"/>
    </xf>
    <xf numFmtId="0" fontId="54" fillId="27" borderId="0" xfId="0" applyFont="1" applyFill="1" applyAlignment="1">
      <alignment horizontal="left" vertical="center" wrapText="1"/>
    </xf>
    <xf numFmtId="0" fontId="54" fillId="27" borderId="0" xfId="0" applyFont="1" applyFill="1" applyAlignment="1">
      <alignment horizontal="left" vertical="center"/>
    </xf>
    <xf numFmtId="0" fontId="0" fillId="26" borderId="0" xfId="0" applyFill="1"/>
    <xf numFmtId="0" fontId="35" fillId="26" borderId="0" xfId="63" applyFill="1" applyAlignment="1">
      <alignment horizontal="left" vertical="center" wrapText="1"/>
    </xf>
    <xf numFmtId="0" fontId="0" fillId="26" borderId="0" xfId="0" applyFill="1"/>
    <xf numFmtId="0" fontId="35" fillId="26" borderId="0" xfId="63" applyFill="1" applyAlignment="1"/>
    <xf numFmtId="0" fontId="35" fillId="26" borderId="0" xfId="63" applyFill="1"/>
    <xf numFmtId="0" fontId="0" fillId="26" borderId="0" xfId="0" applyFill="1"/>
    <xf numFmtId="0" fontId="108" fillId="26" borderId="0" xfId="70" applyFont="1" applyFill="1" applyAlignment="1" applyProtection="1"/>
    <xf numFmtId="0" fontId="108" fillId="26" borderId="0" xfId="70" applyFont="1" applyFill="1" applyAlignment="1" applyProtection="1">
      <alignment wrapText="1"/>
    </xf>
    <xf numFmtId="0" fontId="53" fillId="26" borderId="0" xfId="63" applyFont="1" applyFill="1" applyAlignment="1" applyProtection="1"/>
    <xf numFmtId="0" fontId="136" fillId="26" borderId="0" xfId="0" applyFont="1" applyFill="1"/>
    <xf numFmtId="0" fontId="46" fillId="0" borderId="0" xfId="7485" applyFont="1" applyAlignment="1">
      <alignment vertical="top"/>
    </xf>
    <xf numFmtId="0" fontId="46" fillId="26" borderId="0" xfId="7485" applyFont="1" applyFill="1" applyAlignment="1">
      <alignment vertical="top"/>
    </xf>
    <xf numFmtId="0" fontId="108" fillId="26" borderId="0" xfId="92" applyFont="1" applyFill="1" applyAlignment="1" applyProtection="1">
      <alignment horizontal="center"/>
    </xf>
    <xf numFmtId="0" fontId="107" fillId="26" borderId="0" xfId="92" applyFont="1" applyFill="1" applyAlignment="1" applyProtection="1">
      <alignment horizontal="center"/>
    </xf>
    <xf numFmtId="3" fontId="106" fillId="26" borderId="0" xfId="0" applyNumberFormat="1" applyFont="1" applyFill="1" applyAlignment="1">
      <alignment horizontal="center"/>
    </xf>
    <xf numFmtId="164" fontId="106" fillId="26" borderId="0" xfId="0" applyNumberFormat="1" applyFont="1" applyFill="1" applyAlignment="1">
      <alignment horizontal="center"/>
    </xf>
    <xf numFmtId="164" fontId="106" fillId="26" borderId="18" xfId="0" applyNumberFormat="1" applyFont="1" applyFill="1" applyBorder="1" applyAlignment="1">
      <alignment horizontal="center"/>
    </xf>
    <xf numFmtId="1" fontId="106" fillId="26" borderId="0" xfId="0" applyNumberFormat="1" applyFont="1" applyFill="1" applyAlignment="1">
      <alignment horizontal="center"/>
    </xf>
    <xf numFmtId="0" fontId="108" fillId="26" borderId="0" xfId="92" applyFont="1" applyFill="1" applyAlignment="1" applyProtection="1"/>
    <xf numFmtId="0" fontId="107" fillId="26" borderId="0" xfId="92" applyFont="1" applyFill="1" applyAlignment="1" applyProtection="1"/>
    <xf numFmtId="0" fontId="106" fillId="26" borderId="0" xfId="0" applyNumberFormat="1" applyFont="1" applyFill="1" applyAlignment="1">
      <alignment horizontal="center"/>
    </xf>
    <xf numFmtId="0" fontId="106" fillId="26" borderId="0" xfId="0" applyFont="1" applyFill="1" applyAlignment="1">
      <alignment horizontal="left"/>
    </xf>
    <xf numFmtId="0" fontId="111" fillId="26" borderId="0" xfId="0" applyFont="1" applyFill="1"/>
    <xf numFmtId="3" fontId="108" fillId="26" borderId="0" xfId="92" applyNumberFormat="1" applyFont="1" applyFill="1" applyAlignment="1" applyProtection="1">
      <alignment horizontal="center"/>
    </xf>
    <xf numFmtId="3" fontId="108" fillId="26" borderId="0" xfId="92" applyNumberFormat="1" applyFont="1" applyFill="1" applyAlignment="1" applyProtection="1"/>
    <xf numFmtId="3" fontId="107" fillId="26" borderId="0" xfId="0" applyNumberFormat="1" applyFont="1" applyFill="1"/>
    <xf numFmtId="3" fontId="107" fillId="26" borderId="0" xfId="92" applyNumberFormat="1" applyFont="1" applyFill="1" applyAlignment="1" applyProtection="1">
      <alignment horizontal="center"/>
    </xf>
    <xf numFmtId="0" fontId="108" fillId="26" borderId="0" xfId="0" applyFont="1" applyFill="1"/>
    <xf numFmtId="0" fontId="0" fillId="26" borderId="0" xfId="0" applyFill="1"/>
    <xf numFmtId="0" fontId="35" fillId="25" borderId="0" xfId="63" applyFont="1" applyFill="1" applyAlignment="1"/>
    <xf numFmtId="0" fontId="0" fillId="26" borderId="0" xfId="0" applyFill="1"/>
    <xf numFmtId="0" fontId="108" fillId="26" borderId="0" xfId="70" applyFont="1" applyFill="1" applyAlignment="1" applyProtection="1"/>
    <xf numFmtId="0" fontId="0" fillId="26" borderId="0" xfId="0" applyFill="1"/>
    <xf numFmtId="0" fontId="0" fillId="26" borderId="0" xfId="0" applyFill="1"/>
    <xf numFmtId="0" fontId="46" fillId="0" borderId="0" xfId="29673" applyFont="1" applyAlignment="1">
      <alignment vertical="top"/>
    </xf>
    <xf numFmtId="0" fontId="46" fillId="0" borderId="0" xfId="29673" applyFont="1" applyAlignment="1">
      <alignment vertical="top"/>
    </xf>
    <xf numFmtId="0" fontId="46" fillId="0" borderId="0" xfId="29673" applyFont="1" applyAlignment="1">
      <alignment vertical="top"/>
    </xf>
    <xf numFmtId="0" fontId="46" fillId="26" borderId="0" xfId="29673" applyFont="1" applyFill="1" applyAlignment="1">
      <alignment vertical="top"/>
    </xf>
    <xf numFmtId="0" fontId="0" fillId="26" borderId="0" xfId="0" applyFill="1"/>
    <xf numFmtId="0" fontId="0" fillId="26" borderId="0" xfId="0" applyFill="1"/>
    <xf numFmtId="3" fontId="107" fillId="26" borderId="0" xfId="0" applyNumberFormat="1" applyFont="1" applyFill="1" applyAlignment="1">
      <alignment horizontal="right"/>
    </xf>
    <xf numFmtId="0" fontId="107" fillId="26" borderId="0" xfId="0" applyFont="1" applyFill="1" applyAlignment="1">
      <alignment horizontal="right"/>
    </xf>
    <xf numFmtId="0" fontId="0" fillId="26" borderId="0" xfId="0" applyFill="1"/>
    <xf numFmtId="0" fontId="0" fillId="26" borderId="0" xfId="0" applyFill="1"/>
    <xf numFmtId="0" fontId="0" fillId="26" borderId="0" xfId="0" applyFill="1"/>
    <xf numFmtId="0" fontId="56" fillId="91" borderId="17" xfId="0" applyFont="1" applyFill="1" applyBorder="1" applyAlignment="1">
      <alignment horizontal="center" wrapText="1"/>
    </xf>
    <xf numFmtId="3" fontId="0" fillId="91" borderId="0" xfId="0" applyNumberFormat="1" applyFill="1" applyAlignment="1" applyProtection="1">
      <alignment horizontal="center" vertical="center"/>
    </xf>
    <xf numFmtId="3" fontId="0" fillId="91" borderId="0" xfId="0" applyNumberFormat="1" applyFill="1" applyAlignment="1">
      <alignment horizontal="center" vertical="center"/>
    </xf>
    <xf numFmtId="3" fontId="56" fillId="91" borderId="17" xfId="0" applyNumberFormat="1" applyFont="1" applyFill="1" applyBorder="1" applyAlignment="1" applyProtection="1">
      <alignment horizontal="center" vertical="center"/>
    </xf>
    <xf numFmtId="164" fontId="0" fillId="91" borderId="0" xfId="0" applyNumberFormat="1" applyFill="1" applyAlignment="1">
      <alignment horizontal="center" vertical="center"/>
    </xf>
    <xf numFmtId="164" fontId="56" fillId="91" borderId="17" xfId="0" applyNumberFormat="1" applyFont="1" applyFill="1" applyBorder="1" applyAlignment="1">
      <alignment horizontal="center" vertical="center"/>
    </xf>
    <xf numFmtId="0" fontId="56" fillId="92" borderId="17" xfId="0" applyFont="1" applyFill="1" applyBorder="1" applyAlignment="1">
      <alignment horizontal="center" wrapText="1"/>
    </xf>
    <xf numFmtId="3" fontId="0" fillId="92" borderId="0" xfId="0" applyNumberFormat="1" applyFill="1" applyAlignment="1" applyProtection="1">
      <alignment horizontal="center" vertical="center"/>
    </xf>
    <xf numFmtId="3" fontId="0" fillId="92" borderId="0" xfId="0" applyNumberFormat="1" applyFill="1" applyAlignment="1">
      <alignment horizontal="center" vertical="center"/>
    </xf>
    <xf numFmtId="3" fontId="56" fillId="93" borderId="17" xfId="0" applyNumberFormat="1" applyFont="1" applyFill="1" applyBorder="1" applyAlignment="1" applyProtection="1">
      <alignment horizontal="center" vertical="center"/>
    </xf>
    <xf numFmtId="164" fontId="0" fillId="92" borderId="0" xfId="0" applyNumberFormat="1" applyFill="1" applyAlignment="1">
      <alignment horizontal="center" vertical="center"/>
    </xf>
    <xf numFmtId="164" fontId="56" fillId="92" borderId="17" xfId="0" applyNumberFormat="1" applyFont="1" applyFill="1" applyBorder="1" applyAlignment="1">
      <alignment horizontal="center" vertical="center"/>
    </xf>
    <xf numFmtId="0" fontId="56" fillId="91" borderId="17" xfId="80" applyFont="1" applyFill="1" applyBorder="1" applyAlignment="1" applyProtection="1">
      <alignment horizontal="center" wrapText="1"/>
    </xf>
    <xf numFmtId="3" fontId="0" fillId="91" borderId="0" xfId="80" applyNumberFormat="1" applyFont="1" applyFill="1" applyAlignment="1" applyProtection="1">
      <alignment horizontal="center" vertical="center"/>
    </xf>
    <xf numFmtId="164" fontId="0" fillId="91" borderId="0" xfId="80" applyNumberFormat="1" applyFont="1" applyFill="1" applyAlignment="1" applyProtection="1">
      <alignment horizontal="center" vertical="center"/>
    </xf>
    <xf numFmtId="3" fontId="56" fillId="91" borderId="17" xfId="80" applyNumberFormat="1" applyFont="1" applyFill="1" applyBorder="1" applyAlignment="1" applyProtection="1">
      <alignment horizontal="center" vertical="center"/>
    </xf>
    <xf numFmtId="164" fontId="56" fillId="91" borderId="17" xfId="80" applyNumberFormat="1" applyFont="1" applyFill="1" applyBorder="1" applyAlignment="1" applyProtection="1">
      <alignment horizontal="center" vertical="center"/>
    </xf>
    <xf numFmtId="0" fontId="56" fillId="92" borderId="17" xfId="80" applyFont="1" applyFill="1" applyBorder="1" applyAlignment="1" applyProtection="1">
      <alignment horizontal="center" wrapText="1"/>
    </xf>
    <xf numFmtId="3" fontId="0" fillId="92" borderId="0" xfId="80" applyNumberFormat="1" applyFont="1" applyFill="1" applyAlignment="1" applyProtection="1">
      <alignment horizontal="center" vertical="center"/>
    </xf>
    <xf numFmtId="164" fontId="0" fillId="92" borderId="0" xfId="80" applyNumberFormat="1" applyFont="1" applyFill="1" applyAlignment="1" applyProtection="1">
      <alignment horizontal="center" vertical="center"/>
    </xf>
    <xf numFmtId="3" fontId="56" fillId="92" borderId="17" xfId="80" applyNumberFormat="1" applyFont="1" applyFill="1" applyBorder="1" applyAlignment="1" applyProtection="1">
      <alignment horizontal="center" vertical="center"/>
    </xf>
    <xf numFmtId="164" fontId="56" fillId="92" borderId="17" xfId="80" applyNumberFormat="1" applyFont="1" applyFill="1" applyBorder="1" applyAlignment="1" applyProtection="1">
      <alignment horizontal="center" vertical="center"/>
    </xf>
    <xf numFmtId="0" fontId="0" fillId="26" borderId="0" xfId="0" applyFill="1"/>
    <xf numFmtId="0" fontId="60" fillId="26" borderId="0" xfId="63" applyFont="1" applyFill="1" applyAlignment="1">
      <alignment horizontal="center" vertical="top"/>
    </xf>
    <xf numFmtId="0" fontId="0" fillId="26" borderId="0" xfId="0" applyFill="1"/>
    <xf numFmtId="0" fontId="60" fillId="26" borderId="0" xfId="63" applyFont="1" applyFill="1" applyAlignment="1">
      <alignment horizontal="center" vertical="top"/>
    </xf>
    <xf numFmtId="0" fontId="0" fillId="26" borderId="0" xfId="0" applyFill="1"/>
    <xf numFmtId="0" fontId="0" fillId="26" borderId="0" xfId="0" applyFill="1"/>
    <xf numFmtId="0" fontId="0" fillId="26" borderId="0" xfId="0" applyFill="1"/>
    <xf numFmtId="0" fontId="0" fillId="26" borderId="0" xfId="0" applyFill="1"/>
    <xf numFmtId="3" fontId="56" fillId="25" borderId="44" xfId="0" applyNumberFormat="1" applyFont="1" applyFill="1" applyBorder="1" applyAlignment="1">
      <alignment horizontal="center"/>
    </xf>
    <xf numFmtId="0" fontId="0" fillId="26" borderId="0" xfId="0" applyFill="1"/>
    <xf numFmtId="3" fontId="106" fillId="25" borderId="17" xfId="80" applyNumberFormat="1" applyFont="1" applyFill="1" applyBorder="1" applyAlignment="1" applyProtection="1">
      <alignment horizontal="center" vertical="center"/>
    </xf>
    <xf numFmtId="3" fontId="107" fillId="25" borderId="0" xfId="70" applyNumberFormat="1" applyFont="1" applyFill="1" applyAlignment="1" applyProtection="1">
      <alignment horizontal="center" vertical="center"/>
    </xf>
    <xf numFmtId="0" fontId="111" fillId="25" borderId="0" xfId="0" applyFont="1" applyFill="1"/>
    <xf numFmtId="0" fontId="0" fillId="26" borderId="0" xfId="0" applyFill="1"/>
    <xf numFmtId="0" fontId="0" fillId="26" borderId="0" xfId="0" applyFill="1"/>
    <xf numFmtId="0" fontId="110" fillId="26" borderId="0" xfId="0" applyFont="1" applyFill="1" applyAlignment="1"/>
    <xf numFmtId="0" fontId="110" fillId="26" borderId="0" xfId="0" applyFont="1" applyFill="1" applyAlignment="1">
      <alignment horizontal="right"/>
    </xf>
    <xf numFmtId="0" fontId="0" fillId="26" borderId="0" xfId="0" applyFill="1"/>
    <xf numFmtId="0" fontId="0" fillId="26" borderId="0" xfId="0" applyFill="1"/>
    <xf numFmtId="0" fontId="0" fillId="26" borderId="0" xfId="0" applyFill="1"/>
    <xf numFmtId="0" fontId="0" fillId="26" borderId="0" xfId="0" applyFill="1"/>
    <xf numFmtId="0" fontId="108" fillId="26" borderId="0" xfId="93" applyFont="1" applyFill="1" applyAlignment="1" applyProtection="1"/>
    <xf numFmtId="0" fontId="158" fillId="26" borderId="0" xfId="93" applyFont="1" applyFill="1" applyAlignment="1" applyProtection="1"/>
    <xf numFmtId="0" fontId="74" fillId="26" borderId="0" xfId="63" applyFont="1" applyFill="1" applyAlignment="1">
      <alignment horizontal="left"/>
    </xf>
    <xf numFmtId="0" fontId="0" fillId="26" borderId="0" xfId="0" applyFill="1" applyAlignment="1">
      <alignment wrapText="1"/>
    </xf>
    <xf numFmtId="0" fontId="0" fillId="26" borderId="0" xfId="0" applyFill="1"/>
    <xf numFmtId="0" fontId="50" fillId="25" borderId="0" xfId="0" applyFont="1" applyFill="1" applyAlignment="1"/>
    <xf numFmtId="0" fontId="0" fillId="26" borderId="0" xfId="0" applyFill="1"/>
    <xf numFmtId="0" fontId="0" fillId="26" borderId="0" xfId="0" applyFill="1" applyAlignment="1">
      <alignment vertical="center" wrapText="1"/>
    </xf>
    <xf numFmtId="0" fontId="57" fillId="26" borderId="0" xfId="0" applyFont="1" applyFill="1" applyAlignment="1">
      <alignment vertical="center" wrapText="1"/>
    </xf>
    <xf numFmtId="0" fontId="0" fillId="26" borderId="0" xfId="0" applyFill="1"/>
    <xf numFmtId="49" fontId="57" fillId="26" borderId="0" xfId="63" applyNumberFormat="1" applyFont="1" applyFill="1" applyAlignment="1">
      <alignment horizontal="left" vertical="center" wrapText="1"/>
    </xf>
    <xf numFmtId="0" fontId="159" fillId="26" borderId="0" xfId="0" applyFont="1" applyFill="1" applyAlignment="1">
      <alignment horizontal="left" vertical="center"/>
    </xf>
    <xf numFmtId="0" fontId="160" fillId="26" borderId="0" xfId="63" applyFont="1" applyFill="1" applyAlignment="1">
      <alignment horizontal="center" vertical="top"/>
    </xf>
    <xf numFmtId="0" fontId="160" fillId="26" borderId="0" xfId="63" applyFont="1" applyFill="1" applyAlignment="1">
      <alignment horizontal="center" vertical="top" wrapText="1"/>
    </xf>
    <xf numFmtId="0" fontId="50" fillId="27" borderId="0" xfId="0" applyFont="1" applyFill="1" applyBorder="1"/>
    <xf numFmtId="0" fontId="57" fillId="26" borderId="0" xfId="0" applyFont="1" applyFill="1" applyAlignment="1">
      <alignment horizontal="left" vertical="center"/>
    </xf>
    <xf numFmtId="0" fontId="160" fillId="26" borderId="0" xfId="63" applyFont="1" applyFill="1" applyAlignment="1">
      <alignment horizontal="left" vertical="top"/>
    </xf>
    <xf numFmtId="0" fontId="160" fillId="26" borderId="0" xfId="63" applyFont="1" applyFill="1" applyAlignment="1">
      <alignment horizontal="center" vertical="center"/>
    </xf>
    <xf numFmtId="0" fontId="0" fillId="26" borderId="0" xfId="0" applyFill="1"/>
    <xf numFmtId="0" fontId="50" fillId="26" borderId="0" xfId="0" applyFont="1" applyFill="1" applyAlignment="1">
      <alignment wrapText="1"/>
    </xf>
    <xf numFmtId="0" fontId="50" fillId="25" borderId="0" xfId="0" applyFont="1" applyFill="1" applyAlignment="1">
      <alignment wrapText="1"/>
    </xf>
    <xf numFmtId="0" fontId="74" fillId="25" borderId="0" xfId="63" applyFont="1" applyFill="1"/>
    <xf numFmtId="0" fontId="74" fillId="25" borderId="0" xfId="63" applyFont="1" applyFill="1" applyAlignment="1"/>
    <xf numFmtId="0" fontId="74" fillId="26" borderId="0" xfId="63" applyFont="1" applyFill="1" applyAlignment="1">
      <alignment horizontal="left" wrapText="1"/>
    </xf>
    <xf numFmtId="0" fontId="161" fillId="26" borderId="0" xfId="0" applyFont="1" applyFill="1"/>
    <xf numFmtId="0" fontId="80" fillId="26" borderId="0" xfId="0" applyFont="1" applyFill="1"/>
    <xf numFmtId="0" fontId="74" fillId="26" borderId="0" xfId="0" applyFont="1" applyFill="1" applyAlignment="1">
      <alignment horizontal="left"/>
    </xf>
    <xf numFmtId="0" fontId="50" fillId="26" borderId="0" xfId="0" applyFont="1" applyFill="1" applyBorder="1" applyAlignment="1">
      <alignment vertical="center"/>
    </xf>
    <xf numFmtId="0" fontId="58" fillId="26" borderId="0" xfId="93" applyFont="1" applyFill="1" applyAlignment="1" applyProtection="1"/>
    <xf numFmtId="0" fontId="80" fillId="50" borderId="0" xfId="0" applyFont="1" applyFill="1" applyAlignment="1">
      <alignment horizontal="left" vertical="center" wrapText="1"/>
    </xf>
    <xf numFmtId="0" fontId="50" fillId="25" borderId="16" xfId="0" applyFont="1" applyFill="1" applyBorder="1"/>
    <xf numFmtId="0" fontId="162" fillId="51" borderId="0" xfId="0" applyFont="1" applyFill="1" applyAlignment="1">
      <alignment horizontal="left" wrapText="1"/>
    </xf>
    <xf numFmtId="0" fontId="57" fillId="25" borderId="0" xfId="0" applyFont="1" applyFill="1" applyAlignment="1">
      <alignment wrapText="1"/>
    </xf>
    <xf numFmtId="165" fontId="113" fillId="26" borderId="0" xfId="194" applyNumberFormat="1" applyFont="1" applyFill="1"/>
    <xf numFmtId="0" fontId="110" fillId="25" borderId="0" xfId="0" applyFont="1" applyFill="1"/>
    <xf numFmtId="0" fontId="106" fillId="26" borderId="0" xfId="63" applyFont="1" applyFill="1" applyAlignment="1"/>
    <xf numFmtId="0" fontId="0" fillId="26" borderId="0" xfId="0" applyFill="1"/>
    <xf numFmtId="3" fontId="0" fillId="26" borderId="70" xfId="0" applyNumberFormat="1" applyFont="1" applyFill="1" applyBorder="1"/>
    <xf numFmtId="164" fontId="0" fillId="26" borderId="70" xfId="0" applyNumberFormat="1" applyFont="1" applyFill="1" applyBorder="1" applyAlignment="1">
      <alignment horizontal="center"/>
    </xf>
    <xf numFmtId="164" fontId="64" fillId="26" borderId="70" xfId="0" applyNumberFormat="1" applyFont="1" applyFill="1" applyBorder="1" applyAlignment="1">
      <alignment horizontal="center"/>
    </xf>
    <xf numFmtId="0" fontId="107" fillId="25" borderId="15" xfId="0" applyFont="1" applyFill="1" applyBorder="1" applyAlignment="1">
      <alignment horizontal="center" vertical="center"/>
    </xf>
    <xf numFmtId="0" fontId="106" fillId="25" borderId="0" xfId="63" applyFont="1" applyFill="1" applyAlignment="1"/>
    <xf numFmtId="0" fontId="106" fillId="57" borderId="0" xfId="5540" applyFont="1" applyFill="1" applyBorder="1" applyAlignment="1">
      <alignment horizontal="left" vertical="center"/>
    </xf>
    <xf numFmtId="3" fontId="56" fillId="26" borderId="36" xfId="0" applyNumberFormat="1" applyFont="1" applyFill="1" applyBorder="1"/>
    <xf numFmtId="164" fontId="56" fillId="26" borderId="36" xfId="0" applyNumberFormat="1" applyFont="1" applyFill="1" applyBorder="1" applyAlignment="1">
      <alignment horizontal="center"/>
    </xf>
    <xf numFmtId="3" fontId="57" fillId="26" borderId="18" xfId="0" applyNumberFormat="1" applyFont="1" applyFill="1" applyBorder="1" applyAlignment="1">
      <alignment horizontal="center" vertical="center"/>
    </xf>
    <xf numFmtId="3" fontId="50" fillId="26" borderId="18" xfId="0" applyNumberFormat="1" applyFont="1" applyFill="1" applyBorder="1" applyAlignment="1">
      <alignment horizontal="center" vertical="center"/>
    </xf>
    <xf numFmtId="3" fontId="57" fillId="26" borderId="0" xfId="0" applyNumberFormat="1" applyFont="1" applyFill="1" applyAlignment="1">
      <alignment horizontal="center" vertical="center"/>
    </xf>
    <xf numFmtId="3" fontId="50" fillId="26" borderId="0" xfId="0" applyNumberFormat="1" applyFont="1" applyFill="1" applyAlignment="1">
      <alignment horizontal="center" vertical="center"/>
    </xf>
    <xf numFmtId="3" fontId="50" fillId="26" borderId="0" xfId="92" applyNumberFormat="1" applyFont="1" applyFill="1" applyAlignment="1" applyProtection="1">
      <alignment horizontal="center" vertical="center"/>
    </xf>
    <xf numFmtId="3" fontId="71" fillId="26" borderId="0" xfId="92" applyNumberFormat="1" applyFont="1" applyFill="1" applyAlignment="1" applyProtection="1">
      <alignment horizontal="center" vertical="center"/>
    </xf>
    <xf numFmtId="0" fontId="106" fillId="26" borderId="0" xfId="92" applyFont="1" applyFill="1" applyAlignment="1" applyProtection="1"/>
    <xf numFmtId="0" fontId="110" fillId="26" borderId="0" xfId="0" applyFont="1" applyFill="1" applyBorder="1"/>
    <xf numFmtId="0" fontId="163" fillId="26" borderId="0" xfId="0" applyFont="1" applyFill="1" applyAlignment="1">
      <alignment wrapText="1"/>
    </xf>
    <xf numFmtId="0" fontId="114" fillId="50" borderId="0" xfId="0" applyFont="1" applyFill="1" applyAlignment="1">
      <alignment horizontal="left" vertical="center" wrapText="1"/>
    </xf>
    <xf numFmtId="0" fontId="114" fillId="26" borderId="0" xfId="0" applyNumberFormat="1" applyFont="1" applyFill="1" applyAlignment="1">
      <alignment horizontal="left" wrapText="1"/>
    </xf>
    <xf numFmtId="0" fontId="114" fillId="26" borderId="0" xfId="0" applyFont="1" applyFill="1"/>
    <xf numFmtId="0" fontId="114" fillId="26" borderId="0" xfId="0" applyFont="1" applyFill="1" applyAlignment="1">
      <alignment wrapText="1"/>
    </xf>
    <xf numFmtId="0" fontId="164" fillId="26" borderId="0" xfId="63" applyFont="1" applyFill="1"/>
    <xf numFmtId="0" fontId="163" fillId="26" borderId="0" xfId="0" applyFont="1" applyFill="1"/>
    <xf numFmtId="0" fontId="114" fillId="26" borderId="0" xfId="0" applyFont="1" applyFill="1" applyAlignment="1">
      <alignment vertical="top" wrapText="1"/>
    </xf>
    <xf numFmtId="0" fontId="164" fillId="26" borderId="0" xfId="63" applyFont="1" applyFill="1" applyAlignment="1">
      <alignment vertical="center"/>
    </xf>
    <xf numFmtId="0" fontId="165" fillId="25" borderId="0" xfId="0" applyFont="1" applyFill="1"/>
    <xf numFmtId="0" fontId="46" fillId="0" borderId="0" xfId="1853" applyFont="1" applyBorder="1" applyAlignment="1">
      <alignment vertical="top"/>
    </xf>
    <xf numFmtId="0" fontId="46" fillId="26" borderId="0" xfId="29673" applyFont="1" applyFill="1" applyBorder="1" applyAlignment="1">
      <alignment vertical="top"/>
    </xf>
    <xf numFmtId="0" fontId="106" fillId="25" borderId="15" xfId="0" applyFont="1" applyFill="1" applyBorder="1" applyAlignment="1">
      <alignment horizontal="center"/>
    </xf>
    <xf numFmtId="0" fontId="111" fillId="0" borderId="0" xfId="1853" applyFont="1" applyAlignment="1">
      <alignment vertical="top"/>
    </xf>
    <xf numFmtId="0" fontId="111" fillId="26" borderId="0" xfId="29673" applyFont="1" applyFill="1" applyAlignment="1">
      <alignment vertical="top"/>
    </xf>
    <xf numFmtId="0" fontId="111" fillId="0" borderId="0" xfId="0" applyFont="1"/>
    <xf numFmtId="0" fontId="166" fillId="26" borderId="0" xfId="63" applyFont="1" applyFill="1" applyAlignment="1"/>
    <xf numFmtId="0" fontId="0" fillId="26" borderId="0" xfId="0" applyFill="1"/>
    <xf numFmtId="0" fontId="107" fillId="53" borderId="0" xfId="0" applyFont="1" applyFill="1" applyAlignment="1">
      <alignment horizontal="left" vertical="center" wrapText="1" indent="1"/>
    </xf>
    <xf numFmtId="0" fontId="107" fillId="54" borderId="0" xfId="0" applyFont="1" applyFill="1" applyAlignment="1">
      <alignment horizontal="left" vertical="center" wrapText="1" indent="1"/>
    </xf>
    <xf numFmtId="0" fontId="111" fillId="26" borderId="0" xfId="0" applyFont="1" applyFill="1" applyAlignment="1">
      <alignment horizontal="center" wrapText="1"/>
    </xf>
    <xf numFmtId="0" fontId="107" fillId="53" borderId="0" xfId="0" applyNumberFormat="1" applyFont="1" applyFill="1" applyAlignment="1">
      <alignment horizontal="left" vertical="center" wrapText="1" indent="1"/>
    </xf>
    <xf numFmtId="0" fontId="167" fillId="26" borderId="0" xfId="0" applyFont="1" applyFill="1" applyAlignment="1">
      <alignment horizontal="center" vertical="top" wrapText="1"/>
    </xf>
    <xf numFmtId="0" fontId="107" fillId="26" borderId="0" xfId="0" applyFont="1" applyFill="1" applyAlignment="1">
      <alignment horizontal="left" vertical="center" wrapText="1" indent="1"/>
    </xf>
    <xf numFmtId="0" fontId="168" fillId="26" borderId="0" xfId="63" applyFont="1" applyFill="1" applyAlignment="1">
      <alignment horizontal="center" vertical="top"/>
    </xf>
    <xf numFmtId="0" fontId="107" fillId="27" borderId="0" xfId="0" applyFont="1" applyFill="1" applyAlignment="1">
      <alignment vertical="center"/>
    </xf>
    <xf numFmtId="0" fontId="108" fillId="26" borderId="0" xfId="0" applyFont="1" applyFill="1" applyAlignment="1">
      <alignment horizontal="left" wrapText="1"/>
    </xf>
    <xf numFmtId="0" fontId="107" fillId="26" borderId="0" xfId="0" applyFont="1" applyFill="1" applyAlignment="1">
      <alignment horizontal="center" vertical="center"/>
    </xf>
    <xf numFmtId="0" fontId="109" fillId="26" borderId="0" xfId="0" applyFont="1" applyFill="1" applyAlignment="1">
      <alignment horizontal="left" wrapText="1"/>
    </xf>
    <xf numFmtId="0" fontId="108" fillId="26" borderId="0" xfId="0" applyFont="1" applyFill="1" applyAlignment="1">
      <alignment horizontal="left" vertical="top" wrapText="1"/>
    </xf>
    <xf numFmtId="0" fontId="0" fillId="26" borderId="0" xfId="0" applyFill="1"/>
    <xf numFmtId="0" fontId="107" fillId="26" borderId="0" xfId="0" applyFont="1" applyFill="1" applyAlignment="1">
      <alignment wrapText="1"/>
    </xf>
    <xf numFmtId="0" fontId="110" fillId="25" borderId="0" xfId="0" applyFont="1" applyFill="1" applyAlignment="1">
      <alignment horizontal="center"/>
    </xf>
    <xf numFmtId="0" fontId="110" fillId="25" borderId="0" xfId="0" applyFont="1" applyFill="1" applyAlignment="1">
      <alignment horizontal="left"/>
    </xf>
    <xf numFmtId="0" fontId="106" fillId="26" borderId="0" xfId="0" applyFont="1" applyFill="1" applyAlignment="1">
      <alignment horizontal="left" wrapText="1"/>
    </xf>
    <xf numFmtId="0" fontId="107" fillId="26" borderId="0" xfId="0" applyFont="1" applyFill="1" applyAlignment="1">
      <alignment horizontal="left" wrapText="1" indent="2"/>
    </xf>
    <xf numFmtId="0" fontId="107" fillId="26" borderId="0" xfId="0" applyFont="1" applyFill="1" applyAlignment="1">
      <alignment horizontal="left" indent="2"/>
    </xf>
    <xf numFmtId="0" fontId="111" fillId="26" borderId="0" xfId="0" applyFont="1" applyFill="1" applyAlignment="1">
      <alignment horizontal="left"/>
    </xf>
    <xf numFmtId="0" fontId="107" fillId="26" borderId="0" xfId="63" applyFont="1" applyFill="1" applyAlignment="1">
      <alignment horizontal="left" wrapText="1"/>
    </xf>
    <xf numFmtId="0" fontId="106" fillId="26" borderId="0" xfId="0" applyFont="1" applyFill="1" applyAlignment="1">
      <alignment horizontal="left" vertical="top" wrapText="1"/>
    </xf>
    <xf numFmtId="0" fontId="107" fillId="26" borderId="0" xfId="0" applyFont="1" applyFill="1" applyAlignment="1">
      <alignment horizontal="left" vertical="top" wrapText="1"/>
    </xf>
    <xf numFmtId="0" fontId="107" fillId="26" borderId="0" xfId="0" applyFont="1" applyFill="1" applyAlignment="1">
      <alignment horizontal="left" vertical="center" wrapText="1"/>
    </xf>
    <xf numFmtId="0" fontId="35" fillId="26" borderId="0" xfId="63" applyFont="1" applyFill="1" applyAlignment="1">
      <alignment horizontal="left" vertical="top" wrapText="1"/>
    </xf>
    <xf numFmtId="0" fontId="111" fillId="26" borderId="0" xfId="0" applyFont="1" applyFill="1" applyAlignment="1">
      <alignment horizontal="left" wrapText="1"/>
    </xf>
    <xf numFmtId="0" fontId="106" fillId="55" borderId="15" xfId="0" applyFont="1" applyFill="1" applyBorder="1"/>
    <xf numFmtId="0" fontId="107" fillId="26" borderId="10" xfId="0" applyFont="1" applyFill="1" applyBorder="1"/>
    <xf numFmtId="0" fontId="107" fillId="26" borderId="11" xfId="0" applyFont="1" applyFill="1" applyBorder="1"/>
    <xf numFmtId="0" fontId="107" fillId="26" borderId="15" xfId="0" applyFont="1" applyFill="1" applyBorder="1"/>
    <xf numFmtId="0" fontId="107" fillId="26" borderId="12" xfId="0" applyFont="1" applyFill="1" applyBorder="1"/>
    <xf numFmtId="0" fontId="169" fillId="26" borderId="0" xfId="0" applyFont="1" applyFill="1" applyAlignment="1">
      <alignment vertical="center"/>
    </xf>
    <xf numFmtId="0" fontId="170" fillId="26" borderId="0" xfId="0" applyFont="1" applyFill="1" applyAlignment="1">
      <alignment vertical="center"/>
    </xf>
    <xf numFmtId="0" fontId="107" fillId="26" borderId="0" xfId="0" applyFont="1" applyFill="1" applyBorder="1" applyAlignment="1">
      <alignment vertical="center"/>
    </xf>
    <xf numFmtId="0" fontId="111" fillId="26" borderId="0" xfId="93" applyFont="1" applyFill="1" applyAlignment="1" applyProtection="1"/>
    <xf numFmtId="0" fontId="171" fillId="26" borderId="0" xfId="93" applyFont="1" applyFill="1" applyAlignment="1" applyProtection="1"/>
    <xf numFmtId="0" fontId="106" fillId="26" borderId="0" xfId="93" applyFont="1" applyFill="1" applyAlignment="1" applyProtection="1"/>
    <xf numFmtId="0" fontId="107" fillId="26" borderId="0" xfId="93" applyFont="1" applyFill="1" applyAlignment="1" applyProtection="1"/>
    <xf numFmtId="0" fontId="106" fillId="25" borderId="0" xfId="0" applyFont="1" applyFill="1" applyAlignment="1">
      <alignment horizontal="left" vertical="top" wrapText="1"/>
    </xf>
    <xf numFmtId="0" fontId="106" fillId="0" borderId="0" xfId="0" applyFont="1"/>
    <xf numFmtId="0" fontId="172" fillId="25" borderId="0" xfId="0" applyFont="1" applyFill="1" applyAlignment="1"/>
    <xf numFmtId="0" fontId="107" fillId="25" borderId="0" xfId="0" applyFont="1" applyFill="1" applyAlignment="1"/>
    <xf numFmtId="0" fontId="106" fillId="27" borderId="0" xfId="0" applyFont="1" applyFill="1" applyAlignment="1"/>
    <xf numFmtId="0" fontId="107" fillId="27" borderId="0" xfId="0" applyFont="1" applyFill="1" applyAlignment="1">
      <alignment wrapText="1"/>
    </xf>
    <xf numFmtId="0" fontId="107" fillId="27" borderId="0" xfId="0" applyFont="1" applyFill="1" applyAlignment="1"/>
    <xf numFmtId="0" fontId="106" fillId="25" borderId="0" xfId="0" applyFont="1" applyFill="1"/>
    <xf numFmtId="0" fontId="106" fillId="25" borderId="0" xfId="0" applyFont="1" applyFill="1" applyAlignment="1">
      <alignment wrapText="1"/>
    </xf>
    <xf numFmtId="0" fontId="54" fillId="25" borderId="0" xfId="0" applyFont="1" applyFill="1"/>
    <xf numFmtId="0" fontId="107" fillId="25" borderId="0" xfId="63" applyFont="1" applyFill="1"/>
    <xf numFmtId="0" fontId="110" fillId="27" borderId="0" xfId="0" applyFont="1" applyFill="1" applyAlignment="1"/>
    <xf numFmtId="0" fontId="54" fillId="25" borderId="0" xfId="0" applyFont="1" applyFill="1" applyAlignment="1"/>
    <xf numFmtId="0" fontId="107" fillId="26" borderId="0" xfId="0" applyFont="1" applyFill="1" applyAlignment="1">
      <alignment wrapText="1"/>
    </xf>
    <xf numFmtId="0" fontId="106" fillId="25" borderId="0" xfId="0" applyFont="1" applyFill="1" applyAlignment="1">
      <alignment wrapText="1"/>
    </xf>
    <xf numFmtId="0" fontId="107" fillId="25" borderId="0" xfId="0" applyFont="1" applyFill="1" applyAlignment="1">
      <alignment horizontal="left" vertical="top" wrapText="1"/>
    </xf>
    <xf numFmtId="1" fontId="0" fillId="26" borderId="0" xfId="0" applyNumberFormat="1" applyFill="1"/>
    <xf numFmtId="0" fontId="50" fillId="26" borderId="0" xfId="0" applyFont="1" applyFill="1" applyBorder="1"/>
    <xf numFmtId="0" fontId="57" fillId="26" borderId="0" xfId="0" applyFont="1" applyFill="1" applyBorder="1"/>
    <xf numFmtId="0" fontId="107" fillId="26" borderId="0" xfId="0" applyFont="1" applyFill="1" applyBorder="1"/>
    <xf numFmtId="0" fontId="35" fillId="26" borderId="0" xfId="63" applyFont="1" applyFill="1" applyBorder="1" applyAlignment="1"/>
    <xf numFmtId="0" fontId="111" fillId="25" borderId="0" xfId="0" applyFont="1" applyFill="1" applyAlignment="1">
      <alignment horizontal="left" vertical="top" wrapText="1"/>
    </xf>
    <xf numFmtId="0" fontId="173" fillId="24" borderId="13" xfId="0" applyFont="1" applyFill="1" applyBorder="1" applyAlignment="1">
      <alignment horizontal="left" indent="1"/>
    </xf>
    <xf numFmtId="0" fontId="107" fillId="24" borderId="0" xfId="0" applyFont="1" applyFill="1" applyAlignment="1">
      <alignment horizontal="left" indent="1"/>
    </xf>
    <xf numFmtId="0" fontId="107" fillId="24" borderId="14" xfId="0" applyFont="1" applyFill="1" applyBorder="1" applyAlignment="1">
      <alignment horizontal="left" indent="1"/>
    </xf>
    <xf numFmtId="0" fontId="107" fillId="24" borderId="13" xfId="0" applyFont="1" applyFill="1" applyBorder="1"/>
    <xf numFmtId="0" fontId="107" fillId="24" borderId="0" xfId="0" applyFont="1" applyFill="1"/>
    <xf numFmtId="0" fontId="107" fillId="24" borderId="14" xfId="0" applyFont="1" applyFill="1" applyBorder="1"/>
    <xf numFmtId="0" fontId="111" fillId="25" borderId="0" xfId="0" applyFont="1" applyFill="1" applyAlignment="1">
      <alignment horizontal="left" vertical="top"/>
    </xf>
    <xf numFmtId="0" fontId="0" fillId="26" borderId="0" xfId="0" applyFill="1"/>
    <xf numFmtId="0" fontId="50" fillId="26" borderId="0" xfId="0" applyFont="1" applyFill="1" applyAlignment="1">
      <alignment wrapText="1"/>
    </xf>
    <xf numFmtId="0" fontId="0" fillId="26" borderId="0" xfId="0" applyFill="1"/>
    <xf numFmtId="0" fontId="0" fillId="26" borderId="0" xfId="0" applyFill="1"/>
    <xf numFmtId="0" fontId="107" fillId="26" borderId="0" xfId="0" applyFont="1" applyFill="1" applyAlignment="1">
      <alignment vertical="top" wrapText="1"/>
    </xf>
    <xf numFmtId="0" fontId="107" fillId="26" borderId="0" xfId="0" applyFont="1" applyFill="1" applyAlignment="1">
      <alignment vertical="center" wrapText="1"/>
    </xf>
    <xf numFmtId="0" fontId="0" fillId="26" borderId="0" xfId="0" applyFill="1"/>
    <xf numFmtId="0" fontId="0" fillId="26" borderId="0" xfId="0" applyFill="1"/>
    <xf numFmtId="0" fontId="35" fillId="26" borderId="0" xfId="63" applyFill="1" applyAlignment="1"/>
    <xf numFmtId="0" fontId="0" fillId="26" borderId="0" xfId="0" applyFill="1"/>
    <xf numFmtId="0" fontId="0" fillId="26" borderId="0" xfId="0" applyNumberFormat="1" applyFill="1"/>
    <xf numFmtId="0" fontId="0" fillId="26" borderId="0" xfId="0" applyFill="1"/>
    <xf numFmtId="0" fontId="56" fillId="26" borderId="18" xfId="0" applyFont="1" applyFill="1" applyBorder="1" applyAlignment="1">
      <alignment horizontal="center"/>
    </xf>
    <xf numFmtId="0" fontId="110" fillId="26" borderId="0" xfId="0" applyFont="1" applyFill="1" applyAlignment="1">
      <alignment horizontal="left" wrapText="1"/>
    </xf>
    <xf numFmtId="0" fontId="35" fillId="26" borderId="0" xfId="63" applyFill="1" applyAlignment="1">
      <alignment horizontal="left"/>
    </xf>
    <xf numFmtId="0" fontId="57" fillId="26" borderId="0" xfId="0" applyFont="1" applyFill="1" applyBorder="1" applyAlignment="1">
      <alignment horizontal="center" wrapText="1"/>
    </xf>
    <xf numFmtId="0" fontId="56" fillId="26" borderId="18" xfId="0" applyFont="1" applyFill="1" applyBorder="1" applyAlignment="1">
      <alignment wrapText="1"/>
    </xf>
    <xf numFmtId="0" fontId="0" fillId="26" borderId="0" xfId="0" applyFill="1" applyBorder="1"/>
    <xf numFmtId="0" fontId="56" fillId="26" borderId="70" xfId="0" applyFont="1" applyFill="1" applyBorder="1" applyAlignment="1">
      <alignment wrapText="1"/>
    </xf>
    <xf numFmtId="3" fontId="56" fillId="26" borderId="70" xfId="0" applyNumberFormat="1" applyFont="1" applyFill="1" applyBorder="1" applyAlignment="1">
      <alignment horizontal="center"/>
    </xf>
    <xf numFmtId="0" fontId="50" fillId="26" borderId="70" xfId="0" applyFont="1" applyFill="1" applyBorder="1"/>
    <xf numFmtId="3" fontId="0" fillId="26" borderId="70" xfId="0" applyNumberFormat="1" applyFont="1" applyFill="1" applyBorder="1" applyAlignment="1">
      <alignment horizontal="center"/>
    </xf>
    <xf numFmtId="0" fontId="56" fillId="26" borderId="0" xfId="0" applyFont="1" applyFill="1" applyBorder="1" applyAlignment="1">
      <alignment wrapText="1"/>
    </xf>
    <xf numFmtId="0" fontId="176" fillId="26" borderId="18" xfId="0" applyFont="1" applyFill="1" applyBorder="1" applyAlignment="1"/>
    <xf numFmtId="0" fontId="176" fillId="26" borderId="18" xfId="0" applyFont="1" applyFill="1" applyBorder="1" applyAlignment="1">
      <alignment horizontal="center"/>
    </xf>
    <xf numFmtId="0" fontId="177" fillId="26" borderId="18" xfId="0" applyFont="1" applyFill="1" applyBorder="1" applyAlignment="1">
      <alignment horizontal="center"/>
    </xf>
    <xf numFmtId="0" fontId="0" fillId="26" borderId="0" xfId="0" applyFont="1" applyFill="1" applyBorder="1" applyAlignment="1">
      <alignment horizontal="center"/>
    </xf>
    <xf numFmtId="3" fontId="0" fillId="26" borderId="0" xfId="0" applyNumberFormat="1" applyFont="1" applyFill="1" applyBorder="1" applyAlignment="1">
      <alignment horizontal="center" wrapText="1"/>
    </xf>
    <xf numFmtId="0" fontId="56" fillId="26" borderId="70" xfId="0" applyFont="1" applyFill="1" applyBorder="1" applyAlignment="1">
      <alignment horizontal="center"/>
    </xf>
    <xf numFmtId="164" fontId="0" fillId="26" borderId="0" xfId="0" applyNumberFormat="1" applyFont="1" applyFill="1" applyBorder="1" applyAlignment="1">
      <alignment horizontal="center"/>
    </xf>
    <xf numFmtId="0" fontId="56" fillId="26" borderId="70" xfId="0" applyFont="1" applyFill="1" applyBorder="1" applyAlignment="1">
      <alignment horizontal="center" wrapText="1"/>
    </xf>
    <xf numFmtId="0" fontId="24" fillId="26" borderId="0" xfId="0" applyFont="1" applyFill="1"/>
    <xf numFmtId="3" fontId="0" fillId="26" borderId="0" xfId="0" applyNumberFormat="1" applyFill="1" applyBorder="1"/>
    <xf numFmtId="0" fontId="0" fillId="26" borderId="0" xfId="0" applyFont="1" applyFill="1" applyBorder="1"/>
    <xf numFmtId="3" fontId="0" fillId="26" borderId="0" xfId="0" applyNumberFormat="1" applyFont="1" applyFill="1" applyBorder="1" applyAlignment="1">
      <alignment horizontal="right"/>
    </xf>
    <xf numFmtId="3" fontId="0" fillId="26" borderId="0" xfId="0" applyNumberFormat="1" applyFont="1" applyFill="1" applyBorder="1" applyAlignment="1">
      <alignment horizontal="right" wrapText="1"/>
    </xf>
    <xf numFmtId="0" fontId="0" fillId="26" borderId="0" xfId="0" applyFont="1" applyFill="1" applyBorder="1" applyAlignment="1">
      <alignment horizontal="right"/>
    </xf>
    <xf numFmtId="0" fontId="0" fillId="26" borderId="0" xfId="0" applyFont="1" applyFill="1" applyBorder="1" applyAlignment="1">
      <alignment horizontal="right" wrapText="1"/>
    </xf>
    <xf numFmtId="3" fontId="56" fillId="26" borderId="17" xfId="0" applyNumberFormat="1" applyFont="1" applyFill="1" applyBorder="1" applyAlignment="1">
      <alignment horizontal="right"/>
    </xf>
    <xf numFmtId="0" fontId="107" fillId="26" borderId="70" xfId="0" applyFont="1" applyFill="1" applyBorder="1" applyAlignment="1">
      <alignment horizontal="center"/>
    </xf>
    <xf numFmtId="0" fontId="0" fillId="26" borderId="0" xfId="0" applyFont="1" applyFill="1" applyBorder="1" applyAlignment="1">
      <alignment horizontal="center" wrapText="1"/>
    </xf>
    <xf numFmtId="164" fontId="0" fillId="26" borderId="0" xfId="0" applyNumberFormat="1" applyFont="1" applyFill="1" applyAlignment="1">
      <alignment horizontal="right"/>
    </xf>
    <xf numFmtId="164" fontId="0" fillId="26" borderId="0" xfId="0" applyNumberFormat="1" applyFill="1" applyBorder="1"/>
    <xf numFmtId="0" fontId="57" fillId="26" borderId="70" xfId="0" applyFont="1" applyFill="1" applyBorder="1" applyAlignment="1">
      <alignment horizontal="center"/>
    </xf>
    <xf numFmtId="3" fontId="24" fillId="26" borderId="0" xfId="0" applyNumberFormat="1" applyFont="1" applyFill="1" applyBorder="1" applyAlignment="1">
      <alignment horizontal="right"/>
    </xf>
    <xf numFmtId="0" fontId="24" fillId="26" borderId="0" xfId="0" applyFont="1" applyFill="1" applyBorder="1" applyAlignment="1">
      <alignment horizontal="right"/>
    </xf>
    <xf numFmtId="0" fontId="56" fillId="26" borderId="0" xfId="0" applyFont="1" applyFill="1" applyBorder="1"/>
    <xf numFmtId="164" fontId="56" fillId="26" borderId="0" xfId="0" applyNumberFormat="1" applyFont="1" applyFill="1" applyBorder="1" applyAlignment="1">
      <alignment horizontal="center"/>
    </xf>
    <xf numFmtId="0" fontId="110" fillId="26" borderId="0" xfId="0" applyFont="1" applyFill="1" applyBorder="1" applyAlignment="1">
      <alignment horizontal="left"/>
    </xf>
    <xf numFmtId="0" fontId="0" fillId="26" borderId="0" xfId="0" applyFill="1"/>
    <xf numFmtId="3" fontId="56" fillId="26" borderId="17" xfId="0" applyNumberFormat="1" applyFont="1" applyFill="1" applyBorder="1" applyAlignment="1"/>
    <xf numFmtId="0" fontId="0" fillId="0" borderId="70" xfId="0" applyFont="1" applyBorder="1" applyAlignment="1">
      <alignment horizontal="left" readingOrder="1"/>
    </xf>
    <xf numFmtId="0" fontId="57" fillId="26" borderId="0" xfId="0" applyFont="1" applyFill="1" applyBorder="1" applyAlignment="1">
      <alignment horizontal="center"/>
    </xf>
    <xf numFmtId="0" fontId="50" fillId="26" borderId="0" xfId="0" applyFont="1" applyFill="1" applyBorder="1" applyAlignment="1">
      <alignment horizontal="center"/>
    </xf>
    <xf numFmtId="0" fontId="107" fillId="26" borderId="0" xfId="0" applyFont="1" applyFill="1" applyBorder="1" applyAlignment="1">
      <alignment horizontal="center"/>
    </xf>
    <xf numFmtId="0" fontId="106" fillId="26" borderId="72" xfId="92" applyFont="1" applyFill="1" applyBorder="1" applyAlignment="1">
      <alignment horizontal="center"/>
    </xf>
    <xf numFmtId="0" fontId="106" fillId="26" borderId="0" xfId="92" applyFont="1" applyFill="1" applyAlignment="1">
      <alignment horizontal="center"/>
    </xf>
    <xf numFmtId="3" fontId="106" fillId="26" borderId="0" xfId="920" quotePrefix="1" applyNumberFormat="1" applyFont="1" applyFill="1" applyAlignment="1">
      <alignment horizontal="center"/>
    </xf>
    <xf numFmtId="3" fontId="107" fillId="26" borderId="0" xfId="920" quotePrefix="1" applyNumberFormat="1" applyFont="1" applyFill="1" applyAlignment="1">
      <alignment horizontal="center"/>
    </xf>
    <xf numFmtId="164" fontId="106" fillId="26" borderId="0" xfId="920" quotePrefix="1" applyNumberFormat="1" applyFont="1" applyFill="1" applyAlignment="1">
      <alignment horizontal="center"/>
    </xf>
    <xf numFmtId="0" fontId="106" fillId="26" borderId="0" xfId="920" quotePrefix="1" applyFont="1" applyFill="1" applyAlignment="1">
      <alignment horizontal="center"/>
    </xf>
    <xf numFmtId="3" fontId="106" fillId="26" borderId="0" xfId="920" applyNumberFormat="1" applyFont="1" applyFill="1" applyAlignment="1">
      <alignment horizontal="center"/>
    </xf>
    <xf numFmtId="0" fontId="106" fillId="26" borderId="72" xfId="92" applyFont="1" applyFill="1" applyBorder="1"/>
    <xf numFmtId="0" fontId="178" fillId="26" borderId="0" xfId="92" applyFont="1" applyFill="1"/>
    <xf numFmtId="0" fontId="107" fillId="26" borderId="0" xfId="92" applyFont="1" applyFill="1"/>
    <xf numFmtId="0" fontId="106" fillId="26" borderId="0" xfId="92" applyFont="1" applyFill="1"/>
    <xf numFmtId="0" fontId="71" fillId="26" borderId="0" xfId="92" applyFont="1" applyFill="1"/>
    <xf numFmtId="0" fontId="107" fillId="26" borderId="72" xfId="92" applyFont="1" applyFill="1" applyBorder="1"/>
    <xf numFmtId="0" fontId="57" fillId="26" borderId="72" xfId="92" quotePrefix="1" applyFont="1" applyFill="1" applyBorder="1" applyAlignment="1">
      <alignment horizontal="center"/>
    </xf>
    <xf numFmtId="3" fontId="57" fillId="26" borderId="0" xfId="920" quotePrefix="1" applyNumberFormat="1" applyFont="1" applyFill="1" applyAlignment="1">
      <alignment horizontal="center"/>
    </xf>
    <xf numFmtId="3" fontId="50" fillId="26" borderId="0" xfId="920" applyNumberFormat="1" applyFont="1" applyFill="1"/>
    <xf numFmtId="3" fontId="50" fillId="26" borderId="0" xfId="920" quotePrefix="1" applyNumberFormat="1" applyFont="1" applyFill="1" applyAlignment="1">
      <alignment horizontal="center"/>
    </xf>
    <xf numFmtId="164" fontId="57" fillId="26" borderId="0" xfId="920" quotePrefix="1" applyNumberFormat="1" applyFont="1" applyFill="1" applyAlignment="1">
      <alignment horizontal="center"/>
    </xf>
    <xf numFmtId="0" fontId="50" fillId="26" borderId="0" xfId="920" applyFont="1" applyFill="1"/>
    <xf numFmtId="0" fontId="57" fillId="26" borderId="0" xfId="920" quotePrefix="1" applyFont="1" applyFill="1" applyAlignment="1">
      <alignment horizontal="center"/>
    </xf>
    <xf numFmtId="9" fontId="57" fillId="26" borderId="0" xfId="920" quotePrefix="1" applyNumberFormat="1" applyFont="1" applyFill="1" applyAlignment="1">
      <alignment horizontal="center"/>
    </xf>
    <xf numFmtId="9" fontId="50" fillId="26" borderId="0" xfId="920" applyNumberFormat="1" applyFont="1" applyFill="1" applyAlignment="1">
      <alignment horizontal="center"/>
    </xf>
    <xf numFmtId="0" fontId="50" fillId="26" borderId="0" xfId="920" applyFont="1" applyFill="1" applyAlignment="1">
      <alignment horizontal="center"/>
    </xf>
    <xf numFmtId="9" fontId="57" fillId="26" borderId="0" xfId="920" applyNumberFormat="1" applyFont="1" applyFill="1" applyAlignment="1">
      <alignment horizontal="center"/>
    </xf>
    <xf numFmtId="3" fontId="57" fillId="26" borderId="0" xfId="920" applyNumberFormat="1" applyFont="1" applyFill="1" applyAlignment="1">
      <alignment horizontal="center"/>
    </xf>
    <xf numFmtId="3" fontId="57" fillId="26" borderId="0" xfId="920" applyNumberFormat="1" applyFont="1" applyFill="1"/>
    <xf numFmtId="3" fontId="71" fillId="26" borderId="0" xfId="92" applyNumberFormat="1" applyFont="1" applyFill="1"/>
    <xf numFmtId="3" fontId="106" fillId="26" borderId="72" xfId="92" quotePrefix="1" applyNumberFormat="1" applyFont="1" applyFill="1" applyBorder="1" applyAlignment="1">
      <alignment horizontal="center"/>
    </xf>
    <xf numFmtId="164" fontId="106" fillId="26" borderId="0" xfId="0" applyNumberFormat="1" applyFont="1" applyFill="1" applyBorder="1" applyAlignment="1">
      <alignment horizontal="center"/>
    </xf>
    <xf numFmtId="0" fontId="71" fillId="26" borderId="0" xfId="92" applyFont="1" applyFill="1" applyBorder="1"/>
    <xf numFmtId="3" fontId="106" fillId="26" borderId="0" xfId="92" quotePrefix="1" applyNumberFormat="1" applyFont="1" applyFill="1" applyBorder="1" applyAlignment="1">
      <alignment horizontal="center"/>
    </xf>
    <xf numFmtId="0" fontId="50" fillId="26" borderId="0" xfId="92" applyFont="1" applyFill="1" applyBorder="1"/>
    <xf numFmtId="0" fontId="176" fillId="26" borderId="0" xfId="0" applyFont="1" applyFill="1" applyBorder="1" applyAlignment="1">
      <alignment wrapText="1"/>
    </xf>
    <xf numFmtId="3" fontId="0" fillId="26" borderId="19" xfId="0" applyNumberFormat="1" applyFont="1" applyFill="1" applyBorder="1" applyAlignment="1"/>
    <xf numFmtId="164" fontId="64" fillId="26" borderId="19" xfId="0" applyNumberFormat="1" applyFont="1" applyFill="1" applyBorder="1" applyAlignment="1"/>
    <xf numFmtId="0" fontId="0" fillId="26" borderId="70" xfId="0" applyFill="1" applyBorder="1" applyAlignment="1"/>
    <xf numFmtId="3" fontId="0" fillId="26" borderId="70" xfId="0" applyNumberFormat="1" applyFill="1" applyBorder="1" applyAlignment="1"/>
    <xf numFmtId="0" fontId="56" fillId="26" borderId="70" xfId="0" applyFont="1" applyFill="1" applyBorder="1" applyAlignment="1">
      <alignment horizontal="right"/>
    </xf>
    <xf numFmtId="0" fontId="56" fillId="26" borderId="70" xfId="0" applyFont="1" applyFill="1" applyBorder="1" applyAlignment="1">
      <alignment horizontal="right" wrapText="1"/>
    </xf>
    <xf numFmtId="0" fontId="0" fillId="26" borderId="0" xfId="0" applyFill="1"/>
    <xf numFmtId="0" fontId="0" fillId="26" borderId="0" xfId="0" applyFill="1"/>
    <xf numFmtId="164" fontId="24" fillId="26" borderId="0" xfId="0" applyNumberFormat="1" applyFont="1" applyFill="1" applyBorder="1" applyAlignment="1">
      <alignment horizontal="right"/>
    </xf>
    <xf numFmtId="0" fontId="56" fillId="26" borderId="70" xfId="0" applyFont="1" applyFill="1" applyBorder="1" applyAlignment="1">
      <alignment horizontal="left"/>
    </xf>
    <xf numFmtId="0" fontId="106" fillId="27" borderId="20" xfId="0" applyFont="1" applyFill="1" applyBorder="1" applyAlignment="1" applyProtection="1">
      <alignment horizontal="left"/>
    </xf>
    <xf numFmtId="0" fontId="57" fillId="27" borderId="0" xfId="0" applyFont="1" applyFill="1" applyBorder="1" applyAlignment="1">
      <alignment horizontal="center" vertical="center"/>
    </xf>
    <xf numFmtId="0" fontId="57" fillId="26" borderId="0" xfId="0" applyFont="1" applyFill="1" applyBorder="1" applyAlignment="1">
      <alignment horizontal="left"/>
    </xf>
    <xf numFmtId="0" fontId="0" fillId="27" borderId="0" xfId="0" applyFont="1" applyFill="1" applyBorder="1" applyAlignment="1" applyProtection="1"/>
    <xf numFmtId="3" fontId="50" fillId="26" borderId="0" xfId="0" applyNumberFormat="1" applyFont="1" applyFill="1" applyBorder="1" applyAlignment="1">
      <alignment horizontal="center"/>
    </xf>
    <xf numFmtId="0" fontId="50" fillId="26" borderId="0" xfId="0" applyFont="1" applyFill="1" applyBorder="1" applyAlignment="1">
      <alignment horizontal="right"/>
    </xf>
    <xf numFmtId="0" fontId="46" fillId="27" borderId="74" xfId="0" applyFont="1" applyFill="1" applyBorder="1" applyAlignment="1" applyProtection="1">
      <alignment horizontal="left"/>
    </xf>
    <xf numFmtId="0" fontId="46" fillId="27" borderId="70" xfId="0" applyFont="1" applyFill="1" applyBorder="1" applyAlignment="1" applyProtection="1">
      <alignment horizontal="left"/>
    </xf>
    <xf numFmtId="0" fontId="50" fillId="26" borderId="70" xfId="0" applyFont="1" applyFill="1" applyBorder="1" applyAlignment="1"/>
    <xf numFmtId="0" fontId="57" fillId="27" borderId="74" xfId="0" applyFont="1" applyFill="1" applyBorder="1" applyAlignment="1" applyProtection="1">
      <alignment vertical="center"/>
    </xf>
    <xf numFmtId="0" fontId="57" fillId="27" borderId="70" xfId="0" applyFont="1" applyFill="1" applyBorder="1" applyAlignment="1" applyProtection="1">
      <alignment vertical="center"/>
    </xf>
    <xf numFmtId="0" fontId="50" fillId="26" borderId="70" xfId="0" applyFont="1" applyFill="1" applyBorder="1" applyAlignment="1">
      <alignment horizontal="center"/>
    </xf>
    <xf numFmtId="0" fontId="0" fillId="26" borderId="70" xfId="0" applyFont="1" applyFill="1" applyBorder="1" applyAlignment="1">
      <alignment horizontal="center"/>
    </xf>
    <xf numFmtId="0" fontId="56" fillId="27" borderId="74" xfId="0" applyFont="1" applyFill="1" applyBorder="1" applyAlignment="1" applyProtection="1">
      <alignment vertical="top"/>
    </xf>
    <xf numFmtId="0" fontId="56" fillId="27" borderId="70" xfId="0" applyFont="1" applyFill="1" applyBorder="1" applyAlignment="1" applyProtection="1">
      <alignment vertical="center"/>
    </xf>
    <xf numFmtId="0" fontId="63" fillId="26" borderId="70" xfId="0" applyFont="1" applyFill="1" applyBorder="1" applyAlignment="1">
      <alignment horizontal="center" vertical="center"/>
    </xf>
    <xf numFmtId="3" fontId="106" fillId="27" borderId="70" xfId="0" applyNumberFormat="1" applyFont="1" applyFill="1" applyBorder="1" applyAlignment="1" applyProtection="1">
      <alignment horizontal="center"/>
    </xf>
    <xf numFmtId="0" fontId="0" fillId="26" borderId="0" xfId="0" applyFill="1"/>
    <xf numFmtId="0" fontId="106" fillId="25" borderId="75" xfId="0" applyFont="1" applyFill="1" applyBorder="1" applyAlignment="1">
      <alignment horizontal="center" vertical="center"/>
    </xf>
    <xf numFmtId="0" fontId="106" fillId="25" borderId="75" xfId="0" applyFont="1" applyFill="1" applyBorder="1" applyAlignment="1" applyProtection="1">
      <alignment horizontal="center" vertical="center"/>
    </xf>
    <xf numFmtId="0" fontId="46" fillId="25" borderId="75" xfId="0" applyFont="1" applyFill="1" applyBorder="1" applyAlignment="1" applyProtection="1">
      <alignment horizontal="left"/>
    </xf>
    <xf numFmtId="0" fontId="0" fillId="25" borderId="75" xfId="0" applyFont="1" applyFill="1" applyBorder="1" applyAlignment="1"/>
    <xf numFmtId="0" fontId="0" fillId="0" borderId="0" xfId="0" applyFont="1" applyAlignment="1">
      <alignment horizontal="right"/>
    </xf>
    <xf numFmtId="0" fontId="80" fillId="26" borderId="0" xfId="29673" applyFont="1" applyFill="1" applyBorder="1" applyAlignment="1">
      <alignment vertical="top"/>
    </xf>
    <xf numFmtId="0" fontId="57" fillId="26" borderId="0" xfId="92" applyFont="1" applyFill="1" applyBorder="1" applyAlignment="1" applyProtection="1"/>
    <xf numFmtId="0" fontId="57" fillId="26" borderId="75" xfId="92" applyFont="1" applyFill="1" applyBorder="1" applyAlignment="1" applyProtection="1"/>
    <xf numFmtId="0" fontId="50" fillId="26" borderId="75" xfId="92" applyFont="1" applyFill="1" applyBorder="1" applyAlignment="1" applyProtection="1"/>
    <xf numFmtId="0" fontId="56" fillId="26" borderId="72" xfId="92" applyFont="1" applyFill="1" applyBorder="1" applyAlignment="1" applyProtection="1">
      <alignment horizontal="center" vertical="top"/>
    </xf>
    <xf numFmtId="10" fontId="0" fillId="27" borderId="0" xfId="0" applyNumberFormat="1" applyFill="1" applyAlignment="1">
      <alignment horizontal="center" vertical="center" wrapText="1"/>
    </xf>
    <xf numFmtId="0" fontId="0" fillId="26" borderId="0" xfId="0" applyFill="1"/>
    <xf numFmtId="0" fontId="60" fillId="26" borderId="0" xfId="63" applyFont="1" applyFill="1" applyAlignment="1">
      <alignment vertical="center"/>
    </xf>
    <xf numFmtId="1" fontId="0" fillId="26" borderId="0" xfId="0" applyNumberFormat="1" applyFont="1" applyFill="1"/>
    <xf numFmtId="1" fontId="56" fillId="26" borderId="0" xfId="0" applyNumberFormat="1" applyFont="1" applyFill="1"/>
    <xf numFmtId="1" fontId="57" fillId="26" borderId="0" xfId="0" applyNumberFormat="1" applyFont="1" applyFill="1"/>
    <xf numFmtId="1" fontId="57" fillId="26" borderId="18" xfId="1" applyNumberFormat="1" applyFont="1" applyFill="1" applyBorder="1" applyAlignment="1">
      <alignment horizontal="center"/>
    </xf>
    <xf numFmtId="1" fontId="57" fillId="26" borderId="18" xfId="0" applyNumberFormat="1" applyFont="1" applyFill="1" applyBorder="1" applyAlignment="1">
      <alignment horizontal="center"/>
    </xf>
    <xf numFmtId="0" fontId="56" fillId="26" borderId="19" xfId="0" applyFont="1" applyFill="1" applyBorder="1" applyAlignment="1"/>
    <xf numFmtId="0" fontId="50" fillId="26" borderId="75" xfId="0" applyFont="1" applyFill="1" applyBorder="1"/>
    <xf numFmtId="0" fontId="50" fillId="26" borderId="75" xfId="0" applyFont="1" applyFill="1" applyBorder="1" applyAlignment="1">
      <alignment horizontal="center"/>
    </xf>
    <xf numFmtId="0" fontId="107" fillId="26" borderId="0" xfId="0" applyFont="1" applyFill="1" applyBorder="1" applyAlignment="1">
      <alignment wrapText="1"/>
    </xf>
    <xf numFmtId="0" fontId="110" fillId="26" borderId="0" xfId="0" applyFont="1" applyFill="1" applyBorder="1" applyAlignment="1">
      <alignment wrapText="1"/>
    </xf>
    <xf numFmtId="0" fontId="24" fillId="26" borderId="0" xfId="0" quotePrefix="1" applyFont="1" applyFill="1" applyBorder="1" applyAlignment="1">
      <alignment horizontal="right"/>
    </xf>
    <xf numFmtId="0" fontId="24" fillId="26" borderId="75" xfId="0" quotePrefix="1" applyFont="1" applyFill="1" applyBorder="1" applyAlignment="1">
      <alignment horizontal="right"/>
    </xf>
    <xf numFmtId="0" fontId="24" fillId="26" borderId="75" xfId="0" applyFont="1" applyFill="1" applyBorder="1" applyAlignment="1">
      <alignment horizontal="right"/>
    </xf>
    <xf numFmtId="3" fontId="56" fillId="26" borderId="75" xfId="0" applyNumberFormat="1" applyFont="1" applyFill="1" applyBorder="1" applyAlignment="1">
      <alignment horizontal="right"/>
    </xf>
    <xf numFmtId="0" fontId="0" fillId="26" borderId="0" xfId="0" applyFill="1"/>
    <xf numFmtId="0" fontId="24" fillId="26" borderId="0" xfId="0" applyFont="1" applyFill="1" applyBorder="1" applyAlignment="1">
      <alignment horizontal="center"/>
    </xf>
    <xf numFmtId="0" fontId="24" fillId="26" borderId="0" xfId="0" applyFont="1" applyFill="1" applyBorder="1"/>
    <xf numFmtId="164" fontId="24" fillId="26" borderId="0" xfId="0" quotePrefix="1" applyNumberFormat="1" applyFont="1" applyFill="1" applyBorder="1" applyAlignment="1">
      <alignment horizontal="right"/>
    </xf>
    <xf numFmtId="3" fontId="24" fillId="26" borderId="0" xfId="0" quotePrefix="1" applyNumberFormat="1" applyFont="1" applyFill="1" applyBorder="1" applyAlignment="1">
      <alignment horizontal="right"/>
    </xf>
    <xf numFmtId="3" fontId="56" fillId="26" borderId="0" xfId="0" applyNumberFormat="1" applyFont="1" applyFill="1" applyBorder="1" applyAlignment="1">
      <alignment horizontal="right"/>
    </xf>
    <xf numFmtId="3" fontId="107" fillId="26" borderId="0" xfId="0" applyNumberFormat="1" applyFont="1" applyFill="1" applyBorder="1"/>
    <xf numFmtId="0" fontId="0" fillId="26" borderId="0" xfId="0" applyFill="1"/>
    <xf numFmtId="1" fontId="0" fillId="26" borderId="75" xfId="0" applyNumberFormat="1" applyFont="1" applyFill="1" applyBorder="1" applyAlignment="1">
      <alignment horizontal="center"/>
    </xf>
    <xf numFmtId="1" fontId="0" fillId="26" borderId="75" xfId="0" applyNumberFormat="1" applyFont="1" applyFill="1" applyBorder="1"/>
    <xf numFmtId="0" fontId="0" fillId="25" borderId="75" xfId="0" applyFill="1" applyBorder="1"/>
    <xf numFmtId="0" fontId="35" fillId="26" borderId="0" xfId="63" applyFill="1" applyAlignment="1">
      <alignment horizontal="left" wrapText="1"/>
    </xf>
    <xf numFmtId="0" fontId="107" fillId="26" borderId="0" xfId="0" applyFont="1" applyFill="1" applyAlignment="1">
      <alignment wrapText="1"/>
    </xf>
    <xf numFmtId="0" fontId="35" fillId="26" borderId="0" xfId="63" applyFont="1" applyFill="1" applyAlignment="1">
      <alignment horizontal="left"/>
    </xf>
    <xf numFmtId="0" fontId="35" fillId="26" borderId="0" xfId="63" applyFill="1" applyAlignment="1"/>
    <xf numFmtId="0" fontId="106" fillId="25" borderId="0" xfId="0" applyFont="1" applyFill="1" applyAlignment="1">
      <alignment wrapText="1"/>
    </xf>
    <xf numFmtId="0" fontId="110" fillId="25" borderId="0" xfId="0" applyFont="1" applyFill="1" applyAlignment="1">
      <alignment wrapText="1"/>
    </xf>
    <xf numFmtId="0" fontId="0" fillId="27" borderId="0" xfId="0" applyFill="1" applyAlignment="1">
      <alignment horizontal="center" vertical="center" wrapText="1"/>
    </xf>
    <xf numFmtId="0" fontId="0" fillId="26" borderId="0" xfId="0" applyFill="1"/>
    <xf numFmtId="0" fontId="35" fillId="26" borderId="0" xfId="63" applyFill="1" applyAlignment="1"/>
    <xf numFmtId="0" fontId="0" fillId="26" borderId="0" xfId="0" applyFill="1" applyAlignment="1">
      <alignment horizontal="left"/>
    </xf>
    <xf numFmtId="0" fontId="0" fillId="26" borderId="0" xfId="0" applyFill="1"/>
    <xf numFmtId="0" fontId="84" fillId="26" borderId="0" xfId="0" applyFont="1" applyFill="1" applyAlignment="1">
      <alignment horizontal="left"/>
    </xf>
    <xf numFmtId="0" fontId="84" fillId="26" borderId="0" xfId="0" applyFont="1" applyFill="1" applyBorder="1" applyAlignment="1">
      <alignment horizontal="left"/>
    </xf>
    <xf numFmtId="164" fontId="64" fillId="26" borderId="0" xfId="0" applyNumberFormat="1" applyFont="1" applyFill="1" applyBorder="1" applyAlignment="1">
      <alignment horizontal="center"/>
    </xf>
    <xf numFmtId="171" fontId="57" fillId="26" borderId="0" xfId="294" applyNumberFormat="1" applyFont="1" applyFill="1" applyBorder="1" applyAlignment="1">
      <alignment horizontal="center" wrapText="1"/>
    </xf>
    <xf numFmtId="171" fontId="56" fillId="26" borderId="0" xfId="294" applyNumberFormat="1" applyFont="1" applyFill="1" applyBorder="1" applyAlignment="1">
      <alignment horizontal="center" wrapText="1"/>
    </xf>
    <xf numFmtId="9" fontId="84" fillId="26" borderId="0" xfId="294" applyNumberFormat="1" applyFont="1" applyFill="1" applyBorder="1" applyAlignment="1">
      <alignment horizontal="center"/>
    </xf>
    <xf numFmtId="0" fontId="56" fillId="25" borderId="25" xfId="0" applyFont="1" applyFill="1" applyBorder="1" applyAlignment="1">
      <alignment horizontal="center" wrapText="1"/>
    </xf>
    <xf numFmtId="3" fontId="135" fillId="25" borderId="0" xfId="0" applyNumberFormat="1" applyFont="1" applyFill="1" applyAlignment="1">
      <alignment horizontal="center"/>
    </xf>
    <xf numFmtId="3" fontId="181" fillId="25" borderId="0" xfId="0" applyNumberFormat="1" applyFont="1" applyFill="1" applyAlignment="1">
      <alignment horizontal="center"/>
    </xf>
    <xf numFmtId="3" fontId="106" fillId="58" borderId="76" xfId="194" applyNumberFormat="1" applyFont="1" applyFill="1" applyBorder="1" applyAlignment="1">
      <alignment horizontal="center"/>
    </xf>
    <xf numFmtId="3" fontId="107" fillId="58" borderId="62" xfId="194" applyNumberFormat="1" applyFont="1" applyFill="1" applyBorder="1" applyAlignment="1">
      <alignment horizontal="center"/>
    </xf>
    <xf numFmtId="3" fontId="106" fillId="58" borderId="64" xfId="194" applyNumberFormat="1" applyFont="1" applyFill="1" applyBorder="1" applyAlignment="1">
      <alignment horizontal="center"/>
    </xf>
    <xf numFmtId="3" fontId="106" fillId="58" borderId="43" xfId="194" applyNumberFormat="1" applyFont="1" applyFill="1" applyBorder="1" applyAlignment="1">
      <alignment horizontal="center"/>
    </xf>
    <xf numFmtId="164" fontId="107" fillId="58" borderId="77" xfId="1" applyNumberFormat="1" applyFont="1" applyFill="1" applyBorder="1" applyAlignment="1">
      <alignment horizontal="center"/>
    </xf>
    <xf numFmtId="3" fontId="107" fillId="26" borderId="77" xfId="194" applyNumberFormat="1" applyFont="1" applyFill="1" applyBorder="1" applyAlignment="1">
      <alignment horizontal="center"/>
    </xf>
    <xf numFmtId="164" fontId="107" fillId="58" borderId="62" xfId="1" applyNumberFormat="1" applyFont="1" applyFill="1" applyBorder="1" applyAlignment="1">
      <alignment horizontal="center"/>
    </xf>
    <xf numFmtId="164" fontId="106" fillId="58" borderId="78" xfId="1" applyNumberFormat="1" applyFont="1" applyFill="1" applyBorder="1" applyAlignment="1">
      <alignment horizontal="center"/>
    </xf>
    <xf numFmtId="164" fontId="106" fillId="58" borderId="64" xfId="1" applyNumberFormat="1" applyFont="1" applyFill="1" applyBorder="1" applyAlignment="1">
      <alignment horizontal="center"/>
    </xf>
    <xf numFmtId="0" fontId="106" fillId="26" borderId="0" xfId="63" applyFont="1" applyFill="1" applyAlignment="1">
      <alignment vertical="center"/>
    </xf>
    <xf numFmtId="0" fontId="51" fillId="27" borderId="0" xfId="0" applyFont="1" applyFill="1" applyAlignment="1">
      <alignment vertical="center"/>
    </xf>
    <xf numFmtId="0" fontId="51" fillId="27" borderId="0" xfId="0" applyFont="1" applyFill="1" applyAlignment="1">
      <alignment horizontal="left" vertical="center"/>
    </xf>
    <xf numFmtId="0" fontId="107" fillId="26" borderId="79" xfId="0" applyFont="1" applyFill="1" applyBorder="1" applyAlignment="1">
      <alignment horizontal="center"/>
    </xf>
    <xf numFmtId="0" fontId="107" fillId="26" borderId="57" xfId="0" applyFont="1" applyFill="1" applyBorder="1" applyAlignment="1">
      <alignment horizontal="right"/>
    </xf>
    <xf numFmtId="3" fontId="107" fillId="26" borderId="57" xfId="0" applyNumberFormat="1" applyFont="1" applyFill="1" applyBorder="1" applyAlignment="1">
      <alignment horizontal="right"/>
    </xf>
    <xf numFmtId="0" fontId="107" fillId="26" borderId="57" xfId="0" applyFont="1" applyFill="1" applyBorder="1" applyAlignment="1">
      <alignment horizontal="center"/>
    </xf>
    <xf numFmtId="0" fontId="50" fillId="26" borderId="79" xfId="0" applyFont="1" applyFill="1" applyBorder="1" applyAlignment="1"/>
    <xf numFmtId="0" fontId="57" fillId="27" borderId="0" xfId="0" applyFont="1" applyFill="1" applyBorder="1" applyAlignment="1">
      <alignment horizontal="left" indent="2"/>
    </xf>
    <xf numFmtId="0" fontId="57" fillId="27" borderId="0" xfId="0" applyFont="1" applyFill="1" applyBorder="1" applyAlignment="1">
      <alignment horizontal="center"/>
    </xf>
    <xf numFmtId="164" fontId="50" fillId="26" borderId="58" xfId="0" applyNumberFormat="1" applyFont="1" applyFill="1" applyBorder="1" applyAlignment="1">
      <alignment horizontal="right"/>
    </xf>
    <xf numFmtId="0" fontId="182" fillId="27" borderId="0" xfId="0" applyFont="1" applyFill="1" applyBorder="1" applyAlignment="1">
      <alignment horizontal="right"/>
    </xf>
    <xf numFmtId="0" fontId="107" fillId="54" borderId="0" xfId="0" applyNumberFormat="1" applyFont="1" applyFill="1" applyAlignment="1">
      <alignment horizontal="left" vertical="center" wrapText="1" indent="1"/>
    </xf>
    <xf numFmtId="3" fontId="107" fillId="26" borderId="0" xfId="0" applyNumberFormat="1" applyFont="1" applyFill="1" applyBorder="1" applyAlignment="1">
      <alignment horizontal="right"/>
    </xf>
    <xf numFmtId="0" fontId="0" fillId="26" borderId="0" xfId="0" applyFill="1" applyAlignment="1">
      <alignment horizontal="right"/>
    </xf>
    <xf numFmtId="3" fontId="0" fillId="26" borderId="0" xfId="0" applyNumberFormat="1" applyFill="1" applyAlignment="1">
      <alignment horizontal="right"/>
    </xf>
    <xf numFmtId="3" fontId="106" fillId="26" borderId="17" xfId="0" applyNumberFormat="1" applyFont="1" applyFill="1" applyBorder="1" applyAlignment="1">
      <alignment horizontal="right"/>
    </xf>
    <xf numFmtId="164" fontId="107" fillId="26" borderId="0" xfId="1" applyNumberFormat="1" applyFont="1" applyFill="1" applyBorder="1" applyAlignment="1">
      <alignment horizontal="right"/>
    </xf>
    <xf numFmtId="0" fontId="107" fillId="26" borderId="0" xfId="0" applyFont="1" applyFill="1" applyBorder="1" applyAlignment="1">
      <alignment horizontal="right"/>
    </xf>
    <xf numFmtId="0" fontId="64" fillId="26" borderId="0" xfId="0" applyFont="1" applyFill="1" applyBorder="1" applyAlignment="1">
      <alignment horizontal="right"/>
    </xf>
    <xf numFmtId="0" fontId="0" fillId="26" borderId="75" xfId="0" applyFill="1" applyBorder="1"/>
    <xf numFmtId="3" fontId="0" fillId="26" borderId="75" xfId="0" applyNumberFormat="1" applyFill="1" applyBorder="1" applyAlignment="1">
      <alignment horizontal="center"/>
    </xf>
    <xf numFmtId="3" fontId="64" fillId="26" borderId="0" xfId="0" applyNumberFormat="1" applyFont="1" applyFill="1" applyBorder="1" applyAlignment="1">
      <alignment horizontal="right"/>
    </xf>
    <xf numFmtId="0" fontId="50" fillId="25" borderId="75" xfId="0" applyFont="1" applyFill="1" applyBorder="1"/>
    <xf numFmtId="0" fontId="0" fillId="25" borderId="0" xfId="0" applyFill="1" applyAlignment="1">
      <alignment horizontal="right"/>
    </xf>
    <xf numFmtId="3" fontId="0" fillId="25" borderId="0" xfId="0" applyNumberFormat="1" applyFill="1" applyAlignment="1">
      <alignment horizontal="right"/>
    </xf>
    <xf numFmtId="3" fontId="50" fillId="25" borderId="19" xfId="0" applyNumberFormat="1" applyFont="1" applyFill="1" applyBorder="1" applyAlignment="1">
      <alignment horizontal="right"/>
    </xf>
    <xf numFmtId="0" fontId="0" fillId="25" borderId="19" xfId="0" applyFont="1" applyFill="1" applyBorder="1" applyAlignment="1">
      <alignment horizontal="right"/>
    </xf>
    <xf numFmtId="0" fontId="0" fillId="25" borderId="75" xfId="0" applyFill="1" applyBorder="1" applyAlignment="1">
      <alignment horizontal="right"/>
    </xf>
    <xf numFmtId="0" fontId="0" fillId="26" borderId="0" xfId="0" applyFill="1"/>
    <xf numFmtId="0" fontId="0" fillId="26" borderId="0" xfId="0" applyFill="1"/>
    <xf numFmtId="0" fontId="74" fillId="26" borderId="0" xfId="63" applyFont="1" applyFill="1" applyAlignment="1">
      <alignment horizontal="left"/>
    </xf>
    <xf numFmtId="0" fontId="56" fillId="26" borderId="36" xfId="0" applyFont="1" applyFill="1" applyBorder="1" applyAlignment="1">
      <alignment wrapText="1"/>
    </xf>
    <xf numFmtId="0" fontId="56" fillId="26" borderId="36" xfId="0" applyFont="1" applyFill="1" applyBorder="1" applyAlignment="1">
      <alignment horizontal="center"/>
    </xf>
    <xf numFmtId="0" fontId="56" fillId="26" borderId="36" xfId="0" applyFont="1" applyFill="1" applyBorder="1" applyAlignment="1">
      <alignment horizontal="center" wrapText="1"/>
    </xf>
    <xf numFmtId="0" fontId="56" fillId="26" borderId="36" xfId="0" applyFont="1" applyFill="1" applyBorder="1" applyAlignment="1">
      <alignment horizontal="right"/>
    </xf>
    <xf numFmtId="0" fontId="56" fillId="26" borderId="36" xfId="0" applyFont="1" applyFill="1" applyBorder="1" applyAlignment="1">
      <alignment horizontal="right" wrapText="1"/>
    </xf>
    <xf numFmtId="0" fontId="56" fillId="26" borderId="0" xfId="0" applyFont="1" applyFill="1" applyBorder="1" applyAlignment="1">
      <alignment horizontal="right"/>
    </xf>
    <xf numFmtId="0" fontId="56" fillId="26" borderId="0" xfId="0" applyFont="1" applyFill="1" applyBorder="1" applyAlignment="1">
      <alignment horizontal="right" wrapText="1"/>
    </xf>
    <xf numFmtId="3" fontId="0" fillId="26" borderId="36" xfId="0" applyNumberFormat="1" applyFill="1" applyBorder="1"/>
    <xf numFmtId="0" fontId="50" fillId="26" borderId="0" xfId="0" applyFont="1" applyFill="1" applyAlignment="1">
      <alignment wrapText="1"/>
    </xf>
    <xf numFmtId="0" fontId="56" fillId="26" borderId="36" xfId="0" applyFont="1" applyFill="1" applyBorder="1" applyAlignment="1">
      <alignment horizontal="right" vertical="center"/>
    </xf>
    <xf numFmtId="0" fontId="56" fillId="26" borderId="36" xfId="0" applyFont="1" applyFill="1" applyBorder="1" applyAlignment="1">
      <alignment horizontal="right" vertical="center" wrapText="1"/>
    </xf>
    <xf numFmtId="0" fontId="56" fillId="26" borderId="70" xfId="0" applyFont="1" applyFill="1" applyBorder="1" applyAlignment="1">
      <alignment vertical="center" wrapText="1"/>
    </xf>
    <xf numFmtId="0" fontId="56" fillId="26" borderId="70" xfId="0" applyFont="1" applyFill="1" applyBorder="1" applyAlignment="1">
      <alignment horizontal="center" vertical="center" wrapText="1"/>
    </xf>
    <xf numFmtId="0" fontId="56" fillId="26" borderId="0" xfId="0" applyFont="1" applyFill="1" applyBorder="1" applyAlignment="1">
      <alignment horizontal="center" vertical="center" wrapText="1"/>
    </xf>
    <xf numFmtId="3" fontId="0" fillId="26" borderId="75" xfId="0" applyNumberFormat="1" applyFont="1" applyFill="1" applyBorder="1" applyAlignment="1">
      <alignment horizontal="center"/>
    </xf>
    <xf numFmtId="0" fontId="56" fillId="26" borderId="70" xfId="0" applyFont="1" applyFill="1" applyBorder="1" applyAlignment="1">
      <alignment horizontal="center" vertical="center"/>
    </xf>
    <xf numFmtId="0" fontId="56" fillId="26" borderId="0" xfId="0" applyFont="1" applyFill="1" applyBorder="1" applyAlignment="1">
      <alignment horizontal="right" vertical="center" wrapText="1"/>
    </xf>
    <xf numFmtId="3" fontId="0" fillId="26" borderId="0" xfId="0" applyNumberFormat="1" applyFont="1" applyFill="1" applyAlignment="1">
      <alignment horizontal="right" vertical="center"/>
    </xf>
    <xf numFmtId="3" fontId="107" fillId="26" borderId="0" xfId="0" applyNumberFormat="1" applyFont="1" applyFill="1" applyAlignment="1">
      <alignment horizontal="right" vertical="center"/>
    </xf>
    <xf numFmtId="3" fontId="56" fillId="26" borderId="17" xfId="0" applyNumberFormat="1" applyFont="1" applyFill="1" applyBorder="1" applyAlignment="1">
      <alignment horizontal="right" vertical="center"/>
    </xf>
    <xf numFmtId="0" fontId="56" fillId="26" borderId="36" xfId="0" applyFont="1" applyFill="1" applyBorder="1" applyAlignment="1">
      <alignment vertical="center" wrapText="1"/>
    </xf>
    <xf numFmtId="0" fontId="56" fillId="26" borderId="0" xfId="0" applyFont="1" applyFill="1" applyBorder="1" applyAlignment="1">
      <alignment vertical="center"/>
    </xf>
    <xf numFmtId="0" fontId="56" fillId="26" borderId="0" xfId="0" applyFont="1" applyFill="1" applyBorder="1" applyAlignment="1">
      <alignment vertical="center" wrapText="1"/>
    </xf>
    <xf numFmtId="3" fontId="0" fillId="26" borderId="0" xfId="0" applyNumberFormat="1" applyFont="1" applyFill="1" applyBorder="1" applyAlignment="1">
      <alignment vertical="center"/>
    </xf>
    <xf numFmtId="0" fontId="0" fillId="26" borderId="0" xfId="0" applyFont="1" applyFill="1" applyBorder="1" applyAlignment="1">
      <alignment vertical="center" wrapText="1"/>
    </xf>
    <xf numFmtId="3" fontId="0" fillId="26" borderId="0" xfId="0" applyNumberFormat="1" applyFont="1" applyFill="1" applyAlignment="1">
      <alignment vertical="center"/>
    </xf>
    <xf numFmtId="3" fontId="107" fillId="26" borderId="0" xfId="0" applyNumberFormat="1" applyFont="1" applyFill="1" applyAlignment="1">
      <alignment vertical="center"/>
    </xf>
    <xf numFmtId="164" fontId="0" fillId="26" borderId="0" xfId="0" applyNumberFormat="1" applyFont="1" applyFill="1" applyAlignment="1">
      <alignment vertical="center"/>
    </xf>
    <xf numFmtId="3" fontId="56" fillId="26" borderId="17" xfId="0" applyNumberFormat="1" applyFont="1" applyFill="1" applyBorder="1" applyAlignment="1">
      <alignment vertical="center"/>
    </xf>
    <xf numFmtId="0" fontId="56" fillId="26" borderId="70" xfId="0" applyFont="1" applyFill="1" applyBorder="1" applyAlignment="1">
      <alignment horizontal="left" vertical="center" wrapText="1"/>
    </xf>
    <xf numFmtId="0" fontId="57" fillId="26" borderId="0" xfId="0" applyFont="1" applyFill="1" applyBorder="1" applyAlignment="1">
      <alignment horizontal="center" vertical="center" wrapText="1"/>
    </xf>
    <xf numFmtId="164" fontId="0" fillId="26" borderId="0" xfId="0" applyNumberFormat="1" applyFont="1" applyFill="1" applyBorder="1" applyAlignment="1">
      <alignment horizontal="center" vertical="center"/>
    </xf>
    <xf numFmtId="0" fontId="107" fillId="26" borderId="70" xfId="0" applyFont="1" applyFill="1" applyBorder="1" applyAlignment="1">
      <alignment horizontal="center" vertical="center"/>
    </xf>
    <xf numFmtId="3" fontId="0" fillId="26" borderId="70" xfId="0" applyNumberFormat="1" applyFont="1" applyFill="1" applyBorder="1" applyAlignment="1">
      <alignment horizontal="center" vertical="center"/>
    </xf>
    <xf numFmtId="0" fontId="0" fillId="26" borderId="0" xfId="0" applyFont="1" applyFill="1" applyBorder="1" applyAlignment="1">
      <alignment horizontal="center" vertical="center"/>
    </xf>
    <xf numFmtId="164" fontId="56" fillId="26" borderId="36" xfId="0" applyNumberFormat="1" applyFont="1" applyFill="1" applyBorder="1" applyAlignment="1">
      <alignment horizontal="center" vertical="center"/>
    </xf>
    <xf numFmtId="0" fontId="56" fillId="26" borderId="36" xfId="0" applyFont="1" applyFill="1" applyBorder="1" applyAlignment="1">
      <alignment horizontal="center" vertical="center" wrapText="1"/>
    </xf>
    <xf numFmtId="0" fontId="56" fillId="26" borderId="36" xfId="0" applyFont="1" applyFill="1" applyBorder="1" applyAlignment="1">
      <alignment horizontal="center" vertical="center"/>
    </xf>
    <xf numFmtId="0" fontId="56" fillId="26" borderId="36" xfId="0" applyFont="1" applyFill="1" applyBorder="1" applyAlignment="1">
      <alignment horizontal="left" vertical="center" wrapText="1"/>
    </xf>
    <xf numFmtId="164" fontId="50" fillId="26" borderId="0" xfId="0" applyNumberFormat="1" applyFont="1" applyFill="1" applyBorder="1" applyAlignment="1">
      <alignment horizontal="center"/>
    </xf>
    <xf numFmtId="164" fontId="57" fillId="26" borderId="0" xfId="0" applyNumberFormat="1" applyFont="1" applyFill="1" applyBorder="1" applyAlignment="1">
      <alignment horizontal="center"/>
    </xf>
    <xf numFmtId="164" fontId="107" fillId="26" borderId="0" xfId="0" applyNumberFormat="1" applyFont="1" applyFill="1" applyBorder="1" applyAlignment="1">
      <alignment horizontal="center"/>
    </xf>
    <xf numFmtId="3" fontId="107" fillId="26" borderId="0" xfId="0" applyNumberFormat="1" applyFont="1" applyFill="1" applyBorder="1" applyAlignment="1">
      <alignment horizontal="center"/>
    </xf>
    <xf numFmtId="164" fontId="106" fillId="26" borderId="17" xfId="0" applyNumberFormat="1" applyFont="1" applyFill="1" applyBorder="1" applyAlignment="1">
      <alignment horizontal="center"/>
    </xf>
    <xf numFmtId="3" fontId="50" fillId="26" borderId="0" xfId="0" applyNumberFormat="1" applyFont="1" applyFill="1" applyAlignment="1">
      <alignment horizontal="right" vertical="center"/>
    </xf>
    <xf numFmtId="0" fontId="106" fillId="26" borderId="0" xfId="0" applyFont="1" applyFill="1" applyBorder="1" applyAlignment="1">
      <alignment horizontal="right" vertical="center"/>
    </xf>
    <xf numFmtId="3" fontId="107" fillId="26" borderId="0" xfId="0" applyNumberFormat="1" applyFont="1" applyFill="1" applyBorder="1" applyAlignment="1">
      <alignment horizontal="right" vertical="center"/>
    </xf>
    <xf numFmtId="0" fontId="107" fillId="26" borderId="0" xfId="0" applyFont="1" applyFill="1" applyBorder="1" applyAlignment="1">
      <alignment horizontal="right" vertical="center"/>
    </xf>
    <xf numFmtId="3" fontId="106" fillId="26" borderId="17" xfId="0" applyNumberFormat="1" applyFont="1" applyFill="1" applyBorder="1" applyAlignment="1">
      <alignment horizontal="right" vertical="center"/>
    </xf>
    <xf numFmtId="164" fontId="107" fillId="26" borderId="0" xfId="0" applyNumberFormat="1" applyFont="1" applyFill="1" applyAlignment="1">
      <alignment horizontal="right" vertical="center"/>
    </xf>
    <xf numFmtId="0" fontId="56" fillId="26" borderId="0" xfId="0" applyFont="1" applyFill="1" applyBorder="1" applyAlignment="1">
      <alignment horizontal="left" vertical="center" wrapText="1"/>
    </xf>
    <xf numFmtId="0" fontId="56" fillId="26" borderId="0" xfId="0" applyFont="1" applyFill="1" applyBorder="1" applyAlignment="1">
      <alignment horizontal="center" vertical="center"/>
    </xf>
    <xf numFmtId="3" fontId="107" fillId="26" borderId="70" xfId="0" applyNumberFormat="1" applyFont="1" applyFill="1" applyBorder="1" applyAlignment="1">
      <alignment horizontal="center"/>
    </xf>
    <xf numFmtId="164" fontId="106" fillId="26" borderId="36" xfId="0" applyNumberFormat="1" applyFont="1" applyFill="1" applyBorder="1" applyAlignment="1">
      <alignment horizontal="center"/>
    </xf>
    <xf numFmtId="0" fontId="106" fillId="26" borderId="0" xfId="0" applyFont="1" applyFill="1" applyBorder="1" applyAlignment="1">
      <alignment horizontal="center" vertical="center" wrapText="1"/>
    </xf>
    <xf numFmtId="164" fontId="107" fillId="26" borderId="70" xfId="0" applyNumberFormat="1" applyFont="1" applyFill="1" applyBorder="1" applyAlignment="1">
      <alignment horizontal="center"/>
    </xf>
    <xf numFmtId="0" fontId="0" fillId="26" borderId="0" xfId="0" applyFill="1"/>
    <xf numFmtId="3" fontId="56" fillId="26" borderId="36" xfId="0" applyNumberFormat="1" applyFont="1" applyFill="1" applyBorder="1" applyAlignment="1"/>
    <xf numFmtId="0" fontId="67" fillId="26" borderId="0" xfId="0" applyFont="1" applyFill="1" applyAlignment="1">
      <alignment wrapText="1"/>
    </xf>
    <xf numFmtId="3" fontId="56" fillId="26" borderId="36" xfId="0" applyNumberFormat="1" applyFont="1" applyFill="1" applyBorder="1" applyAlignment="1">
      <alignment horizontal="center"/>
    </xf>
    <xf numFmtId="0" fontId="67" fillId="26" borderId="0" xfId="0" applyFont="1" applyFill="1" applyAlignment="1"/>
    <xf numFmtId="0" fontId="50" fillId="0" borderId="0" xfId="0" applyFont="1" applyAlignment="1"/>
    <xf numFmtId="0" fontId="56" fillId="26" borderId="36" xfId="0" applyFont="1" applyFill="1" applyBorder="1" applyAlignment="1">
      <alignment vertical="center"/>
    </xf>
    <xf numFmtId="0" fontId="56" fillId="26" borderId="19" xfId="0" applyFont="1" applyFill="1" applyBorder="1" applyAlignment="1">
      <alignment horizontal="left" vertical="center"/>
    </xf>
    <xf numFmtId="164" fontId="24" fillId="26" borderId="0" xfId="0" applyNumberFormat="1" applyFont="1" applyFill="1" applyBorder="1" applyAlignment="1">
      <alignment horizontal="center" vertical="center"/>
    </xf>
    <xf numFmtId="164" fontId="0" fillId="26" borderId="0" xfId="0" applyNumberFormat="1" applyFill="1" applyBorder="1" applyAlignment="1">
      <alignment horizontal="center" vertical="center"/>
    </xf>
    <xf numFmtId="3" fontId="0" fillId="26" borderId="19" xfId="0" applyNumberFormat="1" applyFont="1" applyFill="1" applyBorder="1" applyAlignment="1">
      <alignment horizontal="center" vertical="center"/>
    </xf>
    <xf numFmtId="164" fontId="64" fillId="26" borderId="19" xfId="0" applyNumberFormat="1" applyFont="1" applyFill="1" applyBorder="1" applyAlignment="1">
      <alignment horizontal="center" vertical="center"/>
    </xf>
    <xf numFmtId="0" fontId="0" fillId="26" borderId="70" xfId="0" applyFill="1" applyBorder="1" applyAlignment="1">
      <alignment horizontal="center" vertical="center"/>
    </xf>
    <xf numFmtId="3" fontId="0" fillId="26" borderId="70" xfId="0" applyNumberFormat="1" applyFill="1" applyBorder="1" applyAlignment="1">
      <alignment horizontal="center" vertical="center"/>
    </xf>
    <xf numFmtId="164" fontId="56" fillId="26" borderId="70" xfId="0" applyNumberFormat="1" applyFont="1" applyFill="1" applyBorder="1" applyAlignment="1">
      <alignment horizontal="center" vertical="center"/>
    </xf>
    <xf numFmtId="0" fontId="0" fillId="26" borderId="0" xfId="0" applyFill="1" applyBorder="1" applyAlignment="1">
      <alignment horizontal="center"/>
    </xf>
    <xf numFmtId="0" fontId="0" fillId="26" borderId="0" xfId="0" applyFill="1" applyBorder="1" applyAlignment="1">
      <alignment horizontal="center" vertical="center"/>
    </xf>
    <xf numFmtId="164" fontId="56" fillId="26" borderId="0" xfId="0" applyNumberFormat="1" applyFont="1" applyFill="1" applyBorder="1" applyAlignment="1">
      <alignment horizontal="center" vertical="center"/>
    </xf>
    <xf numFmtId="0" fontId="56" fillId="26" borderId="36" xfId="0" applyFont="1" applyFill="1" applyBorder="1" applyAlignment="1">
      <alignment horizontal="left"/>
    </xf>
    <xf numFmtId="3" fontId="24" fillId="26" borderId="0" xfId="61100" applyNumberFormat="1" applyFont="1" applyFill="1" applyBorder="1" applyAlignment="1">
      <alignment horizontal="right" vertical="center"/>
    </xf>
    <xf numFmtId="0" fontId="24" fillId="26" borderId="0" xfId="61100" applyFont="1" applyFill="1" applyBorder="1" applyAlignment="1">
      <alignment horizontal="right" vertical="center"/>
    </xf>
    <xf numFmtId="3" fontId="0" fillId="26" borderId="19" xfId="0" applyNumberFormat="1" applyFont="1" applyFill="1" applyBorder="1" applyAlignment="1">
      <alignment vertical="center"/>
    </xf>
    <xf numFmtId="164" fontId="64" fillId="26" borderId="19" xfId="0" applyNumberFormat="1" applyFont="1" applyFill="1" applyBorder="1" applyAlignment="1">
      <alignment vertical="center"/>
    </xf>
    <xf numFmtId="0" fontId="0" fillId="26" borderId="70" xfId="0" applyFill="1" applyBorder="1" applyAlignment="1">
      <alignment vertical="center"/>
    </xf>
    <xf numFmtId="3" fontId="0" fillId="26" borderId="70" xfId="0" applyNumberFormat="1" applyFill="1" applyBorder="1" applyAlignment="1">
      <alignment vertical="center"/>
    </xf>
    <xf numFmtId="0" fontId="0" fillId="26" borderId="0" xfId="0" applyFont="1" applyFill="1" applyAlignment="1">
      <alignment horizontal="left" vertical="center"/>
    </xf>
    <xf numFmtId="0" fontId="107" fillId="26" borderId="0" xfId="0" applyFont="1" applyFill="1" applyAlignment="1">
      <alignment horizontal="left" vertical="center"/>
    </xf>
    <xf numFmtId="0" fontId="0" fillId="26" borderId="0" xfId="0" applyFill="1" applyBorder="1" applyAlignment="1">
      <alignment horizontal="left" vertical="center"/>
    </xf>
    <xf numFmtId="0" fontId="0" fillId="26" borderId="0" xfId="0" applyFill="1" applyBorder="1" applyAlignment="1"/>
    <xf numFmtId="0" fontId="50" fillId="26" borderId="0" xfId="0" applyFont="1" applyFill="1" applyBorder="1" applyAlignment="1"/>
    <xf numFmtId="0" fontId="57" fillId="26" borderId="18" xfId="0" applyFont="1" applyFill="1" applyBorder="1" applyAlignment="1">
      <alignment horizontal="center" vertical="center" wrapText="1"/>
    </xf>
    <xf numFmtId="0" fontId="56" fillId="26" borderId="18" xfId="0" applyFont="1" applyFill="1" applyBorder="1" applyAlignment="1">
      <alignment horizontal="center" vertical="center" wrapText="1"/>
    </xf>
    <xf numFmtId="164" fontId="24" fillId="26" borderId="0" xfId="61100" applyNumberFormat="1" applyFont="1" applyFill="1" applyBorder="1" applyAlignment="1">
      <alignment horizontal="center" vertical="center"/>
    </xf>
    <xf numFmtId="164" fontId="56" fillId="26" borderId="70" xfId="61100" applyNumberFormat="1" applyFont="1" applyFill="1" applyBorder="1" applyAlignment="1">
      <alignment horizontal="center" vertical="center"/>
    </xf>
    <xf numFmtId="0" fontId="56" fillId="26" borderId="36" xfId="0" applyFont="1" applyFill="1" applyBorder="1" applyAlignment="1">
      <alignment horizontal="left" vertical="center"/>
    </xf>
    <xf numFmtId="0" fontId="57" fillId="26" borderId="0" xfId="0" applyFont="1" applyFill="1" applyBorder="1" applyAlignment="1">
      <alignment horizontal="left" vertical="center"/>
    </xf>
    <xf numFmtId="0" fontId="50" fillId="26" borderId="19" xfId="0" applyFont="1" applyFill="1" applyBorder="1" applyAlignment="1">
      <alignment horizontal="left" vertical="center"/>
    </xf>
    <xf numFmtId="0" fontId="67" fillId="26" borderId="0" xfId="0" applyFont="1" applyFill="1" applyAlignment="1">
      <alignment horizontal="right"/>
    </xf>
    <xf numFmtId="0" fontId="67" fillId="26" borderId="0" xfId="73" applyFont="1" applyFill="1" applyAlignment="1" applyProtection="1"/>
    <xf numFmtId="0" fontId="74" fillId="26" borderId="0" xfId="63" applyFont="1" applyFill="1" applyAlignment="1"/>
    <xf numFmtId="0" fontId="67" fillId="26" borderId="0" xfId="0" applyFont="1" applyFill="1" applyAlignment="1">
      <alignment vertical="top"/>
    </xf>
    <xf numFmtId="9" fontId="107" fillId="25" borderId="0" xfId="0" applyNumberFormat="1" applyFont="1" applyFill="1" applyBorder="1" applyAlignment="1">
      <alignment horizontal="center" vertical="center"/>
    </xf>
    <xf numFmtId="9" fontId="107" fillId="25" borderId="0" xfId="0" applyNumberFormat="1" applyFont="1" applyFill="1" applyBorder="1" applyAlignment="1" applyProtection="1">
      <alignment horizontal="center" vertical="center"/>
    </xf>
    <xf numFmtId="9" fontId="107" fillId="25" borderId="0" xfId="0" applyNumberFormat="1" applyFont="1" applyFill="1" applyAlignment="1">
      <alignment horizontal="center" vertical="center"/>
    </xf>
    <xf numFmtId="9" fontId="107" fillId="25" borderId="0" xfId="0" applyNumberFormat="1" applyFont="1" applyFill="1" applyAlignment="1" applyProtection="1">
      <alignment horizontal="center" vertical="center"/>
    </xf>
    <xf numFmtId="9" fontId="107" fillId="25" borderId="0" xfId="0" applyNumberFormat="1" applyFont="1" applyFill="1" applyAlignment="1" applyProtection="1">
      <alignment horizontal="center"/>
    </xf>
    <xf numFmtId="9" fontId="107" fillId="25" borderId="0" xfId="0" applyNumberFormat="1" applyFont="1" applyFill="1" applyAlignment="1">
      <alignment horizontal="center"/>
    </xf>
    <xf numFmtId="0" fontId="74" fillId="26" borderId="0" xfId="63" applyFont="1" applyFill="1" applyAlignment="1"/>
    <xf numFmtId="0" fontId="0" fillId="26" borderId="0" xfId="0" applyFill="1"/>
    <xf numFmtId="0" fontId="67" fillId="26" borderId="0" xfId="0" applyFont="1" applyFill="1" applyBorder="1" applyAlignment="1">
      <alignment wrapText="1"/>
    </xf>
    <xf numFmtId="0" fontId="56" fillId="26" borderId="83" xfId="0" applyFont="1" applyFill="1" applyBorder="1" applyAlignment="1">
      <alignment horizontal="left" vertical="center"/>
    </xf>
    <xf numFmtId="0" fontId="57" fillId="26" borderId="36" xfId="0" applyFont="1" applyFill="1" applyBorder="1" applyAlignment="1">
      <alignment horizontal="left"/>
    </xf>
    <xf numFmtId="1" fontId="56" fillId="26" borderId="36" xfId="0" applyNumberFormat="1" applyFont="1" applyFill="1" applyBorder="1"/>
    <xf numFmtId="0" fontId="56" fillId="26" borderId="36" xfId="0" applyFont="1" applyFill="1" applyBorder="1" applyAlignment="1"/>
    <xf numFmtId="0" fontId="50" fillId="26" borderId="0" xfId="0" applyFont="1" applyFill="1" applyBorder="1" applyAlignment="1">
      <alignment wrapText="1"/>
    </xf>
    <xf numFmtId="0" fontId="0" fillId="26" borderId="36" xfId="0" applyFill="1" applyBorder="1"/>
    <xf numFmtId="1" fontId="0" fillId="26" borderId="36" xfId="0" applyNumberFormat="1" applyFont="1" applyFill="1" applyBorder="1"/>
    <xf numFmtId="1" fontId="57" fillId="26" borderId="75" xfId="0" applyNumberFormat="1" applyFont="1" applyFill="1" applyBorder="1"/>
    <xf numFmtId="164" fontId="0" fillId="26" borderId="0" xfId="0" applyNumberFormat="1" applyFill="1" applyBorder="1" applyAlignment="1">
      <alignment horizontal="right"/>
    </xf>
    <xf numFmtId="164" fontId="107" fillId="26" borderId="0" xfId="0" applyNumberFormat="1" applyFont="1" applyFill="1" applyBorder="1" applyAlignment="1">
      <alignment horizontal="right"/>
    </xf>
    <xf numFmtId="0" fontId="74" fillId="25" borderId="0" xfId="63" applyFont="1" applyFill="1" applyAlignment="1"/>
    <xf numFmtId="0" fontId="50" fillId="26" borderId="0" xfId="73" applyFont="1" applyFill="1" applyAlignment="1" applyProtection="1"/>
    <xf numFmtId="0" fontId="0" fillId="26" borderId="70" xfId="0" applyFont="1" applyFill="1" applyBorder="1" applyAlignment="1">
      <alignment horizontal="center" vertical="center"/>
    </xf>
    <xf numFmtId="0" fontId="57" fillId="26" borderId="0" xfId="0" applyFont="1" applyFill="1" applyBorder="1" applyAlignment="1">
      <alignment horizontal="right" wrapText="1"/>
    </xf>
    <xf numFmtId="0" fontId="67" fillId="25" borderId="0" xfId="0" applyFont="1" applyFill="1" applyAlignment="1"/>
    <xf numFmtId="0" fontId="67" fillId="25" borderId="0" xfId="0" applyFont="1" applyFill="1" applyAlignment="1">
      <alignment wrapText="1"/>
    </xf>
    <xf numFmtId="171" fontId="0" fillId="26" borderId="0" xfId="0" applyNumberFormat="1" applyFill="1"/>
    <xf numFmtId="164" fontId="67" fillId="26" borderId="0" xfId="0" applyNumberFormat="1" applyFont="1" applyFill="1" applyBorder="1" applyAlignment="1">
      <alignment horizontal="center"/>
    </xf>
    <xf numFmtId="170" fontId="84" fillId="26" borderId="0" xfId="294" applyNumberFormat="1" applyFont="1" applyFill="1" applyBorder="1" applyAlignment="1">
      <alignment horizontal="center"/>
    </xf>
    <xf numFmtId="0" fontId="0" fillId="26" borderId="36" xfId="0" applyFill="1" applyBorder="1" applyAlignment="1">
      <alignment horizontal="center" vertical="center" wrapText="1"/>
    </xf>
    <xf numFmtId="164" fontId="84" fillId="26" borderId="0" xfId="1" applyNumberFormat="1" applyFont="1" applyFill="1" applyBorder="1" applyAlignment="1">
      <alignment horizontal="center" vertical="center"/>
    </xf>
    <xf numFmtId="0" fontId="50" fillId="25" borderId="22" xfId="0" applyFont="1" applyFill="1" applyBorder="1"/>
    <xf numFmtId="0" fontId="80" fillId="26" borderId="0" xfId="194" applyFont="1" applyFill="1"/>
    <xf numFmtId="164" fontId="50" fillId="26" borderId="0" xfId="0" applyNumberFormat="1" applyFont="1" applyFill="1"/>
    <xf numFmtId="0" fontId="107" fillId="26" borderId="36" xfId="0" applyFont="1" applyFill="1" applyBorder="1" applyAlignment="1">
      <alignment horizontal="center" vertical="center"/>
    </xf>
    <xf numFmtId="0" fontId="107" fillId="26" borderId="36" xfId="0" applyFont="1" applyFill="1" applyBorder="1" applyAlignment="1">
      <alignment horizontal="right" vertical="center"/>
    </xf>
    <xf numFmtId="0" fontId="50" fillId="26" borderId="79" xfId="0" applyFont="1" applyFill="1" applyBorder="1" applyAlignment="1">
      <alignment horizontal="center"/>
    </xf>
    <xf numFmtId="0" fontId="107" fillId="26" borderId="84" xfId="0" applyFont="1" applyFill="1" applyBorder="1" applyAlignment="1">
      <alignment horizontal="center"/>
    </xf>
    <xf numFmtId="0" fontId="107" fillId="26" borderId="85" xfId="0" applyFont="1" applyFill="1" applyBorder="1" applyAlignment="1">
      <alignment horizontal="center"/>
    </xf>
    <xf numFmtId="164" fontId="107" fillId="26" borderId="86" xfId="0" applyNumberFormat="1" applyFont="1" applyFill="1" applyBorder="1" applyAlignment="1">
      <alignment horizontal="right"/>
    </xf>
    <xf numFmtId="0" fontId="107" fillId="26" borderId="77" xfId="0" applyFont="1" applyFill="1" applyBorder="1" applyAlignment="1">
      <alignment horizontal="center"/>
    </xf>
    <xf numFmtId="164" fontId="107" fillId="26" borderId="57" xfId="0" applyNumberFormat="1" applyFont="1" applyFill="1" applyBorder="1" applyAlignment="1">
      <alignment horizontal="right"/>
    </xf>
    <xf numFmtId="0" fontId="107" fillId="26" borderId="40" xfId="0" applyFont="1" applyFill="1" applyBorder="1" applyAlignment="1">
      <alignment horizontal="center"/>
    </xf>
    <xf numFmtId="0" fontId="107" fillId="26" borderId="78" xfId="0" applyFont="1" applyFill="1" applyBorder="1" applyAlignment="1">
      <alignment horizontal="center"/>
    </xf>
    <xf numFmtId="0" fontId="107" fillId="26" borderId="87" xfId="0" applyFont="1" applyFill="1" applyBorder="1" applyAlignment="1">
      <alignment horizontal="center"/>
    </xf>
    <xf numFmtId="3" fontId="50" fillId="26" borderId="75" xfId="0" applyNumberFormat="1" applyFont="1" applyFill="1" applyBorder="1" applyAlignment="1">
      <alignment horizontal="center"/>
    </xf>
    <xf numFmtId="164" fontId="50" fillId="26" borderId="88" xfId="0" applyNumberFormat="1" applyFont="1" applyFill="1" applyBorder="1" applyAlignment="1">
      <alignment horizontal="right"/>
    </xf>
    <xf numFmtId="0" fontId="107" fillId="26" borderId="85" xfId="0" applyFont="1" applyFill="1" applyBorder="1" applyAlignment="1"/>
    <xf numFmtId="0" fontId="107" fillId="26" borderId="40" xfId="0" applyFont="1" applyFill="1" applyBorder="1" applyAlignment="1"/>
    <xf numFmtId="0" fontId="50" fillId="26" borderId="75" xfId="0" applyFont="1" applyFill="1" applyBorder="1" applyAlignment="1"/>
    <xf numFmtId="0" fontId="84" fillId="26" borderId="44" xfId="0" applyFont="1" applyFill="1" applyBorder="1" applyAlignment="1">
      <alignment horizontal="left" vertical="center" wrapText="1"/>
    </xf>
    <xf numFmtId="0" fontId="107" fillId="104" borderId="77" xfId="0" applyFont="1" applyFill="1" applyBorder="1" applyAlignment="1">
      <alignment horizontal="center"/>
    </xf>
    <xf numFmtId="164" fontId="106" fillId="26" borderId="0" xfId="1" applyNumberFormat="1" applyFont="1" applyFill="1" applyBorder="1" applyAlignment="1">
      <alignment horizontal="right"/>
    </xf>
    <xf numFmtId="0" fontId="50" fillId="26" borderId="0" xfId="0" applyFont="1" applyFill="1" applyAlignment="1">
      <alignment horizontal="center" vertical="center"/>
    </xf>
    <xf numFmtId="0" fontId="0" fillId="26" borderId="0" xfId="0" applyFont="1" applyFill="1" applyAlignment="1">
      <alignment horizontal="center" vertical="center"/>
    </xf>
    <xf numFmtId="164" fontId="107" fillId="26" borderId="0" xfId="1" applyNumberFormat="1" applyFont="1" applyFill="1" applyBorder="1" applyAlignment="1">
      <alignment horizontal="center" vertical="center"/>
    </xf>
    <xf numFmtId="0" fontId="107" fillId="26" borderId="75" xfId="0" applyFont="1" applyFill="1" applyBorder="1" applyAlignment="1">
      <alignment horizontal="center" vertical="center"/>
    </xf>
    <xf numFmtId="0" fontId="64" fillId="26" borderId="75" xfId="0" applyFont="1" applyFill="1" applyBorder="1" applyAlignment="1">
      <alignment horizontal="center" vertical="center"/>
    </xf>
    <xf numFmtId="0" fontId="0" fillId="26" borderId="75" xfId="0" applyFill="1" applyBorder="1" applyAlignment="1">
      <alignment horizontal="center" vertical="center"/>
    </xf>
    <xf numFmtId="164" fontId="107" fillId="26" borderId="75" xfId="1" applyNumberFormat="1" applyFont="1" applyFill="1" applyBorder="1" applyAlignment="1">
      <alignment horizontal="center" vertical="center"/>
    </xf>
    <xf numFmtId="164" fontId="106" fillId="26" borderId="75" xfId="1" applyNumberFormat="1" applyFont="1" applyFill="1" applyBorder="1" applyAlignment="1">
      <alignment horizontal="center" vertical="center"/>
    </xf>
    <xf numFmtId="164" fontId="106" fillId="26" borderId="0" xfId="1" applyNumberFormat="1" applyFont="1" applyFill="1" applyBorder="1" applyAlignment="1">
      <alignment horizontal="center" vertical="center"/>
    </xf>
    <xf numFmtId="0" fontId="56" fillId="26" borderId="70" xfId="0" applyFont="1" applyFill="1" applyBorder="1" applyAlignment="1">
      <alignment horizontal="right" vertical="center" wrapText="1"/>
    </xf>
    <xf numFmtId="0" fontId="50" fillId="26" borderId="0" xfId="0" applyFont="1" applyFill="1" applyAlignment="1">
      <alignment horizontal="right" vertical="center"/>
    </xf>
    <xf numFmtId="0" fontId="0" fillId="26" borderId="0" xfId="0" applyFont="1" applyFill="1" applyAlignment="1">
      <alignment horizontal="right" vertical="center"/>
    </xf>
    <xf numFmtId="0" fontId="0" fillId="26" borderId="0" xfId="0" applyFill="1" applyAlignment="1">
      <alignment horizontal="right" vertical="center"/>
    </xf>
    <xf numFmtId="164" fontId="107" fillId="26" borderId="0" xfId="1" applyNumberFormat="1" applyFont="1" applyFill="1" applyBorder="1" applyAlignment="1">
      <alignment horizontal="right" vertical="center"/>
    </xf>
    <xf numFmtId="164" fontId="106" fillId="26" borderId="75" xfId="1" applyNumberFormat="1" applyFont="1" applyFill="1" applyBorder="1" applyAlignment="1">
      <alignment horizontal="right" vertical="center"/>
    </xf>
    <xf numFmtId="0" fontId="0" fillId="26" borderId="75" xfId="0" applyFill="1" applyBorder="1" applyAlignment="1">
      <alignment horizontal="right" vertical="center"/>
    </xf>
    <xf numFmtId="3" fontId="107" fillId="26" borderId="75" xfId="0" applyNumberFormat="1" applyFont="1" applyFill="1" applyBorder="1" applyAlignment="1">
      <alignment horizontal="right" vertical="center"/>
    </xf>
    <xf numFmtId="3" fontId="0" fillId="26" borderId="0" xfId="0" applyNumberFormat="1" applyFill="1" applyAlignment="1">
      <alignment horizontal="right" vertical="center"/>
    </xf>
    <xf numFmtId="0" fontId="0" fillId="26" borderId="0" xfId="0" applyFill="1" applyBorder="1" applyAlignment="1">
      <alignment horizontal="right" vertical="center"/>
    </xf>
    <xf numFmtId="164" fontId="106" fillId="26" borderId="0" xfId="1" applyNumberFormat="1" applyFont="1" applyFill="1" applyBorder="1" applyAlignment="1">
      <alignment horizontal="right" vertical="center"/>
    </xf>
    <xf numFmtId="0" fontId="56" fillId="26" borderId="0" xfId="0" applyFont="1" applyFill="1" applyBorder="1" applyAlignment="1">
      <alignment horizontal="left"/>
    </xf>
    <xf numFmtId="0" fontId="56" fillId="91" borderId="0" xfId="0" applyFont="1" applyFill="1" applyBorder="1" applyAlignment="1">
      <alignment horizontal="center" wrapText="1"/>
    </xf>
    <xf numFmtId="0" fontId="56" fillId="92" borderId="0" xfId="0" applyFont="1" applyFill="1" applyBorder="1" applyAlignment="1">
      <alignment horizontal="center" wrapText="1"/>
    </xf>
    <xf numFmtId="10" fontId="50" fillId="26" borderId="0" xfId="0" applyNumberFormat="1" applyFont="1" applyFill="1" applyAlignment="1">
      <alignment horizontal="center"/>
    </xf>
    <xf numFmtId="0" fontId="56" fillId="25" borderId="0" xfId="80" applyFont="1" applyFill="1" applyBorder="1" applyAlignment="1" applyProtection="1">
      <alignment horizontal="left"/>
    </xf>
    <xf numFmtId="0" fontId="56" fillId="91" borderId="0" xfId="80" applyFont="1" applyFill="1" applyBorder="1" applyAlignment="1" applyProtection="1">
      <alignment horizontal="center" wrapText="1"/>
    </xf>
    <xf numFmtId="0" fontId="56" fillId="92" borderId="0" xfId="80" applyFont="1" applyFill="1" applyBorder="1" applyAlignment="1" applyProtection="1">
      <alignment horizontal="center" wrapText="1"/>
    </xf>
    <xf numFmtId="0" fontId="56" fillId="25" borderId="0" xfId="80" applyFont="1" applyFill="1" applyBorder="1" applyAlignment="1" applyProtection="1">
      <alignment horizontal="center" wrapText="1"/>
    </xf>
    <xf numFmtId="0" fontId="106" fillId="25" borderId="0" xfId="80" applyFont="1" applyFill="1" applyBorder="1" applyAlignment="1" applyProtection="1">
      <alignment horizontal="center" wrapText="1"/>
    </xf>
    <xf numFmtId="0" fontId="44" fillId="26" borderId="0" xfId="0" applyFont="1" applyFill="1"/>
    <xf numFmtId="164" fontId="24" fillId="26" borderId="0" xfId="1" applyNumberFormat="1" applyFont="1" applyFill="1" applyBorder="1" applyAlignment="1">
      <alignment horizontal="right" vertical="center"/>
    </xf>
    <xf numFmtId="164" fontId="0" fillId="26" borderId="0" xfId="1" applyNumberFormat="1" applyFont="1" applyFill="1" applyAlignment="1">
      <alignment horizontal="right" vertical="center"/>
    </xf>
    <xf numFmtId="164" fontId="67" fillId="26" borderId="0" xfId="0" applyNumberFormat="1" applyFont="1" applyFill="1" applyAlignment="1">
      <alignment horizontal="right" vertical="center"/>
    </xf>
    <xf numFmtId="3" fontId="0" fillId="26" borderId="75" xfId="0" applyNumberFormat="1" applyFill="1" applyBorder="1" applyAlignment="1">
      <alignment horizontal="right" vertical="center"/>
    </xf>
    <xf numFmtId="0" fontId="67" fillId="26" borderId="0" xfId="0" applyFont="1" applyFill="1" applyBorder="1" applyAlignment="1">
      <alignment horizontal="left"/>
    </xf>
    <xf numFmtId="0" fontId="44" fillId="25" borderId="0" xfId="0" applyFont="1" applyFill="1"/>
    <xf numFmtId="0" fontId="35" fillId="26" borderId="0" xfId="63" applyFont="1" applyFill="1" applyAlignment="1">
      <alignment horizontal="left"/>
    </xf>
    <xf numFmtId="0" fontId="50" fillId="26" borderId="0" xfId="0" applyFont="1" applyFill="1" applyAlignment="1">
      <alignment horizontal="left" wrapText="1"/>
    </xf>
    <xf numFmtId="0" fontId="74" fillId="26" borderId="0" xfId="63" applyFont="1" applyFill="1" applyAlignment="1"/>
    <xf numFmtId="0" fontId="0" fillId="26" borderId="0" xfId="0" applyFill="1"/>
    <xf numFmtId="2" fontId="56" fillId="26" borderId="36" xfId="0" applyNumberFormat="1" applyFont="1" applyFill="1" applyBorder="1" applyAlignment="1">
      <alignment horizontal="right"/>
    </xf>
    <xf numFmtId="2" fontId="56" fillId="26" borderId="36" xfId="0" applyNumberFormat="1" applyFont="1" applyFill="1" applyBorder="1" applyAlignment="1">
      <alignment horizontal="right" wrapText="1"/>
    </xf>
    <xf numFmtId="3" fontId="50" fillId="25" borderId="0" xfId="0" applyNumberFormat="1" applyFont="1" applyFill="1" applyAlignment="1">
      <alignment horizontal="right"/>
    </xf>
    <xf numFmtId="3" fontId="0" fillId="25" borderId="0" xfId="0" applyNumberFormat="1" applyFont="1" applyFill="1" applyAlignment="1">
      <alignment horizontal="right"/>
    </xf>
    <xf numFmtId="3" fontId="64" fillId="25" borderId="0" xfId="0" applyNumberFormat="1" applyFont="1" applyFill="1" applyAlignment="1">
      <alignment horizontal="right"/>
    </xf>
    <xf numFmtId="3" fontId="110" fillId="25" borderId="0" xfId="0" applyNumberFormat="1" applyFont="1" applyFill="1" applyAlignment="1">
      <alignment horizontal="right"/>
    </xf>
    <xf numFmtId="3" fontId="50" fillId="25" borderId="0" xfId="0" applyNumberFormat="1" applyFont="1" applyFill="1" applyAlignment="1">
      <alignment horizontal="right" vertical="center"/>
    </xf>
    <xf numFmtId="3" fontId="0" fillId="25" borderId="0" xfId="0" applyNumberFormat="1" applyFont="1" applyFill="1" applyAlignment="1">
      <alignment horizontal="right" vertical="center"/>
    </xf>
    <xf numFmtId="3" fontId="0" fillId="25" borderId="0" xfId="0" applyNumberFormat="1" applyFill="1" applyAlignment="1">
      <alignment horizontal="right" vertical="center"/>
    </xf>
    <xf numFmtId="3" fontId="0" fillId="27" borderId="0" xfId="0" applyNumberFormat="1" applyFont="1" applyFill="1" applyAlignment="1">
      <alignment horizontal="right" vertical="center"/>
    </xf>
    <xf numFmtId="3" fontId="57" fillId="25" borderId="0" xfId="0" applyNumberFormat="1" applyFont="1" applyFill="1" applyAlignment="1">
      <alignment horizontal="right" vertical="center"/>
    </xf>
    <xf numFmtId="2" fontId="56" fillId="26" borderId="36" xfId="0" applyNumberFormat="1" applyFont="1" applyFill="1" applyBorder="1" applyAlignment="1">
      <alignment horizontal="right" vertical="center"/>
    </xf>
    <xf numFmtId="2" fontId="56" fillId="26" borderId="36" xfId="0" applyNumberFormat="1" applyFont="1" applyFill="1" applyBorder="1" applyAlignment="1">
      <alignment horizontal="right" vertical="center" wrapText="1"/>
    </xf>
    <xf numFmtId="3" fontId="24" fillId="25" borderId="0" xfId="294" applyNumberFormat="1" applyFont="1" applyFill="1" applyAlignment="1">
      <alignment horizontal="right" vertical="center"/>
    </xf>
    <xf numFmtId="3" fontId="107" fillId="25" borderId="0" xfId="0" applyNumberFormat="1" applyFont="1" applyFill="1" applyAlignment="1">
      <alignment horizontal="right" vertical="center"/>
    </xf>
    <xf numFmtId="3" fontId="107" fillId="27" borderId="0" xfId="0" applyNumberFormat="1" applyFont="1" applyFill="1" applyAlignment="1">
      <alignment horizontal="right" vertical="center"/>
    </xf>
    <xf numFmtId="0" fontId="56" fillId="25" borderId="26" xfId="0" applyFont="1" applyFill="1" applyBorder="1"/>
    <xf numFmtId="3" fontId="56" fillId="25" borderId="26" xfId="0" applyNumberFormat="1" applyFont="1" applyFill="1" applyBorder="1" applyAlignment="1">
      <alignment horizontal="right" vertical="center"/>
    </xf>
    <xf numFmtId="0" fontId="56" fillId="25" borderId="36" xfId="0" applyFont="1" applyFill="1" applyBorder="1" applyAlignment="1"/>
    <xf numFmtId="3" fontId="50" fillId="25" borderId="0" xfId="0" applyNumberFormat="1" applyFont="1" applyFill="1" applyBorder="1" applyAlignment="1">
      <alignment horizontal="right" vertical="center"/>
    </xf>
    <xf numFmtId="3" fontId="107" fillId="25" borderId="0" xfId="0" applyNumberFormat="1" applyFont="1" applyFill="1" applyBorder="1" applyAlignment="1">
      <alignment horizontal="right" vertical="center"/>
    </xf>
    <xf numFmtId="3" fontId="56" fillId="25" borderId="0" xfId="0" applyNumberFormat="1" applyFont="1" applyFill="1" applyBorder="1" applyAlignment="1">
      <alignment horizontal="right" vertical="center"/>
    </xf>
    <xf numFmtId="164" fontId="24" fillId="25" borderId="0" xfId="294" applyNumberFormat="1" applyFont="1" applyFill="1" applyAlignment="1">
      <alignment horizontal="right" vertical="center"/>
    </xf>
    <xf numFmtId="164" fontId="56" fillId="25" borderId="0" xfId="294" applyNumberFormat="1" applyFont="1" applyFill="1" applyAlignment="1">
      <alignment horizontal="right" vertical="center"/>
    </xf>
    <xf numFmtId="0" fontId="56" fillId="25" borderId="0" xfId="0" applyFont="1" applyFill="1" applyBorder="1"/>
    <xf numFmtId="0" fontId="56" fillId="25" borderId="36" xfId="0" applyFont="1" applyFill="1" applyBorder="1"/>
    <xf numFmtId="164" fontId="56" fillId="25" borderId="36" xfId="294" applyNumberFormat="1" applyFont="1" applyFill="1" applyBorder="1" applyAlignment="1">
      <alignment horizontal="right" vertical="center"/>
    </xf>
    <xf numFmtId="3" fontId="56" fillId="25" borderId="36" xfId="0" applyNumberFormat="1" applyFont="1" applyFill="1" applyBorder="1" applyAlignment="1">
      <alignment horizontal="right" vertical="center"/>
    </xf>
    <xf numFmtId="0" fontId="64" fillId="25" borderId="72" xfId="0" applyFont="1" applyFill="1" applyBorder="1"/>
    <xf numFmtId="0" fontId="64" fillId="25" borderId="75" xfId="0" applyFont="1" applyFill="1" applyBorder="1"/>
    <xf numFmtId="3" fontId="64" fillId="25" borderId="72" xfId="294" applyNumberFormat="1" applyFont="1" applyFill="1" applyBorder="1" applyAlignment="1">
      <alignment horizontal="right" vertical="center"/>
    </xf>
    <xf numFmtId="3" fontId="64" fillId="25" borderId="72" xfId="0" applyNumberFormat="1" applyFont="1" applyFill="1" applyBorder="1" applyAlignment="1">
      <alignment horizontal="right" vertical="center"/>
    </xf>
    <xf numFmtId="3" fontId="64" fillId="25" borderId="75" xfId="294" applyNumberFormat="1" applyFont="1" applyFill="1" applyBorder="1" applyAlignment="1">
      <alignment horizontal="right" vertical="center"/>
    </xf>
    <xf numFmtId="3" fontId="64" fillId="25" borderId="75" xfId="0" applyNumberFormat="1" applyFont="1" applyFill="1" applyBorder="1" applyAlignment="1">
      <alignment horizontal="right" vertical="center"/>
    </xf>
    <xf numFmtId="164" fontId="24" fillId="25" borderId="75" xfId="294" applyNumberFormat="1" applyFont="1" applyFill="1" applyBorder="1" applyAlignment="1">
      <alignment horizontal="right" vertical="center"/>
    </xf>
    <xf numFmtId="164" fontId="24" fillId="25" borderId="72" xfId="294" applyNumberFormat="1" applyFont="1" applyFill="1" applyBorder="1" applyAlignment="1">
      <alignment horizontal="right" vertical="center"/>
    </xf>
    <xf numFmtId="164" fontId="64" fillId="25" borderId="0" xfId="294" applyNumberFormat="1" applyFont="1" applyFill="1" applyAlignment="1">
      <alignment horizontal="right" vertical="center"/>
    </xf>
    <xf numFmtId="164" fontId="64" fillId="25" borderId="72" xfId="294" applyNumberFormat="1" applyFont="1" applyFill="1" applyBorder="1" applyAlignment="1">
      <alignment horizontal="right" vertical="center"/>
    </xf>
    <xf numFmtId="164" fontId="64" fillId="25" borderId="75" xfId="294" applyNumberFormat="1" applyFont="1" applyFill="1" applyBorder="1" applyAlignment="1">
      <alignment horizontal="right" vertical="center"/>
    </xf>
    <xf numFmtId="164" fontId="66" fillId="25" borderId="0" xfId="0" applyNumberFormat="1" applyFont="1" applyFill="1" applyBorder="1" applyAlignment="1">
      <alignment horizontal="right" vertical="center"/>
    </xf>
    <xf numFmtId="0" fontId="0" fillId="25" borderId="0" xfId="0" applyFill="1" applyAlignment="1">
      <alignment horizontal="center" vertical="center"/>
    </xf>
    <xf numFmtId="0" fontId="56" fillId="25" borderId="18" xfId="0" applyFont="1" applyFill="1" applyBorder="1"/>
    <xf numFmtId="0" fontId="56" fillId="25" borderId="0" xfId="0" applyFont="1" applyFill="1" applyAlignment="1"/>
    <xf numFmtId="0" fontId="49" fillId="25" borderId="0" xfId="0" applyFont="1" applyFill="1" applyAlignment="1">
      <alignment horizontal="right"/>
    </xf>
    <xf numFmtId="0" fontId="46" fillId="0" borderId="0" xfId="0" applyFont="1" applyAlignment="1">
      <alignment horizontal="right"/>
    </xf>
    <xf numFmtId="3" fontId="56" fillId="25" borderId="0" xfId="0" applyNumberFormat="1" applyFont="1" applyFill="1" applyAlignment="1">
      <alignment horizontal="right"/>
    </xf>
    <xf numFmtId="172" fontId="106" fillId="25" borderId="0" xfId="0" applyNumberFormat="1" applyFont="1" applyFill="1" applyAlignment="1">
      <alignment horizontal="right"/>
    </xf>
    <xf numFmtId="172" fontId="64" fillId="25" borderId="0" xfId="0" applyNumberFormat="1" applyFont="1" applyFill="1" applyAlignment="1">
      <alignment horizontal="right"/>
    </xf>
    <xf numFmtId="172" fontId="56" fillId="25" borderId="18" xfId="0" applyNumberFormat="1" applyFont="1" applyFill="1" applyBorder="1" applyAlignment="1">
      <alignment horizontal="right"/>
    </xf>
    <xf numFmtId="164" fontId="67" fillId="25" borderId="0" xfId="0" applyNumberFormat="1" applyFont="1" applyFill="1" applyAlignment="1">
      <alignment horizontal="right"/>
    </xf>
    <xf numFmtId="0" fontId="50" fillId="25" borderId="0" xfId="0" applyFont="1" applyFill="1" applyAlignment="1">
      <alignment horizontal="right" wrapText="1"/>
    </xf>
    <xf numFmtId="3" fontId="64" fillId="25" borderId="0" xfId="0" applyNumberFormat="1" applyFont="1" applyFill="1" applyBorder="1" applyAlignment="1">
      <alignment horizontal="right"/>
    </xf>
    <xf numFmtId="0" fontId="56" fillId="25" borderId="0" xfId="0" applyFont="1" applyFill="1" applyBorder="1" applyAlignment="1"/>
    <xf numFmtId="3" fontId="56" fillId="25" borderId="0" xfId="0" applyNumberFormat="1" applyFont="1" applyFill="1" applyBorder="1" applyAlignment="1">
      <alignment horizontal="right"/>
    </xf>
    <xf numFmtId="3" fontId="106" fillId="25" borderId="0" xfId="0" applyNumberFormat="1" applyFont="1" applyFill="1" applyBorder="1" applyAlignment="1">
      <alignment horizontal="right"/>
    </xf>
    <xf numFmtId="172" fontId="106" fillId="25" borderId="0" xfId="0" applyNumberFormat="1" applyFont="1" applyFill="1" applyBorder="1" applyAlignment="1">
      <alignment horizontal="right"/>
    </xf>
    <xf numFmtId="172" fontId="64" fillId="25" borderId="0" xfId="0" applyNumberFormat="1" applyFont="1" applyFill="1" applyBorder="1" applyAlignment="1">
      <alignment horizontal="right"/>
    </xf>
    <xf numFmtId="0" fontId="64" fillId="25" borderId="0" xfId="0" applyFont="1" applyFill="1" applyAlignment="1">
      <alignment horizontal="center" vertical="center"/>
    </xf>
    <xf numFmtId="3" fontId="64" fillId="27" borderId="0" xfId="0" applyNumberFormat="1" applyFont="1" applyFill="1" applyAlignment="1">
      <alignment horizontal="right"/>
    </xf>
    <xf numFmtId="0" fontId="64" fillId="25" borderId="0" xfId="0" applyFont="1" applyFill="1"/>
    <xf numFmtId="0" fontId="64" fillId="25" borderId="0" xfId="0" applyFont="1" applyFill="1" applyBorder="1" applyAlignment="1">
      <alignment horizontal="center" vertical="center"/>
    </xf>
    <xf numFmtId="3" fontId="64" fillId="27" borderId="0" xfId="0" applyNumberFormat="1" applyFont="1" applyFill="1" applyBorder="1" applyAlignment="1">
      <alignment horizontal="right"/>
    </xf>
    <xf numFmtId="3" fontId="110" fillId="25" borderId="0" xfId="0" applyNumberFormat="1" applyFont="1" applyFill="1" applyBorder="1" applyAlignment="1">
      <alignment horizontal="right"/>
    </xf>
    <xf numFmtId="3" fontId="110" fillId="27" borderId="0" xfId="0" applyNumberFormat="1" applyFont="1" applyFill="1" applyBorder="1" applyAlignment="1">
      <alignment horizontal="right"/>
    </xf>
    <xf numFmtId="172" fontId="110" fillId="27" borderId="0" xfId="0" applyNumberFormat="1" applyFont="1" applyFill="1" applyBorder="1" applyAlignment="1">
      <alignment horizontal="right"/>
    </xf>
    <xf numFmtId="172" fontId="110" fillId="25" borderId="0" xfId="0" applyNumberFormat="1" applyFont="1" applyFill="1" applyBorder="1" applyAlignment="1">
      <alignment horizontal="right"/>
    </xf>
    <xf numFmtId="172" fontId="110" fillId="25" borderId="0" xfId="0" applyNumberFormat="1" applyFont="1" applyFill="1" applyAlignment="1">
      <alignment horizontal="right"/>
    </xf>
    <xf numFmtId="172" fontId="110" fillId="27" borderId="0" xfId="0" applyNumberFormat="1" applyFont="1" applyFill="1" applyAlignment="1">
      <alignment horizontal="right"/>
    </xf>
    <xf numFmtId="0" fontId="64" fillId="25" borderId="75" xfId="0" applyFont="1" applyFill="1" applyBorder="1" applyAlignment="1">
      <alignment horizontal="center" vertical="center"/>
    </xf>
    <xf numFmtId="172" fontId="64" fillId="25" borderId="19" xfId="0" applyNumberFormat="1" applyFont="1" applyFill="1" applyBorder="1" applyAlignment="1">
      <alignment horizontal="right"/>
    </xf>
    <xf numFmtId="0" fontId="46" fillId="26" borderId="0" xfId="29673" applyFont="1" applyFill="1" applyBorder="1" applyAlignment="1">
      <alignment horizontal="left" vertical="top"/>
    </xf>
    <xf numFmtId="0" fontId="67" fillId="25" borderId="0" xfId="0" applyFont="1" applyFill="1" applyAlignment="1">
      <alignment horizontal="right"/>
    </xf>
    <xf numFmtId="164" fontId="64" fillId="25" borderId="0" xfId="0" applyNumberFormat="1" applyFont="1" applyFill="1" applyAlignment="1">
      <alignment horizontal="right"/>
    </xf>
    <xf numFmtId="164" fontId="64" fillId="25" borderId="0" xfId="0" applyNumberFormat="1" applyFont="1" applyFill="1" applyBorder="1" applyAlignment="1">
      <alignment horizontal="right"/>
    </xf>
    <xf numFmtId="164" fontId="0" fillId="25" borderId="0" xfId="0" applyNumberFormat="1" applyFont="1" applyFill="1" applyAlignment="1">
      <alignment horizontal="right"/>
    </xf>
    <xf numFmtId="164" fontId="0" fillId="27" borderId="0" xfId="0" applyNumberFormat="1" applyFont="1" applyFill="1" applyAlignment="1">
      <alignment horizontal="right"/>
    </xf>
    <xf numFmtId="164" fontId="50" fillId="25" borderId="0" xfId="0" applyNumberFormat="1" applyFont="1" applyFill="1" applyAlignment="1">
      <alignment horizontal="right"/>
    </xf>
    <xf numFmtId="164" fontId="57" fillId="25" borderId="0" xfId="0" applyNumberFormat="1" applyFont="1" applyFill="1" applyAlignment="1">
      <alignment horizontal="right"/>
    </xf>
    <xf numFmtId="164" fontId="0" fillId="25" borderId="0" xfId="0" applyNumberFormat="1" applyFill="1" applyAlignment="1">
      <alignment horizontal="right"/>
    </xf>
    <xf numFmtId="164" fontId="50" fillId="27" borderId="0" xfId="0" applyNumberFormat="1" applyFont="1" applyFill="1" applyAlignment="1">
      <alignment horizontal="right"/>
    </xf>
    <xf numFmtId="164" fontId="0" fillId="25" borderId="89" xfId="0" applyNumberFormat="1" applyFont="1" applyFill="1" applyBorder="1" applyAlignment="1">
      <alignment horizontal="right"/>
    </xf>
    <xf numFmtId="164" fontId="0" fillId="25" borderId="89" xfId="0" applyNumberFormat="1" applyFill="1" applyBorder="1" applyAlignment="1">
      <alignment horizontal="right"/>
    </xf>
    <xf numFmtId="0" fontId="56" fillId="25" borderId="75" xfId="0" applyFont="1" applyFill="1" applyBorder="1" applyAlignment="1"/>
    <xf numFmtId="3" fontId="56" fillId="25" borderId="75" xfId="0" applyNumberFormat="1" applyFont="1" applyFill="1" applyBorder="1" applyAlignment="1">
      <alignment horizontal="right"/>
    </xf>
    <xf numFmtId="3" fontId="106" fillId="25" borderId="75" xfId="0" applyNumberFormat="1" applyFont="1" applyFill="1" applyBorder="1" applyAlignment="1">
      <alignment horizontal="right"/>
    </xf>
    <xf numFmtId="0" fontId="0" fillId="25" borderId="0" xfId="0" applyFont="1" applyFill="1" applyAlignment="1">
      <alignment horizontal="left"/>
    </xf>
    <xf numFmtId="0" fontId="0" fillId="25" borderId="0" xfId="0" applyFont="1" applyFill="1" applyAlignment="1">
      <alignment horizontal="left" vertical="center"/>
    </xf>
    <xf numFmtId="0" fontId="50" fillId="25" borderId="0" xfId="0" applyFont="1" applyFill="1" applyAlignment="1">
      <alignment horizontal="right" vertical="center"/>
    </xf>
    <xf numFmtId="0" fontId="0" fillId="25" borderId="0" xfId="0" applyFont="1" applyFill="1" applyAlignment="1">
      <alignment horizontal="right" vertical="center"/>
    </xf>
    <xf numFmtId="0" fontId="0" fillId="25" borderId="0" xfId="0" applyFill="1" applyAlignment="1">
      <alignment horizontal="right" vertical="center"/>
    </xf>
    <xf numFmtId="0" fontId="56" fillId="25" borderId="0" xfId="0" applyFont="1" applyFill="1" applyBorder="1" applyAlignment="1">
      <alignment wrapText="1"/>
    </xf>
    <xf numFmtId="2" fontId="56" fillId="26" borderId="0" xfId="0" applyNumberFormat="1" applyFont="1" applyFill="1" applyBorder="1" applyAlignment="1">
      <alignment horizontal="center" vertical="center" wrapText="1"/>
    </xf>
    <xf numFmtId="3" fontId="0" fillId="25" borderId="0" xfId="0" applyNumberFormat="1" applyFont="1" applyFill="1" applyAlignment="1">
      <alignment horizontal="center" vertical="center"/>
    </xf>
    <xf numFmtId="3" fontId="0" fillId="27" borderId="0" xfId="0" applyNumberFormat="1" applyFont="1" applyFill="1" applyAlignment="1">
      <alignment horizontal="center" vertical="center"/>
    </xf>
    <xf numFmtId="3" fontId="50" fillId="25" borderId="0" xfId="0" applyNumberFormat="1" applyFont="1" applyFill="1" applyAlignment="1">
      <alignment horizontal="center" vertical="center"/>
    </xf>
    <xf numFmtId="3" fontId="56" fillId="25" borderId="36" xfId="0" applyNumberFormat="1" applyFont="1" applyFill="1" applyBorder="1" applyAlignment="1">
      <alignment horizontal="center" vertical="center"/>
    </xf>
    <xf numFmtId="2" fontId="56" fillId="26" borderId="37" xfId="0" applyNumberFormat="1" applyFont="1" applyFill="1" applyBorder="1" applyAlignment="1">
      <alignment horizontal="center" vertical="center" wrapText="1"/>
    </xf>
    <xf numFmtId="2" fontId="56" fillId="26" borderId="41" xfId="0" applyNumberFormat="1" applyFont="1" applyFill="1" applyBorder="1" applyAlignment="1">
      <alignment horizontal="center" vertical="center" wrapText="1"/>
    </xf>
    <xf numFmtId="0" fontId="50" fillId="25" borderId="37" xfId="0" applyFont="1" applyFill="1" applyBorder="1" applyAlignment="1">
      <alignment horizontal="right" vertical="center"/>
    </xf>
    <xf numFmtId="0" fontId="50" fillId="25" borderId="41" xfId="0" applyFont="1" applyFill="1" applyBorder="1" applyAlignment="1">
      <alignment horizontal="right" vertical="center"/>
    </xf>
    <xf numFmtId="3" fontId="0" fillId="25" borderId="37" xfId="0" applyNumberFormat="1" applyFont="1" applyFill="1" applyBorder="1" applyAlignment="1">
      <alignment horizontal="center" vertical="center"/>
    </xf>
    <xf numFmtId="3" fontId="0" fillId="25" borderId="41" xfId="0" applyNumberFormat="1" applyFont="1" applyFill="1" applyBorder="1" applyAlignment="1">
      <alignment horizontal="center" vertical="center"/>
    </xf>
    <xf numFmtId="3" fontId="56" fillId="25" borderId="90" xfId="0" applyNumberFormat="1" applyFont="1" applyFill="1" applyBorder="1" applyAlignment="1">
      <alignment horizontal="center" vertical="center"/>
    </xf>
    <xf numFmtId="3" fontId="56" fillId="25" borderId="91" xfId="0" applyNumberFormat="1" applyFont="1" applyFill="1" applyBorder="1" applyAlignment="1">
      <alignment horizontal="center" vertical="center"/>
    </xf>
    <xf numFmtId="0" fontId="0" fillId="25" borderId="37" xfId="0" applyFont="1" applyFill="1" applyBorder="1" applyAlignment="1">
      <alignment horizontal="right" vertical="center"/>
    </xf>
    <xf numFmtId="0" fontId="0" fillId="25" borderId="41" xfId="0" applyFont="1" applyFill="1" applyBorder="1" applyAlignment="1">
      <alignment horizontal="right" vertical="center"/>
    </xf>
    <xf numFmtId="3" fontId="107" fillId="25" borderId="37" xfId="0" applyNumberFormat="1" applyFont="1" applyFill="1" applyBorder="1" applyAlignment="1">
      <alignment horizontal="center" vertical="center"/>
    </xf>
    <xf numFmtId="3" fontId="107" fillId="25" borderId="41" xfId="0" applyNumberFormat="1" applyFont="1" applyFill="1" applyBorder="1" applyAlignment="1">
      <alignment horizontal="center" vertical="center"/>
    </xf>
    <xf numFmtId="0" fontId="57" fillId="27" borderId="0" xfId="0" applyFont="1" applyFill="1" applyAlignment="1"/>
    <xf numFmtId="0" fontId="50" fillId="53" borderId="0" xfId="0" applyFont="1" applyFill="1" applyAlignment="1">
      <alignment horizontal="left" vertical="center" wrapText="1" indent="1"/>
    </xf>
    <xf numFmtId="0" fontId="50" fillId="52" borderId="0" xfId="0" applyFont="1" applyFill="1" applyAlignment="1">
      <alignment horizontal="left" vertical="center" wrapText="1" indent="1"/>
    </xf>
    <xf numFmtId="0" fontId="72" fillId="26" borderId="0" xfId="0" applyFont="1" applyFill="1" applyAlignment="1">
      <alignment horizontal="left" wrapText="1"/>
    </xf>
    <xf numFmtId="0" fontId="58" fillId="26" borderId="0" xfId="0" applyFont="1" applyFill="1" applyAlignment="1">
      <alignment horizontal="left" vertical="top" wrapText="1"/>
    </xf>
    <xf numFmtId="164" fontId="0" fillId="27" borderId="0" xfId="0" applyNumberFormat="1" applyFont="1" applyFill="1" applyAlignment="1">
      <alignment horizontal="right" vertical="center"/>
    </xf>
    <xf numFmtId="164" fontId="0" fillId="25" borderId="0" xfId="0" applyNumberFormat="1" applyFont="1" applyFill="1" applyAlignment="1">
      <alignment horizontal="right" vertical="center"/>
    </xf>
    <xf numFmtId="164" fontId="107" fillId="25" borderId="0" xfId="0" applyNumberFormat="1" applyFont="1" applyFill="1" applyAlignment="1">
      <alignment horizontal="right" vertical="center"/>
    </xf>
    <xf numFmtId="164" fontId="57" fillId="25" borderId="0" xfId="0" applyNumberFormat="1" applyFont="1" applyFill="1" applyAlignment="1">
      <alignment horizontal="right" vertical="center"/>
    </xf>
    <xf numFmtId="164" fontId="107" fillId="27" borderId="0" xfId="0" applyNumberFormat="1" applyFont="1" applyFill="1" applyAlignment="1">
      <alignment horizontal="right" vertical="center"/>
    </xf>
    <xf numFmtId="164" fontId="0" fillId="25" borderId="0" xfId="0" applyNumberFormat="1" applyFill="1" applyAlignment="1">
      <alignment horizontal="right" vertical="center"/>
    </xf>
    <xf numFmtId="2" fontId="56" fillId="26" borderId="36" xfId="0" quotePrefix="1" applyNumberFormat="1" applyFont="1" applyFill="1" applyBorder="1" applyAlignment="1">
      <alignment horizontal="right" wrapText="1"/>
    </xf>
    <xf numFmtId="0" fontId="56" fillId="26" borderId="36" xfId="0" applyNumberFormat="1" applyFont="1" applyFill="1" applyBorder="1" applyAlignment="1">
      <alignment horizontal="center" wrapText="1"/>
    </xf>
    <xf numFmtId="0" fontId="56" fillId="26" borderId="36" xfId="0" quotePrefix="1" applyNumberFormat="1" applyFont="1" applyFill="1" applyBorder="1" applyAlignment="1">
      <alignment horizontal="center" wrapText="1"/>
    </xf>
    <xf numFmtId="3" fontId="0" fillId="25" borderId="0" xfId="0" applyNumberFormat="1" applyFill="1" applyAlignment="1">
      <alignment horizontal="center" vertical="center"/>
    </xf>
    <xf numFmtId="164" fontId="0" fillId="25" borderId="0" xfId="0" applyNumberFormat="1" applyFill="1" applyAlignment="1">
      <alignment horizontal="center" vertical="center"/>
    </xf>
    <xf numFmtId="164" fontId="57" fillId="25" borderId="0" xfId="0" applyNumberFormat="1" applyFont="1" applyFill="1" applyAlignment="1">
      <alignment horizontal="center" vertical="center"/>
    </xf>
    <xf numFmtId="164" fontId="0" fillId="25" borderId="0" xfId="0" applyNumberFormat="1" applyFont="1" applyFill="1" applyAlignment="1">
      <alignment horizontal="center" vertical="center"/>
    </xf>
    <xf numFmtId="164" fontId="0" fillId="27" borderId="0" xfId="0" applyNumberFormat="1" applyFont="1" applyFill="1" applyAlignment="1">
      <alignment horizontal="center" vertical="center"/>
    </xf>
    <xf numFmtId="164" fontId="107" fillId="25" borderId="0" xfId="0" applyNumberFormat="1" applyFont="1" applyFill="1" applyAlignment="1">
      <alignment horizontal="center" vertical="center"/>
    </xf>
    <xf numFmtId="0" fontId="57" fillId="25" borderId="17" xfId="0" applyFont="1" applyFill="1" applyBorder="1" applyAlignment="1"/>
    <xf numFmtId="3" fontId="50" fillId="25" borderId="75" xfId="0" applyNumberFormat="1" applyFont="1" applyFill="1" applyBorder="1" applyAlignment="1">
      <alignment horizontal="right" vertical="center"/>
    </xf>
    <xf numFmtId="3" fontId="50" fillId="27" borderId="75" xfId="0" applyNumberFormat="1" applyFont="1" applyFill="1" applyBorder="1" applyAlignment="1">
      <alignment horizontal="right" vertical="center"/>
    </xf>
    <xf numFmtId="165" fontId="0" fillId="26" borderId="0" xfId="0" applyNumberFormat="1" applyFont="1" applyFill="1" applyBorder="1" applyAlignment="1">
      <alignment horizontal="center"/>
    </xf>
    <xf numFmtId="165" fontId="0" fillId="26" borderId="0" xfId="0" applyNumberFormat="1" applyFont="1" applyFill="1" applyBorder="1" applyAlignment="1">
      <alignment horizontal="center" vertical="center"/>
    </xf>
    <xf numFmtId="165" fontId="0" fillId="26" borderId="0" xfId="0" applyNumberFormat="1" applyFill="1" applyAlignment="1">
      <alignment horizontal="center" vertical="center"/>
    </xf>
    <xf numFmtId="165" fontId="0" fillId="26" borderId="0" xfId="0" applyNumberFormat="1" applyFill="1" applyBorder="1"/>
    <xf numFmtId="165" fontId="0" fillId="26" borderId="0" xfId="0" applyNumberFormat="1" applyFont="1" applyFill="1" applyBorder="1"/>
    <xf numFmtId="165" fontId="0" fillId="26" borderId="0" xfId="0" applyNumberFormat="1" applyFill="1" applyAlignment="1">
      <alignment horizontal="center"/>
    </xf>
    <xf numFmtId="165" fontId="0" fillId="26" borderId="0" xfId="0" applyNumberFormat="1" applyFill="1" applyBorder="1" applyAlignment="1">
      <alignment horizontal="center"/>
    </xf>
    <xf numFmtId="0" fontId="183" fillId="0" borderId="92" xfId="203" applyFont="1" applyFill="1" applyBorder="1" applyAlignment="1">
      <alignment horizontal="center" wrapText="1"/>
    </xf>
    <xf numFmtId="0" fontId="0" fillId="26" borderId="70" xfId="0" applyFill="1" applyBorder="1"/>
    <xf numFmtId="165" fontId="0" fillId="26" borderId="70" xfId="0" applyNumberFormat="1" applyFont="1" applyFill="1" applyBorder="1" applyAlignment="1">
      <alignment horizontal="center"/>
    </xf>
    <xf numFmtId="165" fontId="0" fillId="26" borderId="70" xfId="0" applyNumberFormat="1" applyFill="1" applyBorder="1" applyAlignment="1">
      <alignment horizontal="center"/>
    </xf>
    <xf numFmtId="0" fontId="183" fillId="26" borderId="0" xfId="203" applyFont="1" applyFill="1" applyBorder="1" applyAlignment="1">
      <alignment horizontal="center" wrapText="1"/>
    </xf>
    <xf numFmtId="0" fontId="183" fillId="0" borderId="93" xfId="203" applyFont="1" applyFill="1" applyBorder="1" applyAlignment="1">
      <alignment horizontal="center" wrapText="1"/>
    </xf>
    <xf numFmtId="0" fontId="110" fillId="27" borderId="0" xfId="0" applyFont="1" applyFill="1"/>
    <xf numFmtId="0" fontId="110" fillId="27" borderId="0" xfId="0" applyFont="1" applyFill="1" applyAlignment="1">
      <alignment horizontal="center"/>
    </xf>
    <xf numFmtId="0" fontId="110" fillId="27" borderId="0" xfId="0" applyFont="1" applyFill="1" applyAlignment="1">
      <alignment horizontal="left"/>
    </xf>
    <xf numFmtId="165" fontId="107" fillId="26" borderId="0" xfId="0" applyNumberFormat="1" applyFont="1" applyFill="1"/>
    <xf numFmtId="165" fontId="107" fillId="26" borderId="0" xfId="0" applyNumberFormat="1" applyFont="1" applyFill="1" applyBorder="1"/>
    <xf numFmtId="0" fontId="110" fillId="27" borderId="0" xfId="0" applyNumberFormat="1" applyFont="1" applyFill="1" applyAlignment="1"/>
    <xf numFmtId="0" fontId="107" fillId="26" borderId="0" xfId="0" applyFont="1" applyFill="1" applyAlignment="1"/>
    <xf numFmtId="0" fontId="57" fillId="26" borderId="0" xfId="0" applyNumberFormat="1" applyFont="1" applyFill="1" applyBorder="1" applyAlignment="1">
      <alignment horizontal="right" vertical="center" wrapText="1"/>
    </xf>
    <xf numFmtId="3" fontId="57" fillId="25" borderId="0" xfId="0" applyNumberFormat="1" applyFont="1" applyFill="1" applyBorder="1" applyAlignment="1">
      <alignment horizontal="right" vertical="center"/>
    </xf>
    <xf numFmtId="3" fontId="50" fillId="25" borderId="75" xfId="0" applyNumberFormat="1" applyFont="1" applyFill="1" applyBorder="1" applyAlignment="1">
      <alignment horizontal="center" vertical="center"/>
    </xf>
    <xf numFmtId="3" fontId="50" fillId="27" borderId="75" xfId="0" applyNumberFormat="1" applyFont="1" applyFill="1" applyBorder="1" applyAlignment="1">
      <alignment horizontal="center" vertical="center"/>
    </xf>
    <xf numFmtId="0" fontId="106" fillId="26" borderId="36" xfId="0" applyNumberFormat="1" applyFont="1" applyFill="1" applyBorder="1" applyAlignment="1">
      <alignment horizontal="center" vertical="center"/>
    </xf>
    <xf numFmtId="0" fontId="106" fillId="26" borderId="36" xfId="0" applyNumberFormat="1" applyFont="1" applyFill="1" applyBorder="1" applyAlignment="1">
      <alignment horizontal="center" vertical="center" wrapText="1"/>
    </xf>
    <xf numFmtId="164" fontId="107" fillId="25" borderId="0" xfId="294" applyNumberFormat="1" applyFont="1" applyFill="1" applyAlignment="1">
      <alignment horizontal="center" vertical="center"/>
    </xf>
    <xf numFmtId="164" fontId="107" fillId="27" borderId="0" xfId="0" applyNumberFormat="1" applyFont="1" applyFill="1" applyAlignment="1">
      <alignment horizontal="center" vertical="center"/>
    </xf>
    <xf numFmtId="3" fontId="107" fillId="25" borderId="0" xfId="0" applyNumberFormat="1" applyFont="1" applyFill="1" applyAlignment="1">
      <alignment horizontal="center" vertical="center"/>
    </xf>
    <xf numFmtId="3" fontId="0" fillId="26" borderId="0" xfId="0" applyNumberFormat="1" applyFill="1" applyBorder="1" applyAlignment="1">
      <alignment horizontal="center"/>
    </xf>
    <xf numFmtId="0" fontId="0" fillId="26" borderId="0" xfId="0" applyFill="1"/>
    <xf numFmtId="0" fontId="74" fillId="26" borderId="0" xfId="63" applyFont="1" applyFill="1" applyAlignment="1"/>
    <xf numFmtId="0" fontId="0" fillId="26" borderId="0" xfId="0" applyFill="1"/>
    <xf numFmtId="164" fontId="0" fillId="26" borderId="0" xfId="0" applyNumberFormat="1" applyFont="1" applyFill="1" applyBorder="1" applyAlignment="1">
      <alignment horizontal="center" vertical="center" wrapText="1"/>
    </xf>
    <xf numFmtId="164" fontId="0" fillId="26" borderId="0" xfId="0" applyNumberFormat="1" applyFont="1" applyFill="1" applyAlignment="1">
      <alignment horizontal="center" vertical="center"/>
    </xf>
    <xf numFmtId="164" fontId="0" fillId="26" borderId="0" xfId="0" applyNumberFormat="1" applyFill="1" applyAlignment="1">
      <alignment horizontal="center" vertical="center"/>
    </xf>
    <xf numFmtId="164" fontId="107" fillId="26" borderId="0" xfId="0" applyNumberFormat="1" applyFont="1" applyFill="1" applyAlignment="1">
      <alignment horizontal="center" vertical="center"/>
    </xf>
    <xf numFmtId="164" fontId="56" fillId="26" borderId="17" xfId="0" applyNumberFormat="1" applyFont="1" applyFill="1" applyBorder="1" applyAlignment="1">
      <alignment horizontal="center" vertical="center"/>
    </xf>
    <xf numFmtId="0" fontId="107" fillId="25" borderId="15" xfId="0" applyFont="1" applyFill="1" applyBorder="1" applyAlignment="1">
      <alignment horizontal="center"/>
    </xf>
    <xf numFmtId="0" fontId="35" fillId="26" borderId="0" xfId="63" applyFont="1" applyFill="1" applyAlignment="1">
      <alignment horizontal="left"/>
    </xf>
    <xf numFmtId="0" fontId="74" fillId="26" borderId="0" xfId="63" applyFont="1" applyFill="1" applyAlignment="1">
      <alignment horizontal="left"/>
    </xf>
    <xf numFmtId="0" fontId="0" fillId="26" borderId="0" xfId="0" applyFill="1"/>
    <xf numFmtId="0" fontId="184" fillId="26" borderId="0" xfId="70" applyFont="1" applyFill="1" applyAlignment="1" applyProtection="1"/>
    <xf numFmtId="0" fontId="114" fillId="51" borderId="0" xfId="0" applyFont="1" applyFill="1" applyAlignment="1">
      <alignment horizontal="left" vertical="top" wrapText="1"/>
    </xf>
    <xf numFmtId="0" fontId="164" fillId="51" borderId="0" xfId="63" applyFont="1" applyFill="1" applyAlignment="1">
      <alignment horizontal="left" vertical="top" wrapText="1"/>
    </xf>
    <xf numFmtId="0" fontId="114" fillId="51" borderId="0" xfId="0" applyFont="1" applyFill="1" applyAlignment="1">
      <alignment horizontal="left" wrapText="1"/>
    </xf>
    <xf numFmtId="0" fontId="164" fillId="51" borderId="0" xfId="63" applyFont="1" applyFill="1" applyAlignment="1">
      <alignment horizontal="left" wrapText="1"/>
    </xf>
    <xf numFmtId="0" fontId="114" fillId="51" borderId="0" xfId="63" applyFont="1" applyFill="1" applyAlignment="1">
      <alignment horizontal="left" vertical="top" wrapText="1"/>
    </xf>
    <xf numFmtId="0" fontId="114" fillId="51" borderId="0" xfId="63" applyFont="1" applyFill="1" applyAlignment="1">
      <alignment horizontal="left" wrapText="1"/>
    </xf>
    <xf numFmtId="0" fontId="111" fillId="51" borderId="0" xfId="63" applyFont="1" applyFill="1" applyAlignment="1">
      <alignment horizontal="left" wrapText="1"/>
    </xf>
    <xf numFmtId="0" fontId="46" fillId="51" borderId="0" xfId="63" applyFont="1" applyFill="1" applyAlignment="1">
      <alignment horizontal="left" wrapText="1"/>
    </xf>
    <xf numFmtId="0" fontId="185" fillId="26" borderId="0" xfId="0" applyFont="1" applyFill="1" applyAlignment="1">
      <alignment horizontal="center" vertical="center" wrapText="1"/>
    </xf>
    <xf numFmtId="0" fontId="186" fillId="51" borderId="0" xfId="63" applyFont="1" applyFill="1" applyAlignment="1">
      <alignment horizontal="left" vertical="top" wrapText="1"/>
    </xf>
    <xf numFmtId="0" fontId="186" fillId="51" borderId="0" xfId="63" applyFont="1" applyFill="1" applyAlignment="1">
      <alignment horizontal="left" wrapText="1"/>
    </xf>
    <xf numFmtId="0" fontId="80" fillId="51" borderId="0" xfId="63" applyFont="1" applyFill="1" applyAlignment="1">
      <alignment horizontal="left" vertical="top" wrapText="1"/>
    </xf>
    <xf numFmtId="0" fontId="164" fillId="25" borderId="0" xfId="63" applyFont="1" applyFill="1" applyAlignment="1"/>
    <xf numFmtId="0" fontId="80" fillId="25" borderId="0" xfId="0" applyFont="1" applyFill="1"/>
    <xf numFmtId="0" fontId="114" fillId="25" borderId="0" xfId="0" applyFont="1" applyFill="1"/>
    <xf numFmtId="0" fontId="164" fillId="25" borderId="0" xfId="63" applyFont="1" applyFill="1"/>
    <xf numFmtId="0" fontId="186" fillId="25" borderId="0" xfId="63" applyFont="1" applyFill="1" applyAlignment="1"/>
    <xf numFmtId="0" fontId="50" fillId="56" borderId="0" xfId="0" applyFont="1" applyFill="1" applyAlignment="1">
      <alignment horizontal="left" vertical="center" wrapText="1" indent="1"/>
    </xf>
    <xf numFmtId="0" fontId="164" fillId="26" borderId="0" xfId="63" applyFont="1" applyFill="1" applyAlignment="1">
      <alignment horizontal="left"/>
    </xf>
    <xf numFmtId="49" fontId="164" fillId="26" borderId="0" xfId="63" applyNumberFormat="1" applyFont="1" applyFill="1" applyAlignment="1">
      <alignment horizontal="left" vertical="top" wrapText="1"/>
    </xf>
    <xf numFmtId="0" fontId="114" fillId="26" borderId="0" xfId="0" applyFont="1" applyFill="1" applyAlignment="1">
      <alignment horizontal="left" vertical="top" wrapText="1"/>
    </xf>
    <xf numFmtId="0" fontId="40" fillId="25" borderId="0" xfId="0" applyFont="1" applyFill="1"/>
    <xf numFmtId="0" fontId="80" fillId="25" borderId="0" xfId="0" applyFont="1" applyFill="1" applyAlignment="1">
      <alignment wrapText="1"/>
    </xf>
    <xf numFmtId="0" fontId="46" fillId="27" borderId="0" xfId="0" applyFont="1" applyFill="1" applyAlignment="1"/>
    <xf numFmtId="0" fontId="80" fillId="27" borderId="0" xfId="0" applyFont="1" applyFill="1" applyAlignment="1">
      <alignment wrapText="1"/>
    </xf>
    <xf numFmtId="0" fontId="80" fillId="27" borderId="0" xfId="0" applyFont="1" applyFill="1"/>
    <xf numFmtId="0" fontId="114" fillId="27" borderId="0" xfId="0" applyFont="1" applyFill="1"/>
    <xf numFmtId="0" fontId="80" fillId="27" borderId="0" xfId="0" applyFont="1" applyFill="1" applyAlignment="1"/>
    <xf numFmtId="0" fontId="111" fillId="25" borderId="0" xfId="0" applyFont="1" applyFill="1" applyAlignment="1"/>
    <xf numFmtId="0" fontId="80" fillId="26" borderId="0" xfId="0" applyFont="1" applyFill="1" applyAlignment="1">
      <alignment wrapText="1"/>
    </xf>
    <xf numFmtId="0" fontId="186" fillId="25" borderId="0" xfId="63" applyFont="1" applyFill="1" applyAlignment="1">
      <alignment horizontal="left"/>
    </xf>
    <xf numFmtId="0" fontId="114" fillId="27" borderId="0" xfId="0" applyFont="1" applyFill="1" applyAlignment="1">
      <alignment wrapText="1"/>
    </xf>
    <xf numFmtId="0" fontId="114" fillId="27" borderId="0" xfId="0" applyFont="1" applyFill="1" applyAlignment="1"/>
    <xf numFmtId="0" fontId="188" fillId="27" borderId="0" xfId="0" applyFont="1" applyFill="1" applyAlignment="1"/>
    <xf numFmtId="0" fontId="164" fillId="25" borderId="0" xfId="63" applyFont="1" applyFill="1" applyAlignment="1">
      <alignment horizontal="left"/>
    </xf>
    <xf numFmtId="0" fontId="114" fillId="25" borderId="0" xfId="63" applyFont="1" applyFill="1" applyAlignment="1"/>
    <xf numFmtId="0" fontId="114" fillId="25" borderId="0" xfId="0" applyFont="1" applyFill="1" applyAlignment="1"/>
    <xf numFmtId="0" fontId="163" fillId="25" borderId="0" xfId="0" applyFont="1" applyFill="1"/>
    <xf numFmtId="0" fontId="74" fillId="26" borderId="0" xfId="63" applyFont="1" applyFill="1" applyBorder="1" applyAlignment="1"/>
    <xf numFmtId="0" fontId="164" fillId="26" borderId="0" xfId="63" applyFont="1" applyFill="1" applyAlignment="1">
      <alignment horizontal="center" vertical="top"/>
    </xf>
    <xf numFmtId="0" fontId="107" fillId="26" borderId="0" xfId="0" applyFont="1" applyFill="1" applyBorder="1" applyAlignment="1">
      <alignment horizontal="right" wrapText="1"/>
    </xf>
    <xf numFmtId="3" fontId="107" fillId="26" borderId="0" xfId="0" applyNumberFormat="1" applyFont="1" applyFill="1" applyBorder="1" applyAlignment="1">
      <alignment horizontal="right" wrapText="1"/>
    </xf>
    <xf numFmtId="3" fontId="106" fillId="26" borderId="0" xfId="0" applyNumberFormat="1" applyFont="1" applyFill="1"/>
    <xf numFmtId="0" fontId="35" fillId="26" borderId="0" xfId="63" applyFill="1" applyBorder="1" applyAlignment="1"/>
    <xf numFmtId="0" fontId="107" fillId="25" borderId="15" xfId="0" applyFont="1" applyFill="1" applyBorder="1" applyAlignment="1">
      <alignment horizontal="center"/>
    </xf>
    <xf numFmtId="0" fontId="35" fillId="26" borderId="0" xfId="63" applyFont="1" applyFill="1" applyAlignment="1">
      <alignment horizontal="left"/>
    </xf>
    <xf numFmtId="0" fontId="74" fillId="26" borderId="0" xfId="63" applyFont="1" applyFill="1" applyAlignment="1">
      <alignment horizontal="left"/>
    </xf>
    <xf numFmtId="0" fontId="0" fillId="26" borderId="0" xfId="0" applyFill="1"/>
    <xf numFmtId="0" fontId="107" fillId="26" borderId="0" xfId="0" applyFont="1" applyFill="1" applyAlignment="1">
      <alignment horizontal="left"/>
    </xf>
    <xf numFmtId="0" fontId="35" fillId="26" borderId="0" xfId="63" applyFont="1" applyFill="1" applyAlignment="1">
      <alignment horizontal="left"/>
    </xf>
    <xf numFmtId="0" fontId="74" fillId="26" borderId="0" xfId="63" applyFont="1" applyFill="1" applyAlignment="1">
      <alignment horizontal="left"/>
    </xf>
    <xf numFmtId="0" fontId="107" fillId="26" borderId="0" xfId="0" applyFont="1" applyFill="1" applyAlignment="1">
      <alignment horizontal="left"/>
    </xf>
    <xf numFmtId="0" fontId="163" fillId="27" borderId="0" xfId="0" applyFont="1" applyFill="1"/>
    <xf numFmtId="0" fontId="111" fillId="27" borderId="0" xfId="0" applyFont="1" applyFill="1" applyAlignment="1"/>
    <xf numFmtId="0" fontId="49" fillId="26" borderId="0" xfId="0" applyFont="1" applyFill="1"/>
    <xf numFmtId="0" fontId="190" fillId="26" borderId="0" xfId="0" applyFont="1" applyFill="1"/>
    <xf numFmtId="0" fontId="110" fillId="26" borderId="0" xfId="73" applyFont="1" applyFill="1" applyAlignment="1" applyProtection="1"/>
    <xf numFmtId="0" fontId="35" fillId="26" borderId="0" xfId="63" applyFont="1" applyFill="1" applyAlignment="1"/>
    <xf numFmtId="0" fontId="110" fillId="26" borderId="0" xfId="0" applyFont="1" applyFill="1" applyAlignment="1">
      <alignment vertical="top"/>
    </xf>
    <xf numFmtId="0" fontId="110" fillId="26" borderId="18" xfId="0" applyFont="1" applyFill="1" applyBorder="1" applyAlignment="1">
      <alignment horizontal="left"/>
    </xf>
    <xf numFmtId="0" fontId="164" fillId="25" borderId="0" xfId="63" applyFont="1" applyFill="1" applyAlignment="1">
      <alignment horizontal="left"/>
    </xf>
    <xf numFmtId="0" fontId="188" fillId="26" borderId="0" xfId="0" applyFont="1" applyFill="1"/>
    <xf numFmtId="0" fontId="114" fillId="25" borderId="0" xfId="0" applyFont="1" applyFill="1" applyAlignment="1">
      <alignment wrapText="1"/>
    </xf>
    <xf numFmtId="0" fontId="114" fillId="26" borderId="0" xfId="0" applyFont="1" applyFill="1" applyAlignment="1">
      <alignment wrapText="1"/>
    </xf>
    <xf numFmtId="0" fontId="107" fillId="0" borderId="0" xfId="0" applyFont="1" applyAlignment="1">
      <alignment wrapText="1"/>
    </xf>
    <xf numFmtId="0" fontId="35" fillId="26" borderId="0" xfId="63" applyFont="1" applyFill="1" applyAlignment="1">
      <alignment horizontal="left"/>
    </xf>
    <xf numFmtId="0" fontId="107" fillId="26" borderId="0" xfId="0" applyFont="1" applyFill="1" applyAlignment="1">
      <alignment wrapText="1"/>
    </xf>
    <xf numFmtId="0" fontId="74" fillId="26" borderId="0" xfId="63" applyFont="1" applyFill="1" applyAlignment="1">
      <alignment horizontal="left"/>
    </xf>
    <xf numFmtId="0" fontId="35" fillId="26" borderId="0" xfId="63" applyFont="1" applyFill="1" applyAlignment="1"/>
    <xf numFmtId="0" fontId="74" fillId="26" borderId="0" xfId="63" applyFont="1" applyFill="1" applyAlignment="1"/>
    <xf numFmtId="0" fontId="35" fillId="25" borderId="0" xfId="63" applyFont="1" applyFill="1" applyAlignment="1">
      <alignment horizontal="left"/>
    </xf>
    <xf numFmtId="0" fontId="84" fillId="25" borderId="0" xfId="0" applyFont="1" applyFill="1" applyAlignment="1">
      <alignment horizontal="left"/>
    </xf>
    <xf numFmtId="0" fontId="107" fillId="26" borderId="0" xfId="0" applyFont="1" applyFill="1" applyAlignment="1">
      <alignment horizontal="left"/>
    </xf>
    <xf numFmtId="0" fontId="110" fillId="25" borderId="0" xfId="0" applyFont="1" applyFill="1" applyAlignment="1">
      <alignment wrapText="1"/>
    </xf>
    <xf numFmtId="0" fontId="0" fillId="26" borderId="0" xfId="0" applyFill="1"/>
    <xf numFmtId="0" fontId="35" fillId="25" borderId="0" xfId="63" applyFont="1" applyFill="1" applyAlignment="1"/>
    <xf numFmtId="164" fontId="57" fillId="25" borderId="0" xfId="1" applyNumberFormat="1" applyFont="1" applyFill="1" applyBorder="1" applyAlignment="1">
      <alignment horizontal="center"/>
    </xf>
    <xf numFmtId="164" fontId="63" fillId="25" borderId="0" xfId="0" applyNumberFormat="1" applyFont="1" applyFill="1" applyBorder="1" applyAlignment="1">
      <alignment horizontal="center"/>
    </xf>
    <xf numFmtId="0" fontId="114" fillId="0" borderId="0" xfId="0" applyFont="1" applyAlignment="1">
      <alignment wrapText="1"/>
    </xf>
    <xf numFmtId="0" fontId="114" fillId="26" borderId="0" xfId="0" applyFont="1" applyFill="1" applyAlignment="1">
      <alignment wrapText="1"/>
    </xf>
    <xf numFmtId="0" fontId="110" fillId="26" borderId="0" xfId="0" applyFont="1" applyFill="1" applyAlignment="1">
      <alignment horizontal="left" wrapText="1"/>
    </xf>
    <xf numFmtId="0" fontId="35" fillId="26" borderId="0" xfId="63" applyFont="1" applyFill="1" applyAlignment="1"/>
    <xf numFmtId="0" fontId="35" fillId="25" borderId="0" xfId="63" applyFont="1" applyFill="1" applyAlignment="1"/>
    <xf numFmtId="0" fontId="74" fillId="25" borderId="0" xfId="63" applyFont="1" applyFill="1" applyAlignment="1"/>
    <xf numFmtId="0" fontId="67" fillId="25" borderId="0" xfId="73" applyFont="1" applyFill="1" applyAlignment="1" applyProtection="1">
      <alignment horizontal="left" wrapText="1"/>
    </xf>
    <xf numFmtId="0" fontId="0" fillId="26" borderId="0" xfId="0" applyFill="1"/>
    <xf numFmtId="0" fontId="80" fillId="25" borderId="0" xfId="0" applyFont="1" applyFill="1" applyAlignment="1"/>
    <xf numFmtId="0" fontId="40" fillId="25" borderId="0" xfId="0" applyFont="1" applyFill="1" applyAlignment="1"/>
    <xf numFmtId="0" fontId="46" fillId="25" borderId="0" xfId="0" applyFont="1" applyFill="1" applyAlignment="1">
      <alignment wrapText="1"/>
    </xf>
    <xf numFmtId="0" fontId="114" fillId="26" borderId="0" xfId="0" applyFont="1" applyFill="1" applyAlignment="1">
      <alignment horizontal="left" wrapText="1"/>
    </xf>
    <xf numFmtId="0" fontId="111" fillId="25" borderId="0" xfId="0" applyFont="1" applyFill="1" applyAlignment="1">
      <alignment wrapText="1"/>
    </xf>
    <xf numFmtId="0" fontId="46" fillId="25" borderId="0" xfId="0" applyFont="1" applyFill="1" applyAlignment="1"/>
    <xf numFmtId="0" fontId="88" fillId="25" borderId="0" xfId="0" applyFont="1" applyFill="1" applyAlignment="1">
      <alignment horizontal="left"/>
    </xf>
    <xf numFmtId="0" fontId="24" fillId="26" borderId="70" xfId="0" applyFont="1" applyFill="1" applyBorder="1"/>
    <xf numFmtId="0" fontId="114" fillId="26" borderId="0" xfId="0" applyFont="1" applyFill="1" applyAlignment="1"/>
    <xf numFmtId="0" fontId="192" fillId="25" borderId="0" xfId="0" applyFont="1" applyFill="1" applyAlignment="1"/>
    <xf numFmtId="10" fontId="110" fillId="25" borderId="0" xfId="0" applyNumberFormat="1" applyFont="1" applyFill="1" applyAlignment="1">
      <alignment wrapText="1"/>
    </xf>
    <xf numFmtId="0" fontId="107" fillId="25" borderId="0" xfId="0" applyFont="1" applyFill="1" applyAlignment="1">
      <alignment horizontal="left"/>
    </xf>
    <xf numFmtId="3" fontId="110" fillId="25" borderId="0" xfId="0" applyNumberFormat="1" applyFont="1" applyFill="1"/>
    <xf numFmtId="0" fontId="107" fillId="26" borderId="0" xfId="194" applyFont="1" applyFill="1" applyAlignment="1">
      <alignment horizontal="left"/>
    </xf>
    <xf numFmtId="0" fontId="110" fillId="27" borderId="0" xfId="73" applyFont="1" applyFill="1" applyAlignment="1" applyProtection="1">
      <alignment horizontal="left" wrapText="1"/>
    </xf>
    <xf numFmtId="0" fontId="56" fillId="26" borderId="70" xfId="0" applyFont="1" applyFill="1" applyBorder="1"/>
    <xf numFmtId="164" fontId="56" fillId="26" borderId="70" xfId="0" applyNumberFormat="1" applyFont="1" applyFill="1" applyBorder="1" applyAlignment="1">
      <alignment horizontal="center"/>
    </xf>
    <xf numFmtId="10" fontId="107" fillId="26" borderId="0" xfId="0" applyNumberFormat="1" applyFont="1" applyFill="1" applyAlignment="1">
      <alignment horizontal="center"/>
    </xf>
    <xf numFmtId="0" fontId="35" fillId="26" borderId="0" xfId="63" applyFont="1" applyFill="1" applyAlignment="1">
      <alignment horizontal="left"/>
    </xf>
    <xf numFmtId="0" fontId="35" fillId="26" borderId="0" xfId="63" applyFont="1" applyFill="1" applyAlignment="1"/>
    <xf numFmtId="0" fontId="0" fillId="26" borderId="0" xfId="0" applyFill="1"/>
    <xf numFmtId="0" fontId="110" fillId="25" borderId="0" xfId="73" applyFont="1" applyFill="1" applyAlignment="1" applyProtection="1">
      <alignment horizontal="left" wrapText="1"/>
    </xf>
    <xf numFmtId="0" fontId="107" fillId="25" borderId="0" xfId="0" quotePrefix="1" applyFont="1" applyFill="1" applyAlignment="1"/>
    <xf numFmtId="0" fontId="114" fillId="25" borderId="0" xfId="0" quotePrefix="1" applyFont="1" applyFill="1" applyAlignment="1"/>
    <xf numFmtId="0" fontId="40" fillId="27" borderId="0" xfId="0" applyFont="1" applyFill="1"/>
    <xf numFmtId="0" fontId="35" fillId="25" borderId="0" xfId="63" applyFill="1" applyAlignment="1"/>
    <xf numFmtId="0" fontId="107" fillId="25" borderId="0" xfId="0" applyFont="1" applyFill="1" applyAlignment="1">
      <alignment horizontal="center"/>
    </xf>
    <xf numFmtId="0" fontId="107" fillId="25" borderId="0" xfId="0" applyFont="1" applyFill="1" applyAlignment="1">
      <alignment horizontal="right"/>
    </xf>
    <xf numFmtId="0" fontId="110" fillId="25" borderId="0" xfId="0" applyFont="1" applyFill="1" applyAlignment="1">
      <alignment horizontal="right"/>
    </xf>
    <xf numFmtId="0" fontId="0" fillId="25" borderId="0" xfId="0" applyFill="1" applyBorder="1"/>
    <xf numFmtId="2" fontId="56" fillId="26" borderId="36" xfId="0" quotePrefix="1" applyNumberFormat="1" applyFont="1" applyFill="1" applyBorder="1" applyAlignment="1">
      <alignment horizontal="right" vertical="center" wrapText="1"/>
    </xf>
    <xf numFmtId="0" fontId="0" fillId="26" borderId="0" xfId="0" quotePrefix="1" applyFill="1"/>
    <xf numFmtId="0" fontId="193" fillId="26" borderId="0" xfId="0" applyFont="1" applyFill="1"/>
    <xf numFmtId="0" fontId="106" fillId="26" borderId="0" xfId="0" applyFont="1" applyFill="1" applyBorder="1"/>
    <xf numFmtId="170" fontId="135" fillId="26" borderId="0" xfId="294" applyNumberFormat="1" applyFont="1" applyFill="1" applyBorder="1" applyAlignment="1">
      <alignment horizontal="right"/>
    </xf>
    <xf numFmtId="170" fontId="84" fillId="26" borderId="0" xfId="294" applyNumberFormat="1" applyFont="1" applyFill="1" applyBorder="1" applyAlignment="1">
      <alignment horizontal="right"/>
    </xf>
    <xf numFmtId="170" fontId="50" fillId="26" borderId="0" xfId="0" applyNumberFormat="1" applyFont="1" applyFill="1"/>
    <xf numFmtId="0" fontId="57" fillId="26" borderId="80" xfId="0" applyFont="1" applyFill="1" applyBorder="1" applyAlignment="1">
      <alignment horizontal="right"/>
    </xf>
    <xf numFmtId="3" fontId="106" fillId="0" borderId="82" xfId="0" applyNumberFormat="1" applyFont="1" applyBorder="1" applyAlignment="1">
      <alignment horizontal="right"/>
    </xf>
    <xf numFmtId="3" fontId="0" fillId="26" borderId="0" xfId="0" applyNumberFormat="1" applyFont="1" applyFill="1" applyBorder="1" applyAlignment="1">
      <alignment vertical="center" wrapText="1"/>
    </xf>
    <xf numFmtId="164" fontId="0" fillId="26" borderId="0" xfId="0" applyNumberFormat="1" applyFill="1" applyAlignment="1">
      <alignment horizontal="center"/>
    </xf>
    <xf numFmtId="10" fontId="0" fillId="26" borderId="0" xfId="0" applyNumberFormat="1" applyFont="1" applyFill="1" applyAlignment="1">
      <alignment horizontal="center"/>
    </xf>
    <xf numFmtId="164" fontId="0" fillId="26" borderId="36" xfId="0" applyNumberFormat="1" applyFill="1" applyBorder="1" applyAlignment="1">
      <alignment horizontal="center"/>
    </xf>
    <xf numFmtId="3" fontId="0" fillId="26" borderId="0" xfId="0" applyNumberFormat="1" applyFont="1" applyFill="1" applyBorder="1" applyAlignment="1">
      <alignment horizontal="right" vertical="center" wrapText="1"/>
    </xf>
    <xf numFmtId="164" fontId="0" fillId="26" borderId="0" xfId="0" applyNumberFormat="1" applyFont="1" applyFill="1" applyBorder="1" applyAlignment="1">
      <alignment horizontal="center" wrapText="1"/>
    </xf>
    <xf numFmtId="164" fontId="107" fillId="26" borderId="0" xfId="0" applyNumberFormat="1" applyFont="1" applyFill="1" applyAlignment="1">
      <alignment horizontal="center"/>
    </xf>
    <xf numFmtId="3" fontId="0" fillId="26" borderId="0" xfId="0" applyNumberFormat="1" applyFill="1" applyBorder="1" applyAlignment="1">
      <alignment horizontal="right"/>
    </xf>
    <xf numFmtId="164" fontId="107" fillId="26" borderId="70" xfId="0" applyNumberFormat="1" applyFont="1" applyFill="1" applyBorder="1" applyAlignment="1">
      <alignment horizontal="center" vertical="center"/>
    </xf>
    <xf numFmtId="164" fontId="106" fillId="26" borderId="73" xfId="0" applyNumberFormat="1" applyFont="1" applyFill="1" applyBorder="1" applyAlignment="1">
      <alignment horizontal="center" vertical="center"/>
    </xf>
    <xf numFmtId="0" fontId="106" fillId="57" borderId="75" xfId="5540" applyFont="1" applyFill="1" applyBorder="1" applyAlignment="1">
      <alignment horizontal="left" vertical="center"/>
    </xf>
    <xf numFmtId="9" fontId="107" fillId="25" borderId="75" xfId="0" applyNumberFormat="1" applyFont="1" applyFill="1" applyBorder="1" applyAlignment="1">
      <alignment horizontal="center" vertical="center"/>
    </xf>
    <xf numFmtId="9" fontId="107" fillId="25" borderId="75" xfId="0" applyNumberFormat="1" applyFont="1" applyFill="1" applyBorder="1" applyAlignment="1" applyProtection="1">
      <alignment horizontal="center" vertical="center"/>
    </xf>
    <xf numFmtId="3" fontId="0" fillId="26" borderId="0" xfId="0" applyNumberFormat="1" applyFill="1" applyAlignment="1">
      <alignment horizontal="center"/>
    </xf>
    <xf numFmtId="3" fontId="107" fillId="25" borderId="75" xfId="0" applyNumberFormat="1" applyFont="1" applyFill="1" applyBorder="1" applyAlignment="1">
      <alignment horizontal="right" vertical="center"/>
    </xf>
    <xf numFmtId="3" fontId="107" fillId="25" borderId="0" xfId="0" applyNumberFormat="1" applyFont="1" applyFill="1" applyAlignment="1">
      <alignment horizontal="right"/>
    </xf>
    <xf numFmtId="3" fontId="107" fillId="27" borderId="0" xfId="0" applyNumberFormat="1" applyFont="1" applyFill="1" applyAlignment="1">
      <alignment horizontal="right"/>
    </xf>
    <xf numFmtId="3" fontId="106" fillId="25" borderId="0" xfId="0" applyNumberFormat="1" applyFont="1" applyFill="1" applyAlignment="1">
      <alignment horizontal="right"/>
    </xf>
    <xf numFmtId="0" fontId="107" fillId="25" borderId="0" xfId="0" applyFont="1" applyFill="1" applyAlignment="1">
      <alignment horizontal="right" vertical="center"/>
    </xf>
    <xf numFmtId="0" fontId="0" fillId="26" borderId="0" xfId="0" applyFill="1"/>
    <xf numFmtId="0" fontId="0" fillId="26" borderId="0" xfId="0" applyFill="1"/>
    <xf numFmtId="0" fontId="107" fillId="52" borderId="0" xfId="0" applyFont="1" applyFill="1" applyAlignment="1">
      <alignment horizontal="left" vertical="center" wrapText="1" indent="1"/>
    </xf>
    <xf numFmtId="0" fontId="107" fillId="25" borderId="15" xfId="0" applyFont="1" applyFill="1" applyBorder="1" applyAlignment="1">
      <alignment horizontal="center"/>
    </xf>
    <xf numFmtId="0" fontId="0" fillId="27" borderId="0" xfId="0" applyFill="1" applyAlignment="1">
      <alignment horizontal="center" vertical="center" wrapText="1"/>
    </xf>
    <xf numFmtId="0" fontId="0" fillId="26" borderId="0" xfId="0" applyFill="1"/>
    <xf numFmtId="0" fontId="111" fillId="56" borderId="0" xfId="0" applyFont="1" applyFill="1" applyAlignment="1">
      <alignment horizontal="center" vertical="center" wrapText="1"/>
    </xf>
    <xf numFmtId="0" fontId="107" fillId="26" borderId="0" xfId="0" applyFont="1" applyFill="1" applyBorder="1" applyAlignment="1">
      <alignment horizontal="center" vertical="center"/>
    </xf>
    <xf numFmtId="0" fontId="107" fillId="25" borderId="15" xfId="0" applyFont="1" applyFill="1" applyBorder="1" applyAlignment="1">
      <alignment horizontal="center"/>
    </xf>
    <xf numFmtId="0" fontId="107" fillId="0" borderId="0" xfId="0" applyFont="1" applyAlignment="1">
      <alignment wrapText="1"/>
    </xf>
    <xf numFmtId="0" fontId="107" fillId="26" borderId="0" xfId="0" applyFont="1" applyFill="1" applyAlignment="1">
      <alignment wrapText="1"/>
    </xf>
    <xf numFmtId="0" fontId="107" fillId="26" borderId="0" xfId="0" applyFont="1" applyFill="1" applyAlignment="1">
      <alignment horizontal="left" wrapText="1"/>
    </xf>
    <xf numFmtId="0" fontId="110" fillId="26" borderId="0" xfId="0" applyFont="1" applyFill="1" applyAlignment="1">
      <alignment horizontal="left" wrapText="1"/>
    </xf>
    <xf numFmtId="0" fontId="35" fillId="26" borderId="0" xfId="63" applyFont="1" applyFill="1" applyAlignment="1"/>
    <xf numFmtId="0" fontId="50" fillId="26" borderId="0" xfId="0" applyFont="1" applyFill="1" applyAlignment="1">
      <alignment horizontal="left"/>
    </xf>
    <xf numFmtId="0" fontId="74" fillId="26" borderId="0" xfId="63" applyFont="1" applyFill="1" applyAlignment="1">
      <alignment horizontal="left"/>
    </xf>
    <xf numFmtId="0" fontId="67" fillId="26" borderId="0" xfId="0" applyFont="1" applyFill="1" applyAlignment="1">
      <alignment horizontal="left" wrapText="1"/>
    </xf>
    <xf numFmtId="0" fontId="0" fillId="26" borderId="0" xfId="0" applyFill="1"/>
    <xf numFmtId="0" fontId="106" fillId="25" borderId="17" xfId="80" applyFont="1" applyFill="1" applyBorder="1" applyAlignment="1" applyProtection="1">
      <alignment horizontal="center" wrapText="1"/>
    </xf>
    <xf numFmtId="0" fontId="84" fillId="26" borderId="0" xfId="0" applyFont="1" applyFill="1"/>
    <xf numFmtId="0" fontId="107" fillId="25" borderId="15" xfId="0" applyFont="1" applyFill="1" applyBorder="1" applyAlignment="1">
      <alignment horizontal="center" vertical="center" wrapText="1"/>
    </xf>
    <xf numFmtId="0" fontId="35" fillId="26" borderId="0" xfId="63" applyFill="1" applyAlignment="1">
      <alignment horizontal="left" vertical="center"/>
    </xf>
    <xf numFmtId="0" fontId="50" fillId="26" borderId="0" xfId="0" applyFont="1" applyFill="1" applyAlignment="1">
      <alignment horizontal="left" indent="2"/>
    </xf>
    <xf numFmtId="0" fontId="50" fillId="26" borderId="0" xfId="63" applyFont="1" applyFill="1" applyAlignment="1">
      <alignment horizontal="left" wrapText="1"/>
    </xf>
    <xf numFmtId="0" fontId="110" fillId="26" borderId="0" xfId="0" applyFont="1" applyFill="1" applyAlignment="1">
      <alignment horizontal="left" wrapText="1"/>
    </xf>
    <xf numFmtId="0" fontId="0" fillId="26" borderId="0" xfId="0" applyFill="1"/>
    <xf numFmtId="0" fontId="107" fillId="26" borderId="0" xfId="0" applyFont="1" applyFill="1" applyAlignment="1">
      <alignment horizontal="left" wrapText="1"/>
    </xf>
    <xf numFmtId="0" fontId="0" fillId="26" borderId="0" xfId="0" applyFill="1"/>
    <xf numFmtId="164" fontId="0" fillId="26" borderId="0" xfId="0" applyNumberFormat="1" applyFill="1" applyBorder="1" applyAlignment="1">
      <alignment horizontal="center" vertical="center" wrapText="1"/>
    </xf>
    <xf numFmtId="0" fontId="107" fillId="26" borderId="0" xfId="0" applyFont="1" applyFill="1" applyAlignment="1">
      <alignment horizontal="left" wrapText="1"/>
    </xf>
    <xf numFmtId="0" fontId="0" fillId="26" borderId="0" xfId="0" applyFill="1"/>
    <xf numFmtId="3" fontId="64" fillId="26" borderId="0" xfId="0" applyNumberFormat="1" applyFont="1" applyFill="1" applyAlignment="1">
      <alignment horizontal="right"/>
    </xf>
    <xf numFmtId="164" fontId="64" fillId="26" borderId="0" xfId="1" applyNumberFormat="1" applyFont="1" applyFill="1" applyBorder="1" applyAlignment="1">
      <alignment horizontal="right" vertical="center"/>
    </xf>
    <xf numFmtId="164" fontId="64" fillId="26" borderId="0" xfId="1" applyNumberFormat="1" applyFont="1" applyFill="1" applyAlignment="1">
      <alignment horizontal="right" vertical="center"/>
    </xf>
    <xf numFmtId="0" fontId="114" fillId="25" borderId="0" xfId="0" applyFont="1" applyFill="1" applyAlignment="1">
      <alignment wrapText="1"/>
    </xf>
    <xf numFmtId="0" fontId="60" fillId="26" borderId="0" xfId="63" applyFont="1" applyFill="1" applyAlignment="1">
      <alignment horizontal="center" vertical="center"/>
    </xf>
    <xf numFmtId="0" fontId="107" fillId="26" borderId="0" xfId="0" applyFont="1" applyFill="1" applyAlignment="1">
      <alignment horizontal="left" wrapText="1"/>
    </xf>
    <xf numFmtId="0" fontId="50" fillId="26" borderId="0" xfId="0" applyFont="1" applyFill="1" applyAlignment="1">
      <alignment horizontal="left"/>
    </xf>
    <xf numFmtId="0" fontId="0" fillId="26" borderId="0" xfId="0" applyFill="1"/>
    <xf numFmtId="0" fontId="107" fillId="26" borderId="0" xfId="0" applyFont="1" applyFill="1" applyAlignment="1">
      <alignment horizontal="left" wrapText="1"/>
    </xf>
    <xf numFmtId="0" fontId="0" fillId="26" borderId="0" xfId="0" applyFill="1"/>
    <xf numFmtId="0" fontId="107" fillId="56" borderId="0" xfId="0" applyFont="1" applyFill="1" applyAlignment="1">
      <alignment horizontal="left" vertical="center" wrapText="1" indent="1"/>
    </xf>
    <xf numFmtId="0" fontId="164" fillId="26" borderId="0" xfId="63" applyFont="1" applyFill="1" applyAlignment="1">
      <alignment horizontal="center"/>
    </xf>
    <xf numFmtId="3" fontId="107" fillId="26" borderId="0" xfId="0" applyNumberFormat="1" applyFont="1" applyFill="1" applyBorder="1" applyAlignment="1">
      <alignment horizontal="right" vertical="center"/>
    </xf>
    <xf numFmtId="3" fontId="106" fillId="26" borderId="44" xfId="0" applyNumberFormat="1" applyFont="1" applyFill="1" applyBorder="1" applyAlignment="1">
      <alignment horizontal="center"/>
    </xf>
    <xf numFmtId="0" fontId="107" fillId="26" borderId="0" xfId="0" applyFont="1" applyFill="1" applyBorder="1" applyAlignment="1"/>
    <xf numFmtId="0" fontId="107" fillId="104" borderId="0" xfId="0" applyFont="1" applyFill="1" applyBorder="1" applyAlignment="1"/>
    <xf numFmtId="3" fontId="107" fillId="104" borderId="0" xfId="0" applyNumberFormat="1" applyFont="1" applyFill="1" applyBorder="1" applyAlignment="1">
      <alignment horizontal="center"/>
    </xf>
    <xf numFmtId="165" fontId="107" fillId="26" borderId="57" xfId="0" applyNumberFormat="1" applyFont="1" applyFill="1" applyBorder="1" applyAlignment="1">
      <alignment horizontal="right"/>
    </xf>
    <xf numFmtId="165" fontId="107" fillId="104" borderId="57" xfId="0" applyNumberFormat="1" applyFont="1" applyFill="1" applyBorder="1" applyAlignment="1">
      <alignment horizontal="right"/>
    </xf>
    <xf numFmtId="0" fontId="0" fillId="0" borderId="0" xfId="0" applyAlignment="1">
      <alignment wrapText="1"/>
    </xf>
    <xf numFmtId="0" fontId="107" fillId="26" borderId="0" xfId="0" applyFont="1" applyFill="1" applyAlignment="1">
      <alignment horizontal="left" wrapText="1"/>
    </xf>
    <xf numFmtId="0" fontId="110" fillId="26" borderId="0" xfId="0" applyFont="1" applyFill="1" applyAlignment="1">
      <alignment horizontal="left" wrapText="1"/>
    </xf>
    <xf numFmtId="0" fontId="0" fillId="26" borderId="0" xfId="0" applyFill="1"/>
    <xf numFmtId="165" fontId="0" fillId="26" borderId="0" xfId="0" applyNumberFormat="1" applyFill="1" applyBorder="1" applyAlignment="1">
      <alignment horizontal="center" vertical="center"/>
    </xf>
    <xf numFmtId="0" fontId="183" fillId="0" borderId="92" xfId="203" applyFont="1" applyFill="1" applyBorder="1" applyAlignment="1">
      <alignment horizontal="center" vertical="center" wrapText="1"/>
    </xf>
    <xf numFmtId="0" fontId="183" fillId="0" borderId="93" xfId="203" applyFont="1" applyFill="1" applyBorder="1" applyAlignment="1">
      <alignment horizontal="center" vertical="center" wrapText="1"/>
    </xf>
    <xf numFmtId="9" fontId="0" fillId="26" borderId="0" xfId="0" applyNumberFormat="1" applyFont="1" applyFill="1" applyBorder="1" applyAlignment="1">
      <alignment horizontal="center" vertical="center"/>
    </xf>
    <xf numFmtId="3" fontId="0" fillId="26" borderId="0" xfId="0" applyNumberFormat="1" applyFont="1" applyFill="1" applyBorder="1" applyAlignment="1">
      <alignment horizontal="center" vertical="center"/>
    </xf>
    <xf numFmtId="3" fontId="64" fillId="27" borderId="72" xfId="0" applyNumberFormat="1" applyFont="1" applyFill="1" applyBorder="1" applyAlignment="1">
      <alignment horizontal="right" vertical="center"/>
    </xf>
    <xf numFmtId="3" fontId="64" fillId="27" borderId="75" xfId="0" applyNumberFormat="1" applyFont="1" applyFill="1" applyBorder="1" applyAlignment="1">
      <alignment horizontal="right" vertical="center"/>
    </xf>
    <xf numFmtId="0" fontId="80" fillId="0" borderId="0" xfId="0" applyFont="1" applyAlignment="1"/>
    <xf numFmtId="0" fontId="114" fillId="25" borderId="0" xfId="0" applyFont="1" applyFill="1" applyAlignment="1">
      <alignment wrapText="1"/>
    </xf>
    <xf numFmtId="0" fontId="107" fillId="26" borderId="0" xfId="0" applyFont="1" applyFill="1" applyAlignment="1">
      <alignment wrapText="1"/>
    </xf>
    <xf numFmtId="0" fontId="35" fillId="26" borderId="0" xfId="63" applyFont="1" applyFill="1" applyAlignment="1"/>
    <xf numFmtId="0" fontId="35" fillId="25" borderId="0" xfId="63" applyFont="1" applyFill="1" applyAlignment="1"/>
    <xf numFmtId="0" fontId="50" fillId="25" borderId="0" xfId="0" applyFont="1" applyFill="1" applyAlignment="1">
      <alignment wrapText="1"/>
    </xf>
    <xf numFmtId="0" fontId="80" fillId="25" borderId="0" xfId="0" applyFont="1" applyFill="1" applyAlignment="1">
      <alignment wrapText="1"/>
    </xf>
    <xf numFmtId="0" fontId="67" fillId="25" borderId="0" xfId="0" applyNumberFormat="1" applyFont="1" applyFill="1" applyAlignment="1">
      <alignment wrapText="1"/>
    </xf>
    <xf numFmtId="0" fontId="50" fillId="0" borderId="0" xfId="0" applyFont="1" applyAlignment="1">
      <alignment wrapText="1"/>
    </xf>
    <xf numFmtId="0" fontId="67" fillId="27" borderId="0" xfId="0" applyNumberFormat="1" applyFont="1" applyFill="1" applyAlignment="1">
      <alignment wrapText="1"/>
    </xf>
    <xf numFmtId="0" fontId="50" fillId="26" borderId="0" xfId="0" applyFont="1" applyFill="1" applyAlignment="1">
      <alignment wrapText="1"/>
    </xf>
    <xf numFmtId="0" fontId="107" fillId="25" borderId="0" xfId="0" applyFont="1" applyFill="1" applyAlignment="1">
      <alignment wrapText="1"/>
    </xf>
    <xf numFmtId="0" fontId="0" fillId="26" borderId="0" xfId="0" applyFill="1"/>
    <xf numFmtId="0" fontId="0" fillId="26" borderId="0" xfId="0" applyFill="1"/>
    <xf numFmtId="0" fontId="135" fillId="26" borderId="0" xfId="0" applyFont="1" applyFill="1"/>
    <xf numFmtId="0" fontId="194" fillId="26" borderId="0" xfId="0" applyFont="1" applyFill="1" applyAlignment="1">
      <alignment horizontal="left" wrapText="1"/>
    </xf>
    <xf numFmtId="0" fontId="46" fillId="26" borderId="0" xfId="61131" applyFont="1" applyFill="1" applyBorder="1" applyAlignment="1">
      <alignment vertical="top"/>
    </xf>
    <xf numFmtId="0" fontId="182" fillId="25" borderId="0" xfId="0" applyFont="1" applyFill="1"/>
    <xf numFmtId="0" fontId="182" fillId="25" borderId="0" xfId="0" applyFont="1" applyFill="1" applyAlignment="1">
      <alignment horizontal="center"/>
    </xf>
    <xf numFmtId="0" fontId="182" fillId="25" borderId="0" xfId="0" applyFont="1" applyFill="1" applyAlignment="1">
      <alignment horizontal="left"/>
    </xf>
    <xf numFmtId="0" fontId="84" fillId="25" borderId="0" xfId="0" applyFont="1" applyFill="1"/>
    <xf numFmtId="164" fontId="84" fillId="25" borderId="0" xfId="0" applyNumberFormat="1" applyFont="1" applyFill="1" applyAlignment="1">
      <alignment horizontal="right" vertical="center"/>
    </xf>
    <xf numFmtId="0" fontId="164" fillId="0" borderId="0" xfId="63" applyFont="1"/>
    <xf numFmtId="1" fontId="0" fillId="26" borderId="0" xfId="0" applyNumberFormat="1" applyFont="1" applyFill="1" applyBorder="1" applyAlignment="1">
      <alignment horizontal="center" vertical="center"/>
    </xf>
    <xf numFmtId="173" fontId="0" fillId="26" borderId="0" xfId="0" applyNumberFormat="1" applyFont="1" applyFill="1" applyBorder="1" applyAlignment="1">
      <alignment horizontal="center" vertical="center"/>
    </xf>
    <xf numFmtId="0" fontId="0" fillId="26" borderId="0" xfId="0" applyFill="1"/>
    <xf numFmtId="0" fontId="84" fillId="53" borderId="0" xfId="0" applyFont="1" applyFill="1" applyAlignment="1">
      <alignment horizontal="left" vertical="center" wrapText="1" indent="1"/>
    </xf>
    <xf numFmtId="0" fontId="84" fillId="26" borderId="0" xfId="0" applyFont="1" applyFill="1" applyBorder="1"/>
    <xf numFmtId="0" fontId="135" fillId="26" borderId="0" xfId="0" applyFont="1" applyFill="1" applyBorder="1"/>
    <xf numFmtId="0" fontId="195" fillId="26" borderId="0" xfId="0" applyFont="1" applyFill="1" applyBorder="1"/>
    <xf numFmtId="10" fontId="0" fillId="26" borderId="0" xfId="0" applyNumberFormat="1" applyFill="1" applyBorder="1" applyAlignment="1">
      <alignment horizontal="center" vertical="center"/>
    </xf>
    <xf numFmtId="0" fontId="114" fillId="0" borderId="0" xfId="0" applyFont="1" applyAlignment="1">
      <alignment wrapText="1"/>
    </xf>
    <xf numFmtId="0" fontId="114" fillId="27" borderId="0" xfId="0" applyFont="1" applyFill="1" applyAlignment="1">
      <alignment wrapText="1"/>
    </xf>
    <xf numFmtId="0" fontId="0" fillId="26" borderId="0" xfId="0" applyFill="1"/>
    <xf numFmtId="0" fontId="0" fillId="26" borderId="0" xfId="0" applyFill="1" applyAlignment="1">
      <alignment horizontal="left" vertical="center" wrapText="1" indent="1"/>
    </xf>
    <xf numFmtId="0" fontId="0" fillId="26" borderId="0" xfId="0" applyFill="1"/>
    <xf numFmtId="0" fontId="0" fillId="0" borderId="0" xfId="0"/>
    <xf numFmtId="0" fontId="0" fillId="26" borderId="0" xfId="0" applyFill="1"/>
    <xf numFmtId="0" fontId="110" fillId="26" borderId="0" xfId="0" applyFont="1" applyFill="1" applyAlignment="1">
      <alignment horizontal="left" wrapText="1"/>
    </xf>
    <xf numFmtId="0" fontId="0" fillId="27" borderId="0" xfId="0" applyFill="1" applyAlignment="1">
      <alignment horizontal="center" vertical="center" wrapText="1"/>
    </xf>
    <xf numFmtId="0" fontId="0" fillId="26" borderId="0" xfId="0" applyFill="1"/>
    <xf numFmtId="0" fontId="0" fillId="0" borderId="0" xfId="0" applyBorder="1"/>
    <xf numFmtId="0" fontId="0" fillId="0" borderId="0" xfId="0" applyFill="1"/>
    <xf numFmtId="0" fontId="198" fillId="0" borderId="0" xfId="0" applyFont="1" applyAlignment="1">
      <alignment horizontal="center" readingOrder="1"/>
    </xf>
    <xf numFmtId="0" fontId="107" fillId="26" borderId="0" xfId="0" applyFont="1" applyFill="1" applyAlignment="1">
      <alignment wrapText="1"/>
    </xf>
    <xf numFmtId="0" fontId="0" fillId="26" borderId="0" xfId="0" applyFill="1"/>
    <xf numFmtId="0" fontId="84" fillId="54" borderId="0" xfId="0" applyFont="1" applyFill="1" applyAlignment="1">
      <alignment horizontal="left" vertical="center" wrapText="1" indent="1"/>
    </xf>
    <xf numFmtId="0" fontId="111" fillId="26" borderId="0" xfId="0" applyFont="1" applyFill="1" applyAlignment="1">
      <alignment horizontal="center" vertical="center" wrapText="1"/>
    </xf>
    <xf numFmtId="0" fontId="107" fillId="54" borderId="0" xfId="0" applyNumberFormat="1" applyFont="1" applyFill="1" applyAlignment="1">
      <alignment horizontal="left" vertical="center" wrapText="1"/>
    </xf>
    <xf numFmtId="0" fontId="107" fillId="53" borderId="0" xfId="0" applyNumberFormat="1" applyFont="1" applyFill="1" applyAlignment="1">
      <alignment horizontal="left" vertical="center" wrapText="1"/>
    </xf>
    <xf numFmtId="0" fontId="107" fillId="53" borderId="0" xfId="0" applyFont="1" applyFill="1" applyAlignment="1">
      <alignment horizontal="left" vertical="center" wrapText="1"/>
    </xf>
    <xf numFmtId="0" fontId="84" fillId="54" borderId="0" xfId="0" applyNumberFormat="1" applyFont="1" applyFill="1" applyAlignment="1">
      <alignment horizontal="left" vertical="center" wrapText="1"/>
    </xf>
    <xf numFmtId="164" fontId="0" fillId="26" borderId="0" xfId="0" applyNumberFormat="1" applyFill="1" applyBorder="1" applyAlignment="1">
      <alignment horizontal="center"/>
    </xf>
    <xf numFmtId="164" fontId="0" fillId="26" borderId="0" xfId="0" quotePrefix="1" applyNumberFormat="1" applyFill="1" applyBorder="1" applyAlignment="1">
      <alignment horizontal="center"/>
    </xf>
    <xf numFmtId="0" fontId="84" fillId="53" borderId="0" xfId="0" applyNumberFormat="1" applyFont="1" applyFill="1" applyAlignment="1">
      <alignment horizontal="left" vertical="center" wrapText="1"/>
    </xf>
    <xf numFmtId="0" fontId="107" fillId="54" borderId="0" xfId="0" applyFont="1" applyFill="1" applyAlignment="1">
      <alignment horizontal="left" vertical="center" wrapText="1"/>
    </xf>
    <xf numFmtId="0" fontId="107" fillId="52" borderId="0" xfId="0" applyNumberFormat="1" applyFont="1" applyFill="1" applyAlignment="1">
      <alignment horizontal="left" vertical="center" wrapText="1"/>
    </xf>
    <xf numFmtId="0" fontId="107" fillId="52" borderId="0" xfId="0" applyFont="1" applyFill="1" applyAlignment="1">
      <alignment horizontal="left" vertical="center" wrapText="1"/>
    </xf>
    <xf numFmtId="0" fontId="84" fillId="52" borderId="0" xfId="0" applyNumberFormat="1" applyFont="1" applyFill="1" applyAlignment="1">
      <alignment horizontal="left" vertical="center" wrapText="1"/>
    </xf>
    <xf numFmtId="0" fontId="50" fillId="56" borderId="0" xfId="0" applyFont="1" applyFill="1" applyAlignment="1">
      <alignment horizontal="left" vertical="center" wrapText="1"/>
    </xf>
    <xf numFmtId="170" fontId="182" fillId="26" borderId="0" xfId="294" applyNumberFormat="1" applyFont="1" applyFill="1" applyBorder="1" applyAlignment="1">
      <alignment horizontal="center"/>
    </xf>
    <xf numFmtId="0" fontId="182" fillId="26" borderId="0" xfId="0" quotePrefix="1" applyFont="1" applyFill="1" applyAlignment="1">
      <alignment horizontal="left"/>
    </xf>
    <xf numFmtId="164" fontId="182" fillId="26" borderId="0" xfId="1" applyNumberFormat="1" applyFont="1" applyFill="1" applyBorder="1" applyAlignment="1">
      <alignment horizontal="center" vertical="center"/>
    </xf>
    <xf numFmtId="0" fontId="84" fillId="27" borderId="0" xfId="0" applyFont="1" applyFill="1" applyBorder="1" applyAlignment="1"/>
    <xf numFmtId="0" fontId="110" fillId="25" borderId="0" xfId="0" applyFont="1" applyFill="1" applyAlignment="1"/>
    <xf numFmtId="3" fontId="110" fillId="25" borderId="0" xfId="0" applyNumberFormat="1" applyFont="1" applyFill="1" applyAlignment="1"/>
    <xf numFmtId="0" fontId="84" fillId="53" borderId="0" xfId="0" applyNumberFormat="1" applyFont="1" applyFill="1" applyAlignment="1">
      <alignment horizontal="left" vertical="center" wrapText="1" indent="1"/>
    </xf>
    <xf numFmtId="0" fontId="56" fillId="26" borderId="70" xfId="0" applyFont="1" applyFill="1" applyBorder="1" applyAlignment="1">
      <alignment horizontal="left" wrapText="1"/>
    </xf>
    <xf numFmtId="0" fontId="84" fillId="52" borderId="0" xfId="0" applyFont="1" applyFill="1" applyAlignment="1">
      <alignment horizontal="left" vertical="center" wrapText="1" indent="1"/>
    </xf>
    <xf numFmtId="0" fontId="60" fillId="26" borderId="0" xfId="63" applyFont="1" applyFill="1" applyAlignment="1">
      <alignment horizontal="left" vertical="top"/>
    </xf>
    <xf numFmtId="0" fontId="183" fillId="26" borderId="92" xfId="203" applyFont="1" applyFill="1" applyBorder="1" applyAlignment="1">
      <alignment horizontal="center" wrapText="1"/>
    </xf>
    <xf numFmtId="0" fontId="183" fillId="26" borderId="93" xfId="203" applyFont="1" applyFill="1" applyBorder="1" applyAlignment="1">
      <alignment horizontal="center" wrapText="1"/>
    </xf>
    <xf numFmtId="0" fontId="0" fillId="27" borderId="0" xfId="0" quotePrefix="1" applyFill="1"/>
    <xf numFmtId="0" fontId="35" fillId="27" borderId="0" xfId="63" applyNumberFormat="1" applyFill="1" applyAlignment="1">
      <alignment wrapText="1"/>
    </xf>
    <xf numFmtId="0" fontId="114" fillId="26" borderId="0" xfId="0" applyFont="1" applyFill="1" applyAlignment="1">
      <alignment wrapText="1"/>
    </xf>
    <xf numFmtId="0" fontId="107" fillId="26" borderId="0" xfId="0" applyFont="1" applyFill="1" applyAlignment="1">
      <alignment wrapText="1"/>
    </xf>
    <xf numFmtId="0" fontId="107" fillId="26" borderId="0" xfId="0" applyFont="1" applyFill="1" applyAlignment="1">
      <alignment horizontal="left" wrapText="1"/>
    </xf>
    <xf numFmtId="0" fontId="0" fillId="26" borderId="0" xfId="0" applyFill="1"/>
    <xf numFmtId="0" fontId="194" fillId="26" borderId="0" xfId="0" applyFont="1" applyFill="1" applyAlignment="1">
      <alignment horizontal="center" wrapText="1"/>
    </xf>
    <xf numFmtId="0" fontId="107" fillId="26" borderId="0" xfId="0" applyFont="1" applyFill="1" applyAlignment="1">
      <alignment horizontal="left" wrapText="1"/>
    </xf>
    <xf numFmtId="0" fontId="80" fillId="50" borderId="0" xfId="63" applyFont="1" applyFill="1" applyAlignment="1">
      <alignment horizontal="left" wrapText="1"/>
    </xf>
    <xf numFmtId="0" fontId="46" fillId="50" borderId="0" xfId="63" applyFont="1" applyFill="1" applyAlignment="1">
      <alignment horizontal="left" wrapText="1"/>
    </xf>
    <xf numFmtId="0" fontId="80" fillId="50" borderId="0" xfId="0" applyFont="1" applyFill="1" applyAlignment="1">
      <alignment horizontal="left" wrapText="1"/>
    </xf>
    <xf numFmtId="0" fontId="162" fillId="50" borderId="0" xfId="0" applyFont="1" applyFill="1" applyAlignment="1">
      <alignment horizontal="left" wrapText="1"/>
    </xf>
    <xf numFmtId="0" fontId="164" fillId="50" borderId="0" xfId="63" applyFont="1" applyFill="1" applyAlignment="1">
      <alignment horizontal="left" wrapText="1"/>
    </xf>
    <xf numFmtId="0" fontId="107" fillId="26" borderId="0" xfId="63" applyNumberFormat="1" applyFont="1" applyFill="1" applyAlignment="1">
      <alignment horizontal="left" wrapText="1"/>
    </xf>
    <xf numFmtId="0" fontId="57" fillId="26" borderId="94" xfId="194" applyFont="1" applyFill="1" applyBorder="1" applyAlignment="1"/>
    <xf numFmtId="0" fontId="106" fillId="26" borderId="95" xfId="194" applyFont="1" applyFill="1" applyBorder="1"/>
    <xf numFmtId="0" fontId="107" fillId="26" borderId="79" xfId="194" applyFont="1" applyFill="1" applyBorder="1"/>
    <xf numFmtId="0" fontId="106" fillId="58" borderId="79" xfId="194" applyFont="1" applyFill="1" applyBorder="1"/>
    <xf numFmtId="0" fontId="106" fillId="26" borderId="79" xfId="194" applyFont="1" applyFill="1" applyBorder="1"/>
    <xf numFmtId="0" fontId="106" fillId="58" borderId="96" xfId="194" applyFont="1" applyFill="1" applyBorder="1"/>
    <xf numFmtId="0" fontId="57" fillId="26" borderId="81" xfId="0" applyFont="1" applyFill="1" applyBorder="1" applyAlignment="1">
      <alignment horizontal="right"/>
    </xf>
    <xf numFmtId="0" fontId="106" fillId="26" borderId="81" xfId="0" applyFont="1" applyFill="1" applyBorder="1" applyAlignment="1">
      <alignment horizontal="right"/>
    </xf>
    <xf numFmtId="0" fontId="0" fillId="0" borderId="0" xfId="0"/>
    <xf numFmtId="0" fontId="164" fillId="26" borderId="0" xfId="63" applyFont="1" applyFill="1" applyAlignment="1">
      <alignment horizontal="left"/>
    </xf>
    <xf numFmtId="0" fontId="35" fillId="26" borderId="0" xfId="63" applyFont="1" applyFill="1" applyAlignment="1">
      <alignment horizontal="left"/>
    </xf>
    <xf numFmtId="0" fontId="35" fillId="26" borderId="0" xfId="63" applyFill="1" applyAlignment="1">
      <alignment horizontal="left"/>
    </xf>
    <xf numFmtId="0" fontId="35" fillId="0" borderId="0" xfId="63"/>
    <xf numFmtId="0" fontId="35" fillId="26" borderId="0" xfId="63" applyFont="1" applyFill="1" applyAlignment="1"/>
    <xf numFmtId="0" fontId="54" fillId="0" borderId="0" xfId="0" applyFont="1" applyAlignment="1"/>
    <xf numFmtId="0" fontId="50" fillId="26" borderId="0" xfId="0" applyFont="1" applyFill="1" applyAlignment="1">
      <alignment horizontal="left"/>
    </xf>
    <xf numFmtId="0" fontId="35" fillId="25" borderId="0" xfId="63" applyFont="1" applyFill="1" applyAlignment="1"/>
    <xf numFmtId="0" fontId="35" fillId="0" borderId="0" xfId="63" applyFont="1" applyAlignment="1">
      <alignment horizontal="left"/>
    </xf>
    <xf numFmtId="0" fontId="35" fillId="25" borderId="0" xfId="63" applyFont="1" applyFill="1" applyAlignment="1">
      <alignment horizontal="left"/>
    </xf>
    <xf numFmtId="0" fontId="35" fillId="25" borderId="0" xfId="63" applyFill="1" applyAlignment="1">
      <alignment horizontal="left"/>
    </xf>
    <xf numFmtId="0" fontId="74" fillId="26" borderId="0" xfId="63" applyFont="1" applyFill="1" applyAlignment="1">
      <alignment horizontal="left"/>
    </xf>
    <xf numFmtId="0" fontId="35" fillId="26" borderId="0" xfId="63" applyFill="1" applyAlignment="1">
      <alignment wrapText="1"/>
    </xf>
    <xf numFmtId="0" fontId="107" fillId="26" borderId="0" xfId="63" applyFont="1" applyFill="1" applyBorder="1" applyAlignment="1"/>
    <xf numFmtId="0" fontId="107" fillId="26" borderId="0" xfId="92" applyFont="1" applyFill="1" applyBorder="1" applyAlignment="1" applyProtection="1"/>
    <xf numFmtId="0" fontId="50" fillId="26" borderId="0" xfId="92" applyFont="1" applyFill="1" applyBorder="1" applyAlignment="1" applyProtection="1"/>
    <xf numFmtId="0" fontId="107" fillId="27" borderId="0" xfId="0" applyFont="1" applyFill="1" applyBorder="1" applyAlignment="1" applyProtection="1">
      <alignment horizontal="left"/>
    </xf>
    <xf numFmtId="0" fontId="106" fillId="25" borderId="0" xfId="0" applyFont="1" applyFill="1" applyBorder="1"/>
    <xf numFmtId="0" fontId="107" fillId="26" borderId="0" xfId="0" applyFont="1" applyFill="1" applyBorder="1" applyAlignment="1">
      <alignment horizontal="left"/>
    </xf>
    <xf numFmtId="0" fontId="107" fillId="25" borderId="0" xfId="63" applyFont="1" applyFill="1" applyBorder="1" applyAlignment="1"/>
    <xf numFmtId="0" fontId="50" fillId="25" borderId="0" xfId="63" applyFont="1" applyFill="1" applyBorder="1" applyAlignment="1"/>
    <xf numFmtId="0" fontId="84" fillId="26" borderId="0" xfId="63" applyFont="1" applyFill="1" applyBorder="1" applyAlignment="1"/>
    <xf numFmtId="0" fontId="84" fillId="25" borderId="0" xfId="63" applyFont="1" applyFill="1" applyBorder="1" applyAlignment="1"/>
    <xf numFmtId="0" fontId="35" fillId="0" borderId="0" xfId="63" applyBorder="1"/>
    <xf numFmtId="0" fontId="88" fillId="25" borderId="0" xfId="0" applyFont="1" applyFill="1" applyAlignment="1">
      <alignment wrapText="1"/>
    </xf>
    <xf numFmtId="0" fontId="50" fillId="24" borderId="12" xfId="0" applyFont="1" applyFill="1" applyBorder="1" applyAlignment="1">
      <alignment horizontal="left" wrapText="1" indent="1"/>
    </xf>
    <xf numFmtId="0" fontId="174" fillId="24" borderId="10" xfId="0" applyFont="1" applyFill="1" applyBorder="1" applyAlignment="1">
      <alignment horizontal="left"/>
    </xf>
    <xf numFmtId="0" fontId="107" fillId="24" borderId="11" xfId="0" applyFont="1" applyFill="1" applyBorder="1" applyAlignment="1">
      <alignment horizontal="left" vertical="center" wrapText="1"/>
    </xf>
    <xf numFmtId="0" fontId="107" fillId="24" borderId="11" xfId="0" applyFont="1" applyFill="1" applyBorder="1" applyAlignment="1">
      <alignment horizontal="left" wrapText="1" indent="1"/>
    </xf>
    <xf numFmtId="0" fontId="106" fillId="24" borderId="11" xfId="0" applyFont="1" applyFill="1" applyBorder="1" applyAlignment="1">
      <alignment horizontal="left" wrapText="1" indent="1"/>
    </xf>
    <xf numFmtId="0" fontId="108" fillId="25" borderId="0" xfId="0" applyFont="1" applyFill="1" applyAlignment="1">
      <alignment wrapText="1"/>
    </xf>
    <xf numFmtId="0" fontId="108" fillId="25" borderId="0" xfId="0" applyFont="1" applyFill="1" applyAlignment="1">
      <alignment vertical="top" wrapText="1"/>
    </xf>
    <xf numFmtId="0" fontId="0" fillId="0" borderId="0" xfId="0"/>
    <xf numFmtId="0" fontId="107" fillId="25" borderId="15" xfId="0" applyFont="1" applyFill="1" applyBorder="1" applyAlignment="1">
      <alignment horizontal="center"/>
    </xf>
    <xf numFmtId="0" fontId="107" fillId="25" borderId="15" xfId="0" applyFont="1" applyFill="1" applyBorder="1" applyAlignment="1">
      <alignment horizontal="left"/>
    </xf>
    <xf numFmtId="0" fontId="107" fillId="25" borderId="15" xfId="0" applyFont="1" applyFill="1" applyBorder="1" applyAlignment="1">
      <alignment horizontal="center" vertical="center"/>
    </xf>
    <xf numFmtId="0" fontId="107" fillId="25" borderId="15" xfId="0" applyFont="1" applyFill="1" applyBorder="1" applyAlignment="1">
      <alignment horizontal="left" vertical="center"/>
    </xf>
    <xf numFmtId="0" fontId="58" fillId="25" borderId="0" xfId="0" applyFont="1" applyFill="1" applyAlignment="1">
      <alignment wrapText="1"/>
    </xf>
    <xf numFmtId="0" fontId="106" fillId="25" borderId="15" xfId="0" applyFont="1" applyFill="1" applyBorder="1" applyAlignment="1">
      <alignment horizontal="center" wrapText="1"/>
    </xf>
    <xf numFmtId="0" fontId="185" fillId="25" borderId="0" xfId="0" applyFont="1" applyFill="1" applyAlignment="1">
      <alignment horizontal="center" vertical="center" wrapText="1"/>
    </xf>
    <xf numFmtId="0" fontId="187" fillId="0" borderId="0" xfId="0" applyFont="1" applyAlignment="1">
      <alignment horizontal="center" vertical="center" wrapText="1"/>
    </xf>
    <xf numFmtId="0" fontId="114" fillId="25" borderId="0" xfId="0" applyFont="1" applyFill="1" applyAlignment="1">
      <alignment wrapText="1"/>
    </xf>
    <xf numFmtId="0" fontId="164" fillId="25" borderId="0" xfId="63" applyFont="1" applyFill="1" applyAlignment="1">
      <alignment wrapText="1"/>
    </xf>
    <xf numFmtId="0" fontId="114" fillId="25" borderId="0" xfId="0" applyFont="1" applyFill="1" applyAlignment="1">
      <alignment horizontal="left" vertical="top" wrapText="1"/>
    </xf>
    <xf numFmtId="0" fontId="0" fillId="0" borderId="0" xfId="0" applyAlignment="1">
      <alignment wrapText="1"/>
    </xf>
    <xf numFmtId="0" fontId="0" fillId="0" borderId="0" xfId="0" applyAlignment="1">
      <alignment horizontal="center" vertical="center" wrapText="1"/>
    </xf>
    <xf numFmtId="0" fontId="114" fillId="25" borderId="0" xfId="63" applyFont="1" applyFill="1" applyAlignment="1">
      <alignment wrapText="1"/>
    </xf>
    <xf numFmtId="0" fontId="114" fillId="0" borderId="0" xfId="0" applyFont="1" applyAlignment="1">
      <alignment wrapText="1"/>
    </xf>
    <xf numFmtId="0" fontId="107" fillId="26" borderId="0" xfId="0" applyFont="1" applyFill="1" applyAlignment="1">
      <alignment horizontal="center" vertical="center" wrapText="1"/>
    </xf>
    <xf numFmtId="0" fontId="60" fillId="26" borderId="0" xfId="63" applyFont="1" applyFill="1" applyAlignment="1">
      <alignment horizontal="center" vertical="center"/>
    </xf>
    <xf numFmtId="0" fontId="164" fillId="26" borderId="0" xfId="63" applyFont="1" applyFill="1" applyAlignment="1">
      <alignment horizontal="left"/>
    </xf>
    <xf numFmtId="0" fontId="114" fillId="26" borderId="0" xfId="0" applyFont="1" applyFill="1" applyAlignment="1">
      <alignment wrapText="1"/>
    </xf>
    <xf numFmtId="0" fontId="111" fillId="26" borderId="0" xfId="0" applyFont="1" applyFill="1" applyAlignment="1">
      <alignment horizontal="left" vertical="top" wrapText="1"/>
    </xf>
    <xf numFmtId="0" fontId="114" fillId="26" borderId="0" xfId="0" applyFont="1" applyFill="1" applyAlignment="1">
      <alignment horizontal="left" vertical="top" wrapText="1"/>
    </xf>
    <xf numFmtId="0" fontId="114" fillId="26" borderId="0" xfId="0" quotePrefix="1" applyFont="1" applyFill="1" applyAlignment="1">
      <alignment wrapText="1"/>
    </xf>
    <xf numFmtId="0" fontId="114" fillId="26" borderId="0" xfId="0" applyFont="1" applyFill="1" applyAlignment="1">
      <alignment vertical="top" wrapText="1"/>
    </xf>
    <xf numFmtId="0" fontId="164" fillId="26" borderId="0" xfId="63" applyFont="1" applyFill="1" applyAlignment="1"/>
    <xf numFmtId="0" fontId="164" fillId="0" borderId="0" xfId="63" applyFont="1" applyAlignment="1"/>
    <xf numFmtId="0" fontId="185" fillId="26" borderId="0" xfId="0" applyFont="1" applyFill="1" applyAlignment="1">
      <alignment horizontal="center" vertical="center" wrapText="1"/>
    </xf>
    <xf numFmtId="0" fontId="59" fillId="0" borderId="0" xfId="0" applyFont="1" applyAlignment="1">
      <alignment horizontal="center" vertical="center" wrapText="1"/>
    </xf>
    <xf numFmtId="0" fontId="114" fillId="27" borderId="0" xfId="0" applyFont="1" applyFill="1" applyAlignment="1">
      <alignment wrapText="1"/>
    </xf>
    <xf numFmtId="0" fontId="107" fillId="0" borderId="0" xfId="0" applyFont="1" applyAlignment="1">
      <alignment wrapText="1"/>
    </xf>
    <xf numFmtId="0" fontId="35" fillId="26" borderId="0" xfId="63" applyFont="1" applyFill="1" applyAlignment="1">
      <alignment horizontal="left"/>
    </xf>
    <xf numFmtId="0" fontId="107" fillId="26" borderId="0" xfId="0" applyFont="1" applyFill="1" applyAlignment="1">
      <alignment wrapText="1"/>
    </xf>
    <xf numFmtId="0" fontId="35" fillId="26" borderId="0" xfId="63" applyFill="1" applyAlignment="1">
      <alignment horizontal="left"/>
    </xf>
    <xf numFmtId="0" fontId="107" fillId="26" borderId="0" xfId="0" applyFont="1" applyFill="1" applyAlignment="1">
      <alignment horizontal="left" wrapText="1"/>
    </xf>
    <xf numFmtId="0" fontId="56" fillId="26" borderId="0" xfId="0" applyFont="1" applyFill="1" applyAlignment="1">
      <alignment wrapText="1"/>
    </xf>
    <xf numFmtId="0" fontId="56" fillId="26" borderId="17" xfId="0" applyFont="1" applyFill="1" applyBorder="1" applyAlignment="1">
      <alignment horizontal="left" wrapText="1"/>
    </xf>
    <xf numFmtId="0" fontId="110" fillId="26" borderId="0" xfId="0" applyNumberFormat="1" applyFont="1" applyFill="1" applyAlignment="1">
      <alignment horizontal="left" vertical="top" wrapText="1"/>
    </xf>
    <xf numFmtId="0" fontId="110" fillId="26" borderId="0" xfId="0" applyFont="1" applyFill="1" applyAlignment="1">
      <alignment wrapText="1"/>
    </xf>
    <xf numFmtId="3" fontId="56" fillId="26" borderId="17" xfId="0" applyNumberFormat="1" applyFont="1" applyFill="1" applyBorder="1" applyAlignment="1"/>
    <xf numFmtId="0" fontId="110" fillId="26" borderId="0" xfId="0" applyFont="1" applyFill="1" applyAlignment="1">
      <alignment horizontal="left" wrapText="1"/>
    </xf>
    <xf numFmtId="0" fontId="110" fillId="26" borderId="0" xfId="0" applyNumberFormat="1" applyFont="1" applyFill="1" applyAlignment="1">
      <alignment horizontal="left" wrapText="1"/>
    </xf>
    <xf numFmtId="0" fontId="40" fillId="26" borderId="0" xfId="0" applyFont="1" applyFill="1" applyAlignment="1">
      <alignment wrapText="1"/>
    </xf>
    <xf numFmtId="0" fontId="0" fillId="26" borderId="72" xfId="0" applyFont="1" applyFill="1" applyBorder="1" applyAlignment="1">
      <alignment horizontal="left" vertical="center"/>
    </xf>
    <xf numFmtId="0" fontId="110" fillId="26" borderId="0" xfId="0" applyNumberFormat="1" applyFont="1" applyFill="1" applyBorder="1" applyAlignment="1">
      <alignment horizontal="left" wrapText="1"/>
    </xf>
    <xf numFmtId="0" fontId="110" fillId="26" borderId="22" xfId="0" applyFont="1" applyFill="1" applyBorder="1" applyAlignment="1">
      <alignment horizontal="left" wrapText="1"/>
    </xf>
    <xf numFmtId="0" fontId="110" fillId="26" borderId="0" xfId="0" applyFont="1" applyFill="1" applyBorder="1" applyAlignment="1">
      <alignment horizontal="left" wrapText="1"/>
    </xf>
    <xf numFmtId="0" fontId="110" fillId="26" borderId="0" xfId="0" applyFont="1" applyFill="1" applyAlignment="1">
      <alignment horizontal="left" vertical="center"/>
    </xf>
    <xf numFmtId="0" fontId="0" fillId="26" borderId="0" xfId="0" applyFont="1" applyFill="1" applyBorder="1" applyAlignment="1">
      <alignment horizontal="left" vertical="center"/>
    </xf>
    <xf numFmtId="0" fontId="110" fillId="26" borderId="0" xfId="0" applyNumberFormat="1" applyFont="1" applyFill="1" applyAlignment="1">
      <alignment horizontal="left" vertical="center" wrapText="1"/>
    </xf>
    <xf numFmtId="0" fontId="56" fillId="26" borderId="72" xfId="92" applyFont="1" applyFill="1" applyBorder="1" applyAlignment="1" applyProtection="1">
      <alignment horizontal="center" vertical="top" wrapText="1"/>
    </xf>
    <xf numFmtId="0" fontId="70" fillId="26" borderId="72" xfId="92" applyFont="1" applyFill="1" applyBorder="1" applyAlignment="1" applyProtection="1">
      <alignment horizontal="center" vertical="top" wrapText="1"/>
    </xf>
    <xf numFmtId="0" fontId="56" fillId="26" borderId="72" xfId="92" applyFont="1" applyFill="1" applyBorder="1" applyAlignment="1" applyProtection="1">
      <alignment horizontal="center" vertical="top"/>
    </xf>
    <xf numFmtId="0" fontId="110" fillId="26" borderId="0" xfId="0" applyNumberFormat="1" applyFont="1" applyFill="1" applyAlignment="1">
      <alignment wrapText="1"/>
    </xf>
    <xf numFmtId="0" fontId="107" fillId="0" borderId="0" xfId="0" applyNumberFormat="1" applyFont="1" applyAlignment="1">
      <alignment wrapText="1"/>
    </xf>
    <xf numFmtId="0" fontId="0" fillId="26" borderId="0" xfId="0" applyFill="1" applyBorder="1" applyAlignment="1">
      <alignment horizontal="left" vertical="center"/>
    </xf>
    <xf numFmtId="0" fontId="0" fillId="0" borderId="0" xfId="0" applyAlignment="1">
      <alignment horizontal="left" wrapText="1"/>
    </xf>
    <xf numFmtId="0" fontId="35" fillId="25" borderId="0" xfId="63" applyFont="1" applyFill="1" applyAlignment="1">
      <alignment horizontal="left"/>
    </xf>
    <xf numFmtId="0" fontId="114" fillId="26" borderId="0" xfId="0" applyFont="1" applyFill="1" applyAlignment="1">
      <alignment horizontal="left" wrapText="1"/>
    </xf>
    <xf numFmtId="0" fontId="114" fillId="26" borderId="0" xfId="0" applyFont="1" applyFill="1" applyAlignment="1">
      <alignment horizontal="left"/>
    </xf>
    <xf numFmtId="0" fontId="114" fillId="25" borderId="0" xfId="0" applyNumberFormat="1" applyFont="1" applyFill="1" applyAlignment="1">
      <alignment horizontal="left" wrapText="1"/>
    </xf>
    <xf numFmtId="0" fontId="40" fillId="25" borderId="0" xfId="0" applyFont="1" applyFill="1" applyAlignment="1">
      <alignment horizontal="left" wrapText="1"/>
    </xf>
    <xf numFmtId="0" fontId="111" fillId="25" borderId="0" xfId="0" applyFont="1" applyFill="1" applyAlignment="1">
      <alignment wrapText="1"/>
    </xf>
    <xf numFmtId="0" fontId="191" fillId="25" borderId="0" xfId="0" applyFont="1" applyFill="1" applyAlignment="1">
      <alignment wrapText="1"/>
    </xf>
    <xf numFmtId="0" fontId="114" fillId="25" borderId="0" xfId="0" applyFont="1" applyFill="1" applyAlignment="1">
      <alignment horizontal="left" wrapText="1"/>
    </xf>
    <xf numFmtId="0" fontId="0" fillId="27" borderId="0" xfId="0" applyFill="1" applyAlignment="1">
      <alignment horizontal="center" vertical="center" wrapText="1"/>
    </xf>
    <xf numFmtId="0" fontId="110" fillId="25" borderId="0" xfId="0" applyFont="1" applyFill="1" applyAlignment="1">
      <alignment wrapText="1"/>
    </xf>
    <xf numFmtId="0" fontId="106" fillId="26" borderId="59" xfId="194" applyFont="1" applyFill="1" applyBorder="1" applyAlignment="1">
      <alignment horizontal="center" vertical="center" wrapText="1"/>
    </xf>
    <xf numFmtId="0" fontId="106" fillId="26" borderId="55" xfId="194" applyFont="1" applyFill="1" applyBorder="1" applyAlignment="1">
      <alignment horizontal="center" vertical="center" wrapText="1"/>
    </xf>
    <xf numFmtId="0" fontId="106" fillId="26" borderId="40" xfId="194" applyFont="1" applyFill="1" applyBorder="1" applyAlignment="1">
      <alignment horizontal="center" vertical="center" wrapText="1"/>
    </xf>
    <xf numFmtId="0" fontId="67" fillId="25" borderId="0" xfId="0" applyFont="1" applyFill="1" applyAlignment="1">
      <alignment wrapText="1"/>
    </xf>
    <xf numFmtId="0" fontId="67" fillId="25" borderId="0" xfId="63" applyFont="1" applyFill="1" applyAlignment="1">
      <alignment wrapText="1"/>
    </xf>
    <xf numFmtId="0" fontId="67" fillId="0" borderId="0" xfId="0" applyFont="1" applyAlignment="1">
      <alignment wrapText="1"/>
    </xf>
    <xf numFmtId="0" fontId="111" fillId="27" borderId="0" xfId="0" applyFont="1" applyFill="1" applyAlignment="1">
      <alignment wrapText="1"/>
    </xf>
    <xf numFmtId="0" fontId="111" fillId="0" borderId="0" xfId="0" applyFont="1" applyAlignment="1">
      <alignment wrapText="1"/>
    </xf>
    <xf numFmtId="0" fontId="106" fillId="27" borderId="0" xfId="0" applyFont="1" applyFill="1" applyAlignment="1">
      <alignment horizontal="center" wrapText="1"/>
    </xf>
    <xf numFmtId="0" fontId="110" fillId="27" borderId="0" xfId="73" applyFont="1" applyFill="1" applyAlignment="1" applyProtection="1">
      <alignment horizontal="left" wrapText="1"/>
    </xf>
    <xf numFmtId="0" fontId="67" fillId="26" borderId="0" xfId="0" applyFont="1" applyFill="1" applyAlignment="1">
      <alignment horizontal="left" wrapText="1"/>
    </xf>
    <xf numFmtId="164" fontId="0" fillId="92" borderId="19" xfId="80" applyNumberFormat="1" applyFont="1" applyFill="1" applyBorder="1" applyAlignment="1" applyProtection="1">
      <alignment horizontal="center" vertical="center"/>
    </xf>
    <xf numFmtId="3" fontId="0" fillId="25" borderId="19" xfId="80" applyNumberFormat="1" applyFont="1" applyFill="1" applyBorder="1" applyAlignment="1" applyProtection="1">
      <alignment horizontal="center" vertical="center"/>
    </xf>
    <xf numFmtId="164" fontId="0" fillId="25" borderId="19" xfId="80" applyNumberFormat="1" applyFont="1" applyFill="1" applyBorder="1" applyAlignment="1" applyProtection="1">
      <alignment horizontal="center" vertical="center"/>
    </xf>
    <xf numFmtId="3" fontId="107" fillId="25" borderId="19" xfId="80" applyNumberFormat="1" applyFont="1" applyFill="1" applyBorder="1" applyAlignment="1" applyProtection="1">
      <alignment horizontal="center" vertical="center"/>
    </xf>
    <xf numFmtId="3" fontId="0" fillId="91" borderId="0" xfId="0" applyNumberFormat="1" applyFill="1" applyBorder="1" applyAlignment="1">
      <alignment horizontal="center" vertical="center"/>
    </xf>
    <xf numFmtId="3" fontId="0" fillId="91" borderId="19" xfId="0" applyNumberFormat="1" applyFill="1" applyBorder="1" applyAlignment="1">
      <alignment horizontal="center" vertical="center"/>
    </xf>
    <xf numFmtId="164" fontId="0" fillId="91" borderId="19" xfId="80" applyNumberFormat="1" applyFont="1" applyFill="1" applyBorder="1" applyAlignment="1" applyProtection="1">
      <alignment horizontal="center" vertical="center"/>
    </xf>
    <xf numFmtId="0" fontId="0" fillId="92" borderId="0" xfId="0" applyFill="1" applyBorder="1" applyAlignment="1">
      <alignment horizontal="center" vertical="center"/>
    </xf>
    <xf numFmtId="0" fontId="0" fillId="92" borderId="19" xfId="0" applyFill="1" applyBorder="1" applyAlignment="1">
      <alignment horizontal="center" vertical="center"/>
    </xf>
    <xf numFmtId="0" fontId="50" fillId="25" borderId="0" xfId="0" applyFont="1" applyFill="1" applyAlignment="1">
      <alignment wrapText="1"/>
    </xf>
    <xf numFmtId="0" fontId="111" fillId="26" borderId="0" xfId="0" applyFont="1" applyFill="1" applyAlignment="1">
      <alignment wrapText="1"/>
    </xf>
    <xf numFmtId="0" fontId="110" fillId="26" borderId="0" xfId="0" applyFont="1" applyFill="1" applyAlignment="1"/>
    <xf numFmtId="0" fontId="0" fillId="0" borderId="0" xfId="0" applyAlignment="1"/>
    <xf numFmtId="0" fontId="110" fillId="25" borderId="0" xfId="73" applyFont="1" applyFill="1" applyAlignment="1" applyProtection="1">
      <alignment horizontal="left" wrapText="1"/>
    </xf>
    <xf numFmtId="0" fontId="110" fillId="25" borderId="0" xfId="73" applyFont="1" applyFill="1" applyAlignment="1" applyProtection="1">
      <alignment horizontal="left" vertical="top" wrapText="1"/>
    </xf>
    <xf numFmtId="0" fontId="88" fillId="25" borderId="0" xfId="0" applyFont="1" applyFill="1" applyAlignment="1">
      <alignment horizontal="left" wrapText="1"/>
    </xf>
    <xf numFmtId="0" fontId="40" fillId="0" borderId="0" xfId="0" applyFont="1" applyAlignment="1">
      <alignment wrapText="1"/>
    </xf>
    <xf numFmtId="0" fontId="114" fillId="0" borderId="0" xfId="0" applyFont="1" applyFill="1" applyAlignment="1">
      <alignment horizontal="left" wrapText="1"/>
    </xf>
    <xf numFmtId="0" fontId="182" fillId="25" borderId="0" xfId="0" applyNumberFormat="1" applyFont="1" applyFill="1" applyAlignment="1">
      <alignment wrapText="1"/>
    </xf>
    <xf numFmtId="0" fontId="50" fillId="0" borderId="0" xfId="0" applyFont="1" applyAlignment="1">
      <alignment wrapText="1"/>
    </xf>
    <xf numFmtId="0" fontId="110" fillId="25" borderId="0" xfId="0" applyNumberFormat="1" applyFont="1" applyFill="1" applyAlignment="1">
      <alignment wrapText="1"/>
    </xf>
    <xf numFmtId="0" fontId="182" fillId="25" borderId="0" xfId="0" applyFont="1" applyFill="1" applyAlignment="1">
      <alignment horizontal="left" wrapText="1"/>
    </xf>
    <xf numFmtId="0" fontId="84" fillId="0" borderId="0" xfId="0" applyFont="1" applyAlignment="1">
      <alignment wrapText="1"/>
    </xf>
    <xf numFmtId="0" fontId="182" fillId="27" borderId="0" xfId="0" applyNumberFormat="1" applyFont="1" applyFill="1" applyAlignment="1">
      <alignment wrapText="1"/>
    </xf>
    <xf numFmtId="0" fontId="84" fillId="26" borderId="0" xfId="0" applyFont="1" applyFill="1" applyAlignment="1">
      <alignment wrapText="1"/>
    </xf>
    <xf numFmtId="0" fontId="110" fillId="27" borderId="0" xfId="0" applyNumberFormat="1" applyFont="1" applyFill="1" applyAlignment="1">
      <alignment wrapText="1"/>
    </xf>
    <xf numFmtId="0" fontId="107" fillId="25" borderId="0" xfId="0" applyFont="1" applyFill="1" applyAlignment="1">
      <alignment wrapText="1"/>
    </xf>
    <xf numFmtId="2" fontId="56" fillId="26" borderId="36" xfId="0" applyNumberFormat="1" applyFont="1" applyFill="1" applyBorder="1" applyAlignment="1">
      <alignment horizontal="center" vertical="center" wrapText="1"/>
    </xf>
    <xf numFmtId="0" fontId="0" fillId="0" borderId="36" xfId="0" applyBorder="1" applyAlignment="1">
      <alignment horizontal="center" wrapText="1"/>
    </xf>
    <xf numFmtId="2" fontId="56" fillId="26" borderId="90" xfId="0" applyNumberFormat="1" applyFont="1" applyFill="1" applyBorder="1" applyAlignment="1">
      <alignment horizontal="center" vertical="center" wrapText="1"/>
    </xf>
    <xf numFmtId="2" fontId="56" fillId="26" borderId="91" xfId="0" applyNumberFormat="1" applyFont="1" applyFill="1" applyBorder="1" applyAlignment="1">
      <alignment horizontal="center" vertical="center" wrapText="1"/>
    </xf>
    <xf numFmtId="0" fontId="0" fillId="26" borderId="0" xfId="0" applyFill="1" applyAlignment="1">
      <alignment wrapText="1"/>
    </xf>
    <xf numFmtId="0" fontId="0" fillId="26" borderId="0" xfId="0" applyFill="1"/>
    <xf numFmtId="0" fontId="107" fillId="26" borderId="15" xfId="0" applyFont="1" applyFill="1" applyBorder="1" applyAlignment="1">
      <alignment vertical="center"/>
    </xf>
    <xf numFmtId="0" fontId="193" fillId="26" borderId="0" xfId="0" applyFont="1" applyFill="1" applyAlignment="1">
      <alignment vertical="center" wrapText="1"/>
    </xf>
    <xf numFmtId="0" fontId="111" fillId="26" borderId="0" xfId="0" applyFont="1" applyFill="1" applyAlignment="1"/>
    <xf numFmtId="0" fontId="107" fillId="26" borderId="10" xfId="0" applyFont="1" applyFill="1" applyBorder="1" applyAlignment="1">
      <alignment vertical="center"/>
    </xf>
    <xf numFmtId="0" fontId="107" fillId="0" borderId="11" xfId="0" applyFont="1" applyBorder="1" applyAlignment="1">
      <alignment vertical="center"/>
    </xf>
    <xf numFmtId="0" fontId="107" fillId="0" borderId="12" xfId="0" applyFont="1" applyBorder="1" applyAlignment="1">
      <alignment vertical="center"/>
    </xf>
    <xf numFmtId="0" fontId="107" fillId="26" borderId="10" xfId="0" applyFont="1" applyFill="1" applyBorder="1" applyAlignment="1">
      <alignment horizontal="left" vertical="center"/>
    </xf>
    <xf numFmtId="0" fontId="107" fillId="0" borderId="11" xfId="0" applyFont="1" applyBorder="1" applyAlignment="1">
      <alignment horizontal="left" vertical="center"/>
    </xf>
    <xf numFmtId="0" fontId="107" fillId="0" borderId="12" xfId="0" applyFont="1" applyBorder="1" applyAlignment="1">
      <alignment horizontal="left" vertical="center"/>
    </xf>
    <xf numFmtId="0" fontId="107" fillId="26" borderId="71" xfId="0" applyFont="1" applyFill="1" applyBorder="1" applyAlignment="1">
      <alignment vertical="center" wrapText="1"/>
    </xf>
    <xf numFmtId="0" fontId="107" fillId="0" borderId="54" xfId="0" applyFont="1" applyBorder="1" applyAlignment="1">
      <alignment vertical="center" wrapText="1"/>
    </xf>
    <xf numFmtId="0" fontId="107" fillId="26" borderId="71" xfId="0" applyFont="1" applyFill="1" applyBorder="1" applyAlignment="1">
      <alignment horizontal="left" vertical="center" wrapText="1"/>
    </xf>
    <xf numFmtId="0" fontId="107" fillId="0" borderId="54" xfId="0" applyFont="1" applyBorder="1" applyAlignment="1">
      <alignment horizontal="left" vertical="center" wrapText="1"/>
    </xf>
    <xf numFmtId="0" fontId="170" fillId="26" borderId="0" xfId="0" applyFont="1" applyFill="1" applyAlignment="1">
      <alignment vertical="center" wrapText="1"/>
    </xf>
    <xf numFmtId="0" fontId="107" fillId="26" borderId="11" xfId="0" applyFont="1" applyFill="1" applyBorder="1" applyAlignment="1">
      <alignment vertical="center"/>
    </xf>
    <xf numFmtId="0" fontId="107" fillId="26" borderId="12" xfId="0" applyFont="1" applyFill="1" applyBorder="1" applyAlignment="1">
      <alignment vertical="center"/>
    </xf>
    <xf numFmtId="0" fontId="171" fillId="26" borderId="0" xfId="93" applyFont="1" applyFill="1" applyAlignment="1" applyProtection="1">
      <alignment horizontal="center"/>
    </xf>
    <xf numFmtId="0" fontId="50" fillId="26" borderId="0" xfId="0" applyFont="1" applyFill="1" applyAlignment="1">
      <alignment wrapText="1"/>
    </xf>
    <xf numFmtId="0" fontId="35" fillId="26" borderId="0" xfId="63" applyFill="1" applyAlignment="1">
      <alignment wrapText="1"/>
    </xf>
    <xf numFmtId="0" fontId="107" fillId="25" borderId="0" xfId="0" applyFont="1" applyFill="1" applyAlignment="1">
      <alignment horizontal="left" vertical="top" wrapText="1"/>
    </xf>
    <xf numFmtId="0" fontId="54" fillId="26" borderId="0" xfId="0" applyFont="1" applyFill="1" applyAlignment="1"/>
    <xf numFmtId="0" fontId="50" fillId="26" borderId="22" xfId="0" applyFont="1" applyFill="1" applyBorder="1" applyAlignment="1"/>
    <xf numFmtId="0" fontId="77" fillId="25" borderId="0" xfId="0" applyFont="1" applyFill="1" applyAlignment="1"/>
    <xf numFmtId="0" fontId="35" fillId="25" borderId="0" xfId="63" applyFill="1" applyAlignment="1">
      <alignment horizontal="center"/>
    </xf>
  </cellXfs>
  <cellStyles count="61132">
    <cellStyle name="20% - Accent1" xfId="5906" builtinId="30" customBuiltin="1"/>
    <cellStyle name="20% - Accent1 2" xfId="2"/>
    <cellStyle name="20% - Accent1 2 2" xfId="128"/>
    <cellStyle name="20% - Accent1 2 3" xfId="61101"/>
    <cellStyle name="20% - Accent1 3" xfId="13318"/>
    <cellStyle name="20% - Accent1 3 2" xfId="29940"/>
    <cellStyle name="20% - Accent1 3 3" xfId="29939"/>
    <cellStyle name="20% - Accent1 4" xfId="20714"/>
    <cellStyle name="20% - Accent1 4 2" xfId="29942"/>
    <cellStyle name="20% - Accent1 4 3" xfId="29941"/>
    <cellStyle name="20% - Accent1 5" xfId="28110"/>
    <cellStyle name="20% - Accent2" xfId="5910" builtinId="34" customBuiltin="1"/>
    <cellStyle name="20% - Accent2 2" xfId="3"/>
    <cellStyle name="20% - Accent2 2 2" xfId="129"/>
    <cellStyle name="20% - Accent2 2 3" xfId="29943"/>
    <cellStyle name="20% - Accent2 3" xfId="13320"/>
    <cellStyle name="20% - Accent2 3 2" xfId="29945"/>
    <cellStyle name="20% - Accent2 3 3" xfId="29944"/>
    <cellStyle name="20% - Accent2 4" xfId="20716"/>
    <cellStyle name="20% - Accent2 4 2" xfId="29947"/>
    <cellStyle name="20% - Accent2 4 3" xfId="29946"/>
    <cellStyle name="20% - Accent2 5" xfId="28112"/>
    <cellStyle name="20% - Accent3" xfId="5914" builtinId="38" customBuiltin="1"/>
    <cellStyle name="20% - Accent3 2" xfId="4"/>
    <cellStyle name="20% - Accent3 2 2" xfId="130"/>
    <cellStyle name="20% - Accent3 2 3" xfId="61102"/>
    <cellStyle name="20% - Accent3 3" xfId="13322"/>
    <cellStyle name="20% - Accent3 3 2" xfId="29949"/>
    <cellStyle name="20% - Accent3 3 3" xfId="29948"/>
    <cellStyle name="20% - Accent3 4" xfId="20718"/>
    <cellStyle name="20% - Accent3 4 2" xfId="29951"/>
    <cellStyle name="20% - Accent3 4 3" xfId="29950"/>
    <cellStyle name="20% - Accent3 5" xfId="28114"/>
    <cellStyle name="20% - Accent4 2" xfId="5"/>
    <cellStyle name="20% - Accent4 2 2" xfId="131"/>
    <cellStyle name="20% - Accent4 2 3" xfId="5928"/>
    <cellStyle name="20% - Accent4 2 3 2" xfId="13329"/>
    <cellStyle name="20% - Accent4 2 3 2 2" xfId="29955"/>
    <cellStyle name="20% - Accent4 2 3 2 3" xfId="29954"/>
    <cellStyle name="20% - Accent4 2 3 3" xfId="20725"/>
    <cellStyle name="20% - Accent4 2 3 3 2" xfId="29956"/>
    <cellStyle name="20% - Accent4 2 3 4" xfId="28121"/>
    <cellStyle name="20% - Accent4 2 3 5" xfId="29953"/>
    <cellStyle name="20% - Accent4 2 4" xfId="29957"/>
    <cellStyle name="20% - Accent4 2 5" xfId="29958"/>
    <cellStyle name="20% - Accent4 2 5 2" xfId="29959"/>
    <cellStyle name="20% - Accent4 2 6" xfId="29960"/>
    <cellStyle name="20% - Accent4 2 7" xfId="29952"/>
    <cellStyle name="20% - Accent5" xfId="5921" builtinId="46" customBuiltin="1"/>
    <cellStyle name="20% - Accent5 2" xfId="6"/>
    <cellStyle name="20% - Accent5 2 2" xfId="132"/>
    <cellStyle name="20% - Accent5 2 3" xfId="29962"/>
    <cellStyle name="20% - Accent5 3" xfId="13325"/>
    <cellStyle name="20% - Accent5 3 2" xfId="29964"/>
    <cellStyle name="20% - Accent5 3 3" xfId="29963"/>
    <cellStyle name="20% - Accent5 4" xfId="20721"/>
    <cellStyle name="20% - Accent5 4 2" xfId="29965"/>
    <cellStyle name="20% - Accent5 5" xfId="28117"/>
    <cellStyle name="20% - Accent5 6" xfId="29961"/>
    <cellStyle name="20% - Accent6" xfId="5925" builtinId="50" customBuiltin="1"/>
    <cellStyle name="20% - Accent6 2" xfId="7"/>
    <cellStyle name="20% - Accent6 2 2" xfId="133"/>
    <cellStyle name="20% - Accent6 2 3" xfId="29966"/>
    <cellStyle name="20% - Accent6 3" xfId="13327"/>
    <cellStyle name="20% - Accent6 3 2" xfId="29968"/>
    <cellStyle name="20% - Accent6 3 3" xfId="29967"/>
    <cellStyle name="20% - Accent6 4" xfId="20723"/>
    <cellStyle name="20% - Accent6 4 2" xfId="29970"/>
    <cellStyle name="20% - Accent6 4 3" xfId="29969"/>
    <cellStyle name="20% - Accent6 5" xfId="28119"/>
    <cellStyle name="40% - Accent1" xfId="5907" builtinId="31" customBuiltin="1"/>
    <cellStyle name="40% - Accent1 2" xfId="8"/>
    <cellStyle name="40% - Accent1 2 2" xfId="134"/>
    <cellStyle name="40% - Accent1 2 3" xfId="29971"/>
    <cellStyle name="40% - Accent1 3" xfId="13319"/>
    <cellStyle name="40% - Accent1 3 2" xfId="29973"/>
    <cellStyle name="40% - Accent1 3 3" xfId="29972"/>
    <cellStyle name="40% - Accent1 4" xfId="20715"/>
    <cellStyle name="40% - Accent1 4 2" xfId="29975"/>
    <cellStyle name="40% - Accent1 4 3" xfId="29974"/>
    <cellStyle name="40% - Accent1 5" xfId="28111"/>
    <cellStyle name="40% - Accent2" xfId="5911" builtinId="35" customBuiltin="1"/>
    <cellStyle name="40% - Accent2 2" xfId="9"/>
    <cellStyle name="40% - Accent2 2 2" xfId="135"/>
    <cellStyle name="40% - Accent2 2 3" xfId="61103"/>
    <cellStyle name="40% - Accent2 3" xfId="13321"/>
    <cellStyle name="40% - Accent2 3 2" xfId="29978"/>
    <cellStyle name="40% - Accent2 3 3" xfId="29977"/>
    <cellStyle name="40% - Accent2 4" xfId="20717"/>
    <cellStyle name="40% - Accent2 4 2" xfId="29979"/>
    <cellStyle name="40% - Accent2 5" xfId="28113"/>
    <cellStyle name="40% - Accent2 6" xfId="29976"/>
    <cellStyle name="40% - Accent3" xfId="5915" builtinId="39" customBuiltin="1"/>
    <cellStyle name="40% - Accent3 2" xfId="10"/>
    <cellStyle name="40% - Accent3 2 2" xfId="136"/>
    <cellStyle name="40% - Accent3 2 3" xfId="61104"/>
    <cellStyle name="40% - Accent3 3" xfId="13323"/>
    <cellStyle name="40% - Accent3 3 2" xfId="29981"/>
    <cellStyle name="40% - Accent3 3 3" xfId="29980"/>
    <cellStyle name="40% - Accent3 4" xfId="20719"/>
    <cellStyle name="40% - Accent3 4 2" xfId="29983"/>
    <cellStyle name="40% - Accent3 4 3" xfId="29982"/>
    <cellStyle name="40% - Accent3 5" xfId="28115"/>
    <cellStyle name="40% - Accent4" xfId="5918" builtinId="43" customBuiltin="1"/>
    <cellStyle name="40% - Accent4 2" xfId="11"/>
    <cellStyle name="40% - Accent4 2 2" xfId="137"/>
    <cellStyle name="40% - Accent4 2 3" xfId="61105"/>
    <cellStyle name="40% - Accent4 3" xfId="13324"/>
    <cellStyle name="40% - Accent4 3 2" xfId="29985"/>
    <cellStyle name="40% - Accent4 3 3" xfId="29984"/>
    <cellStyle name="40% - Accent4 4" xfId="20720"/>
    <cellStyle name="40% - Accent4 4 2" xfId="29987"/>
    <cellStyle name="40% - Accent4 4 3" xfId="29986"/>
    <cellStyle name="40% - Accent4 5" xfId="28116"/>
    <cellStyle name="40% - Accent5" xfId="5922" builtinId="47" customBuiltin="1"/>
    <cellStyle name="40% - Accent5 2" xfId="12"/>
    <cellStyle name="40% - Accent5 2 2" xfId="138"/>
    <cellStyle name="40% - Accent5 2 3" xfId="29988"/>
    <cellStyle name="40% - Accent5 3" xfId="13326"/>
    <cellStyle name="40% - Accent5 3 2" xfId="29990"/>
    <cellStyle name="40% - Accent5 3 3" xfId="29989"/>
    <cellStyle name="40% - Accent5 4" xfId="20722"/>
    <cellStyle name="40% - Accent5 4 2" xfId="29992"/>
    <cellStyle name="40% - Accent5 4 3" xfId="29991"/>
    <cellStyle name="40% - Accent5 5" xfId="28118"/>
    <cellStyle name="40% - Accent6" xfId="5926" builtinId="51" customBuiltin="1"/>
    <cellStyle name="40% - Accent6 2" xfId="13"/>
    <cellStyle name="40% - Accent6 2 2" xfId="139"/>
    <cellStyle name="40% - Accent6 2 3" xfId="29993"/>
    <cellStyle name="40% - Accent6 3" xfId="13328"/>
    <cellStyle name="40% - Accent6 3 2" xfId="29995"/>
    <cellStyle name="40% - Accent6 3 3" xfId="29994"/>
    <cellStyle name="40% - Accent6 4" xfId="20724"/>
    <cellStyle name="40% - Accent6 4 2" xfId="29997"/>
    <cellStyle name="40% - Accent6 4 3" xfId="29996"/>
    <cellStyle name="40% - Accent6 5" xfId="28120"/>
    <cellStyle name="60% - Accent1" xfId="5908" builtinId="32" customBuiltin="1"/>
    <cellStyle name="60% - Accent1 2" xfId="14"/>
    <cellStyle name="60% - Accent1 2 2" xfId="140"/>
    <cellStyle name="60% - Accent1 2 3" xfId="61106"/>
    <cellStyle name="60% - Accent1 3" xfId="29998"/>
    <cellStyle name="60% - Accent2" xfId="5912" builtinId="36" customBuiltin="1"/>
    <cellStyle name="60% - Accent2 2" xfId="15"/>
    <cellStyle name="60% - Accent2 2 2" xfId="141"/>
    <cellStyle name="60% - Accent2 2 3" xfId="61107"/>
    <cellStyle name="60% - Accent2 3" xfId="29999"/>
    <cellStyle name="60% - Accent3" xfId="5916" builtinId="40" customBuiltin="1"/>
    <cellStyle name="60% - Accent3 2" xfId="16"/>
    <cellStyle name="60% - Accent3 2 2" xfId="142"/>
    <cellStyle name="60% - Accent3 2 3" xfId="61108"/>
    <cellStyle name="60% - Accent3 3" xfId="30000"/>
    <cellStyle name="60% - Accent4" xfId="5919" builtinId="44" customBuiltin="1"/>
    <cellStyle name="60% - Accent4 2" xfId="17"/>
    <cellStyle name="60% - Accent4 2 2" xfId="143"/>
    <cellStyle name="60% - Accent4 2 3" xfId="61109"/>
    <cellStyle name="60% - Accent4 3" xfId="30001"/>
    <cellStyle name="60% - Accent5" xfId="5923" builtinId="48" customBuiltin="1"/>
    <cellStyle name="60% - Accent5 2" xfId="18"/>
    <cellStyle name="60% - Accent5 2 2" xfId="144"/>
    <cellStyle name="60% - Accent5 2 3" xfId="61110"/>
    <cellStyle name="60% - Accent5 3" xfId="30002"/>
    <cellStyle name="60% - Accent6" xfId="5927" builtinId="52" customBuiltin="1"/>
    <cellStyle name="60% - Accent6 2" xfId="19"/>
    <cellStyle name="60% - Accent6 2 2" xfId="145"/>
    <cellStyle name="60% - Accent6 2 3" xfId="30003"/>
    <cellStyle name="60% - Accent6 3" xfId="30004"/>
    <cellStyle name="Accent1" xfId="5905" builtinId="29" customBuiltin="1"/>
    <cellStyle name="Accent1 2" xfId="20"/>
    <cellStyle name="Accent1 2 2" xfId="146"/>
    <cellStyle name="Accent1 2 3" xfId="61111"/>
    <cellStyle name="Accent1 3" xfId="30005"/>
    <cellStyle name="Accent2" xfId="5909" builtinId="33" customBuiltin="1"/>
    <cellStyle name="Accent2 2" xfId="21"/>
    <cellStyle name="Accent2 2 2" xfId="147"/>
    <cellStyle name="Accent2 2 3" xfId="61112"/>
    <cellStyle name="Accent2 3" xfId="30006"/>
    <cellStyle name="Accent3" xfId="5913" builtinId="37" customBuiltin="1"/>
    <cellStyle name="Accent3 2" xfId="22"/>
    <cellStyle name="Accent3 2 2" xfId="148"/>
    <cellStyle name="Accent3 2 3" xfId="30007"/>
    <cellStyle name="Accent3 3" xfId="30008"/>
    <cellStyle name="Accent4" xfId="5917" builtinId="41" customBuiltin="1"/>
    <cellStyle name="Accent4 2" xfId="23"/>
    <cellStyle name="Accent4 2 2" xfId="149"/>
    <cellStyle name="Accent4 2 3" xfId="61113"/>
    <cellStyle name="Accent4 3" xfId="30009"/>
    <cellStyle name="Accent5" xfId="5920" builtinId="45" customBuiltin="1"/>
    <cellStyle name="Accent5 2" xfId="24"/>
    <cellStyle name="Accent5 2 2" xfId="150"/>
    <cellStyle name="Accent5 2 3" xfId="61114"/>
    <cellStyle name="Accent6" xfId="5924" builtinId="49" customBuiltin="1"/>
    <cellStyle name="Accent6 2" xfId="25"/>
    <cellStyle name="Accent6 2 2" xfId="151"/>
    <cellStyle name="Accent6 2 3" xfId="30010"/>
    <cellStyle name="Accent6 3" xfId="30011"/>
    <cellStyle name="Bad" xfId="5895" builtinId="27" customBuiltin="1"/>
    <cellStyle name="Bad 2" xfId="26"/>
    <cellStyle name="Bad 2 2" xfId="152"/>
    <cellStyle name="Bad 2 3" xfId="30012"/>
    <cellStyle name="Bad 3" xfId="30013"/>
    <cellStyle name="Calculation" xfId="5899" builtinId="22" customBuiltin="1"/>
    <cellStyle name="Calculation 2" xfId="27"/>
    <cellStyle name="Calculation 2 2" xfId="153"/>
    <cellStyle name="Calculation 2 3" xfId="30014"/>
    <cellStyle name="Calculation 3" xfId="30015"/>
    <cellStyle name="cf1" xfId="28"/>
    <cellStyle name="cf1 2" xfId="30016"/>
    <cellStyle name="Check Cell" xfId="5901" builtinId="23" customBuiltin="1"/>
    <cellStyle name="Check Cell 2" xfId="29"/>
    <cellStyle name="Check Cell 2 2" xfId="154"/>
    <cellStyle name="Check Cell 2 3" xfId="61115"/>
    <cellStyle name="Comma" xfId="294" builtinId="3"/>
    <cellStyle name="Comma 2" xfId="30"/>
    <cellStyle name="Comma 2 2" xfId="31"/>
    <cellStyle name="Comma 2 2 2" xfId="32"/>
    <cellStyle name="Comma 2 2 2 2" xfId="157"/>
    <cellStyle name="Comma 2 2 2 2 2" xfId="890"/>
    <cellStyle name="Comma 2 2 2 3" xfId="5930"/>
    <cellStyle name="Comma 2 2 2 4" xfId="30017"/>
    <cellStyle name="Comma 2 2 3" xfId="33"/>
    <cellStyle name="Comma 2 2 3 10" xfId="30018"/>
    <cellStyle name="Comma 2 2 3 2" xfId="158"/>
    <cellStyle name="Comma 2 2 3 2 10" xfId="3996"/>
    <cellStyle name="Comma 2 2 3 2 10 2" xfId="11437"/>
    <cellStyle name="Comma 2 2 3 2 10 3" xfId="18833"/>
    <cellStyle name="Comma 2 2 3 2 10 4" xfId="26229"/>
    <cellStyle name="Comma 2 2 3 2 10 5" xfId="30020"/>
    <cellStyle name="Comma 2 2 3 2 11" xfId="2119"/>
    <cellStyle name="Comma 2 2 3 2 11 2" xfId="9560"/>
    <cellStyle name="Comma 2 2 3 2 11 3" xfId="16956"/>
    <cellStyle name="Comma 2 2 3 2 11 4" xfId="24352"/>
    <cellStyle name="Comma 2 2 3 2 11 5" xfId="30021"/>
    <cellStyle name="Comma 2 2 3 2 12" xfId="5941"/>
    <cellStyle name="Comma 2 2 3 2 12 2" xfId="13337"/>
    <cellStyle name="Comma 2 2 3 2 12 3" xfId="20733"/>
    <cellStyle name="Comma 2 2 3 2 12 4" xfId="28129"/>
    <cellStyle name="Comma 2 2 3 2 13" xfId="7751"/>
    <cellStyle name="Comma 2 2 3 2 14" xfId="15147"/>
    <cellStyle name="Comma 2 2 3 2 15" xfId="22543"/>
    <cellStyle name="Comma 2 2 3 2 16" xfId="30019"/>
    <cellStyle name="Comma 2 2 3 2 2" xfId="249"/>
    <cellStyle name="Comma 2 2 3 2 2 10" xfId="2128"/>
    <cellStyle name="Comma 2 2 3 2 2 10 2" xfId="9569"/>
    <cellStyle name="Comma 2 2 3 2 2 10 3" xfId="16965"/>
    <cellStyle name="Comma 2 2 3 2 2 10 4" xfId="24361"/>
    <cellStyle name="Comma 2 2 3 2 2 10 5" xfId="30023"/>
    <cellStyle name="Comma 2 2 3 2 2 11" xfId="5950"/>
    <cellStyle name="Comma 2 2 3 2 2 11 2" xfId="13346"/>
    <cellStyle name="Comma 2 2 3 2 2 11 3" xfId="20742"/>
    <cellStyle name="Comma 2 2 3 2 2 11 4" xfId="28138"/>
    <cellStyle name="Comma 2 2 3 2 2 12" xfId="7760"/>
    <cellStyle name="Comma 2 2 3 2 2 13" xfId="15156"/>
    <cellStyle name="Comma 2 2 3 2 2 14" xfId="22552"/>
    <cellStyle name="Comma 2 2 3 2 2 15" xfId="30022"/>
    <cellStyle name="Comma 2 2 3 2 2 2" xfId="267"/>
    <cellStyle name="Comma 2 2 3 2 2 2 10" xfId="30024"/>
    <cellStyle name="Comma 2 2 3 2 2 2 2" xfId="836"/>
    <cellStyle name="Comma 2 2 3 2 2 2 2 2" xfId="1545"/>
    <cellStyle name="Comma 2 2 3 2 2 2 2 2 2" xfId="5233"/>
    <cellStyle name="Comma 2 2 3 2 2 2 2 2 2 2" xfId="12674"/>
    <cellStyle name="Comma 2 2 3 2 2 2 2 2 2 3" xfId="20070"/>
    <cellStyle name="Comma 2 2 3 2 2 2 2 2 2 4" xfId="27466"/>
    <cellStyle name="Comma 2 2 3 2 2 2 2 2 2 5" xfId="30027"/>
    <cellStyle name="Comma 2 2 3 2 2 2 2 2 3" xfId="3356"/>
    <cellStyle name="Comma 2 2 3 2 2 2 2 2 3 2" xfId="10797"/>
    <cellStyle name="Comma 2 2 3 2 2 2 2 2 3 3" xfId="18193"/>
    <cellStyle name="Comma 2 2 3 2 2 2 2 2 3 4" xfId="25589"/>
    <cellStyle name="Comma 2 2 3 2 2 2 2 2 3 5" xfId="30028"/>
    <cellStyle name="Comma 2 2 3 2 2 2 2 2 4" xfId="7178"/>
    <cellStyle name="Comma 2 2 3 2 2 2 2 2 4 2" xfId="14574"/>
    <cellStyle name="Comma 2 2 3 2 2 2 2 2 4 3" xfId="21970"/>
    <cellStyle name="Comma 2 2 3 2 2 2 2 2 4 4" xfId="29366"/>
    <cellStyle name="Comma 2 2 3 2 2 2 2 2 5" xfId="8988"/>
    <cellStyle name="Comma 2 2 3 2 2 2 2 2 6" xfId="16384"/>
    <cellStyle name="Comma 2 2 3 2 2 2 2 2 7" xfId="23780"/>
    <cellStyle name="Comma 2 2 3 2 2 2 2 2 8" xfId="30026"/>
    <cellStyle name="Comma 2 2 3 2 2 2 2 3" xfId="4589"/>
    <cellStyle name="Comma 2 2 3 2 2 2 2 3 2" xfId="12030"/>
    <cellStyle name="Comma 2 2 3 2 2 2 2 3 3" xfId="19426"/>
    <cellStyle name="Comma 2 2 3 2 2 2 2 3 4" xfId="26822"/>
    <cellStyle name="Comma 2 2 3 2 2 2 2 3 5" xfId="30029"/>
    <cellStyle name="Comma 2 2 3 2 2 2 2 4" xfId="2712"/>
    <cellStyle name="Comma 2 2 3 2 2 2 2 4 2" xfId="10153"/>
    <cellStyle name="Comma 2 2 3 2 2 2 2 4 3" xfId="17549"/>
    <cellStyle name="Comma 2 2 3 2 2 2 2 4 4" xfId="24945"/>
    <cellStyle name="Comma 2 2 3 2 2 2 2 4 5" xfId="30030"/>
    <cellStyle name="Comma 2 2 3 2 2 2 2 5" xfId="6534"/>
    <cellStyle name="Comma 2 2 3 2 2 2 2 5 2" xfId="13930"/>
    <cellStyle name="Comma 2 2 3 2 2 2 2 5 3" xfId="21326"/>
    <cellStyle name="Comma 2 2 3 2 2 2 2 5 4" xfId="28722"/>
    <cellStyle name="Comma 2 2 3 2 2 2 2 6" xfId="8344"/>
    <cellStyle name="Comma 2 2 3 2 2 2 2 7" xfId="15740"/>
    <cellStyle name="Comma 2 2 3 2 2 2 2 8" xfId="23136"/>
    <cellStyle name="Comma 2 2 3 2 2 2 2 9" xfId="30025"/>
    <cellStyle name="Comma 2 2 3 2 2 2 3" xfId="979"/>
    <cellStyle name="Comma 2 2 3 2 2 2 3 2" xfId="4667"/>
    <cellStyle name="Comma 2 2 3 2 2 2 3 2 2" xfId="12108"/>
    <cellStyle name="Comma 2 2 3 2 2 2 3 2 3" xfId="19504"/>
    <cellStyle name="Comma 2 2 3 2 2 2 3 2 4" xfId="26900"/>
    <cellStyle name="Comma 2 2 3 2 2 2 3 2 5" xfId="30032"/>
    <cellStyle name="Comma 2 2 3 2 2 2 3 3" xfId="2790"/>
    <cellStyle name="Comma 2 2 3 2 2 2 3 3 2" xfId="10231"/>
    <cellStyle name="Comma 2 2 3 2 2 2 3 3 3" xfId="17627"/>
    <cellStyle name="Comma 2 2 3 2 2 2 3 3 4" xfId="25023"/>
    <cellStyle name="Comma 2 2 3 2 2 2 3 3 5" xfId="30033"/>
    <cellStyle name="Comma 2 2 3 2 2 2 3 4" xfId="6612"/>
    <cellStyle name="Comma 2 2 3 2 2 2 3 4 2" xfId="14008"/>
    <cellStyle name="Comma 2 2 3 2 2 2 3 4 3" xfId="21404"/>
    <cellStyle name="Comma 2 2 3 2 2 2 3 4 4" xfId="28800"/>
    <cellStyle name="Comma 2 2 3 2 2 2 3 5" xfId="8422"/>
    <cellStyle name="Comma 2 2 3 2 2 2 3 6" xfId="15818"/>
    <cellStyle name="Comma 2 2 3 2 2 2 3 7" xfId="23214"/>
    <cellStyle name="Comma 2 2 3 2 2 2 3 8" xfId="30031"/>
    <cellStyle name="Comma 2 2 3 2 2 2 4" xfId="4023"/>
    <cellStyle name="Comma 2 2 3 2 2 2 4 2" xfId="11464"/>
    <cellStyle name="Comma 2 2 3 2 2 2 4 3" xfId="18860"/>
    <cellStyle name="Comma 2 2 3 2 2 2 4 4" xfId="26256"/>
    <cellStyle name="Comma 2 2 3 2 2 2 4 5" xfId="30034"/>
    <cellStyle name="Comma 2 2 3 2 2 2 5" xfId="2146"/>
    <cellStyle name="Comma 2 2 3 2 2 2 5 2" xfId="9587"/>
    <cellStyle name="Comma 2 2 3 2 2 2 5 3" xfId="16983"/>
    <cellStyle name="Comma 2 2 3 2 2 2 5 4" xfId="24379"/>
    <cellStyle name="Comma 2 2 3 2 2 2 5 5" xfId="30035"/>
    <cellStyle name="Comma 2 2 3 2 2 2 6" xfId="5968"/>
    <cellStyle name="Comma 2 2 3 2 2 2 6 2" xfId="13364"/>
    <cellStyle name="Comma 2 2 3 2 2 2 6 3" xfId="20760"/>
    <cellStyle name="Comma 2 2 3 2 2 2 6 4" xfId="28156"/>
    <cellStyle name="Comma 2 2 3 2 2 2 7" xfId="7778"/>
    <cellStyle name="Comma 2 2 3 2 2 2 8" xfId="15174"/>
    <cellStyle name="Comma 2 2 3 2 2 2 9" xfId="22570"/>
    <cellStyle name="Comma 2 2 3 2 2 3" xfId="487"/>
    <cellStyle name="Comma 2 2 3 2 2 3 2" xfId="1198"/>
    <cellStyle name="Comma 2 2 3 2 2 3 2 2" xfId="4886"/>
    <cellStyle name="Comma 2 2 3 2 2 3 2 2 2" xfId="12327"/>
    <cellStyle name="Comma 2 2 3 2 2 3 2 2 3" xfId="19723"/>
    <cellStyle name="Comma 2 2 3 2 2 3 2 2 4" xfId="27119"/>
    <cellStyle name="Comma 2 2 3 2 2 3 2 2 5" xfId="30038"/>
    <cellStyle name="Comma 2 2 3 2 2 3 2 3" xfId="3009"/>
    <cellStyle name="Comma 2 2 3 2 2 3 2 3 2" xfId="10450"/>
    <cellStyle name="Comma 2 2 3 2 2 3 2 3 3" xfId="17846"/>
    <cellStyle name="Comma 2 2 3 2 2 3 2 3 4" xfId="25242"/>
    <cellStyle name="Comma 2 2 3 2 2 3 2 3 5" xfId="30039"/>
    <cellStyle name="Comma 2 2 3 2 2 3 2 4" xfId="6831"/>
    <cellStyle name="Comma 2 2 3 2 2 3 2 4 2" xfId="14227"/>
    <cellStyle name="Comma 2 2 3 2 2 3 2 4 3" xfId="21623"/>
    <cellStyle name="Comma 2 2 3 2 2 3 2 4 4" xfId="29019"/>
    <cellStyle name="Comma 2 2 3 2 2 3 2 5" xfId="8641"/>
    <cellStyle name="Comma 2 2 3 2 2 3 2 6" xfId="16037"/>
    <cellStyle name="Comma 2 2 3 2 2 3 2 7" xfId="23433"/>
    <cellStyle name="Comma 2 2 3 2 2 3 2 8" xfId="30037"/>
    <cellStyle name="Comma 2 2 3 2 2 3 3" xfId="4242"/>
    <cellStyle name="Comma 2 2 3 2 2 3 3 2" xfId="11683"/>
    <cellStyle name="Comma 2 2 3 2 2 3 3 3" xfId="19079"/>
    <cellStyle name="Comma 2 2 3 2 2 3 3 4" xfId="26475"/>
    <cellStyle name="Comma 2 2 3 2 2 3 3 5" xfId="30040"/>
    <cellStyle name="Comma 2 2 3 2 2 3 4" xfId="2365"/>
    <cellStyle name="Comma 2 2 3 2 2 3 4 2" xfId="9806"/>
    <cellStyle name="Comma 2 2 3 2 2 3 4 3" xfId="17202"/>
    <cellStyle name="Comma 2 2 3 2 2 3 4 4" xfId="24598"/>
    <cellStyle name="Comma 2 2 3 2 2 3 4 5" xfId="30041"/>
    <cellStyle name="Comma 2 2 3 2 2 3 5" xfId="6187"/>
    <cellStyle name="Comma 2 2 3 2 2 3 5 2" xfId="13583"/>
    <cellStyle name="Comma 2 2 3 2 2 3 5 3" xfId="20979"/>
    <cellStyle name="Comma 2 2 3 2 2 3 5 4" xfId="28375"/>
    <cellStyle name="Comma 2 2 3 2 2 3 6" xfId="7997"/>
    <cellStyle name="Comma 2 2 3 2 2 3 7" xfId="15393"/>
    <cellStyle name="Comma 2 2 3 2 2 3 8" xfId="22789"/>
    <cellStyle name="Comma 2 2 3 2 2 3 9" xfId="30036"/>
    <cellStyle name="Comma 2 2 3 2 2 4" xfId="744"/>
    <cellStyle name="Comma 2 2 3 2 2 4 2" xfId="1454"/>
    <cellStyle name="Comma 2 2 3 2 2 4 2 2" xfId="5142"/>
    <cellStyle name="Comma 2 2 3 2 2 4 2 2 2" xfId="12583"/>
    <cellStyle name="Comma 2 2 3 2 2 4 2 2 3" xfId="19979"/>
    <cellStyle name="Comma 2 2 3 2 2 4 2 2 4" xfId="27375"/>
    <cellStyle name="Comma 2 2 3 2 2 4 2 2 5" xfId="30044"/>
    <cellStyle name="Comma 2 2 3 2 2 4 2 3" xfId="3265"/>
    <cellStyle name="Comma 2 2 3 2 2 4 2 3 2" xfId="10706"/>
    <cellStyle name="Comma 2 2 3 2 2 4 2 3 3" xfId="18102"/>
    <cellStyle name="Comma 2 2 3 2 2 4 2 3 4" xfId="25498"/>
    <cellStyle name="Comma 2 2 3 2 2 4 2 3 5" xfId="30045"/>
    <cellStyle name="Comma 2 2 3 2 2 4 2 4" xfId="7087"/>
    <cellStyle name="Comma 2 2 3 2 2 4 2 4 2" xfId="14483"/>
    <cellStyle name="Comma 2 2 3 2 2 4 2 4 3" xfId="21879"/>
    <cellStyle name="Comma 2 2 3 2 2 4 2 4 4" xfId="29275"/>
    <cellStyle name="Comma 2 2 3 2 2 4 2 5" xfId="8897"/>
    <cellStyle name="Comma 2 2 3 2 2 4 2 6" xfId="16293"/>
    <cellStyle name="Comma 2 2 3 2 2 4 2 7" xfId="23689"/>
    <cellStyle name="Comma 2 2 3 2 2 4 2 8" xfId="30043"/>
    <cellStyle name="Comma 2 2 3 2 2 4 3" xfId="4498"/>
    <cellStyle name="Comma 2 2 3 2 2 4 3 2" xfId="11939"/>
    <cellStyle name="Comma 2 2 3 2 2 4 3 3" xfId="19335"/>
    <cellStyle name="Comma 2 2 3 2 2 4 3 4" xfId="26731"/>
    <cellStyle name="Comma 2 2 3 2 2 4 3 5" xfId="30046"/>
    <cellStyle name="Comma 2 2 3 2 2 4 4" xfId="2621"/>
    <cellStyle name="Comma 2 2 3 2 2 4 4 2" xfId="10062"/>
    <cellStyle name="Comma 2 2 3 2 2 4 4 3" xfId="17458"/>
    <cellStyle name="Comma 2 2 3 2 2 4 4 4" xfId="24854"/>
    <cellStyle name="Comma 2 2 3 2 2 4 4 5" xfId="30047"/>
    <cellStyle name="Comma 2 2 3 2 2 4 5" xfId="6443"/>
    <cellStyle name="Comma 2 2 3 2 2 4 5 2" xfId="13839"/>
    <cellStyle name="Comma 2 2 3 2 2 4 5 3" xfId="21235"/>
    <cellStyle name="Comma 2 2 3 2 2 4 5 4" xfId="28631"/>
    <cellStyle name="Comma 2 2 3 2 2 4 6" xfId="8253"/>
    <cellStyle name="Comma 2 2 3 2 2 4 7" xfId="15649"/>
    <cellStyle name="Comma 2 2 3 2 2 4 8" xfId="23045"/>
    <cellStyle name="Comma 2 2 3 2 2 4 9" xfId="30042"/>
    <cellStyle name="Comma 2 2 3 2 2 5" xfId="818"/>
    <cellStyle name="Comma 2 2 3 2 2 5 2" xfId="1527"/>
    <cellStyle name="Comma 2 2 3 2 2 5 2 2" xfId="5215"/>
    <cellStyle name="Comma 2 2 3 2 2 5 2 2 2" xfId="12656"/>
    <cellStyle name="Comma 2 2 3 2 2 5 2 2 3" xfId="20052"/>
    <cellStyle name="Comma 2 2 3 2 2 5 2 2 4" xfId="27448"/>
    <cellStyle name="Comma 2 2 3 2 2 5 2 2 5" xfId="30050"/>
    <cellStyle name="Comma 2 2 3 2 2 5 2 3" xfId="3338"/>
    <cellStyle name="Comma 2 2 3 2 2 5 2 3 2" xfId="10779"/>
    <cellStyle name="Comma 2 2 3 2 2 5 2 3 3" xfId="18175"/>
    <cellStyle name="Comma 2 2 3 2 2 5 2 3 4" xfId="25571"/>
    <cellStyle name="Comma 2 2 3 2 2 5 2 3 5" xfId="30051"/>
    <cellStyle name="Comma 2 2 3 2 2 5 2 4" xfId="7160"/>
    <cellStyle name="Comma 2 2 3 2 2 5 2 4 2" xfId="14556"/>
    <cellStyle name="Comma 2 2 3 2 2 5 2 4 3" xfId="21952"/>
    <cellStyle name="Comma 2 2 3 2 2 5 2 4 4" xfId="29348"/>
    <cellStyle name="Comma 2 2 3 2 2 5 2 5" xfId="8970"/>
    <cellStyle name="Comma 2 2 3 2 2 5 2 6" xfId="16366"/>
    <cellStyle name="Comma 2 2 3 2 2 5 2 7" xfId="23762"/>
    <cellStyle name="Comma 2 2 3 2 2 5 2 8" xfId="30049"/>
    <cellStyle name="Comma 2 2 3 2 2 5 3" xfId="4571"/>
    <cellStyle name="Comma 2 2 3 2 2 5 3 2" xfId="12012"/>
    <cellStyle name="Comma 2 2 3 2 2 5 3 3" xfId="19408"/>
    <cellStyle name="Comma 2 2 3 2 2 5 3 4" xfId="26804"/>
    <cellStyle name="Comma 2 2 3 2 2 5 3 5" xfId="30052"/>
    <cellStyle name="Comma 2 2 3 2 2 5 4" xfId="2694"/>
    <cellStyle name="Comma 2 2 3 2 2 5 4 2" xfId="10135"/>
    <cellStyle name="Comma 2 2 3 2 2 5 4 3" xfId="17531"/>
    <cellStyle name="Comma 2 2 3 2 2 5 4 4" xfId="24927"/>
    <cellStyle name="Comma 2 2 3 2 2 5 4 5" xfId="30053"/>
    <cellStyle name="Comma 2 2 3 2 2 5 5" xfId="6516"/>
    <cellStyle name="Comma 2 2 3 2 2 5 5 2" xfId="13912"/>
    <cellStyle name="Comma 2 2 3 2 2 5 5 3" xfId="21308"/>
    <cellStyle name="Comma 2 2 3 2 2 5 5 4" xfId="28704"/>
    <cellStyle name="Comma 2 2 3 2 2 5 6" xfId="8326"/>
    <cellStyle name="Comma 2 2 3 2 2 5 7" xfId="15722"/>
    <cellStyle name="Comma 2 2 3 2 2 5 8" xfId="23118"/>
    <cellStyle name="Comma 2 2 3 2 2 5 9" xfId="30048"/>
    <cellStyle name="Comma 2 2 3 2 2 6" xfId="961"/>
    <cellStyle name="Comma 2 2 3 2 2 6 2" xfId="4649"/>
    <cellStyle name="Comma 2 2 3 2 2 6 2 2" xfId="12090"/>
    <cellStyle name="Comma 2 2 3 2 2 6 2 3" xfId="19486"/>
    <cellStyle name="Comma 2 2 3 2 2 6 2 4" xfId="26882"/>
    <cellStyle name="Comma 2 2 3 2 2 6 2 5" xfId="30055"/>
    <cellStyle name="Comma 2 2 3 2 2 6 3" xfId="2772"/>
    <cellStyle name="Comma 2 2 3 2 2 6 3 2" xfId="10213"/>
    <cellStyle name="Comma 2 2 3 2 2 6 3 3" xfId="17609"/>
    <cellStyle name="Comma 2 2 3 2 2 6 3 4" xfId="25005"/>
    <cellStyle name="Comma 2 2 3 2 2 6 3 5" xfId="30056"/>
    <cellStyle name="Comma 2 2 3 2 2 6 4" xfId="6594"/>
    <cellStyle name="Comma 2 2 3 2 2 6 4 2" xfId="13990"/>
    <cellStyle name="Comma 2 2 3 2 2 6 4 3" xfId="21386"/>
    <cellStyle name="Comma 2 2 3 2 2 6 4 4" xfId="28782"/>
    <cellStyle name="Comma 2 2 3 2 2 6 5" xfId="8404"/>
    <cellStyle name="Comma 2 2 3 2 2 6 6" xfId="15800"/>
    <cellStyle name="Comma 2 2 3 2 2 6 7" xfId="23196"/>
    <cellStyle name="Comma 2 2 3 2 2 6 8" xfId="30054"/>
    <cellStyle name="Comma 2 2 3 2 2 7" xfId="1789"/>
    <cellStyle name="Comma 2 2 3 2 2 7 2" xfId="5476"/>
    <cellStyle name="Comma 2 2 3 2 2 7 2 2" xfId="12917"/>
    <cellStyle name="Comma 2 2 3 2 2 7 2 3" xfId="20313"/>
    <cellStyle name="Comma 2 2 3 2 2 7 2 4" xfId="27709"/>
    <cellStyle name="Comma 2 2 3 2 2 7 2 5" xfId="30058"/>
    <cellStyle name="Comma 2 2 3 2 2 7 3" xfId="3599"/>
    <cellStyle name="Comma 2 2 3 2 2 7 3 2" xfId="11040"/>
    <cellStyle name="Comma 2 2 3 2 2 7 3 3" xfId="18436"/>
    <cellStyle name="Comma 2 2 3 2 2 7 3 4" xfId="25832"/>
    <cellStyle name="Comma 2 2 3 2 2 7 3 5" xfId="30059"/>
    <cellStyle name="Comma 2 2 3 2 2 7 4" xfId="7421"/>
    <cellStyle name="Comma 2 2 3 2 2 7 4 2" xfId="14817"/>
    <cellStyle name="Comma 2 2 3 2 2 7 4 3" xfId="22213"/>
    <cellStyle name="Comma 2 2 3 2 2 7 4 4" xfId="29609"/>
    <cellStyle name="Comma 2 2 3 2 2 7 5" xfId="9231"/>
    <cellStyle name="Comma 2 2 3 2 2 7 6" xfId="16627"/>
    <cellStyle name="Comma 2 2 3 2 2 7 7" xfId="24023"/>
    <cellStyle name="Comma 2 2 3 2 2 7 8" xfId="30057"/>
    <cellStyle name="Comma 2 2 3 2 2 8" xfId="2046"/>
    <cellStyle name="Comma 2 2 3 2 2 8 2" xfId="5733"/>
    <cellStyle name="Comma 2 2 3 2 2 8 2 2" xfId="13173"/>
    <cellStyle name="Comma 2 2 3 2 2 8 2 3" xfId="20569"/>
    <cellStyle name="Comma 2 2 3 2 2 8 2 4" xfId="27965"/>
    <cellStyle name="Comma 2 2 3 2 2 8 2 5" xfId="30061"/>
    <cellStyle name="Comma 2 2 3 2 2 8 3" xfId="3855"/>
    <cellStyle name="Comma 2 2 3 2 2 8 3 2" xfId="11296"/>
    <cellStyle name="Comma 2 2 3 2 2 8 3 3" xfId="18692"/>
    <cellStyle name="Comma 2 2 3 2 2 8 3 4" xfId="26088"/>
    <cellStyle name="Comma 2 2 3 2 2 8 3 5" xfId="30062"/>
    <cellStyle name="Comma 2 2 3 2 2 8 4" xfId="7678"/>
    <cellStyle name="Comma 2 2 3 2 2 8 4 2" xfId="15074"/>
    <cellStyle name="Comma 2 2 3 2 2 8 4 3" xfId="22470"/>
    <cellStyle name="Comma 2 2 3 2 2 8 4 4" xfId="29866"/>
    <cellStyle name="Comma 2 2 3 2 2 8 5" xfId="9487"/>
    <cellStyle name="Comma 2 2 3 2 2 8 6" xfId="16883"/>
    <cellStyle name="Comma 2 2 3 2 2 8 7" xfId="24279"/>
    <cellStyle name="Comma 2 2 3 2 2 8 8" xfId="30060"/>
    <cellStyle name="Comma 2 2 3 2 2 9" xfId="4005"/>
    <cellStyle name="Comma 2 2 3 2 2 9 2" xfId="11446"/>
    <cellStyle name="Comma 2 2 3 2 2 9 3" xfId="18842"/>
    <cellStyle name="Comma 2 2 3 2 2 9 4" xfId="26238"/>
    <cellStyle name="Comma 2 2 3 2 2 9 5" xfId="30063"/>
    <cellStyle name="Comma 2 2 3 2 3" xfId="258"/>
    <cellStyle name="Comma 2 2 3 2 3 10" xfId="30064"/>
    <cellStyle name="Comma 2 2 3 2 3 2" xfId="827"/>
    <cellStyle name="Comma 2 2 3 2 3 2 2" xfId="1536"/>
    <cellStyle name="Comma 2 2 3 2 3 2 2 2" xfId="5224"/>
    <cellStyle name="Comma 2 2 3 2 3 2 2 2 2" xfId="12665"/>
    <cellStyle name="Comma 2 2 3 2 3 2 2 2 3" xfId="20061"/>
    <cellStyle name="Comma 2 2 3 2 3 2 2 2 4" xfId="27457"/>
    <cellStyle name="Comma 2 2 3 2 3 2 2 2 5" xfId="30067"/>
    <cellStyle name="Comma 2 2 3 2 3 2 2 3" xfId="3347"/>
    <cellStyle name="Comma 2 2 3 2 3 2 2 3 2" xfId="10788"/>
    <cellStyle name="Comma 2 2 3 2 3 2 2 3 3" xfId="18184"/>
    <cellStyle name="Comma 2 2 3 2 3 2 2 3 4" xfId="25580"/>
    <cellStyle name="Comma 2 2 3 2 3 2 2 3 5" xfId="30068"/>
    <cellStyle name="Comma 2 2 3 2 3 2 2 4" xfId="7169"/>
    <cellStyle name="Comma 2 2 3 2 3 2 2 4 2" xfId="14565"/>
    <cellStyle name="Comma 2 2 3 2 3 2 2 4 3" xfId="21961"/>
    <cellStyle name="Comma 2 2 3 2 3 2 2 4 4" xfId="29357"/>
    <cellStyle name="Comma 2 2 3 2 3 2 2 5" xfId="8979"/>
    <cellStyle name="Comma 2 2 3 2 3 2 2 6" xfId="16375"/>
    <cellStyle name="Comma 2 2 3 2 3 2 2 7" xfId="23771"/>
    <cellStyle name="Comma 2 2 3 2 3 2 2 8" xfId="30066"/>
    <cellStyle name="Comma 2 2 3 2 3 2 3" xfId="4580"/>
    <cellStyle name="Comma 2 2 3 2 3 2 3 2" xfId="12021"/>
    <cellStyle name="Comma 2 2 3 2 3 2 3 3" xfId="19417"/>
    <cellStyle name="Comma 2 2 3 2 3 2 3 4" xfId="26813"/>
    <cellStyle name="Comma 2 2 3 2 3 2 3 5" xfId="30069"/>
    <cellStyle name="Comma 2 2 3 2 3 2 4" xfId="2703"/>
    <cellStyle name="Comma 2 2 3 2 3 2 4 2" xfId="10144"/>
    <cellStyle name="Comma 2 2 3 2 3 2 4 3" xfId="17540"/>
    <cellStyle name="Comma 2 2 3 2 3 2 4 4" xfId="24936"/>
    <cellStyle name="Comma 2 2 3 2 3 2 4 5" xfId="30070"/>
    <cellStyle name="Comma 2 2 3 2 3 2 5" xfId="6525"/>
    <cellStyle name="Comma 2 2 3 2 3 2 5 2" xfId="13921"/>
    <cellStyle name="Comma 2 2 3 2 3 2 5 3" xfId="21317"/>
    <cellStyle name="Comma 2 2 3 2 3 2 5 4" xfId="28713"/>
    <cellStyle name="Comma 2 2 3 2 3 2 6" xfId="8335"/>
    <cellStyle name="Comma 2 2 3 2 3 2 7" xfId="15731"/>
    <cellStyle name="Comma 2 2 3 2 3 2 8" xfId="23127"/>
    <cellStyle name="Comma 2 2 3 2 3 2 9" xfId="30065"/>
    <cellStyle name="Comma 2 2 3 2 3 3" xfId="970"/>
    <cellStyle name="Comma 2 2 3 2 3 3 2" xfId="4658"/>
    <cellStyle name="Comma 2 2 3 2 3 3 2 2" xfId="12099"/>
    <cellStyle name="Comma 2 2 3 2 3 3 2 3" xfId="19495"/>
    <cellStyle name="Comma 2 2 3 2 3 3 2 4" xfId="26891"/>
    <cellStyle name="Comma 2 2 3 2 3 3 2 5" xfId="30072"/>
    <cellStyle name="Comma 2 2 3 2 3 3 3" xfId="2781"/>
    <cellStyle name="Comma 2 2 3 2 3 3 3 2" xfId="10222"/>
    <cellStyle name="Comma 2 2 3 2 3 3 3 3" xfId="17618"/>
    <cellStyle name="Comma 2 2 3 2 3 3 3 4" xfId="25014"/>
    <cellStyle name="Comma 2 2 3 2 3 3 3 5" xfId="30073"/>
    <cellStyle name="Comma 2 2 3 2 3 3 4" xfId="6603"/>
    <cellStyle name="Comma 2 2 3 2 3 3 4 2" xfId="13999"/>
    <cellStyle name="Comma 2 2 3 2 3 3 4 3" xfId="21395"/>
    <cellStyle name="Comma 2 2 3 2 3 3 4 4" xfId="28791"/>
    <cellStyle name="Comma 2 2 3 2 3 3 5" xfId="8413"/>
    <cellStyle name="Comma 2 2 3 2 3 3 6" xfId="15809"/>
    <cellStyle name="Comma 2 2 3 2 3 3 7" xfId="23205"/>
    <cellStyle name="Comma 2 2 3 2 3 3 8" xfId="30071"/>
    <cellStyle name="Comma 2 2 3 2 3 4" xfId="4014"/>
    <cellStyle name="Comma 2 2 3 2 3 4 2" xfId="11455"/>
    <cellStyle name="Comma 2 2 3 2 3 4 3" xfId="18851"/>
    <cellStyle name="Comma 2 2 3 2 3 4 4" xfId="26247"/>
    <cellStyle name="Comma 2 2 3 2 3 4 5" xfId="30074"/>
    <cellStyle name="Comma 2 2 3 2 3 5" xfId="2137"/>
    <cellStyle name="Comma 2 2 3 2 3 5 2" xfId="9578"/>
    <cellStyle name="Comma 2 2 3 2 3 5 3" xfId="16974"/>
    <cellStyle name="Comma 2 2 3 2 3 5 4" xfId="24370"/>
    <cellStyle name="Comma 2 2 3 2 3 5 5" xfId="30075"/>
    <cellStyle name="Comma 2 2 3 2 3 6" xfId="5959"/>
    <cellStyle name="Comma 2 2 3 2 3 6 2" xfId="13355"/>
    <cellStyle name="Comma 2 2 3 2 3 6 3" xfId="20751"/>
    <cellStyle name="Comma 2 2 3 2 3 6 4" xfId="28147"/>
    <cellStyle name="Comma 2 2 3 2 3 7" xfId="7769"/>
    <cellStyle name="Comma 2 2 3 2 3 8" xfId="15165"/>
    <cellStyle name="Comma 2 2 3 2 3 9" xfId="22561"/>
    <cellStyle name="Comma 2 2 3 2 4" xfId="359"/>
    <cellStyle name="Comma 2 2 3 2 4 2" xfId="1070"/>
    <cellStyle name="Comma 2 2 3 2 4 2 2" xfId="4758"/>
    <cellStyle name="Comma 2 2 3 2 4 2 2 2" xfId="12199"/>
    <cellStyle name="Comma 2 2 3 2 4 2 2 3" xfId="19595"/>
    <cellStyle name="Comma 2 2 3 2 4 2 2 4" xfId="26991"/>
    <cellStyle name="Comma 2 2 3 2 4 2 2 5" xfId="30078"/>
    <cellStyle name="Comma 2 2 3 2 4 2 3" xfId="2881"/>
    <cellStyle name="Comma 2 2 3 2 4 2 3 2" xfId="10322"/>
    <cellStyle name="Comma 2 2 3 2 4 2 3 3" xfId="17718"/>
    <cellStyle name="Comma 2 2 3 2 4 2 3 4" xfId="25114"/>
    <cellStyle name="Comma 2 2 3 2 4 2 3 5" xfId="30079"/>
    <cellStyle name="Comma 2 2 3 2 4 2 4" xfId="6703"/>
    <cellStyle name="Comma 2 2 3 2 4 2 4 2" xfId="14099"/>
    <cellStyle name="Comma 2 2 3 2 4 2 4 3" xfId="21495"/>
    <cellStyle name="Comma 2 2 3 2 4 2 4 4" xfId="28891"/>
    <cellStyle name="Comma 2 2 3 2 4 2 5" xfId="8513"/>
    <cellStyle name="Comma 2 2 3 2 4 2 6" xfId="15909"/>
    <cellStyle name="Comma 2 2 3 2 4 2 7" xfId="23305"/>
    <cellStyle name="Comma 2 2 3 2 4 2 8" xfId="30077"/>
    <cellStyle name="Comma 2 2 3 2 4 3" xfId="4114"/>
    <cellStyle name="Comma 2 2 3 2 4 3 2" xfId="11555"/>
    <cellStyle name="Comma 2 2 3 2 4 3 3" xfId="18951"/>
    <cellStyle name="Comma 2 2 3 2 4 3 4" xfId="26347"/>
    <cellStyle name="Comma 2 2 3 2 4 3 5" xfId="30080"/>
    <cellStyle name="Comma 2 2 3 2 4 4" xfId="2237"/>
    <cellStyle name="Comma 2 2 3 2 4 4 2" xfId="9678"/>
    <cellStyle name="Comma 2 2 3 2 4 4 3" xfId="17074"/>
    <cellStyle name="Comma 2 2 3 2 4 4 4" xfId="24470"/>
    <cellStyle name="Comma 2 2 3 2 4 4 5" xfId="30081"/>
    <cellStyle name="Comma 2 2 3 2 4 5" xfId="6059"/>
    <cellStyle name="Comma 2 2 3 2 4 5 2" xfId="13455"/>
    <cellStyle name="Comma 2 2 3 2 4 5 3" xfId="20851"/>
    <cellStyle name="Comma 2 2 3 2 4 5 4" xfId="28247"/>
    <cellStyle name="Comma 2 2 3 2 4 6" xfId="7869"/>
    <cellStyle name="Comma 2 2 3 2 4 7" xfId="15265"/>
    <cellStyle name="Comma 2 2 3 2 4 8" xfId="22661"/>
    <cellStyle name="Comma 2 2 3 2 4 9" xfId="30076"/>
    <cellStyle name="Comma 2 2 3 2 5" xfId="616"/>
    <cellStyle name="Comma 2 2 3 2 5 2" xfId="1326"/>
    <cellStyle name="Comma 2 2 3 2 5 2 2" xfId="5014"/>
    <cellStyle name="Comma 2 2 3 2 5 2 2 2" xfId="12455"/>
    <cellStyle name="Comma 2 2 3 2 5 2 2 3" xfId="19851"/>
    <cellStyle name="Comma 2 2 3 2 5 2 2 4" xfId="27247"/>
    <cellStyle name="Comma 2 2 3 2 5 2 2 5" xfId="30084"/>
    <cellStyle name="Comma 2 2 3 2 5 2 3" xfId="3137"/>
    <cellStyle name="Comma 2 2 3 2 5 2 3 2" xfId="10578"/>
    <cellStyle name="Comma 2 2 3 2 5 2 3 3" xfId="17974"/>
    <cellStyle name="Comma 2 2 3 2 5 2 3 4" xfId="25370"/>
    <cellStyle name="Comma 2 2 3 2 5 2 3 5" xfId="30085"/>
    <cellStyle name="Comma 2 2 3 2 5 2 4" xfId="6959"/>
    <cellStyle name="Comma 2 2 3 2 5 2 4 2" xfId="14355"/>
    <cellStyle name="Comma 2 2 3 2 5 2 4 3" xfId="21751"/>
    <cellStyle name="Comma 2 2 3 2 5 2 4 4" xfId="29147"/>
    <cellStyle name="Comma 2 2 3 2 5 2 5" xfId="8769"/>
    <cellStyle name="Comma 2 2 3 2 5 2 6" xfId="16165"/>
    <cellStyle name="Comma 2 2 3 2 5 2 7" xfId="23561"/>
    <cellStyle name="Comma 2 2 3 2 5 2 8" xfId="30083"/>
    <cellStyle name="Comma 2 2 3 2 5 3" xfId="4370"/>
    <cellStyle name="Comma 2 2 3 2 5 3 2" xfId="11811"/>
    <cellStyle name="Comma 2 2 3 2 5 3 3" xfId="19207"/>
    <cellStyle name="Comma 2 2 3 2 5 3 4" xfId="26603"/>
    <cellStyle name="Comma 2 2 3 2 5 3 5" xfId="30086"/>
    <cellStyle name="Comma 2 2 3 2 5 4" xfId="2493"/>
    <cellStyle name="Comma 2 2 3 2 5 4 2" xfId="9934"/>
    <cellStyle name="Comma 2 2 3 2 5 4 3" xfId="17330"/>
    <cellStyle name="Comma 2 2 3 2 5 4 4" xfId="24726"/>
    <cellStyle name="Comma 2 2 3 2 5 4 5" xfId="30087"/>
    <cellStyle name="Comma 2 2 3 2 5 5" xfId="6315"/>
    <cellStyle name="Comma 2 2 3 2 5 5 2" xfId="13711"/>
    <cellStyle name="Comma 2 2 3 2 5 5 3" xfId="21107"/>
    <cellStyle name="Comma 2 2 3 2 5 5 4" xfId="28503"/>
    <cellStyle name="Comma 2 2 3 2 5 6" xfId="8125"/>
    <cellStyle name="Comma 2 2 3 2 5 7" xfId="15521"/>
    <cellStyle name="Comma 2 2 3 2 5 8" xfId="22917"/>
    <cellStyle name="Comma 2 2 3 2 5 9" xfId="30082"/>
    <cellStyle name="Comma 2 2 3 2 6" xfId="808"/>
    <cellStyle name="Comma 2 2 3 2 6 2" xfId="1518"/>
    <cellStyle name="Comma 2 2 3 2 6 2 2" xfId="5206"/>
    <cellStyle name="Comma 2 2 3 2 6 2 2 2" xfId="12647"/>
    <cellStyle name="Comma 2 2 3 2 6 2 2 3" xfId="20043"/>
    <cellStyle name="Comma 2 2 3 2 6 2 2 4" xfId="27439"/>
    <cellStyle name="Comma 2 2 3 2 6 2 2 5" xfId="30090"/>
    <cellStyle name="Comma 2 2 3 2 6 2 3" xfId="3329"/>
    <cellStyle name="Comma 2 2 3 2 6 2 3 2" xfId="10770"/>
    <cellStyle name="Comma 2 2 3 2 6 2 3 3" xfId="18166"/>
    <cellStyle name="Comma 2 2 3 2 6 2 3 4" xfId="25562"/>
    <cellStyle name="Comma 2 2 3 2 6 2 3 5" xfId="30091"/>
    <cellStyle name="Comma 2 2 3 2 6 2 4" xfId="7151"/>
    <cellStyle name="Comma 2 2 3 2 6 2 4 2" xfId="14547"/>
    <cellStyle name="Comma 2 2 3 2 6 2 4 3" xfId="21943"/>
    <cellStyle name="Comma 2 2 3 2 6 2 4 4" xfId="29339"/>
    <cellStyle name="Comma 2 2 3 2 6 2 5" xfId="8961"/>
    <cellStyle name="Comma 2 2 3 2 6 2 6" xfId="16357"/>
    <cellStyle name="Comma 2 2 3 2 6 2 7" xfId="23753"/>
    <cellStyle name="Comma 2 2 3 2 6 2 8" xfId="30089"/>
    <cellStyle name="Comma 2 2 3 2 6 3" xfId="4562"/>
    <cellStyle name="Comma 2 2 3 2 6 3 2" xfId="12003"/>
    <cellStyle name="Comma 2 2 3 2 6 3 3" xfId="19399"/>
    <cellStyle name="Comma 2 2 3 2 6 3 4" xfId="26795"/>
    <cellStyle name="Comma 2 2 3 2 6 3 5" xfId="30092"/>
    <cellStyle name="Comma 2 2 3 2 6 4" xfId="2685"/>
    <cellStyle name="Comma 2 2 3 2 6 4 2" xfId="10126"/>
    <cellStyle name="Comma 2 2 3 2 6 4 3" xfId="17522"/>
    <cellStyle name="Comma 2 2 3 2 6 4 4" xfId="24918"/>
    <cellStyle name="Comma 2 2 3 2 6 4 5" xfId="30093"/>
    <cellStyle name="Comma 2 2 3 2 6 5" xfId="6507"/>
    <cellStyle name="Comma 2 2 3 2 6 5 2" xfId="13903"/>
    <cellStyle name="Comma 2 2 3 2 6 5 3" xfId="21299"/>
    <cellStyle name="Comma 2 2 3 2 6 5 4" xfId="28695"/>
    <cellStyle name="Comma 2 2 3 2 6 6" xfId="8317"/>
    <cellStyle name="Comma 2 2 3 2 6 7" xfId="15713"/>
    <cellStyle name="Comma 2 2 3 2 6 8" xfId="23109"/>
    <cellStyle name="Comma 2 2 3 2 6 9" xfId="30088"/>
    <cellStyle name="Comma 2 2 3 2 7" xfId="891"/>
    <cellStyle name="Comma 2 2 3 2 7 2" xfId="4640"/>
    <cellStyle name="Comma 2 2 3 2 7 2 2" xfId="12081"/>
    <cellStyle name="Comma 2 2 3 2 7 2 3" xfId="19477"/>
    <cellStyle name="Comma 2 2 3 2 7 2 4" xfId="26873"/>
    <cellStyle name="Comma 2 2 3 2 7 2 5" xfId="30095"/>
    <cellStyle name="Comma 2 2 3 2 7 3" xfId="2763"/>
    <cellStyle name="Comma 2 2 3 2 7 3 2" xfId="10204"/>
    <cellStyle name="Comma 2 2 3 2 7 3 3" xfId="17600"/>
    <cellStyle name="Comma 2 2 3 2 7 3 4" xfId="24996"/>
    <cellStyle name="Comma 2 2 3 2 7 3 5" xfId="30096"/>
    <cellStyle name="Comma 2 2 3 2 7 4" xfId="6585"/>
    <cellStyle name="Comma 2 2 3 2 7 4 2" xfId="13981"/>
    <cellStyle name="Comma 2 2 3 2 7 4 3" xfId="21377"/>
    <cellStyle name="Comma 2 2 3 2 7 4 4" xfId="28773"/>
    <cellStyle name="Comma 2 2 3 2 7 5" xfId="8395"/>
    <cellStyle name="Comma 2 2 3 2 7 6" xfId="15791"/>
    <cellStyle name="Comma 2 2 3 2 7 7" xfId="23187"/>
    <cellStyle name="Comma 2 2 3 2 7 8" xfId="30094"/>
    <cellStyle name="Comma 2 2 3 2 8" xfId="1661"/>
    <cellStyle name="Comma 2 2 3 2 8 2" xfId="5348"/>
    <cellStyle name="Comma 2 2 3 2 8 2 2" xfId="12789"/>
    <cellStyle name="Comma 2 2 3 2 8 2 3" xfId="20185"/>
    <cellStyle name="Comma 2 2 3 2 8 2 4" xfId="27581"/>
    <cellStyle name="Comma 2 2 3 2 8 2 5" xfId="30098"/>
    <cellStyle name="Comma 2 2 3 2 8 3" xfId="3471"/>
    <cellStyle name="Comma 2 2 3 2 8 3 2" xfId="10912"/>
    <cellStyle name="Comma 2 2 3 2 8 3 3" xfId="18308"/>
    <cellStyle name="Comma 2 2 3 2 8 3 4" xfId="25704"/>
    <cellStyle name="Comma 2 2 3 2 8 3 5" xfId="30099"/>
    <cellStyle name="Comma 2 2 3 2 8 4" xfId="7293"/>
    <cellStyle name="Comma 2 2 3 2 8 4 2" xfId="14689"/>
    <cellStyle name="Comma 2 2 3 2 8 4 3" xfId="22085"/>
    <cellStyle name="Comma 2 2 3 2 8 4 4" xfId="29481"/>
    <cellStyle name="Comma 2 2 3 2 8 5" xfId="9103"/>
    <cellStyle name="Comma 2 2 3 2 8 6" xfId="16499"/>
    <cellStyle name="Comma 2 2 3 2 8 7" xfId="23895"/>
    <cellStyle name="Comma 2 2 3 2 8 8" xfId="30097"/>
    <cellStyle name="Comma 2 2 3 2 9" xfId="1918"/>
    <cellStyle name="Comma 2 2 3 2 9 2" xfId="5605"/>
    <cellStyle name="Comma 2 2 3 2 9 2 2" xfId="13045"/>
    <cellStyle name="Comma 2 2 3 2 9 2 3" xfId="20441"/>
    <cellStyle name="Comma 2 2 3 2 9 2 4" xfId="27837"/>
    <cellStyle name="Comma 2 2 3 2 9 2 5" xfId="30101"/>
    <cellStyle name="Comma 2 2 3 2 9 3" xfId="3727"/>
    <cellStyle name="Comma 2 2 3 2 9 3 2" xfId="11168"/>
    <cellStyle name="Comma 2 2 3 2 9 3 3" xfId="18564"/>
    <cellStyle name="Comma 2 2 3 2 9 3 4" xfId="25960"/>
    <cellStyle name="Comma 2 2 3 2 9 3 5" xfId="30102"/>
    <cellStyle name="Comma 2 2 3 2 9 4" xfId="7550"/>
    <cellStyle name="Comma 2 2 3 2 9 4 2" xfId="14946"/>
    <cellStyle name="Comma 2 2 3 2 9 4 3" xfId="22342"/>
    <cellStyle name="Comma 2 2 3 2 9 4 4" xfId="29738"/>
    <cellStyle name="Comma 2 2 3 2 9 5" xfId="9359"/>
    <cellStyle name="Comma 2 2 3 2 9 6" xfId="16755"/>
    <cellStyle name="Comma 2 2 3 2 9 7" xfId="24151"/>
    <cellStyle name="Comma 2 2 3 2 9 8" xfId="30100"/>
    <cellStyle name="Comma 2 2 3 3" xfId="276"/>
    <cellStyle name="Comma 2 2 3 3 10" xfId="5977"/>
    <cellStyle name="Comma 2 2 3 3 10 2" xfId="13373"/>
    <cellStyle name="Comma 2 2 3 3 10 3" xfId="20769"/>
    <cellStyle name="Comma 2 2 3 3 10 4" xfId="28165"/>
    <cellStyle name="Comma 2 2 3 3 11" xfId="7787"/>
    <cellStyle name="Comma 2 2 3 3 12" xfId="15183"/>
    <cellStyle name="Comma 2 2 3 3 13" xfId="22579"/>
    <cellStyle name="Comma 2 2 3 3 14" xfId="30103"/>
    <cellStyle name="Comma 2 2 3 3 2" xfId="423"/>
    <cellStyle name="Comma 2 2 3 3 2 2" xfId="1134"/>
    <cellStyle name="Comma 2 2 3 3 2 2 2" xfId="4822"/>
    <cellStyle name="Comma 2 2 3 3 2 2 2 2" xfId="12263"/>
    <cellStyle name="Comma 2 2 3 3 2 2 2 3" xfId="19659"/>
    <cellStyle name="Comma 2 2 3 3 2 2 2 4" xfId="27055"/>
    <cellStyle name="Comma 2 2 3 3 2 2 2 5" xfId="30106"/>
    <cellStyle name="Comma 2 2 3 3 2 2 3" xfId="2945"/>
    <cellStyle name="Comma 2 2 3 3 2 2 3 2" xfId="10386"/>
    <cellStyle name="Comma 2 2 3 3 2 2 3 3" xfId="17782"/>
    <cellStyle name="Comma 2 2 3 3 2 2 3 4" xfId="25178"/>
    <cellStyle name="Comma 2 2 3 3 2 2 3 5" xfId="30107"/>
    <cellStyle name="Comma 2 2 3 3 2 2 4" xfId="6767"/>
    <cellStyle name="Comma 2 2 3 3 2 2 4 2" xfId="14163"/>
    <cellStyle name="Comma 2 2 3 3 2 2 4 3" xfId="21559"/>
    <cellStyle name="Comma 2 2 3 3 2 2 4 4" xfId="28955"/>
    <cellStyle name="Comma 2 2 3 3 2 2 5" xfId="8577"/>
    <cellStyle name="Comma 2 2 3 3 2 2 6" xfId="15973"/>
    <cellStyle name="Comma 2 2 3 3 2 2 7" xfId="23369"/>
    <cellStyle name="Comma 2 2 3 3 2 2 8" xfId="30105"/>
    <cellStyle name="Comma 2 2 3 3 2 3" xfId="4178"/>
    <cellStyle name="Comma 2 2 3 3 2 3 2" xfId="11619"/>
    <cellStyle name="Comma 2 2 3 3 2 3 3" xfId="19015"/>
    <cellStyle name="Comma 2 2 3 3 2 3 4" xfId="26411"/>
    <cellStyle name="Comma 2 2 3 3 2 3 5" xfId="30108"/>
    <cellStyle name="Comma 2 2 3 3 2 4" xfId="2301"/>
    <cellStyle name="Comma 2 2 3 3 2 4 2" xfId="9742"/>
    <cellStyle name="Comma 2 2 3 3 2 4 3" xfId="17138"/>
    <cellStyle name="Comma 2 2 3 3 2 4 4" xfId="24534"/>
    <cellStyle name="Comma 2 2 3 3 2 4 5" xfId="30109"/>
    <cellStyle name="Comma 2 2 3 3 2 5" xfId="6123"/>
    <cellStyle name="Comma 2 2 3 3 2 5 2" xfId="13519"/>
    <cellStyle name="Comma 2 2 3 3 2 5 3" xfId="20915"/>
    <cellStyle name="Comma 2 2 3 3 2 5 4" xfId="28311"/>
    <cellStyle name="Comma 2 2 3 3 2 6" xfId="7933"/>
    <cellStyle name="Comma 2 2 3 3 2 7" xfId="15329"/>
    <cellStyle name="Comma 2 2 3 3 2 8" xfId="22725"/>
    <cellStyle name="Comma 2 2 3 3 2 9" xfId="30104"/>
    <cellStyle name="Comma 2 2 3 3 3" xfId="680"/>
    <cellStyle name="Comma 2 2 3 3 3 2" xfId="1390"/>
    <cellStyle name="Comma 2 2 3 3 3 2 2" xfId="5078"/>
    <cellStyle name="Comma 2 2 3 3 3 2 2 2" xfId="12519"/>
    <cellStyle name="Comma 2 2 3 3 3 2 2 3" xfId="19915"/>
    <cellStyle name="Comma 2 2 3 3 3 2 2 4" xfId="27311"/>
    <cellStyle name="Comma 2 2 3 3 3 2 2 5" xfId="30112"/>
    <cellStyle name="Comma 2 2 3 3 3 2 3" xfId="3201"/>
    <cellStyle name="Comma 2 2 3 3 3 2 3 2" xfId="10642"/>
    <cellStyle name="Comma 2 2 3 3 3 2 3 3" xfId="18038"/>
    <cellStyle name="Comma 2 2 3 3 3 2 3 4" xfId="25434"/>
    <cellStyle name="Comma 2 2 3 3 3 2 3 5" xfId="30113"/>
    <cellStyle name="Comma 2 2 3 3 3 2 4" xfId="7023"/>
    <cellStyle name="Comma 2 2 3 3 3 2 4 2" xfId="14419"/>
    <cellStyle name="Comma 2 2 3 3 3 2 4 3" xfId="21815"/>
    <cellStyle name="Comma 2 2 3 3 3 2 4 4" xfId="29211"/>
    <cellStyle name="Comma 2 2 3 3 3 2 5" xfId="8833"/>
    <cellStyle name="Comma 2 2 3 3 3 2 6" xfId="16229"/>
    <cellStyle name="Comma 2 2 3 3 3 2 7" xfId="23625"/>
    <cellStyle name="Comma 2 2 3 3 3 2 8" xfId="30111"/>
    <cellStyle name="Comma 2 2 3 3 3 3" xfId="4434"/>
    <cellStyle name="Comma 2 2 3 3 3 3 2" xfId="11875"/>
    <cellStyle name="Comma 2 2 3 3 3 3 3" xfId="19271"/>
    <cellStyle name="Comma 2 2 3 3 3 3 4" xfId="26667"/>
    <cellStyle name="Comma 2 2 3 3 3 3 5" xfId="30114"/>
    <cellStyle name="Comma 2 2 3 3 3 4" xfId="2557"/>
    <cellStyle name="Comma 2 2 3 3 3 4 2" xfId="9998"/>
    <cellStyle name="Comma 2 2 3 3 3 4 3" xfId="17394"/>
    <cellStyle name="Comma 2 2 3 3 3 4 4" xfId="24790"/>
    <cellStyle name="Comma 2 2 3 3 3 4 5" xfId="30115"/>
    <cellStyle name="Comma 2 2 3 3 3 5" xfId="6379"/>
    <cellStyle name="Comma 2 2 3 3 3 5 2" xfId="13775"/>
    <cellStyle name="Comma 2 2 3 3 3 5 3" xfId="21171"/>
    <cellStyle name="Comma 2 2 3 3 3 5 4" xfId="28567"/>
    <cellStyle name="Comma 2 2 3 3 3 6" xfId="8189"/>
    <cellStyle name="Comma 2 2 3 3 3 7" xfId="15585"/>
    <cellStyle name="Comma 2 2 3 3 3 8" xfId="22981"/>
    <cellStyle name="Comma 2 2 3 3 3 9" xfId="30110"/>
    <cellStyle name="Comma 2 2 3 3 4" xfId="845"/>
    <cellStyle name="Comma 2 2 3 3 4 2" xfId="1554"/>
    <cellStyle name="Comma 2 2 3 3 4 2 2" xfId="5242"/>
    <cellStyle name="Comma 2 2 3 3 4 2 2 2" xfId="12683"/>
    <cellStyle name="Comma 2 2 3 3 4 2 2 3" xfId="20079"/>
    <cellStyle name="Comma 2 2 3 3 4 2 2 4" xfId="27475"/>
    <cellStyle name="Comma 2 2 3 3 4 2 2 5" xfId="30118"/>
    <cellStyle name="Comma 2 2 3 3 4 2 3" xfId="3365"/>
    <cellStyle name="Comma 2 2 3 3 4 2 3 2" xfId="10806"/>
    <cellStyle name="Comma 2 2 3 3 4 2 3 3" xfId="18202"/>
    <cellStyle name="Comma 2 2 3 3 4 2 3 4" xfId="25598"/>
    <cellStyle name="Comma 2 2 3 3 4 2 3 5" xfId="30119"/>
    <cellStyle name="Comma 2 2 3 3 4 2 4" xfId="7187"/>
    <cellStyle name="Comma 2 2 3 3 4 2 4 2" xfId="14583"/>
    <cellStyle name="Comma 2 2 3 3 4 2 4 3" xfId="21979"/>
    <cellStyle name="Comma 2 2 3 3 4 2 4 4" xfId="29375"/>
    <cellStyle name="Comma 2 2 3 3 4 2 5" xfId="8997"/>
    <cellStyle name="Comma 2 2 3 3 4 2 6" xfId="16393"/>
    <cellStyle name="Comma 2 2 3 3 4 2 7" xfId="23789"/>
    <cellStyle name="Comma 2 2 3 3 4 2 8" xfId="30117"/>
    <cellStyle name="Comma 2 2 3 3 4 3" xfId="4598"/>
    <cellStyle name="Comma 2 2 3 3 4 3 2" xfId="12039"/>
    <cellStyle name="Comma 2 2 3 3 4 3 3" xfId="19435"/>
    <cellStyle name="Comma 2 2 3 3 4 3 4" xfId="26831"/>
    <cellStyle name="Comma 2 2 3 3 4 3 5" xfId="30120"/>
    <cellStyle name="Comma 2 2 3 3 4 4" xfId="2721"/>
    <cellStyle name="Comma 2 2 3 3 4 4 2" xfId="10162"/>
    <cellStyle name="Comma 2 2 3 3 4 4 3" xfId="17558"/>
    <cellStyle name="Comma 2 2 3 3 4 4 4" xfId="24954"/>
    <cellStyle name="Comma 2 2 3 3 4 4 5" xfId="30121"/>
    <cellStyle name="Comma 2 2 3 3 4 5" xfId="6543"/>
    <cellStyle name="Comma 2 2 3 3 4 5 2" xfId="13939"/>
    <cellStyle name="Comma 2 2 3 3 4 5 3" xfId="21335"/>
    <cellStyle name="Comma 2 2 3 3 4 5 4" xfId="28731"/>
    <cellStyle name="Comma 2 2 3 3 4 6" xfId="8353"/>
    <cellStyle name="Comma 2 2 3 3 4 7" xfId="15749"/>
    <cellStyle name="Comma 2 2 3 3 4 8" xfId="23145"/>
    <cellStyle name="Comma 2 2 3 3 4 9" xfId="30116"/>
    <cellStyle name="Comma 2 2 3 3 5" xfId="988"/>
    <cellStyle name="Comma 2 2 3 3 5 2" xfId="4676"/>
    <cellStyle name="Comma 2 2 3 3 5 2 2" xfId="12117"/>
    <cellStyle name="Comma 2 2 3 3 5 2 3" xfId="19513"/>
    <cellStyle name="Comma 2 2 3 3 5 2 4" xfId="26909"/>
    <cellStyle name="Comma 2 2 3 3 5 2 5" xfId="30123"/>
    <cellStyle name="Comma 2 2 3 3 5 3" xfId="2799"/>
    <cellStyle name="Comma 2 2 3 3 5 3 2" xfId="10240"/>
    <cellStyle name="Comma 2 2 3 3 5 3 3" xfId="17636"/>
    <cellStyle name="Comma 2 2 3 3 5 3 4" xfId="25032"/>
    <cellStyle name="Comma 2 2 3 3 5 3 5" xfId="30124"/>
    <cellStyle name="Comma 2 2 3 3 5 4" xfId="6621"/>
    <cellStyle name="Comma 2 2 3 3 5 4 2" xfId="14017"/>
    <cellStyle name="Comma 2 2 3 3 5 4 3" xfId="21413"/>
    <cellStyle name="Comma 2 2 3 3 5 4 4" xfId="28809"/>
    <cellStyle name="Comma 2 2 3 3 5 5" xfId="8431"/>
    <cellStyle name="Comma 2 2 3 3 5 6" xfId="15827"/>
    <cellStyle name="Comma 2 2 3 3 5 7" xfId="23223"/>
    <cellStyle name="Comma 2 2 3 3 5 8" xfId="30122"/>
    <cellStyle name="Comma 2 2 3 3 6" xfId="1725"/>
    <cellStyle name="Comma 2 2 3 3 6 2" xfId="5412"/>
    <cellStyle name="Comma 2 2 3 3 6 2 2" xfId="12853"/>
    <cellStyle name="Comma 2 2 3 3 6 2 3" xfId="20249"/>
    <cellStyle name="Comma 2 2 3 3 6 2 4" xfId="27645"/>
    <cellStyle name="Comma 2 2 3 3 6 2 5" xfId="30126"/>
    <cellStyle name="Comma 2 2 3 3 6 3" xfId="3535"/>
    <cellStyle name="Comma 2 2 3 3 6 3 2" xfId="10976"/>
    <cellStyle name="Comma 2 2 3 3 6 3 3" xfId="18372"/>
    <cellStyle name="Comma 2 2 3 3 6 3 4" xfId="25768"/>
    <cellStyle name="Comma 2 2 3 3 6 3 5" xfId="30127"/>
    <cellStyle name="Comma 2 2 3 3 6 4" xfId="7357"/>
    <cellStyle name="Comma 2 2 3 3 6 4 2" xfId="14753"/>
    <cellStyle name="Comma 2 2 3 3 6 4 3" xfId="22149"/>
    <cellStyle name="Comma 2 2 3 3 6 4 4" xfId="29545"/>
    <cellStyle name="Comma 2 2 3 3 6 5" xfId="9167"/>
    <cellStyle name="Comma 2 2 3 3 6 6" xfId="16563"/>
    <cellStyle name="Comma 2 2 3 3 6 7" xfId="23959"/>
    <cellStyle name="Comma 2 2 3 3 6 8" xfId="30125"/>
    <cellStyle name="Comma 2 2 3 3 7" xfId="1982"/>
    <cellStyle name="Comma 2 2 3 3 7 2" xfId="5669"/>
    <cellStyle name="Comma 2 2 3 3 7 2 2" xfId="13109"/>
    <cellStyle name="Comma 2 2 3 3 7 2 3" xfId="20505"/>
    <cellStyle name="Comma 2 2 3 3 7 2 4" xfId="27901"/>
    <cellStyle name="Comma 2 2 3 3 7 2 5" xfId="30129"/>
    <cellStyle name="Comma 2 2 3 3 7 3" xfId="3791"/>
    <cellStyle name="Comma 2 2 3 3 7 3 2" xfId="11232"/>
    <cellStyle name="Comma 2 2 3 3 7 3 3" xfId="18628"/>
    <cellStyle name="Comma 2 2 3 3 7 3 4" xfId="26024"/>
    <cellStyle name="Comma 2 2 3 3 7 3 5" xfId="30130"/>
    <cellStyle name="Comma 2 2 3 3 7 4" xfId="7614"/>
    <cellStyle name="Comma 2 2 3 3 7 4 2" xfId="15010"/>
    <cellStyle name="Comma 2 2 3 3 7 4 3" xfId="22406"/>
    <cellStyle name="Comma 2 2 3 3 7 4 4" xfId="29802"/>
    <cellStyle name="Comma 2 2 3 3 7 5" xfId="9423"/>
    <cellStyle name="Comma 2 2 3 3 7 6" xfId="16819"/>
    <cellStyle name="Comma 2 2 3 3 7 7" xfId="24215"/>
    <cellStyle name="Comma 2 2 3 3 7 8" xfId="30128"/>
    <cellStyle name="Comma 2 2 3 3 8" xfId="4032"/>
    <cellStyle name="Comma 2 2 3 3 8 2" xfId="11473"/>
    <cellStyle name="Comma 2 2 3 3 8 3" xfId="18869"/>
    <cellStyle name="Comma 2 2 3 3 8 4" xfId="26265"/>
    <cellStyle name="Comma 2 2 3 3 8 5" xfId="30131"/>
    <cellStyle name="Comma 2 2 3 3 9" xfId="2155"/>
    <cellStyle name="Comma 2 2 3 3 9 2" xfId="9596"/>
    <cellStyle name="Comma 2 2 3 3 9 3" xfId="16992"/>
    <cellStyle name="Comma 2 2 3 3 9 4" xfId="24388"/>
    <cellStyle name="Comma 2 2 3 3 9 5" xfId="30132"/>
    <cellStyle name="Comma 2 2 3 4" xfId="285"/>
    <cellStyle name="Comma 2 2 3 4 10" xfId="30133"/>
    <cellStyle name="Comma 2 2 3 4 2" xfId="854"/>
    <cellStyle name="Comma 2 2 3 4 2 2" xfId="1563"/>
    <cellStyle name="Comma 2 2 3 4 2 2 2" xfId="5251"/>
    <cellStyle name="Comma 2 2 3 4 2 2 2 2" xfId="12692"/>
    <cellStyle name="Comma 2 2 3 4 2 2 2 3" xfId="20088"/>
    <cellStyle name="Comma 2 2 3 4 2 2 2 4" xfId="27484"/>
    <cellStyle name="Comma 2 2 3 4 2 2 2 5" xfId="30136"/>
    <cellStyle name="Comma 2 2 3 4 2 2 3" xfId="3374"/>
    <cellStyle name="Comma 2 2 3 4 2 2 3 2" xfId="10815"/>
    <cellStyle name="Comma 2 2 3 4 2 2 3 3" xfId="18211"/>
    <cellStyle name="Comma 2 2 3 4 2 2 3 4" xfId="25607"/>
    <cellStyle name="Comma 2 2 3 4 2 2 3 5" xfId="30137"/>
    <cellStyle name="Comma 2 2 3 4 2 2 4" xfId="7196"/>
    <cellStyle name="Comma 2 2 3 4 2 2 4 2" xfId="14592"/>
    <cellStyle name="Comma 2 2 3 4 2 2 4 3" xfId="21988"/>
    <cellStyle name="Comma 2 2 3 4 2 2 4 4" xfId="29384"/>
    <cellStyle name="Comma 2 2 3 4 2 2 5" xfId="9006"/>
    <cellStyle name="Comma 2 2 3 4 2 2 6" xfId="16402"/>
    <cellStyle name="Comma 2 2 3 4 2 2 7" xfId="23798"/>
    <cellStyle name="Comma 2 2 3 4 2 2 8" xfId="30135"/>
    <cellStyle name="Comma 2 2 3 4 2 3" xfId="4607"/>
    <cellStyle name="Comma 2 2 3 4 2 3 2" xfId="12048"/>
    <cellStyle name="Comma 2 2 3 4 2 3 3" xfId="19444"/>
    <cellStyle name="Comma 2 2 3 4 2 3 4" xfId="26840"/>
    <cellStyle name="Comma 2 2 3 4 2 3 5" xfId="30138"/>
    <cellStyle name="Comma 2 2 3 4 2 4" xfId="2730"/>
    <cellStyle name="Comma 2 2 3 4 2 4 2" xfId="10171"/>
    <cellStyle name="Comma 2 2 3 4 2 4 3" xfId="17567"/>
    <cellStyle name="Comma 2 2 3 4 2 4 4" xfId="24963"/>
    <cellStyle name="Comma 2 2 3 4 2 4 5" xfId="30139"/>
    <cellStyle name="Comma 2 2 3 4 2 5" xfId="6552"/>
    <cellStyle name="Comma 2 2 3 4 2 5 2" xfId="13948"/>
    <cellStyle name="Comma 2 2 3 4 2 5 3" xfId="21344"/>
    <cellStyle name="Comma 2 2 3 4 2 5 4" xfId="28740"/>
    <cellStyle name="Comma 2 2 3 4 2 6" xfId="8362"/>
    <cellStyle name="Comma 2 2 3 4 2 7" xfId="15758"/>
    <cellStyle name="Comma 2 2 3 4 2 8" xfId="23154"/>
    <cellStyle name="Comma 2 2 3 4 2 9" xfId="30134"/>
    <cellStyle name="Comma 2 2 3 4 3" xfId="997"/>
    <cellStyle name="Comma 2 2 3 4 3 2" xfId="4685"/>
    <cellStyle name="Comma 2 2 3 4 3 2 2" xfId="12126"/>
    <cellStyle name="Comma 2 2 3 4 3 2 3" xfId="19522"/>
    <cellStyle name="Comma 2 2 3 4 3 2 4" xfId="26918"/>
    <cellStyle name="Comma 2 2 3 4 3 2 5" xfId="30141"/>
    <cellStyle name="Comma 2 2 3 4 3 3" xfId="2808"/>
    <cellStyle name="Comma 2 2 3 4 3 3 2" xfId="10249"/>
    <cellStyle name="Comma 2 2 3 4 3 3 3" xfId="17645"/>
    <cellStyle name="Comma 2 2 3 4 3 3 4" xfId="25041"/>
    <cellStyle name="Comma 2 2 3 4 3 3 5" xfId="30142"/>
    <cellStyle name="Comma 2 2 3 4 3 4" xfId="6630"/>
    <cellStyle name="Comma 2 2 3 4 3 4 2" xfId="14026"/>
    <cellStyle name="Comma 2 2 3 4 3 4 3" xfId="21422"/>
    <cellStyle name="Comma 2 2 3 4 3 4 4" xfId="28818"/>
    <cellStyle name="Comma 2 2 3 4 3 5" xfId="8440"/>
    <cellStyle name="Comma 2 2 3 4 3 6" xfId="15836"/>
    <cellStyle name="Comma 2 2 3 4 3 7" xfId="23232"/>
    <cellStyle name="Comma 2 2 3 4 3 8" xfId="30140"/>
    <cellStyle name="Comma 2 2 3 4 4" xfId="4041"/>
    <cellStyle name="Comma 2 2 3 4 4 2" xfId="11482"/>
    <cellStyle name="Comma 2 2 3 4 4 3" xfId="18878"/>
    <cellStyle name="Comma 2 2 3 4 4 4" xfId="26274"/>
    <cellStyle name="Comma 2 2 3 4 4 5" xfId="30143"/>
    <cellStyle name="Comma 2 2 3 4 5" xfId="2164"/>
    <cellStyle name="Comma 2 2 3 4 5 2" xfId="9605"/>
    <cellStyle name="Comma 2 2 3 4 5 3" xfId="17001"/>
    <cellStyle name="Comma 2 2 3 4 5 4" xfId="24397"/>
    <cellStyle name="Comma 2 2 3 4 5 5" xfId="30144"/>
    <cellStyle name="Comma 2 2 3 4 6" xfId="5986"/>
    <cellStyle name="Comma 2 2 3 4 6 2" xfId="13382"/>
    <cellStyle name="Comma 2 2 3 4 6 3" xfId="20778"/>
    <cellStyle name="Comma 2 2 3 4 6 4" xfId="28174"/>
    <cellStyle name="Comma 2 2 3 4 7" xfId="7796"/>
    <cellStyle name="Comma 2 2 3 4 8" xfId="15192"/>
    <cellStyle name="Comma 2 2 3 4 9" xfId="22588"/>
    <cellStyle name="Comma 2 2 3 5" xfId="295"/>
    <cellStyle name="Comma 2 2 3 5 10" xfId="30145"/>
    <cellStyle name="Comma 2 2 3 5 2" xfId="866"/>
    <cellStyle name="Comma 2 2 3 5 2 2" xfId="1575"/>
    <cellStyle name="Comma 2 2 3 5 2 2 2" xfId="5263"/>
    <cellStyle name="Comma 2 2 3 5 2 2 2 2" xfId="12704"/>
    <cellStyle name="Comma 2 2 3 5 2 2 2 3" xfId="20100"/>
    <cellStyle name="Comma 2 2 3 5 2 2 2 4" xfId="27496"/>
    <cellStyle name="Comma 2 2 3 5 2 2 2 5" xfId="30148"/>
    <cellStyle name="Comma 2 2 3 5 2 2 3" xfId="3386"/>
    <cellStyle name="Comma 2 2 3 5 2 2 3 2" xfId="10827"/>
    <cellStyle name="Comma 2 2 3 5 2 2 3 3" xfId="18223"/>
    <cellStyle name="Comma 2 2 3 5 2 2 3 4" xfId="25619"/>
    <cellStyle name="Comma 2 2 3 5 2 2 3 5" xfId="30149"/>
    <cellStyle name="Comma 2 2 3 5 2 2 4" xfId="7208"/>
    <cellStyle name="Comma 2 2 3 5 2 2 4 2" xfId="14604"/>
    <cellStyle name="Comma 2 2 3 5 2 2 4 3" xfId="22000"/>
    <cellStyle name="Comma 2 2 3 5 2 2 4 4" xfId="29396"/>
    <cellStyle name="Comma 2 2 3 5 2 2 5" xfId="9018"/>
    <cellStyle name="Comma 2 2 3 5 2 2 6" xfId="16414"/>
    <cellStyle name="Comma 2 2 3 5 2 2 7" xfId="23810"/>
    <cellStyle name="Comma 2 2 3 5 2 2 8" xfId="30147"/>
    <cellStyle name="Comma 2 2 3 5 2 3" xfId="4619"/>
    <cellStyle name="Comma 2 2 3 5 2 3 2" xfId="12060"/>
    <cellStyle name="Comma 2 2 3 5 2 3 3" xfId="19456"/>
    <cellStyle name="Comma 2 2 3 5 2 3 4" xfId="26852"/>
    <cellStyle name="Comma 2 2 3 5 2 3 5" xfId="30150"/>
    <cellStyle name="Comma 2 2 3 5 2 4" xfId="2742"/>
    <cellStyle name="Comma 2 2 3 5 2 4 2" xfId="10183"/>
    <cellStyle name="Comma 2 2 3 5 2 4 3" xfId="17579"/>
    <cellStyle name="Comma 2 2 3 5 2 4 4" xfId="24975"/>
    <cellStyle name="Comma 2 2 3 5 2 4 5" xfId="30151"/>
    <cellStyle name="Comma 2 2 3 5 2 5" xfId="6564"/>
    <cellStyle name="Comma 2 2 3 5 2 5 2" xfId="13960"/>
    <cellStyle name="Comma 2 2 3 5 2 5 3" xfId="21356"/>
    <cellStyle name="Comma 2 2 3 5 2 5 4" xfId="28752"/>
    <cellStyle name="Comma 2 2 3 5 2 6" xfId="8374"/>
    <cellStyle name="Comma 2 2 3 5 2 7" xfId="15770"/>
    <cellStyle name="Comma 2 2 3 5 2 8" xfId="23166"/>
    <cellStyle name="Comma 2 2 3 5 2 9" xfId="30146"/>
    <cellStyle name="Comma 2 2 3 5 3" xfId="1006"/>
    <cellStyle name="Comma 2 2 3 5 3 2" xfId="4694"/>
    <cellStyle name="Comma 2 2 3 5 3 2 2" xfId="12135"/>
    <cellStyle name="Comma 2 2 3 5 3 2 3" xfId="19531"/>
    <cellStyle name="Comma 2 2 3 5 3 2 4" xfId="26927"/>
    <cellStyle name="Comma 2 2 3 5 3 2 5" xfId="30153"/>
    <cellStyle name="Comma 2 2 3 5 3 3" xfId="2817"/>
    <cellStyle name="Comma 2 2 3 5 3 3 2" xfId="10258"/>
    <cellStyle name="Comma 2 2 3 5 3 3 3" xfId="17654"/>
    <cellStyle name="Comma 2 2 3 5 3 3 4" xfId="25050"/>
    <cellStyle name="Comma 2 2 3 5 3 3 5" xfId="30154"/>
    <cellStyle name="Comma 2 2 3 5 3 4" xfId="6639"/>
    <cellStyle name="Comma 2 2 3 5 3 4 2" xfId="14035"/>
    <cellStyle name="Comma 2 2 3 5 3 4 3" xfId="21431"/>
    <cellStyle name="Comma 2 2 3 5 3 4 4" xfId="28827"/>
    <cellStyle name="Comma 2 2 3 5 3 5" xfId="8449"/>
    <cellStyle name="Comma 2 2 3 5 3 6" xfId="15845"/>
    <cellStyle name="Comma 2 2 3 5 3 7" xfId="23241"/>
    <cellStyle name="Comma 2 2 3 5 3 8" xfId="30152"/>
    <cellStyle name="Comma 2 2 3 5 4" xfId="4050"/>
    <cellStyle name="Comma 2 2 3 5 4 2" xfId="11491"/>
    <cellStyle name="Comma 2 2 3 5 4 3" xfId="18887"/>
    <cellStyle name="Comma 2 2 3 5 4 4" xfId="26283"/>
    <cellStyle name="Comma 2 2 3 5 4 5" xfId="30155"/>
    <cellStyle name="Comma 2 2 3 5 5" xfId="2173"/>
    <cellStyle name="Comma 2 2 3 5 5 2" xfId="9614"/>
    <cellStyle name="Comma 2 2 3 5 5 3" xfId="17010"/>
    <cellStyle name="Comma 2 2 3 5 5 4" xfId="24406"/>
    <cellStyle name="Comma 2 2 3 5 5 5" xfId="30156"/>
    <cellStyle name="Comma 2 2 3 5 6" xfId="5995"/>
    <cellStyle name="Comma 2 2 3 5 6 2" xfId="13391"/>
    <cellStyle name="Comma 2 2 3 5 6 3" xfId="20787"/>
    <cellStyle name="Comma 2 2 3 5 6 4" xfId="28183"/>
    <cellStyle name="Comma 2 2 3 5 7" xfId="7805"/>
    <cellStyle name="Comma 2 2 3 5 8" xfId="15201"/>
    <cellStyle name="Comma 2 2 3 5 9" xfId="22597"/>
    <cellStyle name="Comma 2 2 3 6" xfId="551"/>
    <cellStyle name="Comma 2 2 3 6 10" xfId="30157"/>
    <cellStyle name="Comma 2 2 3 6 2" xfId="875"/>
    <cellStyle name="Comma 2 2 3 6 2 2" xfId="1584"/>
    <cellStyle name="Comma 2 2 3 6 2 2 2" xfId="5272"/>
    <cellStyle name="Comma 2 2 3 6 2 2 2 2" xfId="12713"/>
    <cellStyle name="Comma 2 2 3 6 2 2 2 3" xfId="20109"/>
    <cellStyle name="Comma 2 2 3 6 2 2 2 4" xfId="27505"/>
    <cellStyle name="Comma 2 2 3 6 2 2 2 5" xfId="30160"/>
    <cellStyle name="Comma 2 2 3 6 2 2 3" xfId="3395"/>
    <cellStyle name="Comma 2 2 3 6 2 2 3 2" xfId="10836"/>
    <cellStyle name="Comma 2 2 3 6 2 2 3 3" xfId="18232"/>
    <cellStyle name="Comma 2 2 3 6 2 2 3 4" xfId="25628"/>
    <cellStyle name="Comma 2 2 3 6 2 2 3 5" xfId="30161"/>
    <cellStyle name="Comma 2 2 3 6 2 2 4" xfId="7217"/>
    <cellStyle name="Comma 2 2 3 6 2 2 4 2" xfId="14613"/>
    <cellStyle name="Comma 2 2 3 6 2 2 4 3" xfId="22009"/>
    <cellStyle name="Comma 2 2 3 6 2 2 4 4" xfId="29405"/>
    <cellStyle name="Comma 2 2 3 6 2 2 5" xfId="9027"/>
    <cellStyle name="Comma 2 2 3 6 2 2 6" xfId="16423"/>
    <cellStyle name="Comma 2 2 3 6 2 2 7" xfId="23819"/>
    <cellStyle name="Comma 2 2 3 6 2 2 8" xfId="30159"/>
    <cellStyle name="Comma 2 2 3 6 2 3" xfId="4628"/>
    <cellStyle name="Comma 2 2 3 6 2 3 2" xfId="12069"/>
    <cellStyle name="Comma 2 2 3 6 2 3 3" xfId="19465"/>
    <cellStyle name="Comma 2 2 3 6 2 3 4" xfId="26861"/>
    <cellStyle name="Comma 2 2 3 6 2 3 5" xfId="30162"/>
    <cellStyle name="Comma 2 2 3 6 2 4" xfId="2751"/>
    <cellStyle name="Comma 2 2 3 6 2 4 2" xfId="10192"/>
    <cellStyle name="Comma 2 2 3 6 2 4 3" xfId="17588"/>
    <cellStyle name="Comma 2 2 3 6 2 4 4" xfId="24984"/>
    <cellStyle name="Comma 2 2 3 6 2 4 5" xfId="30163"/>
    <cellStyle name="Comma 2 2 3 6 2 5" xfId="6573"/>
    <cellStyle name="Comma 2 2 3 6 2 5 2" xfId="13969"/>
    <cellStyle name="Comma 2 2 3 6 2 5 3" xfId="21365"/>
    <cellStyle name="Comma 2 2 3 6 2 5 4" xfId="28761"/>
    <cellStyle name="Comma 2 2 3 6 2 6" xfId="8383"/>
    <cellStyle name="Comma 2 2 3 6 2 7" xfId="15779"/>
    <cellStyle name="Comma 2 2 3 6 2 8" xfId="23175"/>
    <cellStyle name="Comma 2 2 3 6 2 9" xfId="30158"/>
    <cellStyle name="Comma 2 2 3 6 3" xfId="1262"/>
    <cellStyle name="Comma 2 2 3 6 3 2" xfId="4950"/>
    <cellStyle name="Comma 2 2 3 6 3 2 2" xfId="12391"/>
    <cellStyle name="Comma 2 2 3 6 3 2 3" xfId="19787"/>
    <cellStyle name="Comma 2 2 3 6 3 2 4" xfId="27183"/>
    <cellStyle name="Comma 2 2 3 6 3 2 5" xfId="30165"/>
    <cellStyle name="Comma 2 2 3 6 3 3" xfId="3073"/>
    <cellStyle name="Comma 2 2 3 6 3 3 2" xfId="10514"/>
    <cellStyle name="Comma 2 2 3 6 3 3 3" xfId="17910"/>
    <cellStyle name="Comma 2 2 3 6 3 3 4" xfId="25306"/>
    <cellStyle name="Comma 2 2 3 6 3 3 5" xfId="30166"/>
    <cellStyle name="Comma 2 2 3 6 3 4" xfId="6895"/>
    <cellStyle name="Comma 2 2 3 6 3 4 2" xfId="14291"/>
    <cellStyle name="Comma 2 2 3 6 3 4 3" xfId="21687"/>
    <cellStyle name="Comma 2 2 3 6 3 4 4" xfId="29083"/>
    <cellStyle name="Comma 2 2 3 6 3 5" xfId="8705"/>
    <cellStyle name="Comma 2 2 3 6 3 6" xfId="16101"/>
    <cellStyle name="Comma 2 2 3 6 3 7" xfId="23497"/>
    <cellStyle name="Comma 2 2 3 6 3 8" xfId="30164"/>
    <cellStyle name="Comma 2 2 3 6 4" xfId="4306"/>
    <cellStyle name="Comma 2 2 3 6 4 2" xfId="11747"/>
    <cellStyle name="Comma 2 2 3 6 4 3" xfId="19143"/>
    <cellStyle name="Comma 2 2 3 6 4 4" xfId="26539"/>
    <cellStyle name="Comma 2 2 3 6 4 5" xfId="30167"/>
    <cellStyle name="Comma 2 2 3 6 5" xfId="2429"/>
    <cellStyle name="Comma 2 2 3 6 5 2" xfId="9870"/>
    <cellStyle name="Comma 2 2 3 6 5 3" xfId="17266"/>
    <cellStyle name="Comma 2 2 3 6 5 4" xfId="24662"/>
    <cellStyle name="Comma 2 2 3 6 5 5" xfId="30168"/>
    <cellStyle name="Comma 2 2 3 6 6" xfId="6251"/>
    <cellStyle name="Comma 2 2 3 6 6 2" xfId="13647"/>
    <cellStyle name="Comma 2 2 3 6 6 3" xfId="21043"/>
    <cellStyle name="Comma 2 2 3 6 6 4" xfId="28439"/>
    <cellStyle name="Comma 2 2 3 6 7" xfId="8061"/>
    <cellStyle name="Comma 2 2 3 6 8" xfId="15457"/>
    <cellStyle name="Comma 2 2 3 6 9" xfId="22853"/>
    <cellStyle name="Comma 2 2 3 7" xfId="1597"/>
    <cellStyle name="Comma 2 2 3 7 2" xfId="5284"/>
    <cellStyle name="Comma 2 2 3 7 2 2" xfId="12725"/>
    <cellStyle name="Comma 2 2 3 7 2 3" xfId="20121"/>
    <cellStyle name="Comma 2 2 3 7 2 4" xfId="27517"/>
    <cellStyle name="Comma 2 2 3 7 2 5" xfId="30170"/>
    <cellStyle name="Comma 2 2 3 7 3" xfId="3407"/>
    <cellStyle name="Comma 2 2 3 7 3 2" xfId="10848"/>
    <cellStyle name="Comma 2 2 3 7 3 3" xfId="18244"/>
    <cellStyle name="Comma 2 2 3 7 3 4" xfId="25640"/>
    <cellStyle name="Comma 2 2 3 7 3 5" xfId="30171"/>
    <cellStyle name="Comma 2 2 3 7 4" xfId="7229"/>
    <cellStyle name="Comma 2 2 3 7 4 2" xfId="14625"/>
    <cellStyle name="Comma 2 2 3 7 4 3" xfId="22021"/>
    <cellStyle name="Comma 2 2 3 7 4 4" xfId="29417"/>
    <cellStyle name="Comma 2 2 3 7 5" xfId="9039"/>
    <cellStyle name="Comma 2 2 3 7 6" xfId="16435"/>
    <cellStyle name="Comma 2 2 3 7 7" xfId="23831"/>
    <cellStyle name="Comma 2 2 3 7 8" xfId="30169"/>
    <cellStyle name="Comma 2 2 3 8" xfId="1854"/>
    <cellStyle name="Comma 2 2 3 8 2" xfId="5541"/>
    <cellStyle name="Comma 2 2 3 8 2 2" xfId="12981"/>
    <cellStyle name="Comma 2 2 3 8 2 3" xfId="20377"/>
    <cellStyle name="Comma 2 2 3 8 2 4" xfId="27773"/>
    <cellStyle name="Comma 2 2 3 8 2 5" xfId="30173"/>
    <cellStyle name="Comma 2 2 3 8 3" xfId="3663"/>
    <cellStyle name="Comma 2 2 3 8 3 2" xfId="11104"/>
    <cellStyle name="Comma 2 2 3 8 3 3" xfId="18500"/>
    <cellStyle name="Comma 2 2 3 8 3 4" xfId="25896"/>
    <cellStyle name="Comma 2 2 3 8 3 5" xfId="30174"/>
    <cellStyle name="Comma 2 2 3 8 4" xfId="7486"/>
    <cellStyle name="Comma 2 2 3 8 4 2" xfId="14882"/>
    <cellStyle name="Comma 2 2 3 8 4 3" xfId="22278"/>
    <cellStyle name="Comma 2 2 3 8 4 4" xfId="29674"/>
    <cellStyle name="Comma 2 2 3 8 5" xfId="9295"/>
    <cellStyle name="Comma 2 2 3 8 6" xfId="16691"/>
    <cellStyle name="Comma 2 2 3 8 7" xfId="24087"/>
    <cellStyle name="Comma 2 2 3 8 8" xfId="30172"/>
    <cellStyle name="Comma 2 2 3 9" xfId="2110"/>
    <cellStyle name="Comma 2 2 3 9 2" xfId="5797"/>
    <cellStyle name="Comma 2 2 3 9 2 2" xfId="13237"/>
    <cellStyle name="Comma 2 2 3 9 2 3" xfId="20633"/>
    <cellStyle name="Comma 2 2 3 9 2 4" xfId="28029"/>
    <cellStyle name="Comma 2 2 3 9 2 5" xfId="30176"/>
    <cellStyle name="Comma 2 2 3 9 3" xfId="3919"/>
    <cellStyle name="Comma 2 2 3 9 3 2" xfId="11360"/>
    <cellStyle name="Comma 2 2 3 9 3 3" xfId="18756"/>
    <cellStyle name="Comma 2 2 3 9 3 4" xfId="26152"/>
    <cellStyle name="Comma 2 2 3 9 3 5" xfId="30177"/>
    <cellStyle name="Comma 2 2 3 9 4" xfId="7742"/>
    <cellStyle name="Comma 2 2 3 9 4 2" xfId="15138"/>
    <cellStyle name="Comma 2 2 3 9 4 3" xfId="22534"/>
    <cellStyle name="Comma 2 2 3 9 4 4" xfId="29930"/>
    <cellStyle name="Comma 2 2 3 9 5" xfId="9551"/>
    <cellStyle name="Comma 2 2 3 9 6" xfId="16947"/>
    <cellStyle name="Comma 2 2 3 9 7" xfId="24343"/>
    <cellStyle name="Comma 2 2 3 9 8" xfId="30175"/>
    <cellStyle name="Comma 2 2 4" xfId="156"/>
    <cellStyle name="Comma 2 2 4 2" xfId="889"/>
    <cellStyle name="Comma 2 2 5" xfId="5929"/>
    <cellStyle name="Comma 2 2 5 2" xfId="61116"/>
    <cellStyle name="Comma 2 2 6" xfId="30178"/>
    <cellStyle name="Comma 2 3" xfId="34"/>
    <cellStyle name="Comma 2 3 2" xfId="35"/>
    <cellStyle name="Comma 2 3 2 2" xfId="160"/>
    <cellStyle name="Comma 2 3 2 2 2" xfId="893"/>
    <cellStyle name="Comma 2 3 2 3" xfId="30179"/>
    <cellStyle name="Comma 2 3 3" xfId="159"/>
    <cellStyle name="Comma 2 3 3 2" xfId="892"/>
    <cellStyle name="Comma 2 3 4" xfId="5931"/>
    <cellStyle name="Comma 2 3 4 2" xfId="61117"/>
    <cellStyle name="Comma 2 3 5" xfId="30180"/>
    <cellStyle name="Comma 2 4" xfId="36"/>
    <cellStyle name="Comma 2 4 2" xfId="37"/>
    <cellStyle name="Comma 2 4 2 2" xfId="162"/>
    <cellStyle name="Comma 2 4 2 2 2" xfId="895"/>
    <cellStyle name="Comma 2 4 2 3" xfId="30182"/>
    <cellStyle name="Comma 2 4 3" xfId="161"/>
    <cellStyle name="Comma 2 4 3 2" xfId="894"/>
    <cellStyle name="Comma 2 4 4" xfId="30181"/>
    <cellStyle name="Comma 2 5" xfId="38"/>
    <cellStyle name="Comma 2 5 2" xfId="163"/>
    <cellStyle name="Comma 2 5 2 2" xfId="896"/>
    <cellStyle name="Comma 2 5 3" xfId="30183"/>
    <cellStyle name="Comma 2 6" xfId="39"/>
    <cellStyle name="Comma 2 6 10" xfId="30184"/>
    <cellStyle name="Comma 2 6 2" xfId="164"/>
    <cellStyle name="Comma 2 6 2 10" xfId="3997"/>
    <cellStyle name="Comma 2 6 2 10 2" xfId="11438"/>
    <cellStyle name="Comma 2 6 2 10 3" xfId="18834"/>
    <cellStyle name="Comma 2 6 2 10 4" xfId="26230"/>
    <cellStyle name="Comma 2 6 2 10 5" xfId="30186"/>
    <cellStyle name="Comma 2 6 2 11" xfId="2120"/>
    <cellStyle name="Comma 2 6 2 11 2" xfId="9561"/>
    <cellStyle name="Comma 2 6 2 11 3" xfId="16957"/>
    <cellStyle name="Comma 2 6 2 11 4" xfId="24353"/>
    <cellStyle name="Comma 2 6 2 11 5" xfId="30187"/>
    <cellStyle name="Comma 2 6 2 12" xfId="5942"/>
    <cellStyle name="Comma 2 6 2 12 2" xfId="13338"/>
    <cellStyle name="Comma 2 6 2 12 3" xfId="20734"/>
    <cellStyle name="Comma 2 6 2 12 4" xfId="28130"/>
    <cellStyle name="Comma 2 6 2 13" xfId="7752"/>
    <cellStyle name="Comma 2 6 2 14" xfId="15148"/>
    <cellStyle name="Comma 2 6 2 15" xfId="22544"/>
    <cellStyle name="Comma 2 6 2 16" xfId="30185"/>
    <cellStyle name="Comma 2 6 2 2" xfId="250"/>
    <cellStyle name="Comma 2 6 2 2 10" xfId="2129"/>
    <cellStyle name="Comma 2 6 2 2 10 2" xfId="9570"/>
    <cellStyle name="Comma 2 6 2 2 10 3" xfId="16966"/>
    <cellStyle name="Comma 2 6 2 2 10 4" xfId="24362"/>
    <cellStyle name="Comma 2 6 2 2 10 5" xfId="30189"/>
    <cellStyle name="Comma 2 6 2 2 11" xfId="5951"/>
    <cellStyle name="Comma 2 6 2 2 11 2" xfId="13347"/>
    <cellStyle name="Comma 2 6 2 2 11 3" xfId="20743"/>
    <cellStyle name="Comma 2 6 2 2 11 4" xfId="28139"/>
    <cellStyle name="Comma 2 6 2 2 12" xfId="7761"/>
    <cellStyle name="Comma 2 6 2 2 13" xfId="15157"/>
    <cellStyle name="Comma 2 6 2 2 14" xfId="22553"/>
    <cellStyle name="Comma 2 6 2 2 15" xfId="30188"/>
    <cellStyle name="Comma 2 6 2 2 2" xfId="268"/>
    <cellStyle name="Comma 2 6 2 2 2 10" xfId="30190"/>
    <cellStyle name="Comma 2 6 2 2 2 2" xfId="837"/>
    <cellStyle name="Comma 2 6 2 2 2 2 2" xfId="1546"/>
    <cellStyle name="Comma 2 6 2 2 2 2 2 2" xfId="5234"/>
    <cellStyle name="Comma 2 6 2 2 2 2 2 2 2" xfId="12675"/>
    <cellStyle name="Comma 2 6 2 2 2 2 2 2 3" xfId="20071"/>
    <cellStyle name="Comma 2 6 2 2 2 2 2 2 4" xfId="27467"/>
    <cellStyle name="Comma 2 6 2 2 2 2 2 2 5" xfId="30193"/>
    <cellStyle name="Comma 2 6 2 2 2 2 2 3" xfId="3357"/>
    <cellStyle name="Comma 2 6 2 2 2 2 2 3 2" xfId="10798"/>
    <cellStyle name="Comma 2 6 2 2 2 2 2 3 3" xfId="18194"/>
    <cellStyle name="Comma 2 6 2 2 2 2 2 3 4" xfId="25590"/>
    <cellStyle name="Comma 2 6 2 2 2 2 2 3 5" xfId="30194"/>
    <cellStyle name="Comma 2 6 2 2 2 2 2 4" xfId="7179"/>
    <cellStyle name="Comma 2 6 2 2 2 2 2 4 2" xfId="14575"/>
    <cellStyle name="Comma 2 6 2 2 2 2 2 4 3" xfId="21971"/>
    <cellStyle name="Comma 2 6 2 2 2 2 2 4 4" xfId="29367"/>
    <cellStyle name="Comma 2 6 2 2 2 2 2 5" xfId="8989"/>
    <cellStyle name="Comma 2 6 2 2 2 2 2 6" xfId="16385"/>
    <cellStyle name="Comma 2 6 2 2 2 2 2 7" xfId="23781"/>
    <cellStyle name="Comma 2 6 2 2 2 2 2 8" xfId="30192"/>
    <cellStyle name="Comma 2 6 2 2 2 2 3" xfId="4590"/>
    <cellStyle name="Comma 2 6 2 2 2 2 3 2" xfId="12031"/>
    <cellStyle name="Comma 2 6 2 2 2 2 3 3" xfId="19427"/>
    <cellStyle name="Comma 2 6 2 2 2 2 3 4" xfId="26823"/>
    <cellStyle name="Comma 2 6 2 2 2 2 3 5" xfId="30195"/>
    <cellStyle name="Comma 2 6 2 2 2 2 4" xfId="2713"/>
    <cellStyle name="Comma 2 6 2 2 2 2 4 2" xfId="10154"/>
    <cellStyle name="Comma 2 6 2 2 2 2 4 3" xfId="17550"/>
    <cellStyle name="Comma 2 6 2 2 2 2 4 4" xfId="24946"/>
    <cellStyle name="Comma 2 6 2 2 2 2 4 5" xfId="30196"/>
    <cellStyle name="Comma 2 6 2 2 2 2 5" xfId="6535"/>
    <cellStyle name="Comma 2 6 2 2 2 2 5 2" xfId="13931"/>
    <cellStyle name="Comma 2 6 2 2 2 2 5 3" xfId="21327"/>
    <cellStyle name="Comma 2 6 2 2 2 2 5 4" xfId="28723"/>
    <cellStyle name="Comma 2 6 2 2 2 2 6" xfId="8345"/>
    <cellStyle name="Comma 2 6 2 2 2 2 7" xfId="15741"/>
    <cellStyle name="Comma 2 6 2 2 2 2 8" xfId="23137"/>
    <cellStyle name="Comma 2 6 2 2 2 2 9" xfId="30191"/>
    <cellStyle name="Comma 2 6 2 2 2 3" xfId="980"/>
    <cellStyle name="Comma 2 6 2 2 2 3 2" xfId="4668"/>
    <cellStyle name="Comma 2 6 2 2 2 3 2 2" xfId="12109"/>
    <cellStyle name="Comma 2 6 2 2 2 3 2 3" xfId="19505"/>
    <cellStyle name="Comma 2 6 2 2 2 3 2 4" xfId="26901"/>
    <cellStyle name="Comma 2 6 2 2 2 3 2 5" xfId="30198"/>
    <cellStyle name="Comma 2 6 2 2 2 3 3" xfId="2791"/>
    <cellStyle name="Comma 2 6 2 2 2 3 3 2" xfId="10232"/>
    <cellStyle name="Comma 2 6 2 2 2 3 3 3" xfId="17628"/>
    <cellStyle name="Comma 2 6 2 2 2 3 3 4" xfId="25024"/>
    <cellStyle name="Comma 2 6 2 2 2 3 3 5" xfId="30199"/>
    <cellStyle name="Comma 2 6 2 2 2 3 4" xfId="6613"/>
    <cellStyle name="Comma 2 6 2 2 2 3 4 2" xfId="14009"/>
    <cellStyle name="Comma 2 6 2 2 2 3 4 3" xfId="21405"/>
    <cellStyle name="Comma 2 6 2 2 2 3 4 4" xfId="28801"/>
    <cellStyle name="Comma 2 6 2 2 2 3 5" xfId="8423"/>
    <cellStyle name="Comma 2 6 2 2 2 3 6" xfId="15819"/>
    <cellStyle name="Comma 2 6 2 2 2 3 7" xfId="23215"/>
    <cellStyle name="Comma 2 6 2 2 2 3 8" xfId="30197"/>
    <cellStyle name="Comma 2 6 2 2 2 4" xfId="4024"/>
    <cellStyle name="Comma 2 6 2 2 2 4 2" xfId="11465"/>
    <cellStyle name="Comma 2 6 2 2 2 4 3" xfId="18861"/>
    <cellStyle name="Comma 2 6 2 2 2 4 4" xfId="26257"/>
    <cellStyle name="Comma 2 6 2 2 2 4 5" xfId="30200"/>
    <cellStyle name="Comma 2 6 2 2 2 5" xfId="2147"/>
    <cellStyle name="Comma 2 6 2 2 2 5 2" xfId="9588"/>
    <cellStyle name="Comma 2 6 2 2 2 5 3" xfId="16984"/>
    <cellStyle name="Comma 2 6 2 2 2 5 4" xfId="24380"/>
    <cellStyle name="Comma 2 6 2 2 2 5 5" xfId="30201"/>
    <cellStyle name="Comma 2 6 2 2 2 6" xfId="5969"/>
    <cellStyle name="Comma 2 6 2 2 2 6 2" xfId="13365"/>
    <cellStyle name="Comma 2 6 2 2 2 6 3" xfId="20761"/>
    <cellStyle name="Comma 2 6 2 2 2 6 4" xfId="28157"/>
    <cellStyle name="Comma 2 6 2 2 2 7" xfId="7779"/>
    <cellStyle name="Comma 2 6 2 2 2 8" xfId="15175"/>
    <cellStyle name="Comma 2 6 2 2 2 9" xfId="22571"/>
    <cellStyle name="Comma 2 6 2 2 3" xfId="488"/>
    <cellStyle name="Comma 2 6 2 2 3 2" xfId="1199"/>
    <cellStyle name="Comma 2 6 2 2 3 2 2" xfId="4887"/>
    <cellStyle name="Comma 2 6 2 2 3 2 2 2" xfId="12328"/>
    <cellStyle name="Comma 2 6 2 2 3 2 2 3" xfId="19724"/>
    <cellStyle name="Comma 2 6 2 2 3 2 2 4" xfId="27120"/>
    <cellStyle name="Comma 2 6 2 2 3 2 2 5" xfId="30204"/>
    <cellStyle name="Comma 2 6 2 2 3 2 3" xfId="3010"/>
    <cellStyle name="Comma 2 6 2 2 3 2 3 2" xfId="10451"/>
    <cellStyle name="Comma 2 6 2 2 3 2 3 3" xfId="17847"/>
    <cellStyle name="Comma 2 6 2 2 3 2 3 4" xfId="25243"/>
    <cellStyle name="Comma 2 6 2 2 3 2 3 5" xfId="30205"/>
    <cellStyle name="Comma 2 6 2 2 3 2 4" xfId="6832"/>
    <cellStyle name="Comma 2 6 2 2 3 2 4 2" xfId="14228"/>
    <cellStyle name="Comma 2 6 2 2 3 2 4 3" xfId="21624"/>
    <cellStyle name="Comma 2 6 2 2 3 2 4 4" xfId="29020"/>
    <cellStyle name="Comma 2 6 2 2 3 2 5" xfId="8642"/>
    <cellStyle name="Comma 2 6 2 2 3 2 6" xfId="16038"/>
    <cellStyle name="Comma 2 6 2 2 3 2 7" xfId="23434"/>
    <cellStyle name="Comma 2 6 2 2 3 2 8" xfId="30203"/>
    <cellStyle name="Comma 2 6 2 2 3 3" xfId="4243"/>
    <cellStyle name="Comma 2 6 2 2 3 3 2" xfId="11684"/>
    <cellStyle name="Comma 2 6 2 2 3 3 3" xfId="19080"/>
    <cellStyle name="Comma 2 6 2 2 3 3 4" xfId="26476"/>
    <cellStyle name="Comma 2 6 2 2 3 3 5" xfId="30206"/>
    <cellStyle name="Comma 2 6 2 2 3 4" xfId="2366"/>
    <cellStyle name="Comma 2 6 2 2 3 4 2" xfId="9807"/>
    <cellStyle name="Comma 2 6 2 2 3 4 3" xfId="17203"/>
    <cellStyle name="Comma 2 6 2 2 3 4 4" xfId="24599"/>
    <cellStyle name="Comma 2 6 2 2 3 4 5" xfId="30207"/>
    <cellStyle name="Comma 2 6 2 2 3 5" xfId="6188"/>
    <cellStyle name="Comma 2 6 2 2 3 5 2" xfId="13584"/>
    <cellStyle name="Comma 2 6 2 2 3 5 3" xfId="20980"/>
    <cellStyle name="Comma 2 6 2 2 3 5 4" xfId="28376"/>
    <cellStyle name="Comma 2 6 2 2 3 6" xfId="7998"/>
    <cellStyle name="Comma 2 6 2 2 3 7" xfId="15394"/>
    <cellStyle name="Comma 2 6 2 2 3 8" xfId="22790"/>
    <cellStyle name="Comma 2 6 2 2 3 9" xfId="30202"/>
    <cellStyle name="Comma 2 6 2 2 4" xfId="745"/>
    <cellStyle name="Comma 2 6 2 2 4 2" xfId="1455"/>
    <cellStyle name="Comma 2 6 2 2 4 2 2" xfId="5143"/>
    <cellStyle name="Comma 2 6 2 2 4 2 2 2" xfId="12584"/>
    <cellStyle name="Comma 2 6 2 2 4 2 2 3" xfId="19980"/>
    <cellStyle name="Comma 2 6 2 2 4 2 2 4" xfId="27376"/>
    <cellStyle name="Comma 2 6 2 2 4 2 2 5" xfId="30210"/>
    <cellStyle name="Comma 2 6 2 2 4 2 3" xfId="3266"/>
    <cellStyle name="Comma 2 6 2 2 4 2 3 2" xfId="10707"/>
    <cellStyle name="Comma 2 6 2 2 4 2 3 3" xfId="18103"/>
    <cellStyle name="Comma 2 6 2 2 4 2 3 4" xfId="25499"/>
    <cellStyle name="Comma 2 6 2 2 4 2 3 5" xfId="30211"/>
    <cellStyle name="Comma 2 6 2 2 4 2 4" xfId="7088"/>
    <cellStyle name="Comma 2 6 2 2 4 2 4 2" xfId="14484"/>
    <cellStyle name="Comma 2 6 2 2 4 2 4 3" xfId="21880"/>
    <cellStyle name="Comma 2 6 2 2 4 2 4 4" xfId="29276"/>
    <cellStyle name="Comma 2 6 2 2 4 2 5" xfId="8898"/>
    <cellStyle name="Comma 2 6 2 2 4 2 6" xfId="16294"/>
    <cellStyle name="Comma 2 6 2 2 4 2 7" xfId="23690"/>
    <cellStyle name="Comma 2 6 2 2 4 2 8" xfId="30209"/>
    <cellStyle name="Comma 2 6 2 2 4 3" xfId="4499"/>
    <cellStyle name="Comma 2 6 2 2 4 3 2" xfId="11940"/>
    <cellStyle name="Comma 2 6 2 2 4 3 3" xfId="19336"/>
    <cellStyle name="Comma 2 6 2 2 4 3 4" xfId="26732"/>
    <cellStyle name="Comma 2 6 2 2 4 3 5" xfId="30212"/>
    <cellStyle name="Comma 2 6 2 2 4 4" xfId="2622"/>
    <cellStyle name="Comma 2 6 2 2 4 4 2" xfId="10063"/>
    <cellStyle name="Comma 2 6 2 2 4 4 3" xfId="17459"/>
    <cellStyle name="Comma 2 6 2 2 4 4 4" xfId="24855"/>
    <cellStyle name="Comma 2 6 2 2 4 4 5" xfId="30213"/>
    <cellStyle name="Comma 2 6 2 2 4 5" xfId="6444"/>
    <cellStyle name="Comma 2 6 2 2 4 5 2" xfId="13840"/>
    <cellStyle name="Comma 2 6 2 2 4 5 3" xfId="21236"/>
    <cellStyle name="Comma 2 6 2 2 4 5 4" xfId="28632"/>
    <cellStyle name="Comma 2 6 2 2 4 6" xfId="8254"/>
    <cellStyle name="Comma 2 6 2 2 4 7" xfId="15650"/>
    <cellStyle name="Comma 2 6 2 2 4 8" xfId="23046"/>
    <cellStyle name="Comma 2 6 2 2 4 9" xfId="30208"/>
    <cellStyle name="Comma 2 6 2 2 5" xfId="819"/>
    <cellStyle name="Comma 2 6 2 2 5 2" xfId="1528"/>
    <cellStyle name="Comma 2 6 2 2 5 2 2" xfId="5216"/>
    <cellStyle name="Comma 2 6 2 2 5 2 2 2" xfId="12657"/>
    <cellStyle name="Comma 2 6 2 2 5 2 2 3" xfId="20053"/>
    <cellStyle name="Comma 2 6 2 2 5 2 2 4" xfId="27449"/>
    <cellStyle name="Comma 2 6 2 2 5 2 2 5" xfId="30216"/>
    <cellStyle name="Comma 2 6 2 2 5 2 3" xfId="3339"/>
    <cellStyle name="Comma 2 6 2 2 5 2 3 2" xfId="10780"/>
    <cellStyle name="Comma 2 6 2 2 5 2 3 3" xfId="18176"/>
    <cellStyle name="Comma 2 6 2 2 5 2 3 4" xfId="25572"/>
    <cellStyle name="Comma 2 6 2 2 5 2 3 5" xfId="30217"/>
    <cellStyle name="Comma 2 6 2 2 5 2 4" xfId="7161"/>
    <cellStyle name="Comma 2 6 2 2 5 2 4 2" xfId="14557"/>
    <cellStyle name="Comma 2 6 2 2 5 2 4 3" xfId="21953"/>
    <cellStyle name="Comma 2 6 2 2 5 2 4 4" xfId="29349"/>
    <cellStyle name="Comma 2 6 2 2 5 2 5" xfId="8971"/>
    <cellStyle name="Comma 2 6 2 2 5 2 6" xfId="16367"/>
    <cellStyle name="Comma 2 6 2 2 5 2 7" xfId="23763"/>
    <cellStyle name="Comma 2 6 2 2 5 2 8" xfId="30215"/>
    <cellStyle name="Comma 2 6 2 2 5 3" xfId="4572"/>
    <cellStyle name="Comma 2 6 2 2 5 3 2" xfId="12013"/>
    <cellStyle name="Comma 2 6 2 2 5 3 3" xfId="19409"/>
    <cellStyle name="Comma 2 6 2 2 5 3 4" xfId="26805"/>
    <cellStyle name="Comma 2 6 2 2 5 3 5" xfId="30218"/>
    <cellStyle name="Comma 2 6 2 2 5 4" xfId="2695"/>
    <cellStyle name="Comma 2 6 2 2 5 4 2" xfId="10136"/>
    <cellStyle name="Comma 2 6 2 2 5 4 3" xfId="17532"/>
    <cellStyle name="Comma 2 6 2 2 5 4 4" xfId="24928"/>
    <cellStyle name="Comma 2 6 2 2 5 4 5" xfId="30219"/>
    <cellStyle name="Comma 2 6 2 2 5 5" xfId="6517"/>
    <cellStyle name="Comma 2 6 2 2 5 5 2" xfId="13913"/>
    <cellStyle name="Comma 2 6 2 2 5 5 3" xfId="21309"/>
    <cellStyle name="Comma 2 6 2 2 5 5 4" xfId="28705"/>
    <cellStyle name="Comma 2 6 2 2 5 6" xfId="8327"/>
    <cellStyle name="Comma 2 6 2 2 5 7" xfId="15723"/>
    <cellStyle name="Comma 2 6 2 2 5 8" xfId="23119"/>
    <cellStyle name="Comma 2 6 2 2 5 9" xfId="30214"/>
    <cellStyle name="Comma 2 6 2 2 6" xfId="962"/>
    <cellStyle name="Comma 2 6 2 2 6 2" xfId="4650"/>
    <cellStyle name="Comma 2 6 2 2 6 2 2" xfId="12091"/>
    <cellStyle name="Comma 2 6 2 2 6 2 3" xfId="19487"/>
    <cellStyle name="Comma 2 6 2 2 6 2 4" xfId="26883"/>
    <cellStyle name="Comma 2 6 2 2 6 2 5" xfId="30221"/>
    <cellStyle name="Comma 2 6 2 2 6 3" xfId="2773"/>
    <cellStyle name="Comma 2 6 2 2 6 3 2" xfId="10214"/>
    <cellStyle name="Comma 2 6 2 2 6 3 3" xfId="17610"/>
    <cellStyle name="Comma 2 6 2 2 6 3 4" xfId="25006"/>
    <cellStyle name="Comma 2 6 2 2 6 3 5" xfId="30222"/>
    <cellStyle name="Comma 2 6 2 2 6 4" xfId="6595"/>
    <cellStyle name="Comma 2 6 2 2 6 4 2" xfId="13991"/>
    <cellStyle name="Comma 2 6 2 2 6 4 3" xfId="21387"/>
    <cellStyle name="Comma 2 6 2 2 6 4 4" xfId="28783"/>
    <cellStyle name="Comma 2 6 2 2 6 5" xfId="8405"/>
    <cellStyle name="Comma 2 6 2 2 6 6" xfId="15801"/>
    <cellStyle name="Comma 2 6 2 2 6 7" xfId="23197"/>
    <cellStyle name="Comma 2 6 2 2 6 8" xfId="30220"/>
    <cellStyle name="Comma 2 6 2 2 7" xfId="1790"/>
    <cellStyle name="Comma 2 6 2 2 7 2" xfId="5477"/>
    <cellStyle name="Comma 2 6 2 2 7 2 2" xfId="12918"/>
    <cellStyle name="Comma 2 6 2 2 7 2 3" xfId="20314"/>
    <cellStyle name="Comma 2 6 2 2 7 2 4" xfId="27710"/>
    <cellStyle name="Comma 2 6 2 2 7 2 5" xfId="30224"/>
    <cellStyle name="Comma 2 6 2 2 7 3" xfId="3600"/>
    <cellStyle name="Comma 2 6 2 2 7 3 2" xfId="11041"/>
    <cellStyle name="Comma 2 6 2 2 7 3 3" xfId="18437"/>
    <cellStyle name="Comma 2 6 2 2 7 3 4" xfId="25833"/>
    <cellStyle name="Comma 2 6 2 2 7 3 5" xfId="30225"/>
    <cellStyle name="Comma 2 6 2 2 7 4" xfId="7422"/>
    <cellStyle name="Comma 2 6 2 2 7 4 2" xfId="14818"/>
    <cellStyle name="Comma 2 6 2 2 7 4 3" xfId="22214"/>
    <cellStyle name="Comma 2 6 2 2 7 4 4" xfId="29610"/>
    <cellStyle name="Comma 2 6 2 2 7 5" xfId="9232"/>
    <cellStyle name="Comma 2 6 2 2 7 6" xfId="16628"/>
    <cellStyle name="Comma 2 6 2 2 7 7" xfId="24024"/>
    <cellStyle name="Comma 2 6 2 2 7 8" xfId="30223"/>
    <cellStyle name="Comma 2 6 2 2 8" xfId="2047"/>
    <cellStyle name="Comma 2 6 2 2 8 2" xfId="5734"/>
    <cellStyle name="Comma 2 6 2 2 8 2 2" xfId="13174"/>
    <cellStyle name="Comma 2 6 2 2 8 2 3" xfId="20570"/>
    <cellStyle name="Comma 2 6 2 2 8 2 4" xfId="27966"/>
    <cellStyle name="Comma 2 6 2 2 8 2 5" xfId="30227"/>
    <cellStyle name="Comma 2 6 2 2 8 3" xfId="3856"/>
    <cellStyle name="Comma 2 6 2 2 8 3 2" xfId="11297"/>
    <cellStyle name="Comma 2 6 2 2 8 3 3" xfId="18693"/>
    <cellStyle name="Comma 2 6 2 2 8 3 4" xfId="26089"/>
    <cellStyle name="Comma 2 6 2 2 8 3 5" xfId="30228"/>
    <cellStyle name="Comma 2 6 2 2 8 4" xfId="7679"/>
    <cellStyle name="Comma 2 6 2 2 8 4 2" xfId="15075"/>
    <cellStyle name="Comma 2 6 2 2 8 4 3" xfId="22471"/>
    <cellStyle name="Comma 2 6 2 2 8 4 4" xfId="29867"/>
    <cellStyle name="Comma 2 6 2 2 8 5" xfId="9488"/>
    <cellStyle name="Comma 2 6 2 2 8 6" xfId="16884"/>
    <cellStyle name="Comma 2 6 2 2 8 7" xfId="24280"/>
    <cellStyle name="Comma 2 6 2 2 8 8" xfId="30226"/>
    <cellStyle name="Comma 2 6 2 2 9" xfId="4006"/>
    <cellStyle name="Comma 2 6 2 2 9 2" xfId="11447"/>
    <cellStyle name="Comma 2 6 2 2 9 3" xfId="18843"/>
    <cellStyle name="Comma 2 6 2 2 9 4" xfId="26239"/>
    <cellStyle name="Comma 2 6 2 2 9 5" xfId="30229"/>
    <cellStyle name="Comma 2 6 2 3" xfId="259"/>
    <cellStyle name="Comma 2 6 2 3 10" xfId="30230"/>
    <cellStyle name="Comma 2 6 2 3 2" xfId="828"/>
    <cellStyle name="Comma 2 6 2 3 2 2" xfId="1537"/>
    <cellStyle name="Comma 2 6 2 3 2 2 2" xfId="5225"/>
    <cellStyle name="Comma 2 6 2 3 2 2 2 2" xfId="12666"/>
    <cellStyle name="Comma 2 6 2 3 2 2 2 3" xfId="20062"/>
    <cellStyle name="Comma 2 6 2 3 2 2 2 4" xfId="27458"/>
    <cellStyle name="Comma 2 6 2 3 2 2 2 5" xfId="30233"/>
    <cellStyle name="Comma 2 6 2 3 2 2 3" xfId="3348"/>
    <cellStyle name="Comma 2 6 2 3 2 2 3 2" xfId="10789"/>
    <cellStyle name="Comma 2 6 2 3 2 2 3 3" xfId="18185"/>
    <cellStyle name="Comma 2 6 2 3 2 2 3 4" xfId="25581"/>
    <cellStyle name="Comma 2 6 2 3 2 2 3 5" xfId="30234"/>
    <cellStyle name="Comma 2 6 2 3 2 2 4" xfId="7170"/>
    <cellStyle name="Comma 2 6 2 3 2 2 4 2" xfId="14566"/>
    <cellStyle name="Comma 2 6 2 3 2 2 4 3" xfId="21962"/>
    <cellStyle name="Comma 2 6 2 3 2 2 4 4" xfId="29358"/>
    <cellStyle name="Comma 2 6 2 3 2 2 5" xfId="8980"/>
    <cellStyle name="Comma 2 6 2 3 2 2 6" xfId="16376"/>
    <cellStyle name="Comma 2 6 2 3 2 2 7" xfId="23772"/>
    <cellStyle name="Comma 2 6 2 3 2 2 8" xfId="30232"/>
    <cellStyle name="Comma 2 6 2 3 2 3" xfId="4581"/>
    <cellStyle name="Comma 2 6 2 3 2 3 2" xfId="12022"/>
    <cellStyle name="Comma 2 6 2 3 2 3 3" xfId="19418"/>
    <cellStyle name="Comma 2 6 2 3 2 3 4" xfId="26814"/>
    <cellStyle name="Comma 2 6 2 3 2 3 5" xfId="30235"/>
    <cellStyle name="Comma 2 6 2 3 2 4" xfId="2704"/>
    <cellStyle name="Comma 2 6 2 3 2 4 2" xfId="10145"/>
    <cellStyle name="Comma 2 6 2 3 2 4 3" xfId="17541"/>
    <cellStyle name="Comma 2 6 2 3 2 4 4" xfId="24937"/>
    <cellStyle name="Comma 2 6 2 3 2 4 5" xfId="30236"/>
    <cellStyle name="Comma 2 6 2 3 2 5" xfId="6526"/>
    <cellStyle name="Comma 2 6 2 3 2 5 2" xfId="13922"/>
    <cellStyle name="Comma 2 6 2 3 2 5 3" xfId="21318"/>
    <cellStyle name="Comma 2 6 2 3 2 5 4" xfId="28714"/>
    <cellStyle name="Comma 2 6 2 3 2 6" xfId="8336"/>
    <cellStyle name="Comma 2 6 2 3 2 7" xfId="15732"/>
    <cellStyle name="Comma 2 6 2 3 2 8" xfId="23128"/>
    <cellStyle name="Comma 2 6 2 3 2 9" xfId="30231"/>
    <cellStyle name="Comma 2 6 2 3 3" xfId="971"/>
    <cellStyle name="Comma 2 6 2 3 3 2" xfId="4659"/>
    <cellStyle name="Comma 2 6 2 3 3 2 2" xfId="12100"/>
    <cellStyle name="Comma 2 6 2 3 3 2 3" xfId="19496"/>
    <cellStyle name="Comma 2 6 2 3 3 2 4" xfId="26892"/>
    <cellStyle name="Comma 2 6 2 3 3 2 5" xfId="30238"/>
    <cellStyle name="Comma 2 6 2 3 3 3" xfId="2782"/>
    <cellStyle name="Comma 2 6 2 3 3 3 2" xfId="10223"/>
    <cellStyle name="Comma 2 6 2 3 3 3 3" xfId="17619"/>
    <cellStyle name="Comma 2 6 2 3 3 3 4" xfId="25015"/>
    <cellStyle name="Comma 2 6 2 3 3 3 5" xfId="30239"/>
    <cellStyle name="Comma 2 6 2 3 3 4" xfId="6604"/>
    <cellStyle name="Comma 2 6 2 3 3 4 2" xfId="14000"/>
    <cellStyle name="Comma 2 6 2 3 3 4 3" xfId="21396"/>
    <cellStyle name="Comma 2 6 2 3 3 4 4" xfId="28792"/>
    <cellStyle name="Comma 2 6 2 3 3 5" xfId="8414"/>
    <cellStyle name="Comma 2 6 2 3 3 6" xfId="15810"/>
    <cellStyle name="Comma 2 6 2 3 3 7" xfId="23206"/>
    <cellStyle name="Comma 2 6 2 3 3 8" xfId="30237"/>
    <cellStyle name="Comma 2 6 2 3 4" xfId="4015"/>
    <cellStyle name="Comma 2 6 2 3 4 2" xfId="11456"/>
    <cellStyle name="Comma 2 6 2 3 4 3" xfId="18852"/>
    <cellStyle name="Comma 2 6 2 3 4 4" xfId="26248"/>
    <cellStyle name="Comma 2 6 2 3 4 5" xfId="30240"/>
    <cellStyle name="Comma 2 6 2 3 5" xfId="2138"/>
    <cellStyle name="Comma 2 6 2 3 5 2" xfId="9579"/>
    <cellStyle name="Comma 2 6 2 3 5 3" xfId="16975"/>
    <cellStyle name="Comma 2 6 2 3 5 4" xfId="24371"/>
    <cellStyle name="Comma 2 6 2 3 5 5" xfId="30241"/>
    <cellStyle name="Comma 2 6 2 3 6" xfId="5960"/>
    <cellStyle name="Comma 2 6 2 3 6 2" xfId="13356"/>
    <cellStyle name="Comma 2 6 2 3 6 3" xfId="20752"/>
    <cellStyle name="Comma 2 6 2 3 6 4" xfId="28148"/>
    <cellStyle name="Comma 2 6 2 3 7" xfId="7770"/>
    <cellStyle name="Comma 2 6 2 3 8" xfId="15166"/>
    <cellStyle name="Comma 2 6 2 3 9" xfId="22562"/>
    <cellStyle name="Comma 2 6 2 4" xfId="360"/>
    <cellStyle name="Comma 2 6 2 4 2" xfId="1071"/>
    <cellStyle name="Comma 2 6 2 4 2 2" xfId="4759"/>
    <cellStyle name="Comma 2 6 2 4 2 2 2" xfId="12200"/>
    <cellStyle name="Comma 2 6 2 4 2 2 3" xfId="19596"/>
    <cellStyle name="Comma 2 6 2 4 2 2 4" xfId="26992"/>
    <cellStyle name="Comma 2 6 2 4 2 2 5" xfId="30244"/>
    <cellStyle name="Comma 2 6 2 4 2 3" xfId="2882"/>
    <cellStyle name="Comma 2 6 2 4 2 3 2" xfId="10323"/>
    <cellStyle name="Comma 2 6 2 4 2 3 3" xfId="17719"/>
    <cellStyle name="Comma 2 6 2 4 2 3 4" xfId="25115"/>
    <cellStyle name="Comma 2 6 2 4 2 3 5" xfId="30245"/>
    <cellStyle name="Comma 2 6 2 4 2 4" xfId="6704"/>
    <cellStyle name="Comma 2 6 2 4 2 4 2" xfId="14100"/>
    <cellStyle name="Comma 2 6 2 4 2 4 3" xfId="21496"/>
    <cellStyle name="Comma 2 6 2 4 2 4 4" xfId="28892"/>
    <cellStyle name="Comma 2 6 2 4 2 5" xfId="8514"/>
    <cellStyle name="Comma 2 6 2 4 2 6" xfId="15910"/>
    <cellStyle name="Comma 2 6 2 4 2 7" xfId="23306"/>
    <cellStyle name="Comma 2 6 2 4 2 8" xfId="30243"/>
    <cellStyle name="Comma 2 6 2 4 3" xfId="4115"/>
    <cellStyle name="Comma 2 6 2 4 3 2" xfId="11556"/>
    <cellStyle name="Comma 2 6 2 4 3 3" xfId="18952"/>
    <cellStyle name="Comma 2 6 2 4 3 4" xfId="26348"/>
    <cellStyle name="Comma 2 6 2 4 3 5" xfId="30246"/>
    <cellStyle name="Comma 2 6 2 4 4" xfId="2238"/>
    <cellStyle name="Comma 2 6 2 4 4 2" xfId="9679"/>
    <cellStyle name="Comma 2 6 2 4 4 3" xfId="17075"/>
    <cellStyle name="Comma 2 6 2 4 4 4" xfId="24471"/>
    <cellStyle name="Comma 2 6 2 4 4 5" xfId="30247"/>
    <cellStyle name="Comma 2 6 2 4 5" xfId="6060"/>
    <cellStyle name="Comma 2 6 2 4 5 2" xfId="13456"/>
    <cellStyle name="Comma 2 6 2 4 5 3" xfId="20852"/>
    <cellStyle name="Comma 2 6 2 4 5 4" xfId="28248"/>
    <cellStyle name="Comma 2 6 2 4 6" xfId="7870"/>
    <cellStyle name="Comma 2 6 2 4 7" xfId="15266"/>
    <cellStyle name="Comma 2 6 2 4 8" xfId="22662"/>
    <cellStyle name="Comma 2 6 2 4 9" xfId="30242"/>
    <cellStyle name="Comma 2 6 2 5" xfId="617"/>
    <cellStyle name="Comma 2 6 2 5 2" xfId="1327"/>
    <cellStyle name="Comma 2 6 2 5 2 2" xfId="5015"/>
    <cellStyle name="Comma 2 6 2 5 2 2 2" xfId="12456"/>
    <cellStyle name="Comma 2 6 2 5 2 2 3" xfId="19852"/>
    <cellStyle name="Comma 2 6 2 5 2 2 4" xfId="27248"/>
    <cellStyle name="Comma 2 6 2 5 2 2 5" xfId="30250"/>
    <cellStyle name="Comma 2 6 2 5 2 3" xfId="3138"/>
    <cellStyle name="Comma 2 6 2 5 2 3 2" xfId="10579"/>
    <cellStyle name="Comma 2 6 2 5 2 3 3" xfId="17975"/>
    <cellStyle name="Comma 2 6 2 5 2 3 4" xfId="25371"/>
    <cellStyle name="Comma 2 6 2 5 2 3 5" xfId="30251"/>
    <cellStyle name="Comma 2 6 2 5 2 4" xfId="6960"/>
    <cellStyle name="Comma 2 6 2 5 2 4 2" xfId="14356"/>
    <cellStyle name="Comma 2 6 2 5 2 4 3" xfId="21752"/>
    <cellStyle name="Comma 2 6 2 5 2 4 4" xfId="29148"/>
    <cellStyle name="Comma 2 6 2 5 2 5" xfId="8770"/>
    <cellStyle name="Comma 2 6 2 5 2 6" xfId="16166"/>
    <cellStyle name="Comma 2 6 2 5 2 7" xfId="23562"/>
    <cellStyle name="Comma 2 6 2 5 2 8" xfId="30249"/>
    <cellStyle name="Comma 2 6 2 5 3" xfId="4371"/>
    <cellStyle name="Comma 2 6 2 5 3 2" xfId="11812"/>
    <cellStyle name="Comma 2 6 2 5 3 3" xfId="19208"/>
    <cellStyle name="Comma 2 6 2 5 3 4" xfId="26604"/>
    <cellStyle name="Comma 2 6 2 5 3 5" xfId="30252"/>
    <cellStyle name="Comma 2 6 2 5 4" xfId="2494"/>
    <cellStyle name="Comma 2 6 2 5 4 2" xfId="9935"/>
    <cellStyle name="Comma 2 6 2 5 4 3" xfId="17331"/>
    <cellStyle name="Comma 2 6 2 5 4 4" xfId="24727"/>
    <cellStyle name="Comma 2 6 2 5 4 5" xfId="30253"/>
    <cellStyle name="Comma 2 6 2 5 5" xfId="6316"/>
    <cellStyle name="Comma 2 6 2 5 5 2" xfId="13712"/>
    <cellStyle name="Comma 2 6 2 5 5 3" xfId="21108"/>
    <cellStyle name="Comma 2 6 2 5 5 4" xfId="28504"/>
    <cellStyle name="Comma 2 6 2 5 6" xfId="8126"/>
    <cellStyle name="Comma 2 6 2 5 7" xfId="15522"/>
    <cellStyle name="Comma 2 6 2 5 8" xfId="22918"/>
    <cellStyle name="Comma 2 6 2 5 9" xfId="30248"/>
    <cellStyle name="Comma 2 6 2 6" xfId="809"/>
    <cellStyle name="Comma 2 6 2 6 2" xfId="1519"/>
    <cellStyle name="Comma 2 6 2 6 2 2" xfId="5207"/>
    <cellStyle name="Comma 2 6 2 6 2 2 2" xfId="12648"/>
    <cellStyle name="Comma 2 6 2 6 2 2 3" xfId="20044"/>
    <cellStyle name="Comma 2 6 2 6 2 2 4" xfId="27440"/>
    <cellStyle name="Comma 2 6 2 6 2 2 5" xfId="30256"/>
    <cellStyle name="Comma 2 6 2 6 2 3" xfId="3330"/>
    <cellStyle name="Comma 2 6 2 6 2 3 2" xfId="10771"/>
    <cellStyle name="Comma 2 6 2 6 2 3 3" xfId="18167"/>
    <cellStyle name="Comma 2 6 2 6 2 3 4" xfId="25563"/>
    <cellStyle name="Comma 2 6 2 6 2 3 5" xfId="30257"/>
    <cellStyle name="Comma 2 6 2 6 2 4" xfId="7152"/>
    <cellStyle name="Comma 2 6 2 6 2 4 2" xfId="14548"/>
    <cellStyle name="Comma 2 6 2 6 2 4 3" xfId="21944"/>
    <cellStyle name="Comma 2 6 2 6 2 4 4" xfId="29340"/>
    <cellStyle name="Comma 2 6 2 6 2 5" xfId="8962"/>
    <cellStyle name="Comma 2 6 2 6 2 6" xfId="16358"/>
    <cellStyle name="Comma 2 6 2 6 2 7" xfId="23754"/>
    <cellStyle name="Comma 2 6 2 6 2 8" xfId="30255"/>
    <cellStyle name="Comma 2 6 2 6 3" xfId="4563"/>
    <cellStyle name="Comma 2 6 2 6 3 2" xfId="12004"/>
    <cellStyle name="Comma 2 6 2 6 3 3" xfId="19400"/>
    <cellStyle name="Comma 2 6 2 6 3 4" xfId="26796"/>
    <cellStyle name="Comma 2 6 2 6 3 5" xfId="30258"/>
    <cellStyle name="Comma 2 6 2 6 4" xfId="2686"/>
    <cellStyle name="Comma 2 6 2 6 4 2" xfId="10127"/>
    <cellStyle name="Comma 2 6 2 6 4 3" xfId="17523"/>
    <cellStyle name="Comma 2 6 2 6 4 4" xfId="24919"/>
    <cellStyle name="Comma 2 6 2 6 4 5" xfId="30259"/>
    <cellStyle name="Comma 2 6 2 6 5" xfId="6508"/>
    <cellStyle name="Comma 2 6 2 6 5 2" xfId="13904"/>
    <cellStyle name="Comma 2 6 2 6 5 3" xfId="21300"/>
    <cellStyle name="Comma 2 6 2 6 5 4" xfId="28696"/>
    <cellStyle name="Comma 2 6 2 6 6" xfId="8318"/>
    <cellStyle name="Comma 2 6 2 6 7" xfId="15714"/>
    <cellStyle name="Comma 2 6 2 6 8" xfId="23110"/>
    <cellStyle name="Comma 2 6 2 6 9" xfId="30254"/>
    <cellStyle name="Comma 2 6 2 7" xfId="897"/>
    <cellStyle name="Comma 2 6 2 7 2" xfId="4641"/>
    <cellStyle name="Comma 2 6 2 7 2 2" xfId="12082"/>
    <cellStyle name="Comma 2 6 2 7 2 3" xfId="19478"/>
    <cellStyle name="Comma 2 6 2 7 2 4" xfId="26874"/>
    <cellStyle name="Comma 2 6 2 7 2 5" xfId="30261"/>
    <cellStyle name="Comma 2 6 2 7 3" xfId="2764"/>
    <cellStyle name="Comma 2 6 2 7 3 2" xfId="10205"/>
    <cellStyle name="Comma 2 6 2 7 3 3" xfId="17601"/>
    <cellStyle name="Comma 2 6 2 7 3 4" xfId="24997"/>
    <cellStyle name="Comma 2 6 2 7 3 5" xfId="30262"/>
    <cellStyle name="Comma 2 6 2 7 4" xfId="6586"/>
    <cellStyle name="Comma 2 6 2 7 4 2" xfId="13982"/>
    <cellStyle name="Comma 2 6 2 7 4 3" xfId="21378"/>
    <cellStyle name="Comma 2 6 2 7 4 4" xfId="28774"/>
    <cellStyle name="Comma 2 6 2 7 5" xfId="8396"/>
    <cellStyle name="Comma 2 6 2 7 6" xfId="15792"/>
    <cellStyle name="Comma 2 6 2 7 7" xfId="23188"/>
    <cellStyle name="Comma 2 6 2 7 8" xfId="30260"/>
    <cellStyle name="Comma 2 6 2 8" xfId="1662"/>
    <cellStyle name="Comma 2 6 2 8 2" xfId="5349"/>
    <cellStyle name="Comma 2 6 2 8 2 2" xfId="12790"/>
    <cellStyle name="Comma 2 6 2 8 2 3" xfId="20186"/>
    <cellStyle name="Comma 2 6 2 8 2 4" xfId="27582"/>
    <cellStyle name="Comma 2 6 2 8 2 5" xfId="30264"/>
    <cellStyle name="Comma 2 6 2 8 3" xfId="3472"/>
    <cellStyle name="Comma 2 6 2 8 3 2" xfId="10913"/>
    <cellStyle name="Comma 2 6 2 8 3 3" xfId="18309"/>
    <cellStyle name="Comma 2 6 2 8 3 4" xfId="25705"/>
    <cellStyle name="Comma 2 6 2 8 3 5" xfId="30265"/>
    <cellStyle name="Comma 2 6 2 8 4" xfId="7294"/>
    <cellStyle name="Comma 2 6 2 8 4 2" xfId="14690"/>
    <cellStyle name="Comma 2 6 2 8 4 3" xfId="22086"/>
    <cellStyle name="Comma 2 6 2 8 4 4" xfId="29482"/>
    <cellStyle name="Comma 2 6 2 8 5" xfId="9104"/>
    <cellStyle name="Comma 2 6 2 8 6" xfId="16500"/>
    <cellStyle name="Comma 2 6 2 8 7" xfId="23896"/>
    <cellStyle name="Comma 2 6 2 8 8" xfId="30263"/>
    <cellStyle name="Comma 2 6 2 9" xfId="1919"/>
    <cellStyle name="Comma 2 6 2 9 2" xfId="5606"/>
    <cellStyle name="Comma 2 6 2 9 2 2" xfId="13046"/>
    <cellStyle name="Comma 2 6 2 9 2 3" xfId="20442"/>
    <cellStyle name="Comma 2 6 2 9 2 4" xfId="27838"/>
    <cellStyle name="Comma 2 6 2 9 2 5" xfId="30267"/>
    <cellStyle name="Comma 2 6 2 9 3" xfId="3728"/>
    <cellStyle name="Comma 2 6 2 9 3 2" xfId="11169"/>
    <cellStyle name="Comma 2 6 2 9 3 3" xfId="18565"/>
    <cellStyle name="Comma 2 6 2 9 3 4" xfId="25961"/>
    <cellStyle name="Comma 2 6 2 9 3 5" xfId="30268"/>
    <cellStyle name="Comma 2 6 2 9 4" xfId="7551"/>
    <cellStyle name="Comma 2 6 2 9 4 2" xfId="14947"/>
    <cellStyle name="Comma 2 6 2 9 4 3" xfId="22343"/>
    <cellStyle name="Comma 2 6 2 9 4 4" xfId="29739"/>
    <cellStyle name="Comma 2 6 2 9 5" xfId="9360"/>
    <cellStyle name="Comma 2 6 2 9 6" xfId="16756"/>
    <cellStyle name="Comma 2 6 2 9 7" xfId="24152"/>
    <cellStyle name="Comma 2 6 2 9 8" xfId="30266"/>
    <cellStyle name="Comma 2 6 3" xfId="277"/>
    <cellStyle name="Comma 2 6 3 10" xfId="5978"/>
    <cellStyle name="Comma 2 6 3 10 2" xfId="13374"/>
    <cellStyle name="Comma 2 6 3 10 3" xfId="20770"/>
    <cellStyle name="Comma 2 6 3 10 4" xfId="28166"/>
    <cellStyle name="Comma 2 6 3 11" xfId="7788"/>
    <cellStyle name="Comma 2 6 3 12" xfId="15184"/>
    <cellStyle name="Comma 2 6 3 13" xfId="22580"/>
    <cellStyle name="Comma 2 6 3 14" xfId="30269"/>
    <cellStyle name="Comma 2 6 3 2" xfId="424"/>
    <cellStyle name="Comma 2 6 3 2 2" xfId="1135"/>
    <cellStyle name="Comma 2 6 3 2 2 2" xfId="4823"/>
    <cellStyle name="Comma 2 6 3 2 2 2 2" xfId="12264"/>
    <cellStyle name="Comma 2 6 3 2 2 2 3" xfId="19660"/>
    <cellStyle name="Comma 2 6 3 2 2 2 4" xfId="27056"/>
    <cellStyle name="Comma 2 6 3 2 2 2 5" xfId="30272"/>
    <cellStyle name="Comma 2 6 3 2 2 3" xfId="2946"/>
    <cellStyle name="Comma 2 6 3 2 2 3 2" xfId="10387"/>
    <cellStyle name="Comma 2 6 3 2 2 3 3" xfId="17783"/>
    <cellStyle name="Comma 2 6 3 2 2 3 4" xfId="25179"/>
    <cellStyle name="Comma 2 6 3 2 2 3 5" xfId="30273"/>
    <cellStyle name="Comma 2 6 3 2 2 4" xfId="6768"/>
    <cellStyle name="Comma 2 6 3 2 2 4 2" xfId="14164"/>
    <cellStyle name="Comma 2 6 3 2 2 4 3" xfId="21560"/>
    <cellStyle name="Comma 2 6 3 2 2 4 4" xfId="28956"/>
    <cellStyle name="Comma 2 6 3 2 2 5" xfId="8578"/>
    <cellStyle name="Comma 2 6 3 2 2 6" xfId="15974"/>
    <cellStyle name="Comma 2 6 3 2 2 7" xfId="23370"/>
    <cellStyle name="Comma 2 6 3 2 2 8" xfId="30271"/>
    <cellStyle name="Comma 2 6 3 2 3" xfId="4179"/>
    <cellStyle name="Comma 2 6 3 2 3 2" xfId="11620"/>
    <cellStyle name="Comma 2 6 3 2 3 3" xfId="19016"/>
    <cellStyle name="Comma 2 6 3 2 3 4" xfId="26412"/>
    <cellStyle name="Comma 2 6 3 2 3 5" xfId="30274"/>
    <cellStyle name="Comma 2 6 3 2 4" xfId="2302"/>
    <cellStyle name="Comma 2 6 3 2 4 2" xfId="9743"/>
    <cellStyle name="Comma 2 6 3 2 4 3" xfId="17139"/>
    <cellStyle name="Comma 2 6 3 2 4 4" xfId="24535"/>
    <cellStyle name="Comma 2 6 3 2 4 5" xfId="30275"/>
    <cellStyle name="Comma 2 6 3 2 5" xfId="6124"/>
    <cellStyle name="Comma 2 6 3 2 5 2" xfId="13520"/>
    <cellStyle name="Comma 2 6 3 2 5 3" xfId="20916"/>
    <cellStyle name="Comma 2 6 3 2 5 4" xfId="28312"/>
    <cellStyle name="Comma 2 6 3 2 6" xfId="7934"/>
    <cellStyle name="Comma 2 6 3 2 7" xfId="15330"/>
    <cellStyle name="Comma 2 6 3 2 8" xfId="22726"/>
    <cellStyle name="Comma 2 6 3 2 9" xfId="30270"/>
    <cellStyle name="Comma 2 6 3 3" xfId="681"/>
    <cellStyle name="Comma 2 6 3 3 2" xfId="1391"/>
    <cellStyle name="Comma 2 6 3 3 2 2" xfId="5079"/>
    <cellStyle name="Comma 2 6 3 3 2 2 2" xfId="12520"/>
    <cellStyle name="Comma 2 6 3 3 2 2 3" xfId="19916"/>
    <cellStyle name="Comma 2 6 3 3 2 2 4" xfId="27312"/>
    <cellStyle name="Comma 2 6 3 3 2 2 5" xfId="30278"/>
    <cellStyle name="Comma 2 6 3 3 2 3" xfId="3202"/>
    <cellStyle name="Comma 2 6 3 3 2 3 2" xfId="10643"/>
    <cellStyle name="Comma 2 6 3 3 2 3 3" xfId="18039"/>
    <cellStyle name="Comma 2 6 3 3 2 3 4" xfId="25435"/>
    <cellStyle name="Comma 2 6 3 3 2 3 5" xfId="30279"/>
    <cellStyle name="Comma 2 6 3 3 2 4" xfId="7024"/>
    <cellStyle name="Comma 2 6 3 3 2 4 2" xfId="14420"/>
    <cellStyle name="Comma 2 6 3 3 2 4 3" xfId="21816"/>
    <cellStyle name="Comma 2 6 3 3 2 4 4" xfId="29212"/>
    <cellStyle name="Comma 2 6 3 3 2 5" xfId="8834"/>
    <cellStyle name="Comma 2 6 3 3 2 6" xfId="16230"/>
    <cellStyle name="Comma 2 6 3 3 2 7" xfId="23626"/>
    <cellStyle name="Comma 2 6 3 3 2 8" xfId="30277"/>
    <cellStyle name="Comma 2 6 3 3 3" xfId="4435"/>
    <cellStyle name="Comma 2 6 3 3 3 2" xfId="11876"/>
    <cellStyle name="Comma 2 6 3 3 3 3" xfId="19272"/>
    <cellStyle name="Comma 2 6 3 3 3 4" xfId="26668"/>
    <cellStyle name="Comma 2 6 3 3 3 5" xfId="30280"/>
    <cellStyle name="Comma 2 6 3 3 4" xfId="2558"/>
    <cellStyle name="Comma 2 6 3 3 4 2" xfId="9999"/>
    <cellStyle name="Comma 2 6 3 3 4 3" xfId="17395"/>
    <cellStyle name="Comma 2 6 3 3 4 4" xfId="24791"/>
    <cellStyle name="Comma 2 6 3 3 4 5" xfId="30281"/>
    <cellStyle name="Comma 2 6 3 3 5" xfId="6380"/>
    <cellStyle name="Comma 2 6 3 3 5 2" xfId="13776"/>
    <cellStyle name="Comma 2 6 3 3 5 3" xfId="21172"/>
    <cellStyle name="Comma 2 6 3 3 5 4" xfId="28568"/>
    <cellStyle name="Comma 2 6 3 3 6" xfId="8190"/>
    <cellStyle name="Comma 2 6 3 3 7" xfId="15586"/>
    <cellStyle name="Comma 2 6 3 3 8" xfId="22982"/>
    <cellStyle name="Comma 2 6 3 3 9" xfId="30276"/>
    <cellStyle name="Comma 2 6 3 4" xfId="846"/>
    <cellStyle name="Comma 2 6 3 4 2" xfId="1555"/>
    <cellStyle name="Comma 2 6 3 4 2 2" xfId="5243"/>
    <cellStyle name="Comma 2 6 3 4 2 2 2" xfId="12684"/>
    <cellStyle name="Comma 2 6 3 4 2 2 3" xfId="20080"/>
    <cellStyle name="Comma 2 6 3 4 2 2 4" xfId="27476"/>
    <cellStyle name="Comma 2 6 3 4 2 2 5" xfId="30284"/>
    <cellStyle name="Comma 2 6 3 4 2 3" xfId="3366"/>
    <cellStyle name="Comma 2 6 3 4 2 3 2" xfId="10807"/>
    <cellStyle name="Comma 2 6 3 4 2 3 3" xfId="18203"/>
    <cellStyle name="Comma 2 6 3 4 2 3 4" xfId="25599"/>
    <cellStyle name="Comma 2 6 3 4 2 3 5" xfId="30285"/>
    <cellStyle name="Comma 2 6 3 4 2 4" xfId="7188"/>
    <cellStyle name="Comma 2 6 3 4 2 4 2" xfId="14584"/>
    <cellStyle name="Comma 2 6 3 4 2 4 3" xfId="21980"/>
    <cellStyle name="Comma 2 6 3 4 2 4 4" xfId="29376"/>
    <cellStyle name="Comma 2 6 3 4 2 5" xfId="8998"/>
    <cellStyle name="Comma 2 6 3 4 2 6" xfId="16394"/>
    <cellStyle name="Comma 2 6 3 4 2 7" xfId="23790"/>
    <cellStyle name="Comma 2 6 3 4 2 8" xfId="30283"/>
    <cellStyle name="Comma 2 6 3 4 3" xfId="4599"/>
    <cellStyle name="Comma 2 6 3 4 3 2" xfId="12040"/>
    <cellStyle name="Comma 2 6 3 4 3 3" xfId="19436"/>
    <cellStyle name="Comma 2 6 3 4 3 4" xfId="26832"/>
    <cellStyle name="Comma 2 6 3 4 3 5" xfId="30286"/>
    <cellStyle name="Comma 2 6 3 4 4" xfId="2722"/>
    <cellStyle name="Comma 2 6 3 4 4 2" xfId="10163"/>
    <cellStyle name="Comma 2 6 3 4 4 3" xfId="17559"/>
    <cellStyle name="Comma 2 6 3 4 4 4" xfId="24955"/>
    <cellStyle name="Comma 2 6 3 4 4 5" xfId="30287"/>
    <cellStyle name="Comma 2 6 3 4 5" xfId="6544"/>
    <cellStyle name="Comma 2 6 3 4 5 2" xfId="13940"/>
    <cellStyle name="Comma 2 6 3 4 5 3" xfId="21336"/>
    <cellStyle name="Comma 2 6 3 4 5 4" xfId="28732"/>
    <cellStyle name="Comma 2 6 3 4 6" xfId="8354"/>
    <cellStyle name="Comma 2 6 3 4 7" xfId="15750"/>
    <cellStyle name="Comma 2 6 3 4 8" xfId="23146"/>
    <cellStyle name="Comma 2 6 3 4 9" xfId="30282"/>
    <cellStyle name="Comma 2 6 3 5" xfId="989"/>
    <cellStyle name="Comma 2 6 3 5 2" xfId="4677"/>
    <cellStyle name="Comma 2 6 3 5 2 2" xfId="12118"/>
    <cellStyle name="Comma 2 6 3 5 2 3" xfId="19514"/>
    <cellStyle name="Comma 2 6 3 5 2 4" xfId="26910"/>
    <cellStyle name="Comma 2 6 3 5 2 5" xfId="30289"/>
    <cellStyle name="Comma 2 6 3 5 3" xfId="2800"/>
    <cellStyle name="Comma 2 6 3 5 3 2" xfId="10241"/>
    <cellStyle name="Comma 2 6 3 5 3 3" xfId="17637"/>
    <cellStyle name="Comma 2 6 3 5 3 4" xfId="25033"/>
    <cellStyle name="Comma 2 6 3 5 3 5" xfId="30290"/>
    <cellStyle name="Comma 2 6 3 5 4" xfId="6622"/>
    <cellStyle name="Comma 2 6 3 5 4 2" xfId="14018"/>
    <cellStyle name="Comma 2 6 3 5 4 3" xfId="21414"/>
    <cellStyle name="Comma 2 6 3 5 4 4" xfId="28810"/>
    <cellStyle name="Comma 2 6 3 5 5" xfId="8432"/>
    <cellStyle name="Comma 2 6 3 5 6" xfId="15828"/>
    <cellStyle name="Comma 2 6 3 5 7" xfId="23224"/>
    <cellStyle name="Comma 2 6 3 5 8" xfId="30288"/>
    <cellStyle name="Comma 2 6 3 6" xfId="1726"/>
    <cellStyle name="Comma 2 6 3 6 2" xfId="5413"/>
    <cellStyle name="Comma 2 6 3 6 2 2" xfId="12854"/>
    <cellStyle name="Comma 2 6 3 6 2 3" xfId="20250"/>
    <cellStyle name="Comma 2 6 3 6 2 4" xfId="27646"/>
    <cellStyle name="Comma 2 6 3 6 2 5" xfId="30292"/>
    <cellStyle name="Comma 2 6 3 6 3" xfId="3536"/>
    <cellStyle name="Comma 2 6 3 6 3 2" xfId="10977"/>
    <cellStyle name="Comma 2 6 3 6 3 3" xfId="18373"/>
    <cellStyle name="Comma 2 6 3 6 3 4" xfId="25769"/>
    <cellStyle name="Comma 2 6 3 6 3 5" xfId="30293"/>
    <cellStyle name="Comma 2 6 3 6 4" xfId="7358"/>
    <cellStyle name="Comma 2 6 3 6 4 2" xfId="14754"/>
    <cellStyle name="Comma 2 6 3 6 4 3" xfId="22150"/>
    <cellStyle name="Comma 2 6 3 6 4 4" xfId="29546"/>
    <cellStyle name="Comma 2 6 3 6 5" xfId="9168"/>
    <cellStyle name="Comma 2 6 3 6 6" xfId="16564"/>
    <cellStyle name="Comma 2 6 3 6 7" xfId="23960"/>
    <cellStyle name="Comma 2 6 3 6 8" xfId="30291"/>
    <cellStyle name="Comma 2 6 3 7" xfId="1983"/>
    <cellStyle name="Comma 2 6 3 7 2" xfId="5670"/>
    <cellStyle name="Comma 2 6 3 7 2 2" xfId="13110"/>
    <cellStyle name="Comma 2 6 3 7 2 3" xfId="20506"/>
    <cellStyle name="Comma 2 6 3 7 2 4" xfId="27902"/>
    <cellStyle name="Comma 2 6 3 7 2 5" xfId="30295"/>
    <cellStyle name="Comma 2 6 3 7 3" xfId="3792"/>
    <cellStyle name="Comma 2 6 3 7 3 2" xfId="11233"/>
    <cellStyle name="Comma 2 6 3 7 3 3" xfId="18629"/>
    <cellStyle name="Comma 2 6 3 7 3 4" xfId="26025"/>
    <cellStyle name="Comma 2 6 3 7 3 5" xfId="30296"/>
    <cellStyle name="Comma 2 6 3 7 4" xfId="7615"/>
    <cellStyle name="Comma 2 6 3 7 4 2" xfId="15011"/>
    <cellStyle name="Comma 2 6 3 7 4 3" xfId="22407"/>
    <cellStyle name="Comma 2 6 3 7 4 4" xfId="29803"/>
    <cellStyle name="Comma 2 6 3 7 5" xfId="9424"/>
    <cellStyle name="Comma 2 6 3 7 6" xfId="16820"/>
    <cellStyle name="Comma 2 6 3 7 7" xfId="24216"/>
    <cellStyle name="Comma 2 6 3 7 8" xfId="30294"/>
    <cellStyle name="Comma 2 6 3 8" xfId="4033"/>
    <cellStyle name="Comma 2 6 3 8 2" xfId="11474"/>
    <cellStyle name="Comma 2 6 3 8 3" xfId="18870"/>
    <cellStyle name="Comma 2 6 3 8 4" xfId="26266"/>
    <cellStyle name="Comma 2 6 3 8 5" xfId="30297"/>
    <cellStyle name="Comma 2 6 3 9" xfId="2156"/>
    <cellStyle name="Comma 2 6 3 9 2" xfId="9597"/>
    <cellStyle name="Comma 2 6 3 9 3" xfId="16993"/>
    <cellStyle name="Comma 2 6 3 9 4" xfId="24389"/>
    <cellStyle name="Comma 2 6 3 9 5" xfId="30298"/>
    <cellStyle name="Comma 2 6 4" xfId="286"/>
    <cellStyle name="Comma 2 6 4 10" xfId="30299"/>
    <cellStyle name="Comma 2 6 4 2" xfId="855"/>
    <cellStyle name="Comma 2 6 4 2 2" xfId="1564"/>
    <cellStyle name="Comma 2 6 4 2 2 2" xfId="5252"/>
    <cellStyle name="Comma 2 6 4 2 2 2 2" xfId="12693"/>
    <cellStyle name="Comma 2 6 4 2 2 2 3" xfId="20089"/>
    <cellStyle name="Comma 2 6 4 2 2 2 4" xfId="27485"/>
    <cellStyle name="Comma 2 6 4 2 2 2 5" xfId="30302"/>
    <cellStyle name="Comma 2 6 4 2 2 3" xfId="3375"/>
    <cellStyle name="Comma 2 6 4 2 2 3 2" xfId="10816"/>
    <cellStyle name="Comma 2 6 4 2 2 3 3" xfId="18212"/>
    <cellStyle name="Comma 2 6 4 2 2 3 4" xfId="25608"/>
    <cellStyle name="Comma 2 6 4 2 2 3 5" xfId="30303"/>
    <cellStyle name="Comma 2 6 4 2 2 4" xfId="7197"/>
    <cellStyle name="Comma 2 6 4 2 2 4 2" xfId="14593"/>
    <cellStyle name="Comma 2 6 4 2 2 4 3" xfId="21989"/>
    <cellStyle name="Comma 2 6 4 2 2 4 4" xfId="29385"/>
    <cellStyle name="Comma 2 6 4 2 2 5" xfId="9007"/>
    <cellStyle name="Comma 2 6 4 2 2 6" xfId="16403"/>
    <cellStyle name="Comma 2 6 4 2 2 7" xfId="23799"/>
    <cellStyle name="Comma 2 6 4 2 2 8" xfId="30301"/>
    <cellStyle name="Comma 2 6 4 2 3" xfId="4608"/>
    <cellStyle name="Comma 2 6 4 2 3 2" xfId="12049"/>
    <cellStyle name="Comma 2 6 4 2 3 3" xfId="19445"/>
    <cellStyle name="Comma 2 6 4 2 3 4" xfId="26841"/>
    <cellStyle name="Comma 2 6 4 2 3 5" xfId="30304"/>
    <cellStyle name="Comma 2 6 4 2 4" xfId="2731"/>
    <cellStyle name="Comma 2 6 4 2 4 2" xfId="10172"/>
    <cellStyle name="Comma 2 6 4 2 4 3" xfId="17568"/>
    <cellStyle name="Comma 2 6 4 2 4 4" xfId="24964"/>
    <cellStyle name="Comma 2 6 4 2 4 5" xfId="30305"/>
    <cellStyle name="Comma 2 6 4 2 5" xfId="6553"/>
    <cellStyle name="Comma 2 6 4 2 5 2" xfId="13949"/>
    <cellStyle name="Comma 2 6 4 2 5 3" xfId="21345"/>
    <cellStyle name="Comma 2 6 4 2 5 4" xfId="28741"/>
    <cellStyle name="Comma 2 6 4 2 6" xfId="8363"/>
    <cellStyle name="Comma 2 6 4 2 7" xfId="15759"/>
    <cellStyle name="Comma 2 6 4 2 8" xfId="23155"/>
    <cellStyle name="Comma 2 6 4 2 9" xfId="30300"/>
    <cellStyle name="Comma 2 6 4 3" xfId="998"/>
    <cellStyle name="Comma 2 6 4 3 2" xfId="4686"/>
    <cellStyle name="Comma 2 6 4 3 2 2" xfId="12127"/>
    <cellStyle name="Comma 2 6 4 3 2 3" xfId="19523"/>
    <cellStyle name="Comma 2 6 4 3 2 4" xfId="26919"/>
    <cellStyle name="Comma 2 6 4 3 2 5" xfId="30307"/>
    <cellStyle name="Comma 2 6 4 3 3" xfId="2809"/>
    <cellStyle name="Comma 2 6 4 3 3 2" xfId="10250"/>
    <cellStyle name="Comma 2 6 4 3 3 3" xfId="17646"/>
    <cellStyle name="Comma 2 6 4 3 3 4" xfId="25042"/>
    <cellStyle name="Comma 2 6 4 3 3 5" xfId="30308"/>
    <cellStyle name="Comma 2 6 4 3 4" xfId="6631"/>
    <cellStyle name="Comma 2 6 4 3 4 2" xfId="14027"/>
    <cellStyle name="Comma 2 6 4 3 4 3" xfId="21423"/>
    <cellStyle name="Comma 2 6 4 3 4 4" xfId="28819"/>
    <cellStyle name="Comma 2 6 4 3 5" xfId="8441"/>
    <cellStyle name="Comma 2 6 4 3 6" xfId="15837"/>
    <cellStyle name="Comma 2 6 4 3 7" xfId="23233"/>
    <cellStyle name="Comma 2 6 4 3 8" xfId="30306"/>
    <cellStyle name="Comma 2 6 4 4" xfId="4042"/>
    <cellStyle name="Comma 2 6 4 4 2" xfId="11483"/>
    <cellStyle name="Comma 2 6 4 4 3" xfId="18879"/>
    <cellStyle name="Comma 2 6 4 4 4" xfId="26275"/>
    <cellStyle name="Comma 2 6 4 4 5" xfId="30309"/>
    <cellStyle name="Comma 2 6 4 5" xfId="2165"/>
    <cellStyle name="Comma 2 6 4 5 2" xfId="9606"/>
    <cellStyle name="Comma 2 6 4 5 3" xfId="17002"/>
    <cellStyle name="Comma 2 6 4 5 4" xfId="24398"/>
    <cellStyle name="Comma 2 6 4 5 5" xfId="30310"/>
    <cellStyle name="Comma 2 6 4 6" xfId="5987"/>
    <cellStyle name="Comma 2 6 4 6 2" xfId="13383"/>
    <cellStyle name="Comma 2 6 4 6 3" xfId="20779"/>
    <cellStyle name="Comma 2 6 4 6 4" xfId="28175"/>
    <cellStyle name="Comma 2 6 4 7" xfId="7797"/>
    <cellStyle name="Comma 2 6 4 8" xfId="15193"/>
    <cellStyle name="Comma 2 6 4 9" xfId="22589"/>
    <cellStyle name="Comma 2 6 5" xfId="296"/>
    <cellStyle name="Comma 2 6 5 10" xfId="30311"/>
    <cellStyle name="Comma 2 6 5 2" xfId="867"/>
    <cellStyle name="Comma 2 6 5 2 2" xfId="1576"/>
    <cellStyle name="Comma 2 6 5 2 2 2" xfId="5264"/>
    <cellStyle name="Comma 2 6 5 2 2 2 2" xfId="12705"/>
    <cellStyle name="Comma 2 6 5 2 2 2 3" xfId="20101"/>
    <cellStyle name="Comma 2 6 5 2 2 2 4" xfId="27497"/>
    <cellStyle name="Comma 2 6 5 2 2 2 5" xfId="30314"/>
    <cellStyle name="Comma 2 6 5 2 2 3" xfId="3387"/>
    <cellStyle name="Comma 2 6 5 2 2 3 2" xfId="10828"/>
    <cellStyle name="Comma 2 6 5 2 2 3 3" xfId="18224"/>
    <cellStyle name="Comma 2 6 5 2 2 3 4" xfId="25620"/>
    <cellStyle name="Comma 2 6 5 2 2 3 5" xfId="30315"/>
    <cellStyle name="Comma 2 6 5 2 2 4" xfId="7209"/>
    <cellStyle name="Comma 2 6 5 2 2 4 2" xfId="14605"/>
    <cellStyle name="Comma 2 6 5 2 2 4 3" xfId="22001"/>
    <cellStyle name="Comma 2 6 5 2 2 4 4" xfId="29397"/>
    <cellStyle name="Comma 2 6 5 2 2 5" xfId="9019"/>
    <cellStyle name="Comma 2 6 5 2 2 6" xfId="16415"/>
    <cellStyle name="Comma 2 6 5 2 2 7" xfId="23811"/>
    <cellStyle name="Comma 2 6 5 2 2 8" xfId="30313"/>
    <cellStyle name="Comma 2 6 5 2 3" xfId="4620"/>
    <cellStyle name="Comma 2 6 5 2 3 2" xfId="12061"/>
    <cellStyle name="Comma 2 6 5 2 3 3" xfId="19457"/>
    <cellStyle name="Comma 2 6 5 2 3 4" xfId="26853"/>
    <cellStyle name="Comma 2 6 5 2 3 5" xfId="30316"/>
    <cellStyle name="Comma 2 6 5 2 4" xfId="2743"/>
    <cellStyle name="Comma 2 6 5 2 4 2" xfId="10184"/>
    <cellStyle name="Comma 2 6 5 2 4 3" xfId="17580"/>
    <cellStyle name="Comma 2 6 5 2 4 4" xfId="24976"/>
    <cellStyle name="Comma 2 6 5 2 4 5" xfId="30317"/>
    <cellStyle name="Comma 2 6 5 2 5" xfId="6565"/>
    <cellStyle name="Comma 2 6 5 2 5 2" xfId="13961"/>
    <cellStyle name="Comma 2 6 5 2 5 3" xfId="21357"/>
    <cellStyle name="Comma 2 6 5 2 5 4" xfId="28753"/>
    <cellStyle name="Comma 2 6 5 2 6" xfId="8375"/>
    <cellStyle name="Comma 2 6 5 2 7" xfId="15771"/>
    <cellStyle name="Comma 2 6 5 2 8" xfId="23167"/>
    <cellStyle name="Comma 2 6 5 2 9" xfId="30312"/>
    <cellStyle name="Comma 2 6 5 3" xfId="1007"/>
    <cellStyle name="Comma 2 6 5 3 2" xfId="4695"/>
    <cellStyle name="Comma 2 6 5 3 2 2" xfId="12136"/>
    <cellStyle name="Comma 2 6 5 3 2 3" xfId="19532"/>
    <cellStyle name="Comma 2 6 5 3 2 4" xfId="26928"/>
    <cellStyle name="Comma 2 6 5 3 2 5" xfId="30319"/>
    <cellStyle name="Comma 2 6 5 3 3" xfId="2818"/>
    <cellStyle name="Comma 2 6 5 3 3 2" xfId="10259"/>
    <cellStyle name="Comma 2 6 5 3 3 3" xfId="17655"/>
    <cellStyle name="Comma 2 6 5 3 3 4" xfId="25051"/>
    <cellStyle name="Comma 2 6 5 3 3 5" xfId="30320"/>
    <cellStyle name="Comma 2 6 5 3 4" xfId="6640"/>
    <cellStyle name="Comma 2 6 5 3 4 2" xfId="14036"/>
    <cellStyle name="Comma 2 6 5 3 4 3" xfId="21432"/>
    <cellStyle name="Comma 2 6 5 3 4 4" xfId="28828"/>
    <cellStyle name="Comma 2 6 5 3 5" xfId="8450"/>
    <cellStyle name="Comma 2 6 5 3 6" xfId="15846"/>
    <cellStyle name="Comma 2 6 5 3 7" xfId="23242"/>
    <cellStyle name="Comma 2 6 5 3 8" xfId="30318"/>
    <cellStyle name="Comma 2 6 5 4" xfId="4051"/>
    <cellStyle name="Comma 2 6 5 4 2" xfId="11492"/>
    <cellStyle name="Comma 2 6 5 4 3" xfId="18888"/>
    <cellStyle name="Comma 2 6 5 4 4" xfId="26284"/>
    <cellStyle name="Comma 2 6 5 4 5" xfId="30321"/>
    <cellStyle name="Comma 2 6 5 5" xfId="2174"/>
    <cellStyle name="Comma 2 6 5 5 2" xfId="9615"/>
    <cellStyle name="Comma 2 6 5 5 3" xfId="17011"/>
    <cellStyle name="Comma 2 6 5 5 4" xfId="24407"/>
    <cellStyle name="Comma 2 6 5 5 5" xfId="30322"/>
    <cellStyle name="Comma 2 6 5 6" xfId="5996"/>
    <cellStyle name="Comma 2 6 5 6 2" xfId="13392"/>
    <cellStyle name="Comma 2 6 5 6 3" xfId="20788"/>
    <cellStyle name="Comma 2 6 5 6 4" xfId="28184"/>
    <cellStyle name="Comma 2 6 5 7" xfId="7806"/>
    <cellStyle name="Comma 2 6 5 8" xfId="15202"/>
    <cellStyle name="Comma 2 6 5 9" xfId="22598"/>
    <cellStyle name="Comma 2 6 6" xfId="552"/>
    <cellStyle name="Comma 2 6 6 10" xfId="30323"/>
    <cellStyle name="Comma 2 6 6 2" xfId="876"/>
    <cellStyle name="Comma 2 6 6 2 2" xfId="1585"/>
    <cellStyle name="Comma 2 6 6 2 2 2" xfId="5273"/>
    <cellStyle name="Comma 2 6 6 2 2 2 2" xfId="12714"/>
    <cellStyle name="Comma 2 6 6 2 2 2 3" xfId="20110"/>
    <cellStyle name="Comma 2 6 6 2 2 2 4" xfId="27506"/>
    <cellStyle name="Comma 2 6 6 2 2 2 5" xfId="30326"/>
    <cellStyle name="Comma 2 6 6 2 2 3" xfId="3396"/>
    <cellStyle name="Comma 2 6 6 2 2 3 2" xfId="10837"/>
    <cellStyle name="Comma 2 6 6 2 2 3 3" xfId="18233"/>
    <cellStyle name="Comma 2 6 6 2 2 3 4" xfId="25629"/>
    <cellStyle name="Comma 2 6 6 2 2 3 5" xfId="30327"/>
    <cellStyle name="Comma 2 6 6 2 2 4" xfId="7218"/>
    <cellStyle name="Comma 2 6 6 2 2 4 2" xfId="14614"/>
    <cellStyle name="Comma 2 6 6 2 2 4 3" xfId="22010"/>
    <cellStyle name="Comma 2 6 6 2 2 4 4" xfId="29406"/>
    <cellStyle name="Comma 2 6 6 2 2 5" xfId="9028"/>
    <cellStyle name="Comma 2 6 6 2 2 6" xfId="16424"/>
    <cellStyle name="Comma 2 6 6 2 2 7" xfId="23820"/>
    <cellStyle name="Comma 2 6 6 2 2 8" xfId="30325"/>
    <cellStyle name="Comma 2 6 6 2 3" xfId="4629"/>
    <cellStyle name="Comma 2 6 6 2 3 2" xfId="12070"/>
    <cellStyle name="Comma 2 6 6 2 3 3" xfId="19466"/>
    <cellStyle name="Comma 2 6 6 2 3 4" xfId="26862"/>
    <cellStyle name="Comma 2 6 6 2 3 5" xfId="30328"/>
    <cellStyle name="Comma 2 6 6 2 4" xfId="2752"/>
    <cellStyle name="Comma 2 6 6 2 4 2" xfId="10193"/>
    <cellStyle name="Comma 2 6 6 2 4 3" xfId="17589"/>
    <cellStyle name="Comma 2 6 6 2 4 4" xfId="24985"/>
    <cellStyle name="Comma 2 6 6 2 4 5" xfId="30329"/>
    <cellStyle name="Comma 2 6 6 2 5" xfId="6574"/>
    <cellStyle name="Comma 2 6 6 2 5 2" xfId="13970"/>
    <cellStyle name="Comma 2 6 6 2 5 3" xfId="21366"/>
    <cellStyle name="Comma 2 6 6 2 5 4" xfId="28762"/>
    <cellStyle name="Comma 2 6 6 2 6" xfId="8384"/>
    <cellStyle name="Comma 2 6 6 2 7" xfId="15780"/>
    <cellStyle name="Comma 2 6 6 2 8" xfId="23176"/>
    <cellStyle name="Comma 2 6 6 2 9" xfId="30324"/>
    <cellStyle name="Comma 2 6 6 3" xfId="1263"/>
    <cellStyle name="Comma 2 6 6 3 2" xfId="4951"/>
    <cellStyle name="Comma 2 6 6 3 2 2" xfId="12392"/>
    <cellStyle name="Comma 2 6 6 3 2 3" xfId="19788"/>
    <cellStyle name="Comma 2 6 6 3 2 4" xfId="27184"/>
    <cellStyle name="Comma 2 6 6 3 2 5" xfId="30331"/>
    <cellStyle name="Comma 2 6 6 3 3" xfId="3074"/>
    <cellStyle name="Comma 2 6 6 3 3 2" xfId="10515"/>
    <cellStyle name="Comma 2 6 6 3 3 3" xfId="17911"/>
    <cellStyle name="Comma 2 6 6 3 3 4" xfId="25307"/>
    <cellStyle name="Comma 2 6 6 3 3 5" xfId="30332"/>
    <cellStyle name="Comma 2 6 6 3 4" xfId="6896"/>
    <cellStyle name="Comma 2 6 6 3 4 2" xfId="14292"/>
    <cellStyle name="Comma 2 6 6 3 4 3" xfId="21688"/>
    <cellStyle name="Comma 2 6 6 3 4 4" xfId="29084"/>
    <cellStyle name="Comma 2 6 6 3 5" xfId="8706"/>
    <cellStyle name="Comma 2 6 6 3 6" xfId="16102"/>
    <cellStyle name="Comma 2 6 6 3 7" xfId="23498"/>
    <cellStyle name="Comma 2 6 6 3 8" xfId="30330"/>
    <cellStyle name="Comma 2 6 6 4" xfId="4307"/>
    <cellStyle name="Comma 2 6 6 4 2" xfId="11748"/>
    <cellStyle name="Comma 2 6 6 4 3" xfId="19144"/>
    <cellStyle name="Comma 2 6 6 4 4" xfId="26540"/>
    <cellStyle name="Comma 2 6 6 4 5" xfId="30333"/>
    <cellStyle name="Comma 2 6 6 5" xfId="2430"/>
    <cellStyle name="Comma 2 6 6 5 2" xfId="9871"/>
    <cellStyle name="Comma 2 6 6 5 3" xfId="17267"/>
    <cellStyle name="Comma 2 6 6 5 4" xfId="24663"/>
    <cellStyle name="Comma 2 6 6 5 5" xfId="30334"/>
    <cellStyle name="Comma 2 6 6 6" xfId="6252"/>
    <cellStyle name="Comma 2 6 6 6 2" xfId="13648"/>
    <cellStyle name="Comma 2 6 6 6 3" xfId="21044"/>
    <cellStyle name="Comma 2 6 6 6 4" xfId="28440"/>
    <cellStyle name="Comma 2 6 6 7" xfId="8062"/>
    <cellStyle name="Comma 2 6 6 8" xfId="15458"/>
    <cellStyle name="Comma 2 6 6 9" xfId="22854"/>
    <cellStyle name="Comma 2 6 7" xfId="1598"/>
    <cellStyle name="Comma 2 6 7 2" xfId="5285"/>
    <cellStyle name="Comma 2 6 7 2 2" xfId="12726"/>
    <cellStyle name="Comma 2 6 7 2 3" xfId="20122"/>
    <cellStyle name="Comma 2 6 7 2 4" xfId="27518"/>
    <cellStyle name="Comma 2 6 7 2 5" xfId="30336"/>
    <cellStyle name="Comma 2 6 7 3" xfId="3408"/>
    <cellStyle name="Comma 2 6 7 3 2" xfId="10849"/>
    <cellStyle name="Comma 2 6 7 3 3" xfId="18245"/>
    <cellStyle name="Comma 2 6 7 3 4" xfId="25641"/>
    <cellStyle name="Comma 2 6 7 3 5" xfId="30337"/>
    <cellStyle name="Comma 2 6 7 4" xfId="7230"/>
    <cellStyle name="Comma 2 6 7 4 2" xfId="14626"/>
    <cellStyle name="Comma 2 6 7 4 3" xfId="22022"/>
    <cellStyle name="Comma 2 6 7 4 4" xfId="29418"/>
    <cellStyle name="Comma 2 6 7 5" xfId="9040"/>
    <cellStyle name="Comma 2 6 7 6" xfId="16436"/>
    <cellStyle name="Comma 2 6 7 7" xfId="23832"/>
    <cellStyle name="Comma 2 6 7 8" xfId="30335"/>
    <cellStyle name="Comma 2 6 8" xfId="1855"/>
    <cellStyle name="Comma 2 6 8 2" xfId="5542"/>
    <cellStyle name="Comma 2 6 8 2 2" xfId="12982"/>
    <cellStyle name="Comma 2 6 8 2 3" xfId="20378"/>
    <cellStyle name="Comma 2 6 8 2 4" xfId="27774"/>
    <cellStyle name="Comma 2 6 8 2 5" xfId="30339"/>
    <cellStyle name="Comma 2 6 8 3" xfId="3664"/>
    <cellStyle name="Comma 2 6 8 3 2" xfId="11105"/>
    <cellStyle name="Comma 2 6 8 3 3" xfId="18501"/>
    <cellStyle name="Comma 2 6 8 3 4" xfId="25897"/>
    <cellStyle name="Comma 2 6 8 3 5" xfId="30340"/>
    <cellStyle name="Comma 2 6 8 4" xfId="7487"/>
    <cellStyle name="Comma 2 6 8 4 2" xfId="14883"/>
    <cellStyle name="Comma 2 6 8 4 3" xfId="22279"/>
    <cellStyle name="Comma 2 6 8 4 4" xfId="29675"/>
    <cellStyle name="Comma 2 6 8 5" xfId="9296"/>
    <cellStyle name="Comma 2 6 8 6" xfId="16692"/>
    <cellStyle name="Comma 2 6 8 7" xfId="24088"/>
    <cellStyle name="Comma 2 6 8 8" xfId="30338"/>
    <cellStyle name="Comma 2 6 9" xfId="2111"/>
    <cellStyle name="Comma 2 6 9 2" xfId="5798"/>
    <cellStyle name="Comma 2 6 9 2 2" xfId="13238"/>
    <cellStyle name="Comma 2 6 9 2 3" xfId="20634"/>
    <cellStyle name="Comma 2 6 9 2 4" xfId="28030"/>
    <cellStyle name="Comma 2 6 9 2 5" xfId="30342"/>
    <cellStyle name="Comma 2 6 9 3" xfId="3920"/>
    <cellStyle name="Comma 2 6 9 3 2" xfId="11361"/>
    <cellStyle name="Comma 2 6 9 3 3" xfId="18757"/>
    <cellStyle name="Comma 2 6 9 3 4" xfId="26153"/>
    <cellStyle name="Comma 2 6 9 3 5" xfId="30343"/>
    <cellStyle name="Comma 2 6 9 4" xfId="7743"/>
    <cellStyle name="Comma 2 6 9 4 2" xfId="15139"/>
    <cellStyle name="Comma 2 6 9 4 3" xfId="22535"/>
    <cellStyle name="Comma 2 6 9 4 4" xfId="29931"/>
    <cellStyle name="Comma 2 6 9 5" xfId="9552"/>
    <cellStyle name="Comma 2 6 9 6" xfId="16948"/>
    <cellStyle name="Comma 2 6 9 7" xfId="24344"/>
    <cellStyle name="Comma 2 6 9 8" xfId="30341"/>
    <cellStyle name="Comma 2 7" xfId="155"/>
    <cellStyle name="Comma 2 7 2" xfId="888"/>
    <cellStyle name="Comma 2 8" xfId="30344"/>
    <cellStyle name="Comma 3" xfId="40"/>
    <cellStyle name="Comma 3 2" xfId="41"/>
    <cellStyle name="Comma 3 2 2" xfId="42"/>
    <cellStyle name="Comma 3 2 2 2" xfId="167"/>
    <cellStyle name="Comma 3 2 2 2 2" xfId="900"/>
    <cellStyle name="Comma 3 2 2 3" xfId="30345"/>
    <cellStyle name="Comma 3 2 3" xfId="166"/>
    <cellStyle name="Comma 3 2 3 2" xfId="899"/>
    <cellStyle name="Comma 3 2 4" xfId="5932"/>
    <cellStyle name="Comma 3 2 4 2" xfId="61118"/>
    <cellStyle name="Comma 3 2 5" xfId="30346"/>
    <cellStyle name="Comma 3 3" xfId="43"/>
    <cellStyle name="Comma 3 3 2" xfId="44"/>
    <cellStyle name="Comma 3 3 2 2" xfId="169"/>
    <cellStyle name="Comma 3 3 2 2 2" xfId="902"/>
    <cellStyle name="Comma 3 3 2 3" xfId="30348"/>
    <cellStyle name="Comma 3 3 3" xfId="168"/>
    <cellStyle name="Comma 3 3 3 2" xfId="901"/>
    <cellStyle name="Comma 3 3 4" xfId="30347"/>
    <cellStyle name="Comma 3 4" xfId="45"/>
    <cellStyle name="Comma 3 4 2" xfId="170"/>
    <cellStyle name="Comma 3 4 2 2" xfId="903"/>
    <cellStyle name="Comma 3 4 3" xfId="30349"/>
    <cellStyle name="Comma 3 5" xfId="165"/>
    <cellStyle name="Comma 3 5 2" xfId="898"/>
    <cellStyle name="Comma 3 6" xfId="30350"/>
    <cellStyle name="Comma 4" xfId="46"/>
    <cellStyle name="Comma 4 2" xfId="47"/>
    <cellStyle name="Comma 4 2 2" xfId="172"/>
    <cellStyle name="Comma 4 2 2 2" xfId="905"/>
    <cellStyle name="Comma 4 2 3" xfId="30352"/>
    <cellStyle name="Comma 4 3" xfId="48"/>
    <cellStyle name="Comma 4 3 2" xfId="173"/>
    <cellStyle name="Comma 4 3 2 2" xfId="906"/>
    <cellStyle name="Comma 4 3 3" xfId="30353"/>
    <cellStyle name="Comma 4 4" xfId="171"/>
    <cellStyle name="Comma 4 4 2" xfId="904"/>
    <cellStyle name="Comma 4 5" xfId="30351"/>
    <cellStyle name="Comma 5" xfId="49"/>
    <cellStyle name="Comma 5 2" xfId="50"/>
    <cellStyle name="Comma 5 2 2" xfId="175"/>
    <cellStyle name="Comma 5 2 2 2" xfId="908"/>
    <cellStyle name="Comma 5 2 3" xfId="30355"/>
    <cellStyle name="Comma 5 3" xfId="174"/>
    <cellStyle name="Comma 5 3 2" xfId="907"/>
    <cellStyle name="Comma 5 4" xfId="30354"/>
    <cellStyle name="Comma 6" xfId="51"/>
    <cellStyle name="Comma 6 2" xfId="52"/>
    <cellStyle name="Comma 6 2 2" xfId="177"/>
    <cellStyle name="Comma 6 2 2 2" xfId="910"/>
    <cellStyle name="Comma 6 2 3" xfId="30357"/>
    <cellStyle name="Comma 6 3" xfId="176"/>
    <cellStyle name="Comma 6 3 2" xfId="909"/>
    <cellStyle name="Comma 6 4" xfId="30356"/>
    <cellStyle name="Comma 7" xfId="53"/>
    <cellStyle name="Comma 7 2" xfId="178"/>
    <cellStyle name="Comma 7 2 2" xfId="911"/>
    <cellStyle name="Comma 7 3" xfId="30358"/>
    <cellStyle name="Comma 8" xfId="54"/>
    <cellStyle name="Comma 8 2" xfId="55"/>
    <cellStyle name="Comma 8 2 2" xfId="180"/>
    <cellStyle name="Comma 8 2 2 2" xfId="913"/>
    <cellStyle name="Comma 8 2 3" xfId="30360"/>
    <cellStyle name="Comma 8 3" xfId="179"/>
    <cellStyle name="Comma 8 3 2" xfId="912"/>
    <cellStyle name="Comma 8 4" xfId="30359"/>
    <cellStyle name="Comma 9" xfId="30361"/>
    <cellStyle name="Explanatory Text" xfId="5903" builtinId="53" customBuiltin="1"/>
    <cellStyle name="Explanatory Text 2" xfId="56"/>
    <cellStyle name="Explanatory Text 2 2" xfId="181"/>
    <cellStyle name="Explanatory Text 2 3" xfId="61119"/>
    <cellStyle name="Good" xfId="5894" builtinId="26" customBuiltin="1"/>
    <cellStyle name="Good 2" xfId="57"/>
    <cellStyle name="Good 2 2" xfId="182"/>
    <cellStyle name="Good 2 3" xfId="61120"/>
    <cellStyle name="Good 3" xfId="30362"/>
    <cellStyle name="Graphics" xfId="58"/>
    <cellStyle name="Graphics 2" xfId="30363"/>
    <cellStyle name="Heading 1" xfId="5890" builtinId="16" customBuiltin="1"/>
    <cellStyle name="Heading 1 2" xfId="59"/>
    <cellStyle name="Heading 1 2 2" xfId="183"/>
    <cellStyle name="Heading 1 2 3" xfId="30364"/>
    <cellStyle name="Heading 1 3" xfId="30365"/>
    <cellStyle name="Heading 1 3 2" xfId="30366"/>
    <cellStyle name="Heading 1 3 2 2" xfId="30367"/>
    <cellStyle name="Heading 1 3 2 3" xfId="56110"/>
    <cellStyle name="Heading 2" xfId="5891" builtinId="17" customBuiltin="1"/>
    <cellStyle name="Heading 2 2" xfId="60"/>
    <cellStyle name="Heading 2 2 2" xfId="184"/>
    <cellStyle name="Heading 2 2 3" xfId="30368"/>
    <cellStyle name="Heading 2 3" xfId="30369"/>
    <cellStyle name="Heading 2 3 2" xfId="30370"/>
    <cellStyle name="Heading 2 3 2 2" xfId="30371"/>
    <cellStyle name="Heading 2 3 2 3" xfId="56111"/>
    <cellStyle name="Heading 3" xfId="5892" builtinId="18" customBuiltin="1"/>
    <cellStyle name="Heading 3 2" xfId="61"/>
    <cellStyle name="Heading 3 2 2" xfId="185"/>
    <cellStyle name="Heading 3 2 2 2" xfId="810"/>
    <cellStyle name="Heading 3 2 3" xfId="553"/>
    <cellStyle name="Heading 3 2 4" xfId="30372"/>
    <cellStyle name="Heading 3 3" xfId="30373"/>
    <cellStyle name="Heading 3 3 2" xfId="30374"/>
    <cellStyle name="Heading 3 3 2 2" xfId="30375"/>
    <cellStyle name="Heading 3 3 2 3" xfId="56112"/>
    <cellStyle name="Heading 4" xfId="5893" builtinId="19" customBuiltin="1"/>
    <cellStyle name="Heading 4 2" xfId="62"/>
    <cellStyle name="Heading 4 2 2" xfId="186"/>
    <cellStyle name="Heading 4 2 3" xfId="30376"/>
    <cellStyle name="Heading 4 3" xfId="30377"/>
    <cellStyle name="Heading 4 3 2" xfId="30378"/>
    <cellStyle name="Heading 4 3 2 2" xfId="30379"/>
    <cellStyle name="Heading 4 3 2 3" xfId="56113"/>
    <cellStyle name="Hyperlink" xfId="63"/>
    <cellStyle name="Hyperlink 2" xfId="64"/>
    <cellStyle name="Hyperlink 2 2" xfId="188"/>
    <cellStyle name="Hyperlink 2 3" xfId="61121"/>
    <cellStyle name="Hyperlink 3" xfId="187"/>
    <cellStyle name="Hyperlink 4" xfId="5888"/>
    <cellStyle name="Input" xfId="5897" builtinId="20" customBuiltin="1"/>
    <cellStyle name="Input 2" xfId="65"/>
    <cellStyle name="Input 2 2" xfId="189"/>
    <cellStyle name="Input 2 3" xfId="30380"/>
    <cellStyle name="Input 3" xfId="30381"/>
    <cellStyle name="Linked Cell" xfId="5900" builtinId="24" customBuiltin="1"/>
    <cellStyle name="Linked Cell 2" xfId="66"/>
    <cellStyle name="Linked Cell 2 2" xfId="190"/>
    <cellStyle name="Linked Cell 2 3" xfId="30382"/>
    <cellStyle name="Linked Cell 3" xfId="30383"/>
    <cellStyle name="Linked Cell 3 2" xfId="30384"/>
    <cellStyle name="Linked Cell 3 2 2" xfId="30385"/>
    <cellStyle name="Linked Cell 3 2 3" xfId="56114"/>
    <cellStyle name="Neutral" xfId="5896" builtinId="28" customBuiltin="1"/>
    <cellStyle name="Neutral 2" xfId="67"/>
    <cellStyle name="Neutral 2 2" xfId="191"/>
    <cellStyle name="Neutral 2 3" xfId="30386"/>
    <cellStyle name="Neutral 3" xfId="30387"/>
    <cellStyle name="Normal" xfId="0" builtinId="0" customBuiltin="1"/>
    <cellStyle name="Normal 10" xfId="1853"/>
    <cellStyle name="Normal 10 2" xfId="5540"/>
    <cellStyle name="Normal 10 3" xfId="7485"/>
    <cellStyle name="Normal 10 3 2" xfId="14881"/>
    <cellStyle name="Normal 10 3 3" xfId="22277"/>
    <cellStyle name="Normal 10 3 4" xfId="29673"/>
    <cellStyle name="Normal 10 3 4 2" xfId="61131"/>
    <cellStyle name="Normal 10 3 5" xfId="61122"/>
    <cellStyle name="Normal 11" xfId="3928"/>
    <cellStyle name="Normal 11 2" xfId="5806"/>
    <cellStyle name="Normal 11 2 2" xfId="13246"/>
    <cellStyle name="Normal 11 2 2 2" xfId="30391"/>
    <cellStyle name="Normal 11 2 2 3" xfId="30390"/>
    <cellStyle name="Normal 11 2 3" xfId="20642"/>
    <cellStyle name="Normal 11 2 3 2" xfId="30392"/>
    <cellStyle name="Normal 11 2 4" xfId="28038"/>
    <cellStyle name="Normal 11 2 5" xfId="30389"/>
    <cellStyle name="Normal 11 3" xfId="5882"/>
    <cellStyle name="Normal 11 4" xfId="11369"/>
    <cellStyle name="Normal 11 4 2" xfId="30394"/>
    <cellStyle name="Normal 11 4 3" xfId="30393"/>
    <cellStyle name="Normal 11 5" xfId="18765"/>
    <cellStyle name="Normal 11 5 2" xfId="30395"/>
    <cellStyle name="Normal 11 6" xfId="26161"/>
    <cellStyle name="Normal 11 7" xfId="30388"/>
    <cellStyle name="Normal 12" xfId="5883"/>
    <cellStyle name="Normal 13" xfId="5886"/>
    <cellStyle name="Normal 13 2" xfId="61123"/>
    <cellStyle name="Normal 14" xfId="5887"/>
    <cellStyle name="Normal 15" xfId="5874"/>
    <cellStyle name="Normal 15 2" xfId="13314"/>
    <cellStyle name="Normal 15 2 2" xfId="30398"/>
    <cellStyle name="Normal 15 2 3" xfId="30397"/>
    <cellStyle name="Normal 15 3" xfId="20710"/>
    <cellStyle name="Normal 15 3 2" xfId="30399"/>
    <cellStyle name="Normal 15 4" xfId="28106"/>
    <cellStyle name="Normal 15 5" xfId="30396"/>
    <cellStyle name="Normal 16" xfId="30400"/>
    <cellStyle name="Normal 17" xfId="30401"/>
    <cellStyle name="Normal 17 2" xfId="30402"/>
    <cellStyle name="Normal 18" xfId="61100"/>
    <cellStyle name="Normal 19" xfId="61130"/>
    <cellStyle name="Normal 2" xfId="68"/>
    <cellStyle name="Normal 2 10" xfId="877"/>
    <cellStyle name="Normal 2 10 2" xfId="1586"/>
    <cellStyle name="Normal 2 10 2 2" xfId="5274"/>
    <cellStyle name="Normal 2 10 2 2 2" xfId="12715"/>
    <cellStyle name="Normal 2 10 2 2 2 2" xfId="30407"/>
    <cellStyle name="Normal 2 10 2 2 2 3" xfId="30406"/>
    <cellStyle name="Normal 2 10 2 2 3" xfId="20111"/>
    <cellStyle name="Normal 2 10 2 2 3 2" xfId="30408"/>
    <cellStyle name="Normal 2 10 2 2 4" xfId="27507"/>
    <cellStyle name="Normal 2 10 2 2 5" xfId="30405"/>
    <cellStyle name="Normal 2 10 2 3" xfId="3397"/>
    <cellStyle name="Normal 2 10 2 3 2" xfId="10838"/>
    <cellStyle name="Normal 2 10 2 3 2 2" xfId="30411"/>
    <cellStyle name="Normal 2 10 2 3 2 3" xfId="30410"/>
    <cellStyle name="Normal 2 10 2 3 3" xfId="18234"/>
    <cellStyle name="Normal 2 10 2 3 3 2" xfId="30412"/>
    <cellStyle name="Normal 2 10 2 3 4" xfId="25630"/>
    <cellStyle name="Normal 2 10 2 3 5" xfId="30409"/>
    <cellStyle name="Normal 2 10 2 4" xfId="7219"/>
    <cellStyle name="Normal 2 10 2 4 2" xfId="14615"/>
    <cellStyle name="Normal 2 10 2 4 2 2" xfId="30414"/>
    <cellStyle name="Normal 2 10 2 4 3" xfId="22011"/>
    <cellStyle name="Normal 2 10 2 4 4" xfId="29407"/>
    <cellStyle name="Normal 2 10 2 4 5" xfId="30413"/>
    <cellStyle name="Normal 2 10 2 5" xfId="9029"/>
    <cellStyle name="Normal 2 10 2 5 2" xfId="30415"/>
    <cellStyle name="Normal 2 10 2 6" xfId="16425"/>
    <cellStyle name="Normal 2 10 2 7" xfId="23821"/>
    <cellStyle name="Normal 2 10 2 8" xfId="30404"/>
    <cellStyle name="Normal 2 10 3" xfId="4630"/>
    <cellStyle name="Normal 2 10 3 2" xfId="12071"/>
    <cellStyle name="Normal 2 10 3 2 2" xfId="30418"/>
    <cellStyle name="Normal 2 10 3 2 3" xfId="30417"/>
    <cellStyle name="Normal 2 10 3 3" xfId="19467"/>
    <cellStyle name="Normal 2 10 3 3 2" xfId="30419"/>
    <cellStyle name="Normal 2 10 3 4" xfId="26863"/>
    <cellStyle name="Normal 2 10 3 5" xfId="30416"/>
    <cellStyle name="Normal 2 10 4" xfId="2753"/>
    <cellStyle name="Normal 2 10 4 2" xfId="10194"/>
    <cellStyle name="Normal 2 10 4 2 2" xfId="30422"/>
    <cellStyle name="Normal 2 10 4 2 3" xfId="30421"/>
    <cellStyle name="Normal 2 10 4 3" xfId="17590"/>
    <cellStyle name="Normal 2 10 4 3 2" xfId="30423"/>
    <cellStyle name="Normal 2 10 4 4" xfId="24986"/>
    <cellStyle name="Normal 2 10 4 5" xfId="30420"/>
    <cellStyle name="Normal 2 10 5" xfId="6575"/>
    <cellStyle name="Normal 2 10 5 2" xfId="13971"/>
    <cellStyle name="Normal 2 10 5 2 2" xfId="30425"/>
    <cellStyle name="Normal 2 10 5 3" xfId="21367"/>
    <cellStyle name="Normal 2 10 5 4" xfId="28763"/>
    <cellStyle name="Normal 2 10 5 5" xfId="30424"/>
    <cellStyle name="Normal 2 10 6" xfId="8385"/>
    <cellStyle name="Normal 2 10 6 2" xfId="30426"/>
    <cellStyle name="Normal 2 10 7" xfId="15781"/>
    <cellStyle name="Normal 2 10 8" xfId="23177"/>
    <cellStyle name="Normal 2 10 9" xfId="30403"/>
    <cellStyle name="Normal 2 11" xfId="885"/>
    <cellStyle name="Normal 2 11 2" xfId="1594"/>
    <cellStyle name="Normal 2 11 2 2" xfId="5281"/>
    <cellStyle name="Normal 2 11 2 2 2" xfId="12722"/>
    <cellStyle name="Normal 2 11 2 2 2 2" xfId="30431"/>
    <cellStyle name="Normal 2 11 2 2 2 3" xfId="30430"/>
    <cellStyle name="Normal 2 11 2 2 3" xfId="20118"/>
    <cellStyle name="Normal 2 11 2 2 3 2" xfId="30432"/>
    <cellStyle name="Normal 2 11 2 2 4" xfId="27514"/>
    <cellStyle name="Normal 2 11 2 2 5" xfId="30429"/>
    <cellStyle name="Normal 2 11 2 3" xfId="3404"/>
    <cellStyle name="Normal 2 11 2 3 2" xfId="10845"/>
    <cellStyle name="Normal 2 11 2 3 2 2" xfId="30435"/>
    <cellStyle name="Normal 2 11 2 3 2 3" xfId="30434"/>
    <cellStyle name="Normal 2 11 2 3 3" xfId="18241"/>
    <cellStyle name="Normal 2 11 2 3 3 2" xfId="30436"/>
    <cellStyle name="Normal 2 11 2 3 4" xfId="25637"/>
    <cellStyle name="Normal 2 11 2 3 5" xfId="30433"/>
    <cellStyle name="Normal 2 11 2 4" xfId="7226"/>
    <cellStyle name="Normal 2 11 2 4 2" xfId="14622"/>
    <cellStyle name="Normal 2 11 2 4 2 2" xfId="30438"/>
    <cellStyle name="Normal 2 11 2 4 3" xfId="22018"/>
    <cellStyle name="Normal 2 11 2 4 4" xfId="29414"/>
    <cellStyle name="Normal 2 11 2 4 5" xfId="30437"/>
    <cellStyle name="Normal 2 11 2 5" xfId="9036"/>
    <cellStyle name="Normal 2 11 2 5 2" xfId="30439"/>
    <cellStyle name="Normal 2 11 2 6" xfId="16432"/>
    <cellStyle name="Normal 2 11 2 7" xfId="23828"/>
    <cellStyle name="Normal 2 11 2 8" xfId="30428"/>
    <cellStyle name="Normal 2 11 3" xfId="4637"/>
    <cellStyle name="Normal 2 11 3 2" xfId="12078"/>
    <cellStyle name="Normal 2 11 3 2 2" xfId="30442"/>
    <cellStyle name="Normal 2 11 3 2 3" xfId="30441"/>
    <cellStyle name="Normal 2 11 3 3" xfId="19474"/>
    <cellStyle name="Normal 2 11 3 3 2" xfId="30443"/>
    <cellStyle name="Normal 2 11 3 4" xfId="26870"/>
    <cellStyle name="Normal 2 11 3 5" xfId="30440"/>
    <cellStyle name="Normal 2 11 4" xfId="2760"/>
    <cellStyle name="Normal 2 11 4 2" xfId="10201"/>
    <cellStyle name="Normal 2 11 4 2 2" xfId="30446"/>
    <cellStyle name="Normal 2 11 4 2 3" xfId="30445"/>
    <cellStyle name="Normal 2 11 4 3" xfId="17597"/>
    <cellStyle name="Normal 2 11 4 3 2" xfId="30447"/>
    <cellStyle name="Normal 2 11 4 4" xfId="24993"/>
    <cellStyle name="Normal 2 11 4 5" xfId="30444"/>
    <cellStyle name="Normal 2 11 5" xfId="6582"/>
    <cellStyle name="Normal 2 11 5 2" xfId="13978"/>
    <cellStyle name="Normal 2 11 5 2 2" xfId="30449"/>
    <cellStyle name="Normal 2 11 5 3" xfId="21374"/>
    <cellStyle name="Normal 2 11 5 4" xfId="28770"/>
    <cellStyle name="Normal 2 11 5 5" xfId="30448"/>
    <cellStyle name="Normal 2 11 6" xfId="8392"/>
    <cellStyle name="Normal 2 11 6 2" xfId="30450"/>
    <cellStyle name="Normal 2 11 7" xfId="15788"/>
    <cellStyle name="Normal 2 11 8" xfId="23184"/>
    <cellStyle name="Normal 2 11 9" xfId="30427"/>
    <cellStyle name="Normal 2 12" xfId="1599"/>
    <cellStyle name="Normal 2 12 2" xfId="5286"/>
    <cellStyle name="Normal 2 12 2 2" xfId="12727"/>
    <cellStyle name="Normal 2 12 2 2 2" xfId="30454"/>
    <cellStyle name="Normal 2 12 2 2 3" xfId="30453"/>
    <cellStyle name="Normal 2 12 2 3" xfId="20123"/>
    <cellStyle name="Normal 2 12 2 3 2" xfId="30455"/>
    <cellStyle name="Normal 2 12 2 4" xfId="27519"/>
    <cellStyle name="Normal 2 12 2 5" xfId="30452"/>
    <cellStyle name="Normal 2 12 3" xfId="3409"/>
    <cellStyle name="Normal 2 12 3 2" xfId="10850"/>
    <cellStyle name="Normal 2 12 3 2 2" xfId="30458"/>
    <cellStyle name="Normal 2 12 3 2 3" xfId="30457"/>
    <cellStyle name="Normal 2 12 3 3" xfId="18246"/>
    <cellStyle name="Normal 2 12 3 3 2" xfId="30459"/>
    <cellStyle name="Normal 2 12 3 4" xfId="25642"/>
    <cellStyle name="Normal 2 12 3 5" xfId="30456"/>
    <cellStyle name="Normal 2 12 4" xfId="7231"/>
    <cellStyle name="Normal 2 12 4 2" xfId="14627"/>
    <cellStyle name="Normal 2 12 4 2 2" xfId="30461"/>
    <cellStyle name="Normal 2 12 4 3" xfId="22023"/>
    <cellStyle name="Normal 2 12 4 4" xfId="29419"/>
    <cellStyle name="Normal 2 12 4 5" xfId="30460"/>
    <cellStyle name="Normal 2 12 5" xfId="9041"/>
    <cellStyle name="Normal 2 12 5 2" xfId="30462"/>
    <cellStyle name="Normal 2 12 6" xfId="16437"/>
    <cellStyle name="Normal 2 12 7" xfId="23833"/>
    <cellStyle name="Normal 2 12 8" xfId="30451"/>
    <cellStyle name="Normal 2 13" xfId="1856"/>
    <cellStyle name="Normal 2 13 2" xfId="5543"/>
    <cellStyle name="Normal 2 13 2 2" xfId="12983"/>
    <cellStyle name="Normal 2 13 2 2 2" xfId="30466"/>
    <cellStyle name="Normal 2 13 2 2 3" xfId="30465"/>
    <cellStyle name="Normal 2 13 2 3" xfId="20379"/>
    <cellStyle name="Normal 2 13 2 3 2" xfId="30467"/>
    <cellStyle name="Normal 2 13 2 4" xfId="27775"/>
    <cellStyle name="Normal 2 13 2 5" xfId="30464"/>
    <cellStyle name="Normal 2 13 3" xfId="3665"/>
    <cellStyle name="Normal 2 13 3 2" xfId="11106"/>
    <cellStyle name="Normal 2 13 3 2 2" xfId="30470"/>
    <cellStyle name="Normal 2 13 3 2 3" xfId="30469"/>
    <cellStyle name="Normal 2 13 3 3" xfId="18502"/>
    <cellStyle name="Normal 2 13 3 3 2" xfId="30471"/>
    <cellStyle name="Normal 2 13 3 4" xfId="25898"/>
    <cellStyle name="Normal 2 13 3 5" xfId="30468"/>
    <cellStyle name="Normal 2 13 4" xfId="7488"/>
    <cellStyle name="Normal 2 13 4 2" xfId="14884"/>
    <cellStyle name="Normal 2 13 4 2 2" xfId="30473"/>
    <cellStyle name="Normal 2 13 4 3" xfId="22280"/>
    <cellStyle name="Normal 2 13 4 4" xfId="29676"/>
    <cellStyle name="Normal 2 13 4 5" xfId="30472"/>
    <cellStyle name="Normal 2 13 5" xfId="9297"/>
    <cellStyle name="Normal 2 13 5 2" xfId="30474"/>
    <cellStyle name="Normal 2 13 6" xfId="16693"/>
    <cellStyle name="Normal 2 13 7" xfId="24089"/>
    <cellStyle name="Normal 2 13 8" xfId="30463"/>
    <cellStyle name="Normal 2 14" xfId="2112"/>
    <cellStyle name="Normal 2 14 2" xfId="5799"/>
    <cellStyle name="Normal 2 14 2 2" xfId="13239"/>
    <cellStyle name="Normal 2 14 2 2 2" xfId="30478"/>
    <cellStyle name="Normal 2 14 2 2 3" xfId="30477"/>
    <cellStyle name="Normal 2 14 2 3" xfId="20635"/>
    <cellStyle name="Normal 2 14 2 3 2" xfId="30479"/>
    <cellStyle name="Normal 2 14 2 4" xfId="28031"/>
    <cellStyle name="Normal 2 14 2 5" xfId="30476"/>
    <cellStyle name="Normal 2 14 3" xfId="3921"/>
    <cellStyle name="Normal 2 14 3 2" xfId="11362"/>
    <cellStyle name="Normal 2 14 3 2 2" xfId="30482"/>
    <cellStyle name="Normal 2 14 3 2 3" xfId="30481"/>
    <cellStyle name="Normal 2 14 3 3" xfId="18758"/>
    <cellStyle name="Normal 2 14 3 3 2" xfId="30483"/>
    <cellStyle name="Normal 2 14 3 4" xfId="26154"/>
    <cellStyle name="Normal 2 14 3 5" xfId="30480"/>
    <cellStyle name="Normal 2 14 4" xfId="7744"/>
    <cellStyle name="Normal 2 14 4 2" xfId="15140"/>
    <cellStyle name="Normal 2 14 4 2 2" xfId="30485"/>
    <cellStyle name="Normal 2 14 4 3" xfId="22536"/>
    <cellStyle name="Normal 2 14 4 4" xfId="29932"/>
    <cellStyle name="Normal 2 14 4 5" xfId="30484"/>
    <cellStyle name="Normal 2 14 5" xfId="9553"/>
    <cellStyle name="Normal 2 14 5 2" xfId="30486"/>
    <cellStyle name="Normal 2 14 6" xfId="16949"/>
    <cellStyle name="Normal 2 14 7" xfId="24345"/>
    <cellStyle name="Normal 2 14 8" xfId="30475"/>
    <cellStyle name="Normal 2 15" xfId="5875"/>
    <cellStyle name="Normal 2 15 2" xfId="13315"/>
    <cellStyle name="Normal 2 15 2 2" xfId="30489"/>
    <cellStyle name="Normal 2 15 2 3" xfId="30488"/>
    <cellStyle name="Normal 2 15 3" xfId="20711"/>
    <cellStyle name="Normal 2 15 3 2" xfId="30490"/>
    <cellStyle name="Normal 2 15 4" xfId="28107"/>
    <cellStyle name="Normal 2 15 5" xfId="30487"/>
    <cellStyle name="Normal 2 16" xfId="5935"/>
    <cellStyle name="Normal 2 16 2" xfId="13331"/>
    <cellStyle name="Normal 2 16 2 2" xfId="30493"/>
    <cellStyle name="Normal 2 16 2 3" xfId="30492"/>
    <cellStyle name="Normal 2 16 3" xfId="20727"/>
    <cellStyle name="Normal 2 16 3 2" xfId="30494"/>
    <cellStyle name="Normal 2 16 4" xfId="28123"/>
    <cellStyle name="Normal 2 16 5" xfId="30491"/>
    <cellStyle name="Normal 2 17" xfId="5938"/>
    <cellStyle name="Normal 2 17 2" xfId="13334"/>
    <cellStyle name="Normal 2 17 2 2" xfId="30497"/>
    <cellStyle name="Normal 2 17 2 3" xfId="30496"/>
    <cellStyle name="Normal 2 17 3" xfId="20730"/>
    <cellStyle name="Normal 2 17 3 2" xfId="30498"/>
    <cellStyle name="Normal 2 17 4" xfId="28126"/>
    <cellStyle name="Normal 2 17 5" xfId="30495"/>
    <cellStyle name="Normal 2 18" xfId="30499"/>
    <cellStyle name="Normal 2 2" xfId="69"/>
    <cellStyle name="Normal 2 2 2" xfId="70"/>
    <cellStyle name="Normal 2 2 2 2" xfId="194"/>
    <cellStyle name="Normal 2 2 2 2 2" xfId="916"/>
    <cellStyle name="Normal 2 2 2 3" xfId="30500"/>
    <cellStyle name="Normal 2 2 3" xfId="193"/>
    <cellStyle name="Normal 2 2 3 2" xfId="915"/>
    <cellStyle name="Normal 2 2 4" xfId="30501"/>
    <cellStyle name="Normal 2 3" xfId="71"/>
    <cellStyle name="Normal 2 3 10" xfId="2113"/>
    <cellStyle name="Normal 2 3 10 2" xfId="5800"/>
    <cellStyle name="Normal 2 3 10 2 2" xfId="13240"/>
    <cellStyle name="Normal 2 3 10 2 2 2" xfId="30505"/>
    <cellStyle name="Normal 2 3 10 2 2 3" xfId="30504"/>
    <cellStyle name="Normal 2 3 10 2 3" xfId="20636"/>
    <cellStyle name="Normal 2 3 10 2 3 2" xfId="30506"/>
    <cellStyle name="Normal 2 3 10 2 4" xfId="28032"/>
    <cellStyle name="Normal 2 3 10 2 5" xfId="30503"/>
    <cellStyle name="Normal 2 3 10 3" xfId="3922"/>
    <cellStyle name="Normal 2 3 10 3 2" xfId="11363"/>
    <cellStyle name="Normal 2 3 10 3 2 2" xfId="30509"/>
    <cellStyle name="Normal 2 3 10 3 2 3" xfId="30508"/>
    <cellStyle name="Normal 2 3 10 3 3" xfId="18759"/>
    <cellStyle name="Normal 2 3 10 3 3 2" xfId="30510"/>
    <cellStyle name="Normal 2 3 10 3 4" xfId="26155"/>
    <cellStyle name="Normal 2 3 10 3 5" xfId="30507"/>
    <cellStyle name="Normal 2 3 10 4" xfId="7745"/>
    <cellStyle name="Normal 2 3 10 4 2" xfId="15141"/>
    <cellStyle name="Normal 2 3 10 4 2 2" xfId="30512"/>
    <cellStyle name="Normal 2 3 10 4 3" xfId="22537"/>
    <cellStyle name="Normal 2 3 10 4 4" xfId="29933"/>
    <cellStyle name="Normal 2 3 10 4 5" xfId="30511"/>
    <cellStyle name="Normal 2 3 10 5" xfId="9554"/>
    <cellStyle name="Normal 2 3 10 5 2" xfId="30513"/>
    <cellStyle name="Normal 2 3 10 6" xfId="16950"/>
    <cellStyle name="Normal 2 3 10 7" xfId="24346"/>
    <cellStyle name="Normal 2 3 10 8" xfId="30502"/>
    <cellStyle name="Normal 2 3 11" xfId="5876"/>
    <cellStyle name="Normal 2 3 11 2" xfId="13316"/>
    <cellStyle name="Normal 2 3 11 2 2" xfId="30516"/>
    <cellStyle name="Normal 2 3 11 2 3" xfId="30515"/>
    <cellStyle name="Normal 2 3 11 3" xfId="20712"/>
    <cellStyle name="Normal 2 3 11 3 2" xfId="30517"/>
    <cellStyle name="Normal 2 3 11 4" xfId="28108"/>
    <cellStyle name="Normal 2 3 11 5" xfId="30514"/>
    <cellStyle name="Normal 2 3 12" xfId="5936"/>
    <cellStyle name="Normal 2 3 12 2" xfId="13332"/>
    <cellStyle name="Normal 2 3 12 2 2" xfId="30520"/>
    <cellStyle name="Normal 2 3 12 2 3" xfId="30519"/>
    <cellStyle name="Normal 2 3 12 3" xfId="20728"/>
    <cellStyle name="Normal 2 3 12 3 2" xfId="30521"/>
    <cellStyle name="Normal 2 3 12 4" xfId="28124"/>
    <cellStyle name="Normal 2 3 12 5" xfId="30518"/>
    <cellStyle name="Normal 2 3 13" xfId="5939"/>
    <cellStyle name="Normal 2 3 13 2" xfId="13335"/>
    <cellStyle name="Normal 2 3 13 2 2" xfId="30524"/>
    <cellStyle name="Normal 2 3 13 2 3" xfId="30523"/>
    <cellStyle name="Normal 2 3 13 3" xfId="20731"/>
    <cellStyle name="Normal 2 3 13 3 2" xfId="30525"/>
    <cellStyle name="Normal 2 3 13 4" xfId="28127"/>
    <cellStyle name="Normal 2 3 13 5" xfId="30522"/>
    <cellStyle name="Normal 2 3 14" xfId="30526"/>
    <cellStyle name="Normal 2 3 2" xfId="195"/>
    <cellStyle name="Normal 2 3 2 10" xfId="3999"/>
    <cellStyle name="Normal 2 3 2 10 2" xfId="11440"/>
    <cellStyle name="Normal 2 3 2 10 2 2" xfId="30530"/>
    <cellStyle name="Normal 2 3 2 10 2 3" xfId="30529"/>
    <cellStyle name="Normal 2 3 2 10 3" xfId="18836"/>
    <cellStyle name="Normal 2 3 2 10 3 2" xfId="30531"/>
    <cellStyle name="Normal 2 3 2 10 4" xfId="26232"/>
    <cellStyle name="Normal 2 3 2 10 5" xfId="30528"/>
    <cellStyle name="Normal 2 3 2 11" xfId="5884"/>
    <cellStyle name="Normal 2 3 2 12" xfId="2122"/>
    <cellStyle name="Normal 2 3 2 12 2" xfId="9563"/>
    <cellStyle name="Normal 2 3 2 12 2 2" xfId="30534"/>
    <cellStyle name="Normal 2 3 2 12 2 3" xfId="30533"/>
    <cellStyle name="Normal 2 3 2 12 3" xfId="16959"/>
    <cellStyle name="Normal 2 3 2 12 3 2" xfId="30535"/>
    <cellStyle name="Normal 2 3 2 12 4" xfId="24355"/>
    <cellStyle name="Normal 2 3 2 12 5" xfId="30532"/>
    <cellStyle name="Normal 2 3 2 13" xfId="5944"/>
    <cellStyle name="Normal 2 3 2 13 2" xfId="13340"/>
    <cellStyle name="Normal 2 3 2 13 2 2" xfId="30537"/>
    <cellStyle name="Normal 2 3 2 13 3" xfId="20736"/>
    <cellStyle name="Normal 2 3 2 13 4" xfId="28132"/>
    <cellStyle name="Normal 2 3 2 13 5" xfId="30536"/>
    <cellStyle name="Normal 2 3 2 14" xfId="7754"/>
    <cellStyle name="Normal 2 3 2 14 2" xfId="30538"/>
    <cellStyle name="Normal 2 3 2 15" xfId="15150"/>
    <cellStyle name="Normal 2 3 2 16" xfId="22546"/>
    <cellStyle name="Normal 2 3 2 17" xfId="30527"/>
    <cellStyle name="Normal 2 3 2 2" xfId="252"/>
    <cellStyle name="Normal 2 3 2 2 10" xfId="2131"/>
    <cellStyle name="Normal 2 3 2 2 10 2" xfId="9572"/>
    <cellStyle name="Normal 2 3 2 2 10 2 2" xfId="30542"/>
    <cellStyle name="Normal 2 3 2 2 10 2 3" xfId="30541"/>
    <cellStyle name="Normal 2 3 2 2 10 3" xfId="16968"/>
    <cellStyle name="Normal 2 3 2 2 10 3 2" xfId="30543"/>
    <cellStyle name="Normal 2 3 2 2 10 4" xfId="24364"/>
    <cellStyle name="Normal 2 3 2 2 10 5" xfId="30540"/>
    <cellStyle name="Normal 2 3 2 2 11" xfId="5953"/>
    <cellStyle name="Normal 2 3 2 2 11 2" xfId="13349"/>
    <cellStyle name="Normal 2 3 2 2 11 2 2" xfId="30545"/>
    <cellStyle name="Normal 2 3 2 2 11 3" xfId="20745"/>
    <cellStyle name="Normal 2 3 2 2 11 4" xfId="28141"/>
    <cellStyle name="Normal 2 3 2 2 11 5" xfId="30544"/>
    <cellStyle name="Normal 2 3 2 2 12" xfId="7763"/>
    <cellStyle name="Normal 2 3 2 2 12 2" xfId="30546"/>
    <cellStyle name="Normal 2 3 2 2 13" xfId="15159"/>
    <cellStyle name="Normal 2 3 2 2 14" xfId="22555"/>
    <cellStyle name="Normal 2 3 2 2 15" xfId="30539"/>
    <cellStyle name="Normal 2 3 2 2 2" xfId="270"/>
    <cellStyle name="Normal 2 3 2 2 2 10" xfId="30547"/>
    <cellStyle name="Normal 2 3 2 2 2 2" xfId="839"/>
    <cellStyle name="Normal 2 3 2 2 2 2 2" xfId="1548"/>
    <cellStyle name="Normal 2 3 2 2 2 2 2 2" xfId="5236"/>
    <cellStyle name="Normal 2 3 2 2 2 2 2 2 2" xfId="12677"/>
    <cellStyle name="Normal 2 3 2 2 2 2 2 2 2 2" xfId="30552"/>
    <cellStyle name="Normal 2 3 2 2 2 2 2 2 2 3" xfId="30551"/>
    <cellStyle name="Normal 2 3 2 2 2 2 2 2 3" xfId="20073"/>
    <cellStyle name="Normal 2 3 2 2 2 2 2 2 3 2" xfId="30553"/>
    <cellStyle name="Normal 2 3 2 2 2 2 2 2 4" xfId="27469"/>
    <cellStyle name="Normal 2 3 2 2 2 2 2 2 5" xfId="30550"/>
    <cellStyle name="Normal 2 3 2 2 2 2 2 3" xfId="3359"/>
    <cellStyle name="Normal 2 3 2 2 2 2 2 3 2" xfId="10800"/>
    <cellStyle name="Normal 2 3 2 2 2 2 2 3 2 2" xfId="30556"/>
    <cellStyle name="Normal 2 3 2 2 2 2 2 3 2 3" xfId="30555"/>
    <cellStyle name="Normal 2 3 2 2 2 2 2 3 3" xfId="18196"/>
    <cellStyle name="Normal 2 3 2 2 2 2 2 3 3 2" xfId="30557"/>
    <cellStyle name="Normal 2 3 2 2 2 2 2 3 4" xfId="25592"/>
    <cellStyle name="Normal 2 3 2 2 2 2 2 3 5" xfId="30554"/>
    <cellStyle name="Normal 2 3 2 2 2 2 2 4" xfId="7181"/>
    <cellStyle name="Normal 2 3 2 2 2 2 2 4 2" xfId="14577"/>
    <cellStyle name="Normal 2 3 2 2 2 2 2 4 2 2" xfId="30559"/>
    <cellStyle name="Normal 2 3 2 2 2 2 2 4 3" xfId="21973"/>
    <cellStyle name="Normal 2 3 2 2 2 2 2 4 4" xfId="29369"/>
    <cellStyle name="Normal 2 3 2 2 2 2 2 4 5" xfId="30558"/>
    <cellStyle name="Normal 2 3 2 2 2 2 2 5" xfId="8991"/>
    <cellStyle name="Normal 2 3 2 2 2 2 2 5 2" xfId="30560"/>
    <cellStyle name="Normal 2 3 2 2 2 2 2 6" xfId="16387"/>
    <cellStyle name="Normal 2 3 2 2 2 2 2 7" xfId="23783"/>
    <cellStyle name="Normal 2 3 2 2 2 2 2 8" xfId="30549"/>
    <cellStyle name="Normal 2 3 2 2 2 2 3" xfId="4592"/>
    <cellStyle name="Normal 2 3 2 2 2 2 3 2" xfId="12033"/>
    <cellStyle name="Normal 2 3 2 2 2 2 3 2 2" xfId="30563"/>
    <cellStyle name="Normal 2 3 2 2 2 2 3 2 3" xfId="30562"/>
    <cellStyle name="Normal 2 3 2 2 2 2 3 3" xfId="19429"/>
    <cellStyle name="Normal 2 3 2 2 2 2 3 3 2" xfId="30564"/>
    <cellStyle name="Normal 2 3 2 2 2 2 3 4" xfId="26825"/>
    <cellStyle name="Normal 2 3 2 2 2 2 3 5" xfId="30561"/>
    <cellStyle name="Normal 2 3 2 2 2 2 4" xfId="2715"/>
    <cellStyle name="Normal 2 3 2 2 2 2 4 2" xfId="10156"/>
    <cellStyle name="Normal 2 3 2 2 2 2 4 2 2" xfId="30567"/>
    <cellStyle name="Normal 2 3 2 2 2 2 4 2 3" xfId="30566"/>
    <cellStyle name="Normal 2 3 2 2 2 2 4 3" xfId="17552"/>
    <cellStyle name="Normal 2 3 2 2 2 2 4 3 2" xfId="30568"/>
    <cellStyle name="Normal 2 3 2 2 2 2 4 4" xfId="24948"/>
    <cellStyle name="Normal 2 3 2 2 2 2 4 5" xfId="30565"/>
    <cellStyle name="Normal 2 3 2 2 2 2 5" xfId="6537"/>
    <cellStyle name="Normal 2 3 2 2 2 2 5 2" xfId="13933"/>
    <cellStyle name="Normal 2 3 2 2 2 2 5 2 2" xfId="30570"/>
    <cellStyle name="Normal 2 3 2 2 2 2 5 3" xfId="21329"/>
    <cellStyle name="Normal 2 3 2 2 2 2 5 4" xfId="28725"/>
    <cellStyle name="Normal 2 3 2 2 2 2 5 5" xfId="30569"/>
    <cellStyle name="Normal 2 3 2 2 2 2 6" xfId="8347"/>
    <cellStyle name="Normal 2 3 2 2 2 2 6 2" xfId="30571"/>
    <cellStyle name="Normal 2 3 2 2 2 2 7" xfId="15743"/>
    <cellStyle name="Normal 2 3 2 2 2 2 8" xfId="23139"/>
    <cellStyle name="Normal 2 3 2 2 2 2 9" xfId="30548"/>
    <cellStyle name="Normal 2 3 2 2 2 3" xfId="982"/>
    <cellStyle name="Normal 2 3 2 2 2 3 2" xfId="4670"/>
    <cellStyle name="Normal 2 3 2 2 2 3 2 2" xfId="12111"/>
    <cellStyle name="Normal 2 3 2 2 2 3 2 2 2" xfId="30575"/>
    <cellStyle name="Normal 2 3 2 2 2 3 2 2 3" xfId="30574"/>
    <cellStyle name="Normal 2 3 2 2 2 3 2 3" xfId="19507"/>
    <cellStyle name="Normal 2 3 2 2 2 3 2 3 2" xfId="30576"/>
    <cellStyle name="Normal 2 3 2 2 2 3 2 4" xfId="26903"/>
    <cellStyle name="Normal 2 3 2 2 2 3 2 5" xfId="30573"/>
    <cellStyle name="Normal 2 3 2 2 2 3 3" xfId="2793"/>
    <cellStyle name="Normal 2 3 2 2 2 3 3 2" xfId="10234"/>
    <cellStyle name="Normal 2 3 2 2 2 3 3 2 2" xfId="30579"/>
    <cellStyle name="Normal 2 3 2 2 2 3 3 2 3" xfId="30578"/>
    <cellStyle name="Normal 2 3 2 2 2 3 3 3" xfId="17630"/>
    <cellStyle name="Normal 2 3 2 2 2 3 3 3 2" xfId="30580"/>
    <cellStyle name="Normal 2 3 2 2 2 3 3 4" xfId="25026"/>
    <cellStyle name="Normal 2 3 2 2 2 3 3 5" xfId="30577"/>
    <cellStyle name="Normal 2 3 2 2 2 3 4" xfId="6615"/>
    <cellStyle name="Normal 2 3 2 2 2 3 4 2" xfId="14011"/>
    <cellStyle name="Normal 2 3 2 2 2 3 4 2 2" xfId="30582"/>
    <cellStyle name="Normal 2 3 2 2 2 3 4 3" xfId="21407"/>
    <cellStyle name="Normal 2 3 2 2 2 3 4 4" xfId="28803"/>
    <cellStyle name="Normal 2 3 2 2 2 3 4 5" xfId="30581"/>
    <cellStyle name="Normal 2 3 2 2 2 3 5" xfId="8425"/>
    <cellStyle name="Normal 2 3 2 2 2 3 5 2" xfId="30583"/>
    <cellStyle name="Normal 2 3 2 2 2 3 6" xfId="15821"/>
    <cellStyle name="Normal 2 3 2 2 2 3 7" xfId="23217"/>
    <cellStyle name="Normal 2 3 2 2 2 3 8" xfId="30572"/>
    <cellStyle name="Normal 2 3 2 2 2 4" xfId="4026"/>
    <cellStyle name="Normal 2 3 2 2 2 4 2" xfId="11467"/>
    <cellStyle name="Normal 2 3 2 2 2 4 2 2" xfId="30586"/>
    <cellStyle name="Normal 2 3 2 2 2 4 2 3" xfId="30585"/>
    <cellStyle name="Normal 2 3 2 2 2 4 3" xfId="18863"/>
    <cellStyle name="Normal 2 3 2 2 2 4 3 2" xfId="30587"/>
    <cellStyle name="Normal 2 3 2 2 2 4 4" xfId="26259"/>
    <cellStyle name="Normal 2 3 2 2 2 4 5" xfId="30584"/>
    <cellStyle name="Normal 2 3 2 2 2 5" xfId="2149"/>
    <cellStyle name="Normal 2 3 2 2 2 5 2" xfId="9590"/>
    <cellStyle name="Normal 2 3 2 2 2 5 2 2" xfId="30590"/>
    <cellStyle name="Normal 2 3 2 2 2 5 2 3" xfId="30589"/>
    <cellStyle name="Normal 2 3 2 2 2 5 3" xfId="16986"/>
    <cellStyle name="Normal 2 3 2 2 2 5 3 2" xfId="30591"/>
    <cellStyle name="Normal 2 3 2 2 2 5 4" xfId="24382"/>
    <cellStyle name="Normal 2 3 2 2 2 5 5" xfId="30588"/>
    <cellStyle name="Normal 2 3 2 2 2 6" xfId="5971"/>
    <cellStyle name="Normal 2 3 2 2 2 6 2" xfId="13367"/>
    <cellStyle name="Normal 2 3 2 2 2 6 2 2" xfId="30593"/>
    <cellStyle name="Normal 2 3 2 2 2 6 3" xfId="20763"/>
    <cellStyle name="Normal 2 3 2 2 2 6 4" xfId="28159"/>
    <cellStyle name="Normal 2 3 2 2 2 6 5" xfId="30592"/>
    <cellStyle name="Normal 2 3 2 2 2 7" xfId="7781"/>
    <cellStyle name="Normal 2 3 2 2 2 7 2" xfId="30594"/>
    <cellStyle name="Normal 2 3 2 2 2 8" xfId="15177"/>
    <cellStyle name="Normal 2 3 2 2 2 9" xfId="22573"/>
    <cellStyle name="Normal 2 3 2 2 3" xfId="490"/>
    <cellStyle name="Normal 2 3 2 2 3 2" xfId="1201"/>
    <cellStyle name="Normal 2 3 2 2 3 2 2" xfId="4889"/>
    <cellStyle name="Normal 2 3 2 2 3 2 2 2" xfId="12330"/>
    <cellStyle name="Normal 2 3 2 2 3 2 2 2 2" xfId="30599"/>
    <cellStyle name="Normal 2 3 2 2 3 2 2 2 3" xfId="30598"/>
    <cellStyle name="Normal 2 3 2 2 3 2 2 3" xfId="19726"/>
    <cellStyle name="Normal 2 3 2 2 3 2 2 3 2" xfId="30600"/>
    <cellStyle name="Normal 2 3 2 2 3 2 2 4" xfId="27122"/>
    <cellStyle name="Normal 2 3 2 2 3 2 2 5" xfId="30597"/>
    <cellStyle name="Normal 2 3 2 2 3 2 3" xfId="3012"/>
    <cellStyle name="Normal 2 3 2 2 3 2 3 2" xfId="10453"/>
    <cellStyle name="Normal 2 3 2 2 3 2 3 2 2" xfId="30603"/>
    <cellStyle name="Normal 2 3 2 2 3 2 3 2 3" xfId="30602"/>
    <cellStyle name="Normal 2 3 2 2 3 2 3 3" xfId="17849"/>
    <cellStyle name="Normal 2 3 2 2 3 2 3 3 2" xfId="30604"/>
    <cellStyle name="Normal 2 3 2 2 3 2 3 4" xfId="25245"/>
    <cellStyle name="Normal 2 3 2 2 3 2 3 5" xfId="30601"/>
    <cellStyle name="Normal 2 3 2 2 3 2 4" xfId="6834"/>
    <cellStyle name="Normal 2 3 2 2 3 2 4 2" xfId="14230"/>
    <cellStyle name="Normal 2 3 2 2 3 2 4 2 2" xfId="30606"/>
    <cellStyle name="Normal 2 3 2 2 3 2 4 3" xfId="21626"/>
    <cellStyle name="Normal 2 3 2 2 3 2 4 4" xfId="29022"/>
    <cellStyle name="Normal 2 3 2 2 3 2 4 5" xfId="30605"/>
    <cellStyle name="Normal 2 3 2 2 3 2 5" xfId="8644"/>
    <cellStyle name="Normal 2 3 2 2 3 2 5 2" xfId="30607"/>
    <cellStyle name="Normal 2 3 2 2 3 2 6" xfId="16040"/>
    <cellStyle name="Normal 2 3 2 2 3 2 7" xfId="23436"/>
    <cellStyle name="Normal 2 3 2 2 3 2 8" xfId="30596"/>
    <cellStyle name="Normal 2 3 2 2 3 3" xfId="4245"/>
    <cellStyle name="Normal 2 3 2 2 3 3 2" xfId="11686"/>
    <cellStyle name="Normal 2 3 2 2 3 3 2 2" xfId="30610"/>
    <cellStyle name="Normal 2 3 2 2 3 3 2 3" xfId="30609"/>
    <cellStyle name="Normal 2 3 2 2 3 3 3" xfId="19082"/>
    <cellStyle name="Normal 2 3 2 2 3 3 3 2" xfId="30611"/>
    <cellStyle name="Normal 2 3 2 2 3 3 4" xfId="26478"/>
    <cellStyle name="Normal 2 3 2 2 3 3 5" xfId="30608"/>
    <cellStyle name="Normal 2 3 2 2 3 4" xfId="2368"/>
    <cellStyle name="Normal 2 3 2 2 3 4 2" xfId="9809"/>
    <cellStyle name="Normal 2 3 2 2 3 4 2 2" xfId="30614"/>
    <cellStyle name="Normal 2 3 2 2 3 4 2 3" xfId="30613"/>
    <cellStyle name="Normal 2 3 2 2 3 4 3" xfId="17205"/>
    <cellStyle name="Normal 2 3 2 2 3 4 3 2" xfId="30615"/>
    <cellStyle name="Normal 2 3 2 2 3 4 4" xfId="24601"/>
    <cellStyle name="Normal 2 3 2 2 3 4 5" xfId="30612"/>
    <cellStyle name="Normal 2 3 2 2 3 5" xfId="6190"/>
    <cellStyle name="Normal 2 3 2 2 3 5 2" xfId="13586"/>
    <cellStyle name="Normal 2 3 2 2 3 5 2 2" xfId="30617"/>
    <cellStyle name="Normal 2 3 2 2 3 5 3" xfId="20982"/>
    <cellStyle name="Normal 2 3 2 2 3 5 4" xfId="28378"/>
    <cellStyle name="Normal 2 3 2 2 3 5 5" xfId="30616"/>
    <cellStyle name="Normal 2 3 2 2 3 6" xfId="8000"/>
    <cellStyle name="Normal 2 3 2 2 3 6 2" xfId="30618"/>
    <cellStyle name="Normal 2 3 2 2 3 7" xfId="15396"/>
    <cellStyle name="Normal 2 3 2 2 3 8" xfId="22792"/>
    <cellStyle name="Normal 2 3 2 2 3 9" xfId="30595"/>
    <cellStyle name="Normal 2 3 2 2 4" xfId="747"/>
    <cellStyle name="Normal 2 3 2 2 4 2" xfId="1457"/>
    <cellStyle name="Normal 2 3 2 2 4 2 2" xfId="5145"/>
    <cellStyle name="Normal 2 3 2 2 4 2 2 2" xfId="12586"/>
    <cellStyle name="Normal 2 3 2 2 4 2 2 2 2" xfId="30623"/>
    <cellStyle name="Normal 2 3 2 2 4 2 2 2 3" xfId="30622"/>
    <cellStyle name="Normal 2 3 2 2 4 2 2 3" xfId="19982"/>
    <cellStyle name="Normal 2 3 2 2 4 2 2 3 2" xfId="30624"/>
    <cellStyle name="Normal 2 3 2 2 4 2 2 4" xfId="27378"/>
    <cellStyle name="Normal 2 3 2 2 4 2 2 5" xfId="30621"/>
    <cellStyle name="Normal 2 3 2 2 4 2 3" xfId="3268"/>
    <cellStyle name="Normal 2 3 2 2 4 2 3 2" xfId="10709"/>
    <cellStyle name="Normal 2 3 2 2 4 2 3 2 2" xfId="30627"/>
    <cellStyle name="Normal 2 3 2 2 4 2 3 2 3" xfId="30626"/>
    <cellStyle name="Normal 2 3 2 2 4 2 3 3" xfId="18105"/>
    <cellStyle name="Normal 2 3 2 2 4 2 3 3 2" xfId="30628"/>
    <cellStyle name="Normal 2 3 2 2 4 2 3 4" xfId="25501"/>
    <cellStyle name="Normal 2 3 2 2 4 2 3 5" xfId="30625"/>
    <cellStyle name="Normal 2 3 2 2 4 2 4" xfId="7090"/>
    <cellStyle name="Normal 2 3 2 2 4 2 4 2" xfId="14486"/>
    <cellStyle name="Normal 2 3 2 2 4 2 4 2 2" xfId="30630"/>
    <cellStyle name="Normal 2 3 2 2 4 2 4 3" xfId="21882"/>
    <cellStyle name="Normal 2 3 2 2 4 2 4 4" xfId="29278"/>
    <cellStyle name="Normal 2 3 2 2 4 2 4 5" xfId="30629"/>
    <cellStyle name="Normal 2 3 2 2 4 2 5" xfId="8900"/>
    <cellStyle name="Normal 2 3 2 2 4 2 5 2" xfId="30631"/>
    <cellStyle name="Normal 2 3 2 2 4 2 6" xfId="16296"/>
    <cellStyle name="Normal 2 3 2 2 4 2 7" xfId="23692"/>
    <cellStyle name="Normal 2 3 2 2 4 2 8" xfId="30620"/>
    <cellStyle name="Normal 2 3 2 2 4 3" xfId="4501"/>
    <cellStyle name="Normal 2 3 2 2 4 3 2" xfId="11942"/>
    <cellStyle name="Normal 2 3 2 2 4 3 2 2" xfId="30634"/>
    <cellStyle name="Normal 2 3 2 2 4 3 2 3" xfId="30633"/>
    <cellStyle name="Normal 2 3 2 2 4 3 3" xfId="19338"/>
    <cellStyle name="Normal 2 3 2 2 4 3 3 2" xfId="30635"/>
    <cellStyle name="Normal 2 3 2 2 4 3 4" xfId="26734"/>
    <cellStyle name="Normal 2 3 2 2 4 3 5" xfId="30632"/>
    <cellStyle name="Normal 2 3 2 2 4 4" xfId="2624"/>
    <cellStyle name="Normal 2 3 2 2 4 4 2" xfId="10065"/>
    <cellStyle name="Normal 2 3 2 2 4 4 2 2" xfId="30638"/>
    <cellStyle name="Normal 2 3 2 2 4 4 2 3" xfId="30637"/>
    <cellStyle name="Normal 2 3 2 2 4 4 3" xfId="17461"/>
    <cellStyle name="Normal 2 3 2 2 4 4 3 2" xfId="30639"/>
    <cellStyle name="Normal 2 3 2 2 4 4 4" xfId="24857"/>
    <cellStyle name="Normal 2 3 2 2 4 4 5" xfId="30636"/>
    <cellStyle name="Normal 2 3 2 2 4 5" xfId="6446"/>
    <cellStyle name="Normal 2 3 2 2 4 5 2" xfId="13842"/>
    <cellStyle name="Normal 2 3 2 2 4 5 2 2" xfId="30641"/>
    <cellStyle name="Normal 2 3 2 2 4 5 3" xfId="21238"/>
    <cellStyle name="Normal 2 3 2 2 4 5 4" xfId="28634"/>
    <cellStyle name="Normal 2 3 2 2 4 5 5" xfId="30640"/>
    <cellStyle name="Normal 2 3 2 2 4 6" xfId="8256"/>
    <cellStyle name="Normal 2 3 2 2 4 6 2" xfId="30642"/>
    <cellStyle name="Normal 2 3 2 2 4 7" xfId="15652"/>
    <cellStyle name="Normal 2 3 2 2 4 8" xfId="23048"/>
    <cellStyle name="Normal 2 3 2 2 4 9" xfId="30619"/>
    <cellStyle name="Normal 2 3 2 2 5" xfId="821"/>
    <cellStyle name="Normal 2 3 2 2 5 2" xfId="1530"/>
    <cellStyle name="Normal 2 3 2 2 5 2 2" xfId="5218"/>
    <cellStyle name="Normal 2 3 2 2 5 2 2 2" xfId="12659"/>
    <cellStyle name="Normal 2 3 2 2 5 2 2 2 2" xfId="30647"/>
    <cellStyle name="Normal 2 3 2 2 5 2 2 2 3" xfId="30646"/>
    <cellStyle name="Normal 2 3 2 2 5 2 2 3" xfId="20055"/>
    <cellStyle name="Normal 2 3 2 2 5 2 2 3 2" xfId="30648"/>
    <cellStyle name="Normal 2 3 2 2 5 2 2 4" xfId="27451"/>
    <cellStyle name="Normal 2 3 2 2 5 2 2 5" xfId="30645"/>
    <cellStyle name="Normal 2 3 2 2 5 2 3" xfId="3341"/>
    <cellStyle name="Normal 2 3 2 2 5 2 3 2" xfId="10782"/>
    <cellStyle name="Normal 2 3 2 2 5 2 3 2 2" xfId="30651"/>
    <cellStyle name="Normal 2 3 2 2 5 2 3 2 3" xfId="30650"/>
    <cellStyle name="Normal 2 3 2 2 5 2 3 3" xfId="18178"/>
    <cellStyle name="Normal 2 3 2 2 5 2 3 3 2" xfId="30652"/>
    <cellStyle name="Normal 2 3 2 2 5 2 3 4" xfId="25574"/>
    <cellStyle name="Normal 2 3 2 2 5 2 3 5" xfId="30649"/>
    <cellStyle name="Normal 2 3 2 2 5 2 4" xfId="7163"/>
    <cellStyle name="Normal 2 3 2 2 5 2 4 2" xfId="14559"/>
    <cellStyle name="Normal 2 3 2 2 5 2 4 2 2" xfId="30654"/>
    <cellStyle name="Normal 2 3 2 2 5 2 4 3" xfId="21955"/>
    <cellStyle name="Normal 2 3 2 2 5 2 4 4" xfId="29351"/>
    <cellStyle name="Normal 2 3 2 2 5 2 4 5" xfId="30653"/>
    <cellStyle name="Normal 2 3 2 2 5 2 5" xfId="8973"/>
    <cellStyle name="Normal 2 3 2 2 5 2 5 2" xfId="30655"/>
    <cellStyle name="Normal 2 3 2 2 5 2 6" xfId="16369"/>
    <cellStyle name="Normal 2 3 2 2 5 2 7" xfId="23765"/>
    <cellStyle name="Normal 2 3 2 2 5 2 8" xfId="30644"/>
    <cellStyle name="Normal 2 3 2 2 5 3" xfId="4574"/>
    <cellStyle name="Normal 2 3 2 2 5 3 2" xfId="12015"/>
    <cellStyle name="Normal 2 3 2 2 5 3 2 2" xfId="30658"/>
    <cellStyle name="Normal 2 3 2 2 5 3 2 3" xfId="30657"/>
    <cellStyle name="Normal 2 3 2 2 5 3 3" xfId="19411"/>
    <cellStyle name="Normal 2 3 2 2 5 3 3 2" xfId="30659"/>
    <cellStyle name="Normal 2 3 2 2 5 3 4" xfId="26807"/>
    <cellStyle name="Normal 2 3 2 2 5 3 5" xfId="30656"/>
    <cellStyle name="Normal 2 3 2 2 5 4" xfId="2697"/>
    <cellStyle name="Normal 2 3 2 2 5 4 2" xfId="10138"/>
    <cellStyle name="Normal 2 3 2 2 5 4 2 2" xfId="30662"/>
    <cellStyle name="Normal 2 3 2 2 5 4 2 3" xfId="30661"/>
    <cellStyle name="Normal 2 3 2 2 5 4 3" xfId="17534"/>
    <cellStyle name="Normal 2 3 2 2 5 4 3 2" xfId="30663"/>
    <cellStyle name="Normal 2 3 2 2 5 4 4" xfId="24930"/>
    <cellStyle name="Normal 2 3 2 2 5 4 5" xfId="30660"/>
    <cellStyle name="Normal 2 3 2 2 5 5" xfId="6519"/>
    <cellStyle name="Normal 2 3 2 2 5 5 2" xfId="13915"/>
    <cellStyle name="Normal 2 3 2 2 5 5 2 2" xfId="30665"/>
    <cellStyle name="Normal 2 3 2 2 5 5 3" xfId="21311"/>
    <cellStyle name="Normal 2 3 2 2 5 5 4" xfId="28707"/>
    <cellStyle name="Normal 2 3 2 2 5 5 5" xfId="30664"/>
    <cellStyle name="Normal 2 3 2 2 5 6" xfId="8329"/>
    <cellStyle name="Normal 2 3 2 2 5 6 2" xfId="30666"/>
    <cellStyle name="Normal 2 3 2 2 5 7" xfId="15725"/>
    <cellStyle name="Normal 2 3 2 2 5 8" xfId="23121"/>
    <cellStyle name="Normal 2 3 2 2 5 9" xfId="30643"/>
    <cellStyle name="Normal 2 3 2 2 6" xfId="964"/>
    <cellStyle name="Normal 2 3 2 2 6 2" xfId="4652"/>
    <cellStyle name="Normal 2 3 2 2 6 2 2" xfId="12093"/>
    <cellStyle name="Normal 2 3 2 2 6 2 2 2" xfId="30670"/>
    <cellStyle name="Normal 2 3 2 2 6 2 2 3" xfId="30669"/>
    <cellStyle name="Normal 2 3 2 2 6 2 3" xfId="19489"/>
    <cellStyle name="Normal 2 3 2 2 6 2 3 2" xfId="30671"/>
    <cellStyle name="Normal 2 3 2 2 6 2 4" xfId="26885"/>
    <cellStyle name="Normal 2 3 2 2 6 2 5" xfId="30668"/>
    <cellStyle name="Normal 2 3 2 2 6 3" xfId="2775"/>
    <cellStyle name="Normal 2 3 2 2 6 3 2" xfId="10216"/>
    <cellStyle name="Normal 2 3 2 2 6 3 2 2" xfId="30674"/>
    <cellStyle name="Normal 2 3 2 2 6 3 2 3" xfId="30673"/>
    <cellStyle name="Normal 2 3 2 2 6 3 3" xfId="17612"/>
    <cellStyle name="Normal 2 3 2 2 6 3 3 2" xfId="30675"/>
    <cellStyle name="Normal 2 3 2 2 6 3 4" xfId="25008"/>
    <cellStyle name="Normal 2 3 2 2 6 3 5" xfId="30672"/>
    <cellStyle name="Normal 2 3 2 2 6 4" xfId="6597"/>
    <cellStyle name="Normal 2 3 2 2 6 4 2" xfId="13993"/>
    <cellStyle name="Normal 2 3 2 2 6 4 2 2" xfId="30677"/>
    <cellStyle name="Normal 2 3 2 2 6 4 3" xfId="21389"/>
    <cellStyle name="Normal 2 3 2 2 6 4 4" xfId="28785"/>
    <cellStyle name="Normal 2 3 2 2 6 4 5" xfId="30676"/>
    <cellStyle name="Normal 2 3 2 2 6 5" xfId="8407"/>
    <cellStyle name="Normal 2 3 2 2 6 5 2" xfId="30678"/>
    <cellStyle name="Normal 2 3 2 2 6 6" xfId="15803"/>
    <cellStyle name="Normal 2 3 2 2 6 7" xfId="23199"/>
    <cellStyle name="Normal 2 3 2 2 6 8" xfId="30667"/>
    <cellStyle name="Normal 2 3 2 2 7" xfId="1792"/>
    <cellStyle name="Normal 2 3 2 2 7 2" xfId="5479"/>
    <cellStyle name="Normal 2 3 2 2 7 2 2" xfId="12920"/>
    <cellStyle name="Normal 2 3 2 2 7 2 2 2" xfId="30682"/>
    <cellStyle name="Normal 2 3 2 2 7 2 2 3" xfId="30681"/>
    <cellStyle name="Normal 2 3 2 2 7 2 3" xfId="20316"/>
    <cellStyle name="Normal 2 3 2 2 7 2 3 2" xfId="30683"/>
    <cellStyle name="Normal 2 3 2 2 7 2 4" xfId="27712"/>
    <cellStyle name="Normal 2 3 2 2 7 2 5" xfId="30680"/>
    <cellStyle name="Normal 2 3 2 2 7 3" xfId="3602"/>
    <cellStyle name="Normal 2 3 2 2 7 3 2" xfId="11043"/>
    <cellStyle name="Normal 2 3 2 2 7 3 2 2" xfId="30686"/>
    <cellStyle name="Normal 2 3 2 2 7 3 2 3" xfId="30685"/>
    <cellStyle name="Normal 2 3 2 2 7 3 3" xfId="18439"/>
    <cellStyle name="Normal 2 3 2 2 7 3 3 2" xfId="30687"/>
    <cellStyle name="Normal 2 3 2 2 7 3 4" xfId="25835"/>
    <cellStyle name="Normal 2 3 2 2 7 3 5" xfId="30684"/>
    <cellStyle name="Normal 2 3 2 2 7 4" xfId="7424"/>
    <cellStyle name="Normal 2 3 2 2 7 4 2" xfId="14820"/>
    <cellStyle name="Normal 2 3 2 2 7 4 2 2" xfId="30689"/>
    <cellStyle name="Normal 2 3 2 2 7 4 3" xfId="22216"/>
    <cellStyle name="Normal 2 3 2 2 7 4 4" xfId="29612"/>
    <cellStyle name="Normal 2 3 2 2 7 4 5" xfId="30688"/>
    <cellStyle name="Normal 2 3 2 2 7 5" xfId="9234"/>
    <cellStyle name="Normal 2 3 2 2 7 5 2" xfId="30690"/>
    <cellStyle name="Normal 2 3 2 2 7 6" xfId="16630"/>
    <cellStyle name="Normal 2 3 2 2 7 7" xfId="24026"/>
    <cellStyle name="Normal 2 3 2 2 7 8" xfId="30679"/>
    <cellStyle name="Normal 2 3 2 2 8" xfId="2049"/>
    <cellStyle name="Normal 2 3 2 2 8 2" xfId="5736"/>
    <cellStyle name="Normal 2 3 2 2 8 2 2" xfId="13176"/>
    <cellStyle name="Normal 2 3 2 2 8 2 2 2" xfId="30694"/>
    <cellStyle name="Normal 2 3 2 2 8 2 2 3" xfId="30693"/>
    <cellStyle name="Normal 2 3 2 2 8 2 3" xfId="20572"/>
    <cellStyle name="Normal 2 3 2 2 8 2 3 2" xfId="30695"/>
    <cellStyle name="Normal 2 3 2 2 8 2 4" xfId="27968"/>
    <cellStyle name="Normal 2 3 2 2 8 2 5" xfId="30692"/>
    <cellStyle name="Normal 2 3 2 2 8 3" xfId="3858"/>
    <cellStyle name="Normal 2 3 2 2 8 3 2" xfId="11299"/>
    <cellStyle name="Normal 2 3 2 2 8 3 2 2" xfId="30698"/>
    <cellStyle name="Normal 2 3 2 2 8 3 2 3" xfId="30697"/>
    <cellStyle name="Normal 2 3 2 2 8 3 3" xfId="18695"/>
    <cellStyle name="Normal 2 3 2 2 8 3 3 2" xfId="30699"/>
    <cellStyle name="Normal 2 3 2 2 8 3 4" xfId="26091"/>
    <cellStyle name="Normal 2 3 2 2 8 3 5" xfId="30696"/>
    <cellStyle name="Normal 2 3 2 2 8 4" xfId="7681"/>
    <cellStyle name="Normal 2 3 2 2 8 4 2" xfId="15077"/>
    <cellStyle name="Normal 2 3 2 2 8 4 2 2" xfId="30701"/>
    <cellStyle name="Normal 2 3 2 2 8 4 3" xfId="22473"/>
    <cellStyle name="Normal 2 3 2 2 8 4 4" xfId="29869"/>
    <cellStyle name="Normal 2 3 2 2 8 4 5" xfId="30700"/>
    <cellStyle name="Normal 2 3 2 2 8 5" xfId="9490"/>
    <cellStyle name="Normal 2 3 2 2 8 5 2" xfId="30702"/>
    <cellStyle name="Normal 2 3 2 2 8 6" xfId="16886"/>
    <cellStyle name="Normal 2 3 2 2 8 7" xfId="24282"/>
    <cellStyle name="Normal 2 3 2 2 8 8" xfId="30691"/>
    <cellStyle name="Normal 2 3 2 2 9" xfId="4008"/>
    <cellStyle name="Normal 2 3 2 2 9 2" xfId="11449"/>
    <cellStyle name="Normal 2 3 2 2 9 2 2" xfId="30705"/>
    <cellStyle name="Normal 2 3 2 2 9 2 3" xfId="30704"/>
    <cellStyle name="Normal 2 3 2 2 9 3" xfId="18845"/>
    <cellStyle name="Normal 2 3 2 2 9 3 2" xfId="30706"/>
    <cellStyle name="Normal 2 3 2 2 9 4" xfId="26241"/>
    <cellStyle name="Normal 2 3 2 2 9 5" xfId="30703"/>
    <cellStyle name="Normal 2 3 2 3" xfId="261"/>
    <cellStyle name="Normal 2 3 2 3 10" xfId="30707"/>
    <cellStyle name="Normal 2 3 2 3 2" xfId="830"/>
    <cellStyle name="Normal 2 3 2 3 2 2" xfId="1539"/>
    <cellStyle name="Normal 2 3 2 3 2 2 2" xfId="5227"/>
    <cellStyle name="Normal 2 3 2 3 2 2 2 2" xfId="12668"/>
    <cellStyle name="Normal 2 3 2 3 2 2 2 2 2" xfId="30712"/>
    <cellStyle name="Normal 2 3 2 3 2 2 2 2 3" xfId="30711"/>
    <cellStyle name="Normal 2 3 2 3 2 2 2 3" xfId="20064"/>
    <cellStyle name="Normal 2 3 2 3 2 2 2 3 2" xfId="30713"/>
    <cellStyle name="Normal 2 3 2 3 2 2 2 4" xfId="27460"/>
    <cellStyle name="Normal 2 3 2 3 2 2 2 5" xfId="30710"/>
    <cellStyle name="Normal 2 3 2 3 2 2 3" xfId="3350"/>
    <cellStyle name="Normal 2 3 2 3 2 2 3 2" xfId="10791"/>
    <cellStyle name="Normal 2 3 2 3 2 2 3 2 2" xfId="30716"/>
    <cellStyle name="Normal 2 3 2 3 2 2 3 2 3" xfId="30715"/>
    <cellStyle name="Normal 2 3 2 3 2 2 3 3" xfId="18187"/>
    <cellStyle name="Normal 2 3 2 3 2 2 3 3 2" xfId="30717"/>
    <cellStyle name="Normal 2 3 2 3 2 2 3 4" xfId="25583"/>
    <cellStyle name="Normal 2 3 2 3 2 2 3 5" xfId="30714"/>
    <cellStyle name="Normal 2 3 2 3 2 2 4" xfId="7172"/>
    <cellStyle name="Normal 2 3 2 3 2 2 4 2" xfId="14568"/>
    <cellStyle name="Normal 2 3 2 3 2 2 4 2 2" xfId="30719"/>
    <cellStyle name="Normal 2 3 2 3 2 2 4 3" xfId="21964"/>
    <cellStyle name="Normal 2 3 2 3 2 2 4 4" xfId="29360"/>
    <cellStyle name="Normal 2 3 2 3 2 2 4 5" xfId="30718"/>
    <cellStyle name="Normal 2 3 2 3 2 2 5" xfId="8982"/>
    <cellStyle name="Normal 2 3 2 3 2 2 5 2" xfId="30720"/>
    <cellStyle name="Normal 2 3 2 3 2 2 6" xfId="16378"/>
    <cellStyle name="Normal 2 3 2 3 2 2 7" xfId="23774"/>
    <cellStyle name="Normal 2 3 2 3 2 2 8" xfId="30709"/>
    <cellStyle name="Normal 2 3 2 3 2 3" xfId="4583"/>
    <cellStyle name="Normal 2 3 2 3 2 3 2" xfId="12024"/>
    <cellStyle name="Normal 2 3 2 3 2 3 2 2" xfId="30723"/>
    <cellStyle name="Normal 2 3 2 3 2 3 2 3" xfId="30722"/>
    <cellStyle name="Normal 2 3 2 3 2 3 3" xfId="19420"/>
    <cellStyle name="Normal 2 3 2 3 2 3 3 2" xfId="30724"/>
    <cellStyle name="Normal 2 3 2 3 2 3 4" xfId="26816"/>
    <cellStyle name="Normal 2 3 2 3 2 3 5" xfId="30721"/>
    <cellStyle name="Normal 2 3 2 3 2 4" xfId="2706"/>
    <cellStyle name="Normal 2 3 2 3 2 4 2" xfId="10147"/>
    <cellStyle name="Normal 2 3 2 3 2 4 2 2" xfId="30727"/>
    <cellStyle name="Normal 2 3 2 3 2 4 2 3" xfId="30726"/>
    <cellStyle name="Normal 2 3 2 3 2 4 3" xfId="17543"/>
    <cellStyle name="Normal 2 3 2 3 2 4 3 2" xfId="30728"/>
    <cellStyle name="Normal 2 3 2 3 2 4 4" xfId="24939"/>
    <cellStyle name="Normal 2 3 2 3 2 4 5" xfId="30725"/>
    <cellStyle name="Normal 2 3 2 3 2 5" xfId="6528"/>
    <cellStyle name="Normal 2 3 2 3 2 5 2" xfId="13924"/>
    <cellStyle name="Normal 2 3 2 3 2 5 2 2" xfId="30730"/>
    <cellStyle name="Normal 2 3 2 3 2 5 3" xfId="21320"/>
    <cellStyle name="Normal 2 3 2 3 2 5 4" xfId="28716"/>
    <cellStyle name="Normal 2 3 2 3 2 5 5" xfId="30729"/>
    <cellStyle name="Normal 2 3 2 3 2 6" xfId="8338"/>
    <cellStyle name="Normal 2 3 2 3 2 6 2" xfId="30731"/>
    <cellStyle name="Normal 2 3 2 3 2 7" xfId="15734"/>
    <cellStyle name="Normal 2 3 2 3 2 8" xfId="23130"/>
    <cellStyle name="Normal 2 3 2 3 2 9" xfId="30708"/>
    <cellStyle name="Normal 2 3 2 3 3" xfId="973"/>
    <cellStyle name="Normal 2 3 2 3 3 2" xfId="4661"/>
    <cellStyle name="Normal 2 3 2 3 3 2 2" xfId="12102"/>
    <cellStyle name="Normal 2 3 2 3 3 2 2 2" xfId="30735"/>
    <cellStyle name="Normal 2 3 2 3 3 2 2 3" xfId="30734"/>
    <cellStyle name="Normal 2 3 2 3 3 2 3" xfId="19498"/>
    <cellStyle name="Normal 2 3 2 3 3 2 3 2" xfId="30736"/>
    <cellStyle name="Normal 2 3 2 3 3 2 4" xfId="26894"/>
    <cellStyle name="Normal 2 3 2 3 3 2 5" xfId="30733"/>
    <cellStyle name="Normal 2 3 2 3 3 3" xfId="2784"/>
    <cellStyle name="Normal 2 3 2 3 3 3 2" xfId="10225"/>
    <cellStyle name="Normal 2 3 2 3 3 3 2 2" xfId="30739"/>
    <cellStyle name="Normal 2 3 2 3 3 3 2 3" xfId="30738"/>
    <cellStyle name="Normal 2 3 2 3 3 3 3" xfId="17621"/>
    <cellStyle name="Normal 2 3 2 3 3 3 3 2" xfId="30740"/>
    <cellStyle name="Normal 2 3 2 3 3 3 4" xfId="25017"/>
    <cellStyle name="Normal 2 3 2 3 3 3 5" xfId="30737"/>
    <cellStyle name="Normal 2 3 2 3 3 4" xfId="6606"/>
    <cellStyle name="Normal 2 3 2 3 3 4 2" xfId="14002"/>
    <cellStyle name="Normal 2 3 2 3 3 4 2 2" xfId="30742"/>
    <cellStyle name="Normal 2 3 2 3 3 4 3" xfId="21398"/>
    <cellStyle name="Normal 2 3 2 3 3 4 4" xfId="28794"/>
    <cellStyle name="Normal 2 3 2 3 3 4 5" xfId="30741"/>
    <cellStyle name="Normal 2 3 2 3 3 5" xfId="8416"/>
    <cellStyle name="Normal 2 3 2 3 3 5 2" xfId="30743"/>
    <cellStyle name="Normal 2 3 2 3 3 6" xfId="15812"/>
    <cellStyle name="Normal 2 3 2 3 3 7" xfId="23208"/>
    <cellStyle name="Normal 2 3 2 3 3 8" xfId="30732"/>
    <cellStyle name="Normal 2 3 2 3 4" xfId="4017"/>
    <cellStyle name="Normal 2 3 2 3 4 2" xfId="11458"/>
    <cellStyle name="Normal 2 3 2 3 4 2 2" xfId="30746"/>
    <cellStyle name="Normal 2 3 2 3 4 2 3" xfId="30745"/>
    <cellStyle name="Normal 2 3 2 3 4 3" xfId="18854"/>
    <cellStyle name="Normal 2 3 2 3 4 3 2" xfId="30747"/>
    <cellStyle name="Normal 2 3 2 3 4 4" xfId="26250"/>
    <cellStyle name="Normal 2 3 2 3 4 5" xfId="30744"/>
    <cellStyle name="Normal 2 3 2 3 5" xfId="2140"/>
    <cellStyle name="Normal 2 3 2 3 5 2" xfId="9581"/>
    <cellStyle name="Normal 2 3 2 3 5 2 2" xfId="30750"/>
    <cellStyle name="Normal 2 3 2 3 5 2 3" xfId="30749"/>
    <cellStyle name="Normal 2 3 2 3 5 3" xfId="16977"/>
    <cellStyle name="Normal 2 3 2 3 5 3 2" xfId="30751"/>
    <cellStyle name="Normal 2 3 2 3 5 4" xfId="24373"/>
    <cellStyle name="Normal 2 3 2 3 5 5" xfId="30748"/>
    <cellStyle name="Normal 2 3 2 3 6" xfId="5962"/>
    <cellStyle name="Normal 2 3 2 3 6 2" xfId="13358"/>
    <cellStyle name="Normal 2 3 2 3 6 2 2" xfId="30753"/>
    <cellStyle name="Normal 2 3 2 3 6 3" xfId="20754"/>
    <cellStyle name="Normal 2 3 2 3 6 4" xfId="28150"/>
    <cellStyle name="Normal 2 3 2 3 6 5" xfId="30752"/>
    <cellStyle name="Normal 2 3 2 3 7" xfId="7772"/>
    <cellStyle name="Normal 2 3 2 3 7 2" xfId="30754"/>
    <cellStyle name="Normal 2 3 2 3 8" xfId="15168"/>
    <cellStyle name="Normal 2 3 2 3 9" xfId="22564"/>
    <cellStyle name="Normal 2 3 2 4" xfId="362"/>
    <cellStyle name="Normal 2 3 2 4 2" xfId="1073"/>
    <cellStyle name="Normal 2 3 2 4 2 2" xfId="4761"/>
    <cellStyle name="Normal 2 3 2 4 2 2 2" xfId="12202"/>
    <cellStyle name="Normal 2 3 2 4 2 2 2 2" xfId="30759"/>
    <cellStyle name="Normal 2 3 2 4 2 2 2 3" xfId="30758"/>
    <cellStyle name="Normal 2 3 2 4 2 2 3" xfId="19598"/>
    <cellStyle name="Normal 2 3 2 4 2 2 3 2" xfId="30760"/>
    <cellStyle name="Normal 2 3 2 4 2 2 4" xfId="26994"/>
    <cellStyle name="Normal 2 3 2 4 2 2 5" xfId="30757"/>
    <cellStyle name="Normal 2 3 2 4 2 3" xfId="2884"/>
    <cellStyle name="Normal 2 3 2 4 2 3 2" xfId="10325"/>
    <cellStyle name="Normal 2 3 2 4 2 3 2 2" xfId="30763"/>
    <cellStyle name="Normal 2 3 2 4 2 3 2 3" xfId="30762"/>
    <cellStyle name="Normal 2 3 2 4 2 3 3" xfId="17721"/>
    <cellStyle name="Normal 2 3 2 4 2 3 3 2" xfId="30764"/>
    <cellStyle name="Normal 2 3 2 4 2 3 4" xfId="25117"/>
    <cellStyle name="Normal 2 3 2 4 2 3 5" xfId="30761"/>
    <cellStyle name="Normal 2 3 2 4 2 4" xfId="6706"/>
    <cellStyle name="Normal 2 3 2 4 2 4 2" xfId="14102"/>
    <cellStyle name="Normal 2 3 2 4 2 4 2 2" xfId="30766"/>
    <cellStyle name="Normal 2 3 2 4 2 4 3" xfId="21498"/>
    <cellStyle name="Normal 2 3 2 4 2 4 4" xfId="28894"/>
    <cellStyle name="Normal 2 3 2 4 2 4 5" xfId="30765"/>
    <cellStyle name="Normal 2 3 2 4 2 5" xfId="8516"/>
    <cellStyle name="Normal 2 3 2 4 2 5 2" xfId="30767"/>
    <cellStyle name="Normal 2 3 2 4 2 6" xfId="15912"/>
    <cellStyle name="Normal 2 3 2 4 2 7" xfId="23308"/>
    <cellStyle name="Normal 2 3 2 4 2 8" xfId="30756"/>
    <cellStyle name="Normal 2 3 2 4 3" xfId="4117"/>
    <cellStyle name="Normal 2 3 2 4 3 2" xfId="11558"/>
    <cellStyle name="Normal 2 3 2 4 3 2 2" xfId="30770"/>
    <cellStyle name="Normal 2 3 2 4 3 2 3" xfId="30769"/>
    <cellStyle name="Normal 2 3 2 4 3 3" xfId="18954"/>
    <cellStyle name="Normal 2 3 2 4 3 3 2" xfId="30771"/>
    <cellStyle name="Normal 2 3 2 4 3 4" xfId="26350"/>
    <cellStyle name="Normal 2 3 2 4 3 5" xfId="30768"/>
    <cellStyle name="Normal 2 3 2 4 4" xfId="2240"/>
    <cellStyle name="Normal 2 3 2 4 4 2" xfId="9681"/>
    <cellStyle name="Normal 2 3 2 4 4 2 2" xfId="30774"/>
    <cellStyle name="Normal 2 3 2 4 4 2 3" xfId="30773"/>
    <cellStyle name="Normal 2 3 2 4 4 3" xfId="17077"/>
    <cellStyle name="Normal 2 3 2 4 4 3 2" xfId="30775"/>
    <cellStyle name="Normal 2 3 2 4 4 4" xfId="24473"/>
    <cellStyle name="Normal 2 3 2 4 4 5" xfId="30772"/>
    <cellStyle name="Normal 2 3 2 4 5" xfId="6062"/>
    <cellStyle name="Normal 2 3 2 4 5 2" xfId="13458"/>
    <cellStyle name="Normal 2 3 2 4 5 2 2" xfId="30777"/>
    <cellStyle name="Normal 2 3 2 4 5 3" xfId="20854"/>
    <cellStyle name="Normal 2 3 2 4 5 4" xfId="28250"/>
    <cellStyle name="Normal 2 3 2 4 5 5" xfId="30776"/>
    <cellStyle name="Normal 2 3 2 4 6" xfId="7872"/>
    <cellStyle name="Normal 2 3 2 4 6 2" xfId="30778"/>
    <cellStyle name="Normal 2 3 2 4 7" xfId="15268"/>
    <cellStyle name="Normal 2 3 2 4 8" xfId="22664"/>
    <cellStyle name="Normal 2 3 2 4 9" xfId="30755"/>
    <cellStyle name="Normal 2 3 2 5" xfId="619"/>
    <cellStyle name="Normal 2 3 2 5 2" xfId="1329"/>
    <cellStyle name="Normal 2 3 2 5 2 2" xfId="5017"/>
    <cellStyle name="Normal 2 3 2 5 2 2 2" xfId="12458"/>
    <cellStyle name="Normal 2 3 2 5 2 2 2 2" xfId="30783"/>
    <cellStyle name="Normal 2 3 2 5 2 2 2 3" xfId="30782"/>
    <cellStyle name="Normal 2 3 2 5 2 2 3" xfId="19854"/>
    <cellStyle name="Normal 2 3 2 5 2 2 3 2" xfId="30784"/>
    <cellStyle name="Normal 2 3 2 5 2 2 4" xfId="27250"/>
    <cellStyle name="Normal 2 3 2 5 2 2 5" xfId="30781"/>
    <cellStyle name="Normal 2 3 2 5 2 3" xfId="3140"/>
    <cellStyle name="Normal 2 3 2 5 2 3 2" xfId="10581"/>
    <cellStyle name="Normal 2 3 2 5 2 3 2 2" xfId="30787"/>
    <cellStyle name="Normal 2 3 2 5 2 3 2 3" xfId="30786"/>
    <cellStyle name="Normal 2 3 2 5 2 3 3" xfId="17977"/>
    <cellStyle name="Normal 2 3 2 5 2 3 3 2" xfId="30788"/>
    <cellStyle name="Normal 2 3 2 5 2 3 4" xfId="25373"/>
    <cellStyle name="Normal 2 3 2 5 2 3 5" xfId="30785"/>
    <cellStyle name="Normal 2 3 2 5 2 4" xfId="6962"/>
    <cellStyle name="Normal 2 3 2 5 2 4 2" xfId="14358"/>
    <cellStyle name="Normal 2 3 2 5 2 4 2 2" xfId="30790"/>
    <cellStyle name="Normal 2 3 2 5 2 4 3" xfId="21754"/>
    <cellStyle name="Normal 2 3 2 5 2 4 4" xfId="29150"/>
    <cellStyle name="Normal 2 3 2 5 2 4 5" xfId="30789"/>
    <cellStyle name="Normal 2 3 2 5 2 5" xfId="8772"/>
    <cellStyle name="Normal 2 3 2 5 2 5 2" xfId="30791"/>
    <cellStyle name="Normal 2 3 2 5 2 6" xfId="16168"/>
    <cellStyle name="Normal 2 3 2 5 2 7" xfId="23564"/>
    <cellStyle name="Normal 2 3 2 5 2 8" xfId="30780"/>
    <cellStyle name="Normal 2 3 2 5 3" xfId="4373"/>
    <cellStyle name="Normal 2 3 2 5 3 2" xfId="11814"/>
    <cellStyle name="Normal 2 3 2 5 3 2 2" xfId="30794"/>
    <cellStyle name="Normal 2 3 2 5 3 2 3" xfId="30793"/>
    <cellStyle name="Normal 2 3 2 5 3 3" xfId="19210"/>
    <cellStyle name="Normal 2 3 2 5 3 3 2" xfId="30795"/>
    <cellStyle name="Normal 2 3 2 5 3 4" xfId="26606"/>
    <cellStyle name="Normal 2 3 2 5 3 5" xfId="30792"/>
    <cellStyle name="Normal 2 3 2 5 4" xfId="2496"/>
    <cellStyle name="Normal 2 3 2 5 4 2" xfId="9937"/>
    <cellStyle name="Normal 2 3 2 5 4 2 2" xfId="30798"/>
    <cellStyle name="Normal 2 3 2 5 4 2 3" xfId="30797"/>
    <cellStyle name="Normal 2 3 2 5 4 3" xfId="17333"/>
    <cellStyle name="Normal 2 3 2 5 4 3 2" xfId="30799"/>
    <cellStyle name="Normal 2 3 2 5 4 4" xfId="24729"/>
    <cellStyle name="Normal 2 3 2 5 4 5" xfId="30796"/>
    <cellStyle name="Normal 2 3 2 5 5" xfId="6318"/>
    <cellStyle name="Normal 2 3 2 5 5 2" xfId="13714"/>
    <cellStyle name="Normal 2 3 2 5 5 2 2" xfId="30801"/>
    <cellStyle name="Normal 2 3 2 5 5 3" xfId="21110"/>
    <cellStyle name="Normal 2 3 2 5 5 4" xfId="28506"/>
    <cellStyle name="Normal 2 3 2 5 5 5" xfId="30800"/>
    <cellStyle name="Normal 2 3 2 5 6" xfId="8128"/>
    <cellStyle name="Normal 2 3 2 5 6 2" xfId="30802"/>
    <cellStyle name="Normal 2 3 2 5 7" xfId="15524"/>
    <cellStyle name="Normal 2 3 2 5 8" xfId="22920"/>
    <cellStyle name="Normal 2 3 2 5 9" xfId="30779"/>
    <cellStyle name="Normal 2 3 2 6" xfId="812"/>
    <cellStyle name="Normal 2 3 2 6 2" xfId="1521"/>
    <cellStyle name="Normal 2 3 2 6 2 2" xfId="5209"/>
    <cellStyle name="Normal 2 3 2 6 2 2 2" xfId="12650"/>
    <cellStyle name="Normal 2 3 2 6 2 2 2 2" xfId="30807"/>
    <cellStyle name="Normal 2 3 2 6 2 2 2 3" xfId="30806"/>
    <cellStyle name="Normal 2 3 2 6 2 2 3" xfId="20046"/>
    <cellStyle name="Normal 2 3 2 6 2 2 3 2" xfId="30808"/>
    <cellStyle name="Normal 2 3 2 6 2 2 4" xfId="27442"/>
    <cellStyle name="Normal 2 3 2 6 2 2 5" xfId="30805"/>
    <cellStyle name="Normal 2 3 2 6 2 3" xfId="3332"/>
    <cellStyle name="Normal 2 3 2 6 2 3 2" xfId="10773"/>
    <cellStyle name="Normal 2 3 2 6 2 3 2 2" xfId="30811"/>
    <cellStyle name="Normal 2 3 2 6 2 3 2 3" xfId="30810"/>
    <cellStyle name="Normal 2 3 2 6 2 3 3" xfId="18169"/>
    <cellStyle name="Normal 2 3 2 6 2 3 3 2" xfId="30812"/>
    <cellStyle name="Normal 2 3 2 6 2 3 4" xfId="25565"/>
    <cellStyle name="Normal 2 3 2 6 2 3 5" xfId="30809"/>
    <cellStyle name="Normal 2 3 2 6 2 4" xfId="7154"/>
    <cellStyle name="Normal 2 3 2 6 2 4 2" xfId="14550"/>
    <cellStyle name="Normal 2 3 2 6 2 4 2 2" xfId="30814"/>
    <cellStyle name="Normal 2 3 2 6 2 4 3" xfId="21946"/>
    <cellStyle name="Normal 2 3 2 6 2 4 4" xfId="29342"/>
    <cellStyle name="Normal 2 3 2 6 2 4 5" xfId="30813"/>
    <cellStyle name="Normal 2 3 2 6 2 5" xfId="8964"/>
    <cellStyle name="Normal 2 3 2 6 2 5 2" xfId="30815"/>
    <cellStyle name="Normal 2 3 2 6 2 6" xfId="16360"/>
    <cellStyle name="Normal 2 3 2 6 2 7" xfId="23756"/>
    <cellStyle name="Normal 2 3 2 6 2 8" xfId="30804"/>
    <cellStyle name="Normal 2 3 2 6 3" xfId="4565"/>
    <cellStyle name="Normal 2 3 2 6 3 2" xfId="12006"/>
    <cellStyle name="Normal 2 3 2 6 3 2 2" xfId="30818"/>
    <cellStyle name="Normal 2 3 2 6 3 2 3" xfId="30817"/>
    <cellStyle name="Normal 2 3 2 6 3 3" xfId="19402"/>
    <cellStyle name="Normal 2 3 2 6 3 3 2" xfId="30819"/>
    <cellStyle name="Normal 2 3 2 6 3 4" xfId="26798"/>
    <cellStyle name="Normal 2 3 2 6 3 5" xfId="30816"/>
    <cellStyle name="Normal 2 3 2 6 4" xfId="2688"/>
    <cellStyle name="Normal 2 3 2 6 4 2" xfId="10129"/>
    <cellStyle name="Normal 2 3 2 6 4 2 2" xfId="30822"/>
    <cellStyle name="Normal 2 3 2 6 4 2 3" xfId="30821"/>
    <cellStyle name="Normal 2 3 2 6 4 3" xfId="17525"/>
    <cellStyle name="Normal 2 3 2 6 4 3 2" xfId="30823"/>
    <cellStyle name="Normal 2 3 2 6 4 4" xfId="24921"/>
    <cellStyle name="Normal 2 3 2 6 4 5" xfId="30820"/>
    <cellStyle name="Normal 2 3 2 6 5" xfId="6510"/>
    <cellStyle name="Normal 2 3 2 6 5 2" xfId="13906"/>
    <cellStyle name="Normal 2 3 2 6 5 2 2" xfId="30825"/>
    <cellStyle name="Normal 2 3 2 6 5 3" xfId="21302"/>
    <cellStyle name="Normal 2 3 2 6 5 4" xfId="28698"/>
    <cellStyle name="Normal 2 3 2 6 5 5" xfId="30824"/>
    <cellStyle name="Normal 2 3 2 6 6" xfId="8320"/>
    <cellStyle name="Normal 2 3 2 6 6 2" xfId="30826"/>
    <cellStyle name="Normal 2 3 2 6 7" xfId="15716"/>
    <cellStyle name="Normal 2 3 2 6 8" xfId="23112"/>
    <cellStyle name="Normal 2 3 2 6 9" xfId="30803"/>
    <cellStyle name="Normal 2 3 2 7" xfId="917"/>
    <cellStyle name="Normal 2 3 2 7 2" xfId="4643"/>
    <cellStyle name="Normal 2 3 2 7 2 2" xfId="12084"/>
    <cellStyle name="Normal 2 3 2 7 2 2 2" xfId="30830"/>
    <cellStyle name="Normal 2 3 2 7 2 2 3" xfId="30829"/>
    <cellStyle name="Normal 2 3 2 7 2 3" xfId="19480"/>
    <cellStyle name="Normal 2 3 2 7 2 3 2" xfId="30831"/>
    <cellStyle name="Normal 2 3 2 7 2 4" xfId="26876"/>
    <cellStyle name="Normal 2 3 2 7 2 5" xfId="30828"/>
    <cellStyle name="Normal 2 3 2 7 3" xfId="2766"/>
    <cellStyle name="Normal 2 3 2 7 3 2" xfId="10207"/>
    <cellStyle name="Normal 2 3 2 7 3 2 2" xfId="30834"/>
    <cellStyle name="Normal 2 3 2 7 3 2 3" xfId="30833"/>
    <cellStyle name="Normal 2 3 2 7 3 3" xfId="17603"/>
    <cellStyle name="Normal 2 3 2 7 3 3 2" xfId="30835"/>
    <cellStyle name="Normal 2 3 2 7 3 4" xfId="24999"/>
    <cellStyle name="Normal 2 3 2 7 3 5" xfId="30832"/>
    <cellStyle name="Normal 2 3 2 7 4" xfId="6588"/>
    <cellStyle name="Normal 2 3 2 7 4 2" xfId="13984"/>
    <cellStyle name="Normal 2 3 2 7 4 2 2" xfId="30837"/>
    <cellStyle name="Normal 2 3 2 7 4 3" xfId="21380"/>
    <cellStyle name="Normal 2 3 2 7 4 4" xfId="28776"/>
    <cellStyle name="Normal 2 3 2 7 4 5" xfId="30836"/>
    <cellStyle name="Normal 2 3 2 7 5" xfId="8398"/>
    <cellStyle name="Normal 2 3 2 7 5 2" xfId="30838"/>
    <cellStyle name="Normal 2 3 2 7 6" xfId="15794"/>
    <cellStyle name="Normal 2 3 2 7 7" xfId="23190"/>
    <cellStyle name="Normal 2 3 2 7 8" xfId="30827"/>
    <cellStyle name="Normal 2 3 2 8" xfId="1664"/>
    <cellStyle name="Normal 2 3 2 8 2" xfId="5351"/>
    <cellStyle name="Normal 2 3 2 8 2 2" xfId="12792"/>
    <cellStyle name="Normal 2 3 2 8 2 2 2" xfId="30842"/>
    <cellStyle name="Normal 2 3 2 8 2 2 3" xfId="30841"/>
    <cellStyle name="Normal 2 3 2 8 2 3" xfId="20188"/>
    <cellStyle name="Normal 2 3 2 8 2 3 2" xfId="30843"/>
    <cellStyle name="Normal 2 3 2 8 2 4" xfId="27584"/>
    <cellStyle name="Normal 2 3 2 8 2 5" xfId="30840"/>
    <cellStyle name="Normal 2 3 2 8 3" xfId="3474"/>
    <cellStyle name="Normal 2 3 2 8 3 2" xfId="10915"/>
    <cellStyle name="Normal 2 3 2 8 3 2 2" xfId="30846"/>
    <cellStyle name="Normal 2 3 2 8 3 2 3" xfId="30845"/>
    <cellStyle name="Normal 2 3 2 8 3 3" xfId="18311"/>
    <cellStyle name="Normal 2 3 2 8 3 3 2" xfId="30847"/>
    <cellStyle name="Normal 2 3 2 8 3 4" xfId="25707"/>
    <cellStyle name="Normal 2 3 2 8 3 5" xfId="30844"/>
    <cellStyle name="Normal 2 3 2 8 4" xfId="7296"/>
    <cellStyle name="Normal 2 3 2 8 4 2" xfId="14692"/>
    <cellStyle name="Normal 2 3 2 8 4 2 2" xfId="30849"/>
    <cellStyle name="Normal 2 3 2 8 4 3" xfId="22088"/>
    <cellStyle name="Normal 2 3 2 8 4 4" xfId="29484"/>
    <cellStyle name="Normal 2 3 2 8 4 5" xfId="30848"/>
    <cellStyle name="Normal 2 3 2 8 5" xfId="9106"/>
    <cellStyle name="Normal 2 3 2 8 5 2" xfId="30850"/>
    <cellStyle name="Normal 2 3 2 8 6" xfId="16502"/>
    <cellStyle name="Normal 2 3 2 8 7" xfId="23898"/>
    <cellStyle name="Normal 2 3 2 8 8" xfId="30839"/>
    <cellStyle name="Normal 2 3 2 9" xfId="1921"/>
    <cellStyle name="Normal 2 3 2 9 2" xfId="5608"/>
    <cellStyle name="Normal 2 3 2 9 2 2" xfId="13048"/>
    <cellStyle name="Normal 2 3 2 9 2 2 2" xfId="30854"/>
    <cellStyle name="Normal 2 3 2 9 2 2 3" xfId="30853"/>
    <cellStyle name="Normal 2 3 2 9 2 3" xfId="20444"/>
    <cellStyle name="Normal 2 3 2 9 2 3 2" xfId="30855"/>
    <cellStyle name="Normal 2 3 2 9 2 4" xfId="27840"/>
    <cellStyle name="Normal 2 3 2 9 2 5" xfId="30852"/>
    <cellStyle name="Normal 2 3 2 9 3" xfId="3730"/>
    <cellStyle name="Normal 2 3 2 9 3 2" xfId="11171"/>
    <cellStyle name="Normal 2 3 2 9 3 2 2" xfId="30858"/>
    <cellStyle name="Normal 2 3 2 9 3 2 3" xfId="30857"/>
    <cellStyle name="Normal 2 3 2 9 3 3" xfId="18567"/>
    <cellStyle name="Normal 2 3 2 9 3 3 2" xfId="30859"/>
    <cellStyle name="Normal 2 3 2 9 3 4" xfId="25963"/>
    <cellStyle name="Normal 2 3 2 9 3 5" xfId="30856"/>
    <cellStyle name="Normal 2 3 2 9 4" xfId="7553"/>
    <cellStyle name="Normal 2 3 2 9 4 2" xfId="14949"/>
    <cellStyle name="Normal 2 3 2 9 4 2 2" xfId="30861"/>
    <cellStyle name="Normal 2 3 2 9 4 3" xfId="22345"/>
    <cellStyle name="Normal 2 3 2 9 4 4" xfId="29741"/>
    <cellStyle name="Normal 2 3 2 9 4 5" xfId="30860"/>
    <cellStyle name="Normal 2 3 2 9 5" xfId="9362"/>
    <cellStyle name="Normal 2 3 2 9 5 2" xfId="30862"/>
    <cellStyle name="Normal 2 3 2 9 6" xfId="16758"/>
    <cellStyle name="Normal 2 3 2 9 7" xfId="24154"/>
    <cellStyle name="Normal 2 3 2 9 8" xfId="30851"/>
    <cellStyle name="Normal 2 3 3" xfId="279"/>
    <cellStyle name="Normal 2 3 3 10" xfId="5980"/>
    <cellStyle name="Normal 2 3 3 10 2" xfId="13376"/>
    <cellStyle name="Normal 2 3 3 10 2 2" xfId="30865"/>
    <cellStyle name="Normal 2 3 3 10 3" xfId="20772"/>
    <cellStyle name="Normal 2 3 3 10 4" xfId="28168"/>
    <cellStyle name="Normal 2 3 3 10 5" xfId="30864"/>
    <cellStyle name="Normal 2 3 3 11" xfId="7790"/>
    <cellStyle name="Normal 2 3 3 11 2" xfId="30866"/>
    <cellStyle name="Normal 2 3 3 12" xfId="15186"/>
    <cellStyle name="Normal 2 3 3 13" xfId="22582"/>
    <cellStyle name="Normal 2 3 3 14" xfId="30863"/>
    <cellStyle name="Normal 2 3 3 2" xfId="426"/>
    <cellStyle name="Normal 2 3 3 2 2" xfId="1137"/>
    <cellStyle name="Normal 2 3 3 2 2 2" xfId="4825"/>
    <cellStyle name="Normal 2 3 3 2 2 2 2" xfId="12266"/>
    <cellStyle name="Normal 2 3 3 2 2 2 2 2" xfId="30871"/>
    <cellStyle name="Normal 2 3 3 2 2 2 2 3" xfId="30870"/>
    <cellStyle name="Normal 2 3 3 2 2 2 3" xfId="19662"/>
    <cellStyle name="Normal 2 3 3 2 2 2 3 2" xfId="30872"/>
    <cellStyle name="Normal 2 3 3 2 2 2 4" xfId="27058"/>
    <cellStyle name="Normal 2 3 3 2 2 2 5" xfId="30869"/>
    <cellStyle name="Normal 2 3 3 2 2 3" xfId="2948"/>
    <cellStyle name="Normal 2 3 3 2 2 3 2" xfId="10389"/>
    <cellStyle name="Normal 2 3 3 2 2 3 2 2" xfId="30875"/>
    <cellStyle name="Normal 2 3 3 2 2 3 2 3" xfId="30874"/>
    <cellStyle name="Normal 2 3 3 2 2 3 3" xfId="17785"/>
    <cellStyle name="Normal 2 3 3 2 2 3 3 2" xfId="30876"/>
    <cellStyle name="Normal 2 3 3 2 2 3 4" xfId="25181"/>
    <cellStyle name="Normal 2 3 3 2 2 3 5" xfId="30873"/>
    <cellStyle name="Normal 2 3 3 2 2 4" xfId="6770"/>
    <cellStyle name="Normal 2 3 3 2 2 4 2" xfId="14166"/>
    <cellStyle name="Normal 2 3 3 2 2 4 2 2" xfId="30878"/>
    <cellStyle name="Normal 2 3 3 2 2 4 3" xfId="21562"/>
    <cellStyle name="Normal 2 3 3 2 2 4 4" xfId="28958"/>
    <cellStyle name="Normal 2 3 3 2 2 4 5" xfId="30877"/>
    <cellStyle name="Normal 2 3 3 2 2 5" xfId="8580"/>
    <cellStyle name="Normal 2 3 3 2 2 5 2" xfId="30879"/>
    <cellStyle name="Normal 2 3 3 2 2 6" xfId="15976"/>
    <cellStyle name="Normal 2 3 3 2 2 7" xfId="23372"/>
    <cellStyle name="Normal 2 3 3 2 2 8" xfId="30868"/>
    <cellStyle name="Normal 2 3 3 2 3" xfId="4181"/>
    <cellStyle name="Normal 2 3 3 2 3 2" xfId="11622"/>
    <cellStyle name="Normal 2 3 3 2 3 2 2" xfId="30882"/>
    <cellStyle name="Normal 2 3 3 2 3 2 3" xfId="30881"/>
    <cellStyle name="Normal 2 3 3 2 3 3" xfId="19018"/>
    <cellStyle name="Normal 2 3 3 2 3 3 2" xfId="30883"/>
    <cellStyle name="Normal 2 3 3 2 3 4" xfId="26414"/>
    <cellStyle name="Normal 2 3 3 2 3 5" xfId="30880"/>
    <cellStyle name="Normal 2 3 3 2 4" xfId="2304"/>
    <cellStyle name="Normal 2 3 3 2 4 2" xfId="9745"/>
    <cellStyle name="Normal 2 3 3 2 4 2 2" xfId="30886"/>
    <cellStyle name="Normal 2 3 3 2 4 2 3" xfId="30885"/>
    <cellStyle name="Normal 2 3 3 2 4 3" xfId="17141"/>
    <cellStyle name="Normal 2 3 3 2 4 3 2" xfId="30887"/>
    <cellStyle name="Normal 2 3 3 2 4 4" xfId="24537"/>
    <cellStyle name="Normal 2 3 3 2 4 5" xfId="30884"/>
    <cellStyle name="Normal 2 3 3 2 5" xfId="6126"/>
    <cellStyle name="Normal 2 3 3 2 5 2" xfId="13522"/>
    <cellStyle name="Normal 2 3 3 2 5 2 2" xfId="30889"/>
    <cellStyle name="Normal 2 3 3 2 5 3" xfId="20918"/>
    <cellStyle name="Normal 2 3 3 2 5 4" xfId="28314"/>
    <cellStyle name="Normal 2 3 3 2 5 5" xfId="30888"/>
    <cellStyle name="Normal 2 3 3 2 6" xfId="7936"/>
    <cellStyle name="Normal 2 3 3 2 6 2" xfId="30890"/>
    <cellStyle name="Normal 2 3 3 2 7" xfId="15332"/>
    <cellStyle name="Normal 2 3 3 2 8" xfId="22728"/>
    <cellStyle name="Normal 2 3 3 2 9" xfId="30867"/>
    <cellStyle name="Normal 2 3 3 3" xfId="683"/>
    <cellStyle name="Normal 2 3 3 3 2" xfId="1393"/>
    <cellStyle name="Normal 2 3 3 3 2 2" xfId="5081"/>
    <cellStyle name="Normal 2 3 3 3 2 2 2" xfId="12522"/>
    <cellStyle name="Normal 2 3 3 3 2 2 2 2" xfId="30895"/>
    <cellStyle name="Normal 2 3 3 3 2 2 2 3" xfId="30894"/>
    <cellStyle name="Normal 2 3 3 3 2 2 3" xfId="19918"/>
    <cellStyle name="Normal 2 3 3 3 2 2 3 2" xfId="30896"/>
    <cellStyle name="Normal 2 3 3 3 2 2 4" xfId="27314"/>
    <cellStyle name="Normal 2 3 3 3 2 2 5" xfId="30893"/>
    <cellStyle name="Normal 2 3 3 3 2 3" xfId="3204"/>
    <cellStyle name="Normal 2 3 3 3 2 3 2" xfId="10645"/>
    <cellStyle name="Normal 2 3 3 3 2 3 2 2" xfId="30899"/>
    <cellStyle name="Normal 2 3 3 3 2 3 2 3" xfId="30898"/>
    <cellStyle name="Normal 2 3 3 3 2 3 3" xfId="18041"/>
    <cellStyle name="Normal 2 3 3 3 2 3 3 2" xfId="30900"/>
    <cellStyle name="Normal 2 3 3 3 2 3 4" xfId="25437"/>
    <cellStyle name="Normal 2 3 3 3 2 3 5" xfId="30897"/>
    <cellStyle name="Normal 2 3 3 3 2 4" xfId="7026"/>
    <cellStyle name="Normal 2 3 3 3 2 4 2" xfId="14422"/>
    <cellStyle name="Normal 2 3 3 3 2 4 2 2" xfId="30902"/>
    <cellStyle name="Normal 2 3 3 3 2 4 3" xfId="21818"/>
    <cellStyle name="Normal 2 3 3 3 2 4 4" xfId="29214"/>
    <cellStyle name="Normal 2 3 3 3 2 4 5" xfId="30901"/>
    <cellStyle name="Normal 2 3 3 3 2 5" xfId="8836"/>
    <cellStyle name="Normal 2 3 3 3 2 5 2" xfId="30903"/>
    <cellStyle name="Normal 2 3 3 3 2 6" xfId="16232"/>
    <cellStyle name="Normal 2 3 3 3 2 7" xfId="23628"/>
    <cellStyle name="Normal 2 3 3 3 2 8" xfId="30892"/>
    <cellStyle name="Normal 2 3 3 3 3" xfId="4437"/>
    <cellStyle name="Normal 2 3 3 3 3 2" xfId="11878"/>
    <cellStyle name="Normal 2 3 3 3 3 2 2" xfId="30906"/>
    <cellStyle name="Normal 2 3 3 3 3 2 3" xfId="30905"/>
    <cellStyle name="Normal 2 3 3 3 3 3" xfId="19274"/>
    <cellStyle name="Normal 2 3 3 3 3 3 2" xfId="30907"/>
    <cellStyle name="Normal 2 3 3 3 3 4" xfId="26670"/>
    <cellStyle name="Normal 2 3 3 3 3 5" xfId="30904"/>
    <cellStyle name="Normal 2 3 3 3 4" xfId="2560"/>
    <cellStyle name="Normal 2 3 3 3 4 2" xfId="10001"/>
    <cellStyle name="Normal 2 3 3 3 4 2 2" xfId="30910"/>
    <cellStyle name="Normal 2 3 3 3 4 2 3" xfId="30909"/>
    <cellStyle name="Normal 2 3 3 3 4 3" xfId="17397"/>
    <cellStyle name="Normal 2 3 3 3 4 3 2" xfId="30911"/>
    <cellStyle name="Normal 2 3 3 3 4 4" xfId="24793"/>
    <cellStyle name="Normal 2 3 3 3 4 5" xfId="30908"/>
    <cellStyle name="Normal 2 3 3 3 5" xfId="6382"/>
    <cellStyle name="Normal 2 3 3 3 5 2" xfId="13778"/>
    <cellStyle name="Normal 2 3 3 3 5 2 2" xfId="30913"/>
    <cellStyle name="Normal 2 3 3 3 5 3" xfId="21174"/>
    <cellStyle name="Normal 2 3 3 3 5 4" xfId="28570"/>
    <cellStyle name="Normal 2 3 3 3 5 5" xfId="30912"/>
    <cellStyle name="Normal 2 3 3 3 6" xfId="8192"/>
    <cellStyle name="Normal 2 3 3 3 6 2" xfId="30914"/>
    <cellStyle name="Normal 2 3 3 3 7" xfId="15588"/>
    <cellStyle name="Normal 2 3 3 3 8" xfId="22984"/>
    <cellStyle name="Normal 2 3 3 3 9" xfId="30891"/>
    <cellStyle name="Normal 2 3 3 4" xfId="848"/>
    <cellStyle name="Normal 2 3 3 4 2" xfId="1557"/>
    <cellStyle name="Normal 2 3 3 4 2 2" xfId="5245"/>
    <cellStyle name="Normal 2 3 3 4 2 2 2" xfId="12686"/>
    <cellStyle name="Normal 2 3 3 4 2 2 2 2" xfId="30919"/>
    <cellStyle name="Normal 2 3 3 4 2 2 2 3" xfId="30918"/>
    <cellStyle name="Normal 2 3 3 4 2 2 3" xfId="20082"/>
    <cellStyle name="Normal 2 3 3 4 2 2 3 2" xfId="30920"/>
    <cellStyle name="Normal 2 3 3 4 2 2 4" xfId="27478"/>
    <cellStyle name="Normal 2 3 3 4 2 2 5" xfId="30917"/>
    <cellStyle name="Normal 2 3 3 4 2 3" xfId="3368"/>
    <cellStyle name="Normal 2 3 3 4 2 3 2" xfId="10809"/>
    <cellStyle name="Normal 2 3 3 4 2 3 2 2" xfId="30923"/>
    <cellStyle name="Normal 2 3 3 4 2 3 2 3" xfId="30922"/>
    <cellStyle name="Normal 2 3 3 4 2 3 3" xfId="18205"/>
    <cellStyle name="Normal 2 3 3 4 2 3 3 2" xfId="30924"/>
    <cellStyle name="Normal 2 3 3 4 2 3 4" xfId="25601"/>
    <cellStyle name="Normal 2 3 3 4 2 3 5" xfId="30921"/>
    <cellStyle name="Normal 2 3 3 4 2 4" xfId="7190"/>
    <cellStyle name="Normal 2 3 3 4 2 4 2" xfId="14586"/>
    <cellStyle name="Normal 2 3 3 4 2 4 2 2" xfId="30926"/>
    <cellStyle name="Normal 2 3 3 4 2 4 3" xfId="21982"/>
    <cellStyle name="Normal 2 3 3 4 2 4 4" xfId="29378"/>
    <cellStyle name="Normal 2 3 3 4 2 4 5" xfId="30925"/>
    <cellStyle name="Normal 2 3 3 4 2 5" xfId="9000"/>
    <cellStyle name="Normal 2 3 3 4 2 5 2" xfId="30927"/>
    <cellStyle name="Normal 2 3 3 4 2 6" xfId="16396"/>
    <cellStyle name="Normal 2 3 3 4 2 7" xfId="23792"/>
    <cellStyle name="Normal 2 3 3 4 2 8" xfId="30916"/>
    <cellStyle name="Normal 2 3 3 4 3" xfId="4601"/>
    <cellStyle name="Normal 2 3 3 4 3 2" xfId="12042"/>
    <cellStyle name="Normal 2 3 3 4 3 2 2" xfId="30930"/>
    <cellStyle name="Normal 2 3 3 4 3 2 3" xfId="30929"/>
    <cellStyle name="Normal 2 3 3 4 3 3" xfId="19438"/>
    <cellStyle name="Normal 2 3 3 4 3 3 2" xfId="30931"/>
    <cellStyle name="Normal 2 3 3 4 3 4" xfId="26834"/>
    <cellStyle name="Normal 2 3 3 4 3 5" xfId="30928"/>
    <cellStyle name="Normal 2 3 3 4 4" xfId="2724"/>
    <cellStyle name="Normal 2 3 3 4 4 2" xfId="10165"/>
    <cellStyle name="Normal 2 3 3 4 4 2 2" xfId="30934"/>
    <cellStyle name="Normal 2 3 3 4 4 2 3" xfId="30933"/>
    <cellStyle name="Normal 2 3 3 4 4 3" xfId="17561"/>
    <cellStyle name="Normal 2 3 3 4 4 3 2" xfId="30935"/>
    <cellStyle name="Normal 2 3 3 4 4 4" xfId="24957"/>
    <cellStyle name="Normal 2 3 3 4 4 5" xfId="30932"/>
    <cellStyle name="Normal 2 3 3 4 5" xfId="6546"/>
    <cellStyle name="Normal 2 3 3 4 5 2" xfId="13942"/>
    <cellStyle name="Normal 2 3 3 4 5 2 2" xfId="30937"/>
    <cellStyle name="Normal 2 3 3 4 5 3" xfId="21338"/>
    <cellStyle name="Normal 2 3 3 4 5 4" xfId="28734"/>
    <cellStyle name="Normal 2 3 3 4 5 5" xfId="30936"/>
    <cellStyle name="Normal 2 3 3 4 6" xfId="8356"/>
    <cellStyle name="Normal 2 3 3 4 6 2" xfId="30938"/>
    <cellStyle name="Normal 2 3 3 4 7" xfId="15752"/>
    <cellStyle name="Normal 2 3 3 4 8" xfId="23148"/>
    <cellStyle name="Normal 2 3 3 4 9" xfId="30915"/>
    <cellStyle name="Normal 2 3 3 5" xfId="991"/>
    <cellStyle name="Normal 2 3 3 5 2" xfId="4679"/>
    <cellStyle name="Normal 2 3 3 5 2 2" xfId="12120"/>
    <cellStyle name="Normal 2 3 3 5 2 2 2" xfId="30942"/>
    <cellStyle name="Normal 2 3 3 5 2 2 3" xfId="30941"/>
    <cellStyle name="Normal 2 3 3 5 2 3" xfId="19516"/>
    <cellStyle name="Normal 2 3 3 5 2 3 2" xfId="30943"/>
    <cellStyle name="Normal 2 3 3 5 2 4" xfId="26912"/>
    <cellStyle name="Normal 2 3 3 5 2 5" xfId="30940"/>
    <cellStyle name="Normal 2 3 3 5 3" xfId="2802"/>
    <cellStyle name="Normal 2 3 3 5 3 2" xfId="10243"/>
    <cellStyle name="Normal 2 3 3 5 3 2 2" xfId="30946"/>
    <cellStyle name="Normal 2 3 3 5 3 2 3" xfId="30945"/>
    <cellStyle name="Normal 2 3 3 5 3 3" xfId="17639"/>
    <cellStyle name="Normal 2 3 3 5 3 3 2" xfId="30947"/>
    <cellStyle name="Normal 2 3 3 5 3 4" xfId="25035"/>
    <cellStyle name="Normal 2 3 3 5 3 5" xfId="30944"/>
    <cellStyle name="Normal 2 3 3 5 4" xfId="6624"/>
    <cellStyle name="Normal 2 3 3 5 4 2" xfId="14020"/>
    <cellStyle name="Normal 2 3 3 5 4 2 2" xfId="30949"/>
    <cellStyle name="Normal 2 3 3 5 4 3" xfId="21416"/>
    <cellStyle name="Normal 2 3 3 5 4 4" xfId="28812"/>
    <cellStyle name="Normal 2 3 3 5 4 5" xfId="30948"/>
    <cellStyle name="Normal 2 3 3 5 5" xfId="8434"/>
    <cellStyle name="Normal 2 3 3 5 5 2" xfId="30950"/>
    <cellStyle name="Normal 2 3 3 5 6" xfId="15830"/>
    <cellStyle name="Normal 2 3 3 5 7" xfId="23226"/>
    <cellStyle name="Normal 2 3 3 5 8" xfId="30939"/>
    <cellStyle name="Normal 2 3 3 6" xfId="1728"/>
    <cellStyle name="Normal 2 3 3 6 2" xfId="5415"/>
    <cellStyle name="Normal 2 3 3 6 2 2" xfId="12856"/>
    <cellStyle name="Normal 2 3 3 6 2 2 2" xfId="30954"/>
    <cellStyle name="Normal 2 3 3 6 2 2 3" xfId="30953"/>
    <cellStyle name="Normal 2 3 3 6 2 3" xfId="20252"/>
    <cellStyle name="Normal 2 3 3 6 2 3 2" xfId="30955"/>
    <cellStyle name="Normal 2 3 3 6 2 4" xfId="27648"/>
    <cellStyle name="Normal 2 3 3 6 2 5" xfId="30952"/>
    <cellStyle name="Normal 2 3 3 6 3" xfId="3538"/>
    <cellStyle name="Normal 2 3 3 6 3 2" xfId="10979"/>
    <cellStyle name="Normal 2 3 3 6 3 2 2" xfId="30958"/>
    <cellStyle name="Normal 2 3 3 6 3 2 3" xfId="30957"/>
    <cellStyle name="Normal 2 3 3 6 3 3" xfId="18375"/>
    <cellStyle name="Normal 2 3 3 6 3 3 2" xfId="30959"/>
    <cellStyle name="Normal 2 3 3 6 3 4" xfId="25771"/>
    <cellStyle name="Normal 2 3 3 6 3 5" xfId="30956"/>
    <cellStyle name="Normal 2 3 3 6 4" xfId="7360"/>
    <cellStyle name="Normal 2 3 3 6 4 2" xfId="14756"/>
    <cellStyle name="Normal 2 3 3 6 4 2 2" xfId="30961"/>
    <cellStyle name="Normal 2 3 3 6 4 3" xfId="22152"/>
    <cellStyle name="Normal 2 3 3 6 4 4" xfId="29548"/>
    <cellStyle name="Normal 2 3 3 6 4 5" xfId="30960"/>
    <cellStyle name="Normal 2 3 3 6 5" xfId="9170"/>
    <cellStyle name="Normal 2 3 3 6 5 2" xfId="30962"/>
    <cellStyle name="Normal 2 3 3 6 6" xfId="16566"/>
    <cellStyle name="Normal 2 3 3 6 7" xfId="23962"/>
    <cellStyle name="Normal 2 3 3 6 8" xfId="30951"/>
    <cellStyle name="Normal 2 3 3 7" xfId="1985"/>
    <cellStyle name="Normal 2 3 3 7 2" xfId="5672"/>
    <cellStyle name="Normal 2 3 3 7 2 2" xfId="13112"/>
    <cellStyle name="Normal 2 3 3 7 2 2 2" xfId="30966"/>
    <cellStyle name="Normal 2 3 3 7 2 2 3" xfId="30965"/>
    <cellStyle name="Normal 2 3 3 7 2 3" xfId="20508"/>
    <cellStyle name="Normal 2 3 3 7 2 3 2" xfId="30967"/>
    <cellStyle name="Normal 2 3 3 7 2 4" xfId="27904"/>
    <cellStyle name="Normal 2 3 3 7 2 5" xfId="30964"/>
    <cellStyle name="Normal 2 3 3 7 3" xfId="3794"/>
    <cellStyle name="Normal 2 3 3 7 3 2" xfId="11235"/>
    <cellStyle name="Normal 2 3 3 7 3 2 2" xfId="30970"/>
    <cellStyle name="Normal 2 3 3 7 3 2 3" xfId="30969"/>
    <cellStyle name="Normal 2 3 3 7 3 3" xfId="18631"/>
    <cellStyle name="Normal 2 3 3 7 3 3 2" xfId="30971"/>
    <cellStyle name="Normal 2 3 3 7 3 4" xfId="26027"/>
    <cellStyle name="Normal 2 3 3 7 3 5" xfId="30968"/>
    <cellStyle name="Normal 2 3 3 7 4" xfId="7617"/>
    <cellStyle name="Normal 2 3 3 7 4 2" xfId="15013"/>
    <cellStyle name="Normal 2 3 3 7 4 2 2" xfId="30973"/>
    <cellStyle name="Normal 2 3 3 7 4 3" xfId="22409"/>
    <cellStyle name="Normal 2 3 3 7 4 4" xfId="29805"/>
    <cellStyle name="Normal 2 3 3 7 4 5" xfId="30972"/>
    <cellStyle name="Normal 2 3 3 7 5" xfId="9426"/>
    <cellStyle name="Normal 2 3 3 7 5 2" xfId="30974"/>
    <cellStyle name="Normal 2 3 3 7 6" xfId="16822"/>
    <cellStyle name="Normal 2 3 3 7 7" xfId="24218"/>
    <cellStyle name="Normal 2 3 3 7 8" xfId="30963"/>
    <cellStyle name="Normal 2 3 3 8" xfId="4035"/>
    <cellStyle name="Normal 2 3 3 8 2" xfId="11476"/>
    <cellStyle name="Normal 2 3 3 8 2 2" xfId="30977"/>
    <cellStyle name="Normal 2 3 3 8 2 3" xfId="30976"/>
    <cellStyle name="Normal 2 3 3 8 3" xfId="18872"/>
    <cellStyle name="Normal 2 3 3 8 3 2" xfId="30978"/>
    <cellStyle name="Normal 2 3 3 8 4" xfId="26268"/>
    <cellStyle name="Normal 2 3 3 8 5" xfId="30975"/>
    <cellStyle name="Normal 2 3 3 9" xfId="2158"/>
    <cellStyle name="Normal 2 3 3 9 2" xfId="9599"/>
    <cellStyle name="Normal 2 3 3 9 2 2" xfId="30981"/>
    <cellStyle name="Normal 2 3 3 9 2 3" xfId="30980"/>
    <cellStyle name="Normal 2 3 3 9 3" xfId="16995"/>
    <cellStyle name="Normal 2 3 3 9 3 2" xfId="30982"/>
    <cellStyle name="Normal 2 3 3 9 4" xfId="24391"/>
    <cellStyle name="Normal 2 3 3 9 5" xfId="30979"/>
    <cellStyle name="Normal 2 3 4" xfId="288"/>
    <cellStyle name="Normal 2 3 4 10" xfId="30983"/>
    <cellStyle name="Normal 2 3 4 2" xfId="857"/>
    <cellStyle name="Normal 2 3 4 2 2" xfId="1566"/>
    <cellStyle name="Normal 2 3 4 2 2 2" xfId="5254"/>
    <cellStyle name="Normal 2 3 4 2 2 2 2" xfId="12695"/>
    <cellStyle name="Normal 2 3 4 2 2 2 2 2" xfId="30988"/>
    <cellStyle name="Normal 2 3 4 2 2 2 2 3" xfId="30987"/>
    <cellStyle name="Normal 2 3 4 2 2 2 3" xfId="20091"/>
    <cellStyle name="Normal 2 3 4 2 2 2 3 2" xfId="30989"/>
    <cellStyle name="Normal 2 3 4 2 2 2 4" xfId="27487"/>
    <cellStyle name="Normal 2 3 4 2 2 2 5" xfId="30986"/>
    <cellStyle name="Normal 2 3 4 2 2 3" xfId="3377"/>
    <cellStyle name="Normal 2 3 4 2 2 3 2" xfId="10818"/>
    <cellStyle name="Normal 2 3 4 2 2 3 2 2" xfId="30992"/>
    <cellStyle name="Normal 2 3 4 2 2 3 2 3" xfId="30991"/>
    <cellStyle name="Normal 2 3 4 2 2 3 3" xfId="18214"/>
    <cellStyle name="Normal 2 3 4 2 2 3 3 2" xfId="30993"/>
    <cellStyle name="Normal 2 3 4 2 2 3 4" xfId="25610"/>
    <cellStyle name="Normal 2 3 4 2 2 3 5" xfId="30990"/>
    <cellStyle name="Normal 2 3 4 2 2 4" xfId="7199"/>
    <cellStyle name="Normal 2 3 4 2 2 4 2" xfId="14595"/>
    <cellStyle name="Normal 2 3 4 2 2 4 2 2" xfId="30995"/>
    <cellStyle name="Normal 2 3 4 2 2 4 3" xfId="21991"/>
    <cellStyle name="Normal 2 3 4 2 2 4 4" xfId="29387"/>
    <cellStyle name="Normal 2 3 4 2 2 4 5" xfId="30994"/>
    <cellStyle name="Normal 2 3 4 2 2 5" xfId="9009"/>
    <cellStyle name="Normal 2 3 4 2 2 5 2" xfId="30996"/>
    <cellStyle name="Normal 2 3 4 2 2 6" xfId="16405"/>
    <cellStyle name="Normal 2 3 4 2 2 7" xfId="23801"/>
    <cellStyle name="Normal 2 3 4 2 2 8" xfId="30985"/>
    <cellStyle name="Normal 2 3 4 2 3" xfId="4610"/>
    <cellStyle name="Normal 2 3 4 2 3 2" xfId="12051"/>
    <cellStyle name="Normal 2 3 4 2 3 2 2" xfId="30999"/>
    <cellStyle name="Normal 2 3 4 2 3 2 3" xfId="30998"/>
    <cellStyle name="Normal 2 3 4 2 3 3" xfId="19447"/>
    <cellStyle name="Normal 2 3 4 2 3 3 2" xfId="31000"/>
    <cellStyle name="Normal 2 3 4 2 3 4" xfId="26843"/>
    <cellStyle name="Normal 2 3 4 2 3 5" xfId="30997"/>
    <cellStyle name="Normal 2 3 4 2 4" xfId="2733"/>
    <cellStyle name="Normal 2 3 4 2 4 2" xfId="10174"/>
    <cellStyle name="Normal 2 3 4 2 4 2 2" xfId="31003"/>
    <cellStyle name="Normal 2 3 4 2 4 2 3" xfId="31002"/>
    <cellStyle name="Normal 2 3 4 2 4 3" xfId="17570"/>
    <cellStyle name="Normal 2 3 4 2 4 3 2" xfId="31004"/>
    <cellStyle name="Normal 2 3 4 2 4 4" xfId="24966"/>
    <cellStyle name="Normal 2 3 4 2 4 5" xfId="31001"/>
    <cellStyle name="Normal 2 3 4 2 5" xfId="6555"/>
    <cellStyle name="Normal 2 3 4 2 5 2" xfId="13951"/>
    <cellStyle name="Normal 2 3 4 2 5 2 2" xfId="31006"/>
    <cellStyle name="Normal 2 3 4 2 5 3" xfId="21347"/>
    <cellStyle name="Normal 2 3 4 2 5 4" xfId="28743"/>
    <cellStyle name="Normal 2 3 4 2 5 5" xfId="31005"/>
    <cellStyle name="Normal 2 3 4 2 6" xfId="8365"/>
    <cellStyle name="Normal 2 3 4 2 6 2" xfId="31007"/>
    <cellStyle name="Normal 2 3 4 2 7" xfId="15761"/>
    <cellStyle name="Normal 2 3 4 2 8" xfId="23157"/>
    <cellStyle name="Normal 2 3 4 2 9" xfId="30984"/>
    <cellStyle name="Normal 2 3 4 3" xfId="1000"/>
    <cellStyle name="Normal 2 3 4 3 2" xfId="4688"/>
    <cellStyle name="Normal 2 3 4 3 2 2" xfId="12129"/>
    <cellStyle name="Normal 2 3 4 3 2 2 2" xfId="31011"/>
    <cellStyle name="Normal 2 3 4 3 2 2 3" xfId="31010"/>
    <cellStyle name="Normal 2 3 4 3 2 3" xfId="19525"/>
    <cellStyle name="Normal 2 3 4 3 2 3 2" xfId="31012"/>
    <cellStyle name="Normal 2 3 4 3 2 4" xfId="26921"/>
    <cellStyle name="Normal 2 3 4 3 2 5" xfId="31009"/>
    <cellStyle name="Normal 2 3 4 3 3" xfId="2811"/>
    <cellStyle name="Normal 2 3 4 3 3 2" xfId="10252"/>
    <cellStyle name="Normal 2 3 4 3 3 2 2" xfId="31015"/>
    <cellStyle name="Normal 2 3 4 3 3 2 3" xfId="31014"/>
    <cellStyle name="Normal 2 3 4 3 3 3" xfId="17648"/>
    <cellStyle name="Normal 2 3 4 3 3 3 2" xfId="31016"/>
    <cellStyle name="Normal 2 3 4 3 3 4" xfId="25044"/>
    <cellStyle name="Normal 2 3 4 3 3 5" xfId="31013"/>
    <cellStyle name="Normal 2 3 4 3 4" xfId="6633"/>
    <cellStyle name="Normal 2 3 4 3 4 2" xfId="14029"/>
    <cellStyle name="Normal 2 3 4 3 4 2 2" xfId="31018"/>
    <cellStyle name="Normal 2 3 4 3 4 3" xfId="21425"/>
    <cellStyle name="Normal 2 3 4 3 4 4" xfId="28821"/>
    <cellStyle name="Normal 2 3 4 3 4 5" xfId="31017"/>
    <cellStyle name="Normal 2 3 4 3 5" xfId="8443"/>
    <cellStyle name="Normal 2 3 4 3 5 2" xfId="31019"/>
    <cellStyle name="Normal 2 3 4 3 6" xfId="15839"/>
    <cellStyle name="Normal 2 3 4 3 7" xfId="23235"/>
    <cellStyle name="Normal 2 3 4 3 8" xfId="31008"/>
    <cellStyle name="Normal 2 3 4 4" xfId="4044"/>
    <cellStyle name="Normal 2 3 4 4 2" xfId="11485"/>
    <cellStyle name="Normal 2 3 4 4 2 2" xfId="31022"/>
    <cellStyle name="Normal 2 3 4 4 2 3" xfId="31021"/>
    <cellStyle name="Normal 2 3 4 4 3" xfId="18881"/>
    <cellStyle name="Normal 2 3 4 4 3 2" xfId="31023"/>
    <cellStyle name="Normal 2 3 4 4 4" xfId="26277"/>
    <cellStyle name="Normal 2 3 4 4 5" xfId="31020"/>
    <cellStyle name="Normal 2 3 4 5" xfId="2167"/>
    <cellStyle name="Normal 2 3 4 5 2" xfId="9608"/>
    <cellStyle name="Normal 2 3 4 5 2 2" xfId="31026"/>
    <cellStyle name="Normal 2 3 4 5 2 3" xfId="31025"/>
    <cellStyle name="Normal 2 3 4 5 3" xfId="17004"/>
    <cellStyle name="Normal 2 3 4 5 3 2" xfId="31027"/>
    <cellStyle name="Normal 2 3 4 5 4" xfId="24400"/>
    <cellStyle name="Normal 2 3 4 5 5" xfId="31024"/>
    <cellStyle name="Normal 2 3 4 6" xfId="5989"/>
    <cellStyle name="Normal 2 3 4 6 2" xfId="13385"/>
    <cellStyle name="Normal 2 3 4 6 2 2" xfId="31029"/>
    <cellStyle name="Normal 2 3 4 6 3" xfId="20781"/>
    <cellStyle name="Normal 2 3 4 6 4" xfId="28177"/>
    <cellStyle name="Normal 2 3 4 6 5" xfId="31028"/>
    <cellStyle name="Normal 2 3 4 7" xfId="7799"/>
    <cellStyle name="Normal 2 3 4 7 2" xfId="31030"/>
    <cellStyle name="Normal 2 3 4 8" xfId="15195"/>
    <cellStyle name="Normal 2 3 4 9" xfId="22591"/>
    <cellStyle name="Normal 2 3 5" xfId="298"/>
    <cellStyle name="Normal 2 3 5 10" xfId="31031"/>
    <cellStyle name="Normal 2 3 5 2" xfId="869"/>
    <cellStyle name="Normal 2 3 5 2 2" xfId="1578"/>
    <cellStyle name="Normal 2 3 5 2 2 2" xfId="5266"/>
    <cellStyle name="Normal 2 3 5 2 2 2 2" xfId="12707"/>
    <cellStyle name="Normal 2 3 5 2 2 2 2 2" xfId="31036"/>
    <cellStyle name="Normal 2 3 5 2 2 2 2 3" xfId="31035"/>
    <cellStyle name="Normal 2 3 5 2 2 2 3" xfId="20103"/>
    <cellStyle name="Normal 2 3 5 2 2 2 3 2" xfId="31037"/>
    <cellStyle name="Normal 2 3 5 2 2 2 4" xfId="27499"/>
    <cellStyle name="Normal 2 3 5 2 2 2 5" xfId="31034"/>
    <cellStyle name="Normal 2 3 5 2 2 3" xfId="3389"/>
    <cellStyle name="Normal 2 3 5 2 2 3 2" xfId="10830"/>
    <cellStyle name="Normal 2 3 5 2 2 3 2 2" xfId="31040"/>
    <cellStyle name="Normal 2 3 5 2 2 3 2 3" xfId="31039"/>
    <cellStyle name="Normal 2 3 5 2 2 3 3" xfId="18226"/>
    <cellStyle name="Normal 2 3 5 2 2 3 3 2" xfId="31041"/>
    <cellStyle name="Normal 2 3 5 2 2 3 4" xfId="25622"/>
    <cellStyle name="Normal 2 3 5 2 2 3 5" xfId="31038"/>
    <cellStyle name="Normal 2 3 5 2 2 4" xfId="7211"/>
    <cellStyle name="Normal 2 3 5 2 2 4 2" xfId="14607"/>
    <cellStyle name="Normal 2 3 5 2 2 4 2 2" xfId="31043"/>
    <cellStyle name="Normal 2 3 5 2 2 4 3" xfId="22003"/>
    <cellStyle name="Normal 2 3 5 2 2 4 4" xfId="29399"/>
    <cellStyle name="Normal 2 3 5 2 2 4 5" xfId="31042"/>
    <cellStyle name="Normal 2 3 5 2 2 5" xfId="9021"/>
    <cellStyle name="Normal 2 3 5 2 2 5 2" xfId="31044"/>
    <cellStyle name="Normal 2 3 5 2 2 6" xfId="16417"/>
    <cellStyle name="Normal 2 3 5 2 2 7" xfId="23813"/>
    <cellStyle name="Normal 2 3 5 2 2 8" xfId="31033"/>
    <cellStyle name="Normal 2 3 5 2 3" xfId="4622"/>
    <cellStyle name="Normal 2 3 5 2 3 2" xfId="12063"/>
    <cellStyle name="Normal 2 3 5 2 3 2 2" xfId="31047"/>
    <cellStyle name="Normal 2 3 5 2 3 2 3" xfId="31046"/>
    <cellStyle name="Normal 2 3 5 2 3 3" xfId="19459"/>
    <cellStyle name="Normal 2 3 5 2 3 3 2" xfId="31048"/>
    <cellStyle name="Normal 2 3 5 2 3 4" xfId="26855"/>
    <cellStyle name="Normal 2 3 5 2 3 5" xfId="31045"/>
    <cellStyle name="Normal 2 3 5 2 4" xfId="2745"/>
    <cellStyle name="Normal 2 3 5 2 4 2" xfId="10186"/>
    <cellStyle name="Normal 2 3 5 2 4 2 2" xfId="31051"/>
    <cellStyle name="Normal 2 3 5 2 4 2 3" xfId="31050"/>
    <cellStyle name="Normal 2 3 5 2 4 3" xfId="17582"/>
    <cellStyle name="Normal 2 3 5 2 4 3 2" xfId="31052"/>
    <cellStyle name="Normal 2 3 5 2 4 4" xfId="24978"/>
    <cellStyle name="Normal 2 3 5 2 4 5" xfId="31049"/>
    <cellStyle name="Normal 2 3 5 2 5" xfId="6567"/>
    <cellStyle name="Normal 2 3 5 2 5 2" xfId="13963"/>
    <cellStyle name="Normal 2 3 5 2 5 2 2" xfId="31054"/>
    <cellStyle name="Normal 2 3 5 2 5 3" xfId="21359"/>
    <cellStyle name="Normal 2 3 5 2 5 4" xfId="28755"/>
    <cellStyle name="Normal 2 3 5 2 5 5" xfId="31053"/>
    <cellStyle name="Normal 2 3 5 2 6" xfId="8377"/>
    <cellStyle name="Normal 2 3 5 2 6 2" xfId="31055"/>
    <cellStyle name="Normal 2 3 5 2 7" xfId="15773"/>
    <cellStyle name="Normal 2 3 5 2 8" xfId="23169"/>
    <cellStyle name="Normal 2 3 5 2 9" xfId="31032"/>
    <cellStyle name="Normal 2 3 5 3" xfId="1009"/>
    <cellStyle name="Normal 2 3 5 3 2" xfId="4697"/>
    <cellStyle name="Normal 2 3 5 3 2 2" xfId="12138"/>
    <cellStyle name="Normal 2 3 5 3 2 2 2" xfId="31059"/>
    <cellStyle name="Normal 2 3 5 3 2 2 3" xfId="31058"/>
    <cellStyle name="Normal 2 3 5 3 2 3" xfId="19534"/>
    <cellStyle name="Normal 2 3 5 3 2 3 2" xfId="31060"/>
    <cellStyle name="Normal 2 3 5 3 2 4" xfId="26930"/>
    <cellStyle name="Normal 2 3 5 3 2 5" xfId="31057"/>
    <cellStyle name="Normal 2 3 5 3 3" xfId="2820"/>
    <cellStyle name="Normal 2 3 5 3 3 2" xfId="10261"/>
    <cellStyle name="Normal 2 3 5 3 3 2 2" xfId="31063"/>
    <cellStyle name="Normal 2 3 5 3 3 2 3" xfId="31062"/>
    <cellStyle name="Normal 2 3 5 3 3 3" xfId="17657"/>
    <cellStyle name="Normal 2 3 5 3 3 3 2" xfId="31064"/>
    <cellStyle name="Normal 2 3 5 3 3 4" xfId="25053"/>
    <cellStyle name="Normal 2 3 5 3 3 5" xfId="31061"/>
    <cellStyle name="Normal 2 3 5 3 4" xfId="6642"/>
    <cellStyle name="Normal 2 3 5 3 4 2" xfId="14038"/>
    <cellStyle name="Normal 2 3 5 3 4 2 2" xfId="31066"/>
    <cellStyle name="Normal 2 3 5 3 4 3" xfId="21434"/>
    <cellStyle name="Normal 2 3 5 3 4 4" xfId="28830"/>
    <cellStyle name="Normal 2 3 5 3 4 5" xfId="31065"/>
    <cellStyle name="Normal 2 3 5 3 5" xfId="8452"/>
    <cellStyle name="Normal 2 3 5 3 5 2" xfId="31067"/>
    <cellStyle name="Normal 2 3 5 3 6" xfId="15848"/>
    <cellStyle name="Normal 2 3 5 3 7" xfId="23244"/>
    <cellStyle name="Normal 2 3 5 3 8" xfId="31056"/>
    <cellStyle name="Normal 2 3 5 4" xfId="4053"/>
    <cellStyle name="Normal 2 3 5 4 2" xfId="11494"/>
    <cellStyle name="Normal 2 3 5 4 2 2" xfId="31070"/>
    <cellStyle name="Normal 2 3 5 4 2 3" xfId="31069"/>
    <cellStyle name="Normal 2 3 5 4 3" xfId="18890"/>
    <cellStyle name="Normal 2 3 5 4 3 2" xfId="31071"/>
    <cellStyle name="Normal 2 3 5 4 4" xfId="26286"/>
    <cellStyle name="Normal 2 3 5 4 5" xfId="31068"/>
    <cellStyle name="Normal 2 3 5 5" xfId="2176"/>
    <cellStyle name="Normal 2 3 5 5 2" xfId="9617"/>
    <cellStyle name="Normal 2 3 5 5 2 2" xfId="31074"/>
    <cellStyle name="Normal 2 3 5 5 2 3" xfId="31073"/>
    <cellStyle name="Normal 2 3 5 5 3" xfId="17013"/>
    <cellStyle name="Normal 2 3 5 5 3 2" xfId="31075"/>
    <cellStyle name="Normal 2 3 5 5 4" xfId="24409"/>
    <cellStyle name="Normal 2 3 5 5 5" xfId="31072"/>
    <cellStyle name="Normal 2 3 5 6" xfId="5998"/>
    <cellStyle name="Normal 2 3 5 6 2" xfId="13394"/>
    <cellStyle name="Normal 2 3 5 6 2 2" xfId="31077"/>
    <cellStyle name="Normal 2 3 5 6 3" xfId="20790"/>
    <cellStyle name="Normal 2 3 5 6 4" xfId="28186"/>
    <cellStyle name="Normal 2 3 5 6 5" xfId="31076"/>
    <cellStyle name="Normal 2 3 5 7" xfId="7808"/>
    <cellStyle name="Normal 2 3 5 7 2" xfId="31078"/>
    <cellStyle name="Normal 2 3 5 8" xfId="15204"/>
    <cellStyle name="Normal 2 3 5 9" xfId="22600"/>
    <cellStyle name="Normal 2 3 6" xfId="555"/>
    <cellStyle name="Normal 2 3 6 10" xfId="31079"/>
    <cellStyle name="Normal 2 3 6 2" xfId="878"/>
    <cellStyle name="Normal 2 3 6 2 2" xfId="1587"/>
    <cellStyle name="Normal 2 3 6 2 2 2" xfId="5275"/>
    <cellStyle name="Normal 2 3 6 2 2 2 2" xfId="12716"/>
    <cellStyle name="Normal 2 3 6 2 2 2 2 2" xfId="31084"/>
    <cellStyle name="Normal 2 3 6 2 2 2 2 3" xfId="31083"/>
    <cellStyle name="Normal 2 3 6 2 2 2 3" xfId="20112"/>
    <cellStyle name="Normal 2 3 6 2 2 2 3 2" xfId="31085"/>
    <cellStyle name="Normal 2 3 6 2 2 2 4" xfId="27508"/>
    <cellStyle name="Normal 2 3 6 2 2 2 5" xfId="31082"/>
    <cellStyle name="Normal 2 3 6 2 2 3" xfId="3398"/>
    <cellStyle name="Normal 2 3 6 2 2 3 2" xfId="10839"/>
    <cellStyle name="Normal 2 3 6 2 2 3 2 2" xfId="31088"/>
    <cellStyle name="Normal 2 3 6 2 2 3 2 3" xfId="31087"/>
    <cellStyle name="Normal 2 3 6 2 2 3 3" xfId="18235"/>
    <cellStyle name="Normal 2 3 6 2 2 3 3 2" xfId="31089"/>
    <cellStyle name="Normal 2 3 6 2 2 3 4" xfId="25631"/>
    <cellStyle name="Normal 2 3 6 2 2 3 5" xfId="31086"/>
    <cellStyle name="Normal 2 3 6 2 2 4" xfId="7220"/>
    <cellStyle name="Normal 2 3 6 2 2 4 2" xfId="14616"/>
    <cellStyle name="Normal 2 3 6 2 2 4 2 2" xfId="31091"/>
    <cellStyle name="Normal 2 3 6 2 2 4 3" xfId="22012"/>
    <cellStyle name="Normal 2 3 6 2 2 4 4" xfId="29408"/>
    <cellStyle name="Normal 2 3 6 2 2 4 5" xfId="31090"/>
    <cellStyle name="Normal 2 3 6 2 2 5" xfId="9030"/>
    <cellStyle name="Normal 2 3 6 2 2 5 2" xfId="31092"/>
    <cellStyle name="Normal 2 3 6 2 2 6" xfId="16426"/>
    <cellStyle name="Normal 2 3 6 2 2 7" xfId="23822"/>
    <cellStyle name="Normal 2 3 6 2 2 8" xfId="31081"/>
    <cellStyle name="Normal 2 3 6 2 3" xfId="4631"/>
    <cellStyle name="Normal 2 3 6 2 3 2" xfId="12072"/>
    <cellStyle name="Normal 2 3 6 2 3 2 2" xfId="31095"/>
    <cellStyle name="Normal 2 3 6 2 3 2 3" xfId="31094"/>
    <cellStyle name="Normal 2 3 6 2 3 3" xfId="19468"/>
    <cellStyle name="Normal 2 3 6 2 3 3 2" xfId="31096"/>
    <cellStyle name="Normal 2 3 6 2 3 4" xfId="26864"/>
    <cellStyle name="Normal 2 3 6 2 3 5" xfId="31093"/>
    <cellStyle name="Normal 2 3 6 2 4" xfId="2754"/>
    <cellStyle name="Normal 2 3 6 2 4 2" xfId="10195"/>
    <cellStyle name="Normal 2 3 6 2 4 2 2" xfId="31099"/>
    <cellStyle name="Normal 2 3 6 2 4 2 3" xfId="31098"/>
    <cellStyle name="Normal 2 3 6 2 4 3" xfId="17591"/>
    <cellStyle name="Normal 2 3 6 2 4 3 2" xfId="31100"/>
    <cellStyle name="Normal 2 3 6 2 4 4" xfId="24987"/>
    <cellStyle name="Normal 2 3 6 2 4 5" xfId="31097"/>
    <cellStyle name="Normal 2 3 6 2 5" xfId="6576"/>
    <cellStyle name="Normal 2 3 6 2 5 2" xfId="13972"/>
    <cellStyle name="Normal 2 3 6 2 5 2 2" xfId="31102"/>
    <cellStyle name="Normal 2 3 6 2 5 3" xfId="21368"/>
    <cellStyle name="Normal 2 3 6 2 5 4" xfId="28764"/>
    <cellStyle name="Normal 2 3 6 2 5 5" xfId="31101"/>
    <cellStyle name="Normal 2 3 6 2 6" xfId="8386"/>
    <cellStyle name="Normal 2 3 6 2 6 2" xfId="31103"/>
    <cellStyle name="Normal 2 3 6 2 7" xfId="15782"/>
    <cellStyle name="Normal 2 3 6 2 8" xfId="23178"/>
    <cellStyle name="Normal 2 3 6 2 9" xfId="31080"/>
    <cellStyle name="Normal 2 3 6 3" xfId="1265"/>
    <cellStyle name="Normal 2 3 6 3 2" xfId="4953"/>
    <cellStyle name="Normal 2 3 6 3 2 2" xfId="12394"/>
    <cellStyle name="Normal 2 3 6 3 2 2 2" xfId="31107"/>
    <cellStyle name="Normal 2 3 6 3 2 2 3" xfId="31106"/>
    <cellStyle name="Normal 2 3 6 3 2 3" xfId="19790"/>
    <cellStyle name="Normal 2 3 6 3 2 3 2" xfId="31108"/>
    <cellStyle name="Normal 2 3 6 3 2 4" xfId="27186"/>
    <cellStyle name="Normal 2 3 6 3 2 5" xfId="31105"/>
    <cellStyle name="Normal 2 3 6 3 3" xfId="3076"/>
    <cellStyle name="Normal 2 3 6 3 3 2" xfId="10517"/>
    <cellStyle name="Normal 2 3 6 3 3 2 2" xfId="31111"/>
    <cellStyle name="Normal 2 3 6 3 3 2 3" xfId="31110"/>
    <cellStyle name="Normal 2 3 6 3 3 3" xfId="17913"/>
    <cellStyle name="Normal 2 3 6 3 3 3 2" xfId="31112"/>
    <cellStyle name="Normal 2 3 6 3 3 4" xfId="25309"/>
    <cellStyle name="Normal 2 3 6 3 3 5" xfId="31109"/>
    <cellStyle name="Normal 2 3 6 3 4" xfId="6898"/>
    <cellStyle name="Normal 2 3 6 3 4 2" xfId="14294"/>
    <cellStyle name="Normal 2 3 6 3 4 2 2" xfId="31114"/>
    <cellStyle name="Normal 2 3 6 3 4 3" xfId="21690"/>
    <cellStyle name="Normal 2 3 6 3 4 4" xfId="29086"/>
    <cellStyle name="Normal 2 3 6 3 4 5" xfId="31113"/>
    <cellStyle name="Normal 2 3 6 3 5" xfId="8708"/>
    <cellStyle name="Normal 2 3 6 3 5 2" xfId="31115"/>
    <cellStyle name="Normal 2 3 6 3 6" xfId="16104"/>
    <cellStyle name="Normal 2 3 6 3 7" xfId="23500"/>
    <cellStyle name="Normal 2 3 6 3 8" xfId="31104"/>
    <cellStyle name="Normal 2 3 6 4" xfId="4309"/>
    <cellStyle name="Normal 2 3 6 4 2" xfId="11750"/>
    <cellStyle name="Normal 2 3 6 4 2 2" xfId="31118"/>
    <cellStyle name="Normal 2 3 6 4 2 3" xfId="31117"/>
    <cellStyle name="Normal 2 3 6 4 3" xfId="19146"/>
    <cellStyle name="Normal 2 3 6 4 3 2" xfId="31119"/>
    <cellStyle name="Normal 2 3 6 4 4" xfId="26542"/>
    <cellStyle name="Normal 2 3 6 4 5" xfId="31116"/>
    <cellStyle name="Normal 2 3 6 5" xfId="2432"/>
    <cellStyle name="Normal 2 3 6 5 2" xfId="9873"/>
    <cellStyle name="Normal 2 3 6 5 2 2" xfId="31122"/>
    <cellStyle name="Normal 2 3 6 5 2 3" xfId="31121"/>
    <cellStyle name="Normal 2 3 6 5 3" xfId="17269"/>
    <cellStyle name="Normal 2 3 6 5 3 2" xfId="31123"/>
    <cellStyle name="Normal 2 3 6 5 4" xfId="24665"/>
    <cellStyle name="Normal 2 3 6 5 5" xfId="31120"/>
    <cellStyle name="Normal 2 3 6 6" xfId="6254"/>
    <cellStyle name="Normal 2 3 6 6 2" xfId="13650"/>
    <cellStyle name="Normal 2 3 6 6 2 2" xfId="31125"/>
    <cellStyle name="Normal 2 3 6 6 3" xfId="21046"/>
    <cellStyle name="Normal 2 3 6 6 4" xfId="28442"/>
    <cellStyle name="Normal 2 3 6 6 5" xfId="31124"/>
    <cellStyle name="Normal 2 3 6 7" xfId="8064"/>
    <cellStyle name="Normal 2 3 6 7 2" xfId="31126"/>
    <cellStyle name="Normal 2 3 6 8" xfId="15460"/>
    <cellStyle name="Normal 2 3 6 9" xfId="22856"/>
    <cellStyle name="Normal 2 3 7" xfId="886"/>
    <cellStyle name="Normal 2 3 7 2" xfId="1595"/>
    <cellStyle name="Normal 2 3 7 2 2" xfId="5282"/>
    <cellStyle name="Normal 2 3 7 2 2 2" xfId="12723"/>
    <cellStyle name="Normal 2 3 7 2 2 2 2" xfId="31131"/>
    <cellStyle name="Normal 2 3 7 2 2 2 3" xfId="31130"/>
    <cellStyle name="Normal 2 3 7 2 2 3" xfId="20119"/>
    <cellStyle name="Normal 2 3 7 2 2 3 2" xfId="31132"/>
    <cellStyle name="Normal 2 3 7 2 2 4" xfId="27515"/>
    <cellStyle name="Normal 2 3 7 2 2 5" xfId="31129"/>
    <cellStyle name="Normal 2 3 7 2 3" xfId="3405"/>
    <cellStyle name="Normal 2 3 7 2 3 2" xfId="10846"/>
    <cellStyle name="Normal 2 3 7 2 3 2 2" xfId="31135"/>
    <cellStyle name="Normal 2 3 7 2 3 2 3" xfId="31134"/>
    <cellStyle name="Normal 2 3 7 2 3 3" xfId="18242"/>
    <cellStyle name="Normal 2 3 7 2 3 3 2" xfId="31136"/>
    <cellStyle name="Normal 2 3 7 2 3 4" xfId="25638"/>
    <cellStyle name="Normal 2 3 7 2 3 5" xfId="31133"/>
    <cellStyle name="Normal 2 3 7 2 4" xfId="7227"/>
    <cellStyle name="Normal 2 3 7 2 4 2" xfId="14623"/>
    <cellStyle name="Normal 2 3 7 2 4 2 2" xfId="31138"/>
    <cellStyle name="Normal 2 3 7 2 4 3" xfId="22019"/>
    <cellStyle name="Normal 2 3 7 2 4 4" xfId="29415"/>
    <cellStyle name="Normal 2 3 7 2 4 5" xfId="31137"/>
    <cellStyle name="Normal 2 3 7 2 5" xfId="9037"/>
    <cellStyle name="Normal 2 3 7 2 5 2" xfId="31139"/>
    <cellStyle name="Normal 2 3 7 2 6" xfId="16433"/>
    <cellStyle name="Normal 2 3 7 2 7" xfId="23829"/>
    <cellStyle name="Normal 2 3 7 2 8" xfId="31128"/>
    <cellStyle name="Normal 2 3 7 3" xfId="4638"/>
    <cellStyle name="Normal 2 3 7 3 2" xfId="12079"/>
    <cellStyle name="Normal 2 3 7 3 2 2" xfId="31142"/>
    <cellStyle name="Normal 2 3 7 3 2 3" xfId="31141"/>
    <cellStyle name="Normal 2 3 7 3 3" xfId="19475"/>
    <cellStyle name="Normal 2 3 7 3 3 2" xfId="31143"/>
    <cellStyle name="Normal 2 3 7 3 4" xfId="26871"/>
    <cellStyle name="Normal 2 3 7 3 5" xfId="31140"/>
    <cellStyle name="Normal 2 3 7 4" xfId="2761"/>
    <cellStyle name="Normal 2 3 7 4 2" xfId="10202"/>
    <cellStyle name="Normal 2 3 7 4 2 2" xfId="31146"/>
    <cellStyle name="Normal 2 3 7 4 2 3" xfId="31145"/>
    <cellStyle name="Normal 2 3 7 4 3" xfId="17598"/>
    <cellStyle name="Normal 2 3 7 4 3 2" xfId="31147"/>
    <cellStyle name="Normal 2 3 7 4 4" xfId="24994"/>
    <cellStyle name="Normal 2 3 7 4 5" xfId="31144"/>
    <cellStyle name="Normal 2 3 7 5" xfId="6583"/>
    <cellStyle name="Normal 2 3 7 5 2" xfId="13979"/>
    <cellStyle name="Normal 2 3 7 5 2 2" xfId="31149"/>
    <cellStyle name="Normal 2 3 7 5 3" xfId="21375"/>
    <cellStyle name="Normal 2 3 7 5 4" xfId="28771"/>
    <cellStyle name="Normal 2 3 7 5 5" xfId="31148"/>
    <cellStyle name="Normal 2 3 7 6" xfId="8393"/>
    <cellStyle name="Normal 2 3 7 6 2" xfId="31150"/>
    <cellStyle name="Normal 2 3 7 7" xfId="15789"/>
    <cellStyle name="Normal 2 3 7 8" xfId="23185"/>
    <cellStyle name="Normal 2 3 7 9" xfId="31127"/>
    <cellStyle name="Normal 2 3 8" xfId="1600"/>
    <cellStyle name="Normal 2 3 8 2" xfId="5287"/>
    <cellStyle name="Normal 2 3 8 2 2" xfId="12728"/>
    <cellStyle name="Normal 2 3 8 2 2 2" xfId="31154"/>
    <cellStyle name="Normal 2 3 8 2 2 3" xfId="31153"/>
    <cellStyle name="Normal 2 3 8 2 3" xfId="20124"/>
    <cellStyle name="Normal 2 3 8 2 3 2" xfId="31155"/>
    <cellStyle name="Normal 2 3 8 2 4" xfId="27520"/>
    <cellStyle name="Normal 2 3 8 2 5" xfId="31152"/>
    <cellStyle name="Normal 2 3 8 3" xfId="3410"/>
    <cellStyle name="Normal 2 3 8 3 2" xfId="10851"/>
    <cellStyle name="Normal 2 3 8 3 2 2" xfId="31158"/>
    <cellStyle name="Normal 2 3 8 3 2 3" xfId="31157"/>
    <cellStyle name="Normal 2 3 8 3 3" xfId="18247"/>
    <cellStyle name="Normal 2 3 8 3 3 2" xfId="31159"/>
    <cellStyle name="Normal 2 3 8 3 4" xfId="25643"/>
    <cellStyle name="Normal 2 3 8 3 5" xfId="31156"/>
    <cellStyle name="Normal 2 3 8 4" xfId="7232"/>
    <cellStyle name="Normal 2 3 8 4 2" xfId="14628"/>
    <cellStyle name="Normal 2 3 8 4 2 2" xfId="31161"/>
    <cellStyle name="Normal 2 3 8 4 3" xfId="22024"/>
    <cellStyle name="Normal 2 3 8 4 4" xfId="29420"/>
    <cellStyle name="Normal 2 3 8 4 5" xfId="31160"/>
    <cellStyle name="Normal 2 3 8 5" xfId="9042"/>
    <cellStyle name="Normal 2 3 8 5 2" xfId="31162"/>
    <cellStyle name="Normal 2 3 8 6" xfId="16438"/>
    <cellStyle name="Normal 2 3 8 7" xfId="23834"/>
    <cellStyle name="Normal 2 3 8 8" xfId="31151"/>
    <cellStyle name="Normal 2 3 9" xfId="1857"/>
    <cellStyle name="Normal 2 3 9 2" xfId="5544"/>
    <cellStyle name="Normal 2 3 9 2 2" xfId="12984"/>
    <cellStyle name="Normal 2 3 9 2 2 2" xfId="31166"/>
    <cellStyle name="Normal 2 3 9 2 2 3" xfId="31165"/>
    <cellStyle name="Normal 2 3 9 2 3" xfId="20380"/>
    <cellStyle name="Normal 2 3 9 2 3 2" xfId="31167"/>
    <cellStyle name="Normal 2 3 9 2 4" xfId="27776"/>
    <cellStyle name="Normal 2 3 9 2 5" xfId="31164"/>
    <cellStyle name="Normal 2 3 9 3" xfId="3666"/>
    <cellStyle name="Normal 2 3 9 3 2" xfId="11107"/>
    <cellStyle name="Normal 2 3 9 3 2 2" xfId="31170"/>
    <cellStyle name="Normal 2 3 9 3 2 3" xfId="31169"/>
    <cellStyle name="Normal 2 3 9 3 3" xfId="18503"/>
    <cellStyle name="Normal 2 3 9 3 3 2" xfId="31171"/>
    <cellStyle name="Normal 2 3 9 3 4" xfId="25899"/>
    <cellStyle name="Normal 2 3 9 3 5" xfId="31168"/>
    <cellStyle name="Normal 2 3 9 4" xfId="7489"/>
    <cellStyle name="Normal 2 3 9 4 2" xfId="14885"/>
    <cellStyle name="Normal 2 3 9 4 2 2" xfId="31173"/>
    <cellStyle name="Normal 2 3 9 4 3" xfId="22281"/>
    <cellStyle name="Normal 2 3 9 4 4" xfId="29677"/>
    <cellStyle name="Normal 2 3 9 4 5" xfId="31172"/>
    <cellStyle name="Normal 2 3 9 5" xfId="9298"/>
    <cellStyle name="Normal 2 3 9 5 2" xfId="31174"/>
    <cellStyle name="Normal 2 3 9 6" xfId="16694"/>
    <cellStyle name="Normal 2 3 9 7" xfId="24090"/>
    <cellStyle name="Normal 2 3 9 8" xfId="31163"/>
    <cellStyle name="Normal 2 4" xfId="72"/>
    <cellStyle name="Normal 2 4 10" xfId="2114"/>
    <cellStyle name="Normal 2 4 10 2" xfId="5801"/>
    <cellStyle name="Normal 2 4 10 2 2" xfId="13241"/>
    <cellStyle name="Normal 2 4 10 2 2 2" xfId="31178"/>
    <cellStyle name="Normal 2 4 10 2 2 3" xfId="31177"/>
    <cellStyle name="Normal 2 4 10 2 3" xfId="20637"/>
    <cellStyle name="Normal 2 4 10 2 3 2" xfId="31179"/>
    <cellStyle name="Normal 2 4 10 2 4" xfId="28033"/>
    <cellStyle name="Normal 2 4 10 2 5" xfId="31176"/>
    <cellStyle name="Normal 2 4 10 3" xfId="3923"/>
    <cellStyle name="Normal 2 4 10 3 2" xfId="11364"/>
    <cellStyle name="Normal 2 4 10 3 2 2" xfId="31182"/>
    <cellStyle name="Normal 2 4 10 3 2 3" xfId="31181"/>
    <cellStyle name="Normal 2 4 10 3 3" xfId="18760"/>
    <cellStyle name="Normal 2 4 10 3 3 2" xfId="31183"/>
    <cellStyle name="Normal 2 4 10 3 4" xfId="26156"/>
    <cellStyle name="Normal 2 4 10 3 5" xfId="31180"/>
    <cellStyle name="Normal 2 4 10 4" xfId="7746"/>
    <cellStyle name="Normal 2 4 10 4 2" xfId="15142"/>
    <cellStyle name="Normal 2 4 10 4 2 2" xfId="31185"/>
    <cellStyle name="Normal 2 4 10 4 3" xfId="22538"/>
    <cellStyle name="Normal 2 4 10 4 4" xfId="29934"/>
    <cellStyle name="Normal 2 4 10 4 5" xfId="31184"/>
    <cellStyle name="Normal 2 4 10 5" xfId="9555"/>
    <cellStyle name="Normal 2 4 10 5 2" xfId="31186"/>
    <cellStyle name="Normal 2 4 10 6" xfId="16951"/>
    <cellStyle name="Normal 2 4 10 7" xfId="24347"/>
    <cellStyle name="Normal 2 4 10 8" xfId="31175"/>
    <cellStyle name="Normal 2 4 11" xfId="5877"/>
    <cellStyle name="Normal 2 4 11 2" xfId="13317"/>
    <cellStyle name="Normal 2 4 11 2 2" xfId="31189"/>
    <cellStyle name="Normal 2 4 11 2 3" xfId="31188"/>
    <cellStyle name="Normal 2 4 11 3" xfId="20713"/>
    <cellStyle name="Normal 2 4 11 3 2" xfId="31190"/>
    <cellStyle name="Normal 2 4 11 4" xfId="28109"/>
    <cellStyle name="Normal 2 4 11 5" xfId="31187"/>
    <cellStyle name="Normal 2 4 12" xfId="5937"/>
    <cellStyle name="Normal 2 4 12 2" xfId="13333"/>
    <cellStyle name="Normal 2 4 12 2 2" xfId="31193"/>
    <cellStyle name="Normal 2 4 12 2 3" xfId="31192"/>
    <cellStyle name="Normal 2 4 12 3" xfId="20729"/>
    <cellStyle name="Normal 2 4 12 3 2" xfId="31194"/>
    <cellStyle name="Normal 2 4 12 4" xfId="28125"/>
    <cellStyle name="Normal 2 4 12 5" xfId="31191"/>
    <cellStyle name="Normal 2 4 13" xfId="5940"/>
    <cellStyle name="Normal 2 4 13 2" xfId="13336"/>
    <cellStyle name="Normal 2 4 13 2 2" xfId="31197"/>
    <cellStyle name="Normal 2 4 13 2 3" xfId="31196"/>
    <cellStyle name="Normal 2 4 13 3" xfId="20732"/>
    <cellStyle name="Normal 2 4 13 3 2" xfId="31198"/>
    <cellStyle name="Normal 2 4 13 4" xfId="28128"/>
    <cellStyle name="Normal 2 4 13 5" xfId="31195"/>
    <cellStyle name="Normal 2 4 2" xfId="196"/>
    <cellStyle name="Normal 2 4 2 10" xfId="4000"/>
    <cellStyle name="Normal 2 4 2 10 2" xfId="11441"/>
    <cellStyle name="Normal 2 4 2 10 2 2" xfId="31202"/>
    <cellStyle name="Normal 2 4 2 10 2 3" xfId="31201"/>
    <cellStyle name="Normal 2 4 2 10 3" xfId="18837"/>
    <cellStyle name="Normal 2 4 2 10 3 2" xfId="31203"/>
    <cellStyle name="Normal 2 4 2 10 4" xfId="26233"/>
    <cellStyle name="Normal 2 4 2 10 5" xfId="31200"/>
    <cellStyle name="Normal 2 4 2 11" xfId="2123"/>
    <cellStyle name="Normal 2 4 2 11 2" xfId="9564"/>
    <cellStyle name="Normal 2 4 2 11 2 2" xfId="31206"/>
    <cellStyle name="Normal 2 4 2 11 2 3" xfId="31205"/>
    <cellStyle name="Normal 2 4 2 11 3" xfId="16960"/>
    <cellStyle name="Normal 2 4 2 11 3 2" xfId="31207"/>
    <cellStyle name="Normal 2 4 2 11 4" xfId="24356"/>
    <cellStyle name="Normal 2 4 2 11 5" xfId="31204"/>
    <cellStyle name="Normal 2 4 2 12" xfId="5945"/>
    <cellStyle name="Normal 2 4 2 12 2" xfId="13341"/>
    <cellStyle name="Normal 2 4 2 12 2 2" xfId="31209"/>
    <cellStyle name="Normal 2 4 2 12 3" xfId="20737"/>
    <cellStyle name="Normal 2 4 2 12 4" xfId="28133"/>
    <cellStyle name="Normal 2 4 2 12 5" xfId="31208"/>
    <cellStyle name="Normal 2 4 2 13" xfId="7755"/>
    <cellStyle name="Normal 2 4 2 13 2" xfId="31210"/>
    <cellStyle name="Normal 2 4 2 14" xfId="15151"/>
    <cellStyle name="Normal 2 4 2 15" xfId="22547"/>
    <cellStyle name="Normal 2 4 2 16" xfId="31199"/>
    <cellStyle name="Normal 2 4 2 2" xfId="253"/>
    <cellStyle name="Normal 2 4 2 2 10" xfId="2132"/>
    <cellStyle name="Normal 2 4 2 2 10 2" xfId="9573"/>
    <cellStyle name="Normal 2 4 2 2 10 2 2" xfId="31214"/>
    <cellStyle name="Normal 2 4 2 2 10 2 3" xfId="31213"/>
    <cellStyle name="Normal 2 4 2 2 10 3" xfId="16969"/>
    <cellStyle name="Normal 2 4 2 2 10 3 2" xfId="31215"/>
    <cellStyle name="Normal 2 4 2 2 10 4" xfId="24365"/>
    <cellStyle name="Normal 2 4 2 2 10 5" xfId="31212"/>
    <cellStyle name="Normal 2 4 2 2 11" xfId="5954"/>
    <cellStyle name="Normal 2 4 2 2 11 2" xfId="13350"/>
    <cellStyle name="Normal 2 4 2 2 11 2 2" xfId="31217"/>
    <cellStyle name="Normal 2 4 2 2 11 3" xfId="20746"/>
    <cellStyle name="Normal 2 4 2 2 11 4" xfId="28142"/>
    <cellStyle name="Normal 2 4 2 2 11 5" xfId="31216"/>
    <cellStyle name="Normal 2 4 2 2 12" xfId="7764"/>
    <cellStyle name="Normal 2 4 2 2 12 2" xfId="31218"/>
    <cellStyle name="Normal 2 4 2 2 13" xfId="15160"/>
    <cellStyle name="Normal 2 4 2 2 14" xfId="22556"/>
    <cellStyle name="Normal 2 4 2 2 15" xfId="31211"/>
    <cellStyle name="Normal 2 4 2 2 2" xfId="271"/>
    <cellStyle name="Normal 2 4 2 2 2 10" xfId="31219"/>
    <cellStyle name="Normal 2 4 2 2 2 2" xfId="840"/>
    <cellStyle name="Normal 2 4 2 2 2 2 2" xfId="1549"/>
    <cellStyle name="Normal 2 4 2 2 2 2 2 2" xfId="5237"/>
    <cellStyle name="Normal 2 4 2 2 2 2 2 2 2" xfId="12678"/>
    <cellStyle name="Normal 2 4 2 2 2 2 2 2 2 2" xfId="31224"/>
    <cellStyle name="Normal 2 4 2 2 2 2 2 2 2 3" xfId="31223"/>
    <cellStyle name="Normal 2 4 2 2 2 2 2 2 3" xfId="20074"/>
    <cellStyle name="Normal 2 4 2 2 2 2 2 2 3 2" xfId="31225"/>
    <cellStyle name="Normal 2 4 2 2 2 2 2 2 4" xfId="27470"/>
    <cellStyle name="Normal 2 4 2 2 2 2 2 2 5" xfId="31222"/>
    <cellStyle name="Normal 2 4 2 2 2 2 2 3" xfId="3360"/>
    <cellStyle name="Normal 2 4 2 2 2 2 2 3 2" xfId="10801"/>
    <cellStyle name="Normal 2 4 2 2 2 2 2 3 2 2" xfId="31228"/>
    <cellStyle name="Normal 2 4 2 2 2 2 2 3 2 3" xfId="31227"/>
    <cellStyle name="Normal 2 4 2 2 2 2 2 3 3" xfId="18197"/>
    <cellStyle name="Normal 2 4 2 2 2 2 2 3 3 2" xfId="31229"/>
    <cellStyle name="Normal 2 4 2 2 2 2 2 3 4" xfId="25593"/>
    <cellStyle name="Normal 2 4 2 2 2 2 2 3 5" xfId="31226"/>
    <cellStyle name="Normal 2 4 2 2 2 2 2 4" xfId="7182"/>
    <cellStyle name="Normal 2 4 2 2 2 2 2 4 2" xfId="14578"/>
    <cellStyle name="Normal 2 4 2 2 2 2 2 4 2 2" xfId="31231"/>
    <cellStyle name="Normal 2 4 2 2 2 2 2 4 3" xfId="21974"/>
    <cellStyle name="Normal 2 4 2 2 2 2 2 4 4" xfId="29370"/>
    <cellStyle name="Normal 2 4 2 2 2 2 2 4 5" xfId="31230"/>
    <cellStyle name="Normal 2 4 2 2 2 2 2 5" xfId="8992"/>
    <cellStyle name="Normal 2 4 2 2 2 2 2 5 2" xfId="31232"/>
    <cellStyle name="Normal 2 4 2 2 2 2 2 6" xfId="16388"/>
    <cellStyle name="Normal 2 4 2 2 2 2 2 7" xfId="23784"/>
    <cellStyle name="Normal 2 4 2 2 2 2 2 8" xfId="31221"/>
    <cellStyle name="Normal 2 4 2 2 2 2 3" xfId="4593"/>
    <cellStyle name="Normal 2 4 2 2 2 2 3 2" xfId="12034"/>
    <cellStyle name="Normal 2 4 2 2 2 2 3 2 2" xfId="31235"/>
    <cellStyle name="Normal 2 4 2 2 2 2 3 2 3" xfId="31234"/>
    <cellStyle name="Normal 2 4 2 2 2 2 3 3" xfId="19430"/>
    <cellStyle name="Normal 2 4 2 2 2 2 3 3 2" xfId="31236"/>
    <cellStyle name="Normal 2 4 2 2 2 2 3 4" xfId="26826"/>
    <cellStyle name="Normal 2 4 2 2 2 2 3 5" xfId="31233"/>
    <cellStyle name="Normal 2 4 2 2 2 2 4" xfId="2716"/>
    <cellStyle name="Normal 2 4 2 2 2 2 4 2" xfId="10157"/>
    <cellStyle name="Normal 2 4 2 2 2 2 4 2 2" xfId="31239"/>
    <cellStyle name="Normal 2 4 2 2 2 2 4 2 3" xfId="31238"/>
    <cellStyle name="Normal 2 4 2 2 2 2 4 3" xfId="17553"/>
    <cellStyle name="Normal 2 4 2 2 2 2 4 3 2" xfId="31240"/>
    <cellStyle name="Normal 2 4 2 2 2 2 4 4" xfId="24949"/>
    <cellStyle name="Normal 2 4 2 2 2 2 4 5" xfId="31237"/>
    <cellStyle name="Normal 2 4 2 2 2 2 5" xfId="6538"/>
    <cellStyle name="Normal 2 4 2 2 2 2 5 2" xfId="13934"/>
    <cellStyle name="Normal 2 4 2 2 2 2 5 2 2" xfId="31242"/>
    <cellStyle name="Normal 2 4 2 2 2 2 5 3" xfId="21330"/>
    <cellStyle name="Normal 2 4 2 2 2 2 5 4" xfId="28726"/>
    <cellStyle name="Normal 2 4 2 2 2 2 5 5" xfId="31241"/>
    <cellStyle name="Normal 2 4 2 2 2 2 6" xfId="8348"/>
    <cellStyle name="Normal 2 4 2 2 2 2 6 2" xfId="31243"/>
    <cellStyle name="Normal 2 4 2 2 2 2 7" xfId="15744"/>
    <cellStyle name="Normal 2 4 2 2 2 2 8" xfId="23140"/>
    <cellStyle name="Normal 2 4 2 2 2 2 9" xfId="31220"/>
    <cellStyle name="Normal 2 4 2 2 2 3" xfId="983"/>
    <cellStyle name="Normal 2 4 2 2 2 3 2" xfId="4671"/>
    <cellStyle name="Normal 2 4 2 2 2 3 2 2" xfId="12112"/>
    <cellStyle name="Normal 2 4 2 2 2 3 2 2 2" xfId="31247"/>
    <cellStyle name="Normal 2 4 2 2 2 3 2 2 3" xfId="31246"/>
    <cellStyle name="Normal 2 4 2 2 2 3 2 3" xfId="19508"/>
    <cellStyle name="Normal 2 4 2 2 2 3 2 3 2" xfId="31248"/>
    <cellStyle name="Normal 2 4 2 2 2 3 2 4" xfId="26904"/>
    <cellStyle name="Normal 2 4 2 2 2 3 2 5" xfId="31245"/>
    <cellStyle name="Normal 2 4 2 2 2 3 3" xfId="2794"/>
    <cellStyle name="Normal 2 4 2 2 2 3 3 2" xfId="10235"/>
    <cellStyle name="Normal 2 4 2 2 2 3 3 2 2" xfId="31251"/>
    <cellStyle name="Normal 2 4 2 2 2 3 3 2 3" xfId="31250"/>
    <cellStyle name="Normal 2 4 2 2 2 3 3 3" xfId="17631"/>
    <cellStyle name="Normal 2 4 2 2 2 3 3 3 2" xfId="31252"/>
    <cellStyle name="Normal 2 4 2 2 2 3 3 4" xfId="25027"/>
    <cellStyle name="Normal 2 4 2 2 2 3 3 5" xfId="31249"/>
    <cellStyle name="Normal 2 4 2 2 2 3 4" xfId="6616"/>
    <cellStyle name="Normal 2 4 2 2 2 3 4 2" xfId="14012"/>
    <cellStyle name="Normal 2 4 2 2 2 3 4 2 2" xfId="31254"/>
    <cellStyle name="Normal 2 4 2 2 2 3 4 3" xfId="21408"/>
    <cellStyle name="Normal 2 4 2 2 2 3 4 4" xfId="28804"/>
    <cellStyle name="Normal 2 4 2 2 2 3 4 5" xfId="31253"/>
    <cellStyle name="Normal 2 4 2 2 2 3 5" xfId="8426"/>
    <cellStyle name="Normal 2 4 2 2 2 3 5 2" xfId="31255"/>
    <cellStyle name="Normal 2 4 2 2 2 3 6" xfId="15822"/>
    <cellStyle name="Normal 2 4 2 2 2 3 7" xfId="23218"/>
    <cellStyle name="Normal 2 4 2 2 2 3 8" xfId="31244"/>
    <cellStyle name="Normal 2 4 2 2 2 4" xfId="4027"/>
    <cellStyle name="Normal 2 4 2 2 2 4 2" xfId="11468"/>
    <cellStyle name="Normal 2 4 2 2 2 4 2 2" xfId="31258"/>
    <cellStyle name="Normal 2 4 2 2 2 4 2 3" xfId="31257"/>
    <cellStyle name="Normal 2 4 2 2 2 4 3" xfId="18864"/>
    <cellStyle name="Normal 2 4 2 2 2 4 3 2" xfId="31259"/>
    <cellStyle name="Normal 2 4 2 2 2 4 4" xfId="26260"/>
    <cellStyle name="Normal 2 4 2 2 2 4 5" xfId="31256"/>
    <cellStyle name="Normal 2 4 2 2 2 5" xfId="2150"/>
    <cellStyle name="Normal 2 4 2 2 2 5 2" xfId="9591"/>
    <cellStyle name="Normal 2 4 2 2 2 5 2 2" xfId="31262"/>
    <cellStyle name="Normal 2 4 2 2 2 5 2 3" xfId="31261"/>
    <cellStyle name="Normal 2 4 2 2 2 5 3" xfId="16987"/>
    <cellStyle name="Normal 2 4 2 2 2 5 3 2" xfId="31263"/>
    <cellStyle name="Normal 2 4 2 2 2 5 4" xfId="24383"/>
    <cellStyle name="Normal 2 4 2 2 2 5 5" xfId="31260"/>
    <cellStyle name="Normal 2 4 2 2 2 6" xfId="5972"/>
    <cellStyle name="Normal 2 4 2 2 2 6 2" xfId="13368"/>
    <cellStyle name="Normal 2 4 2 2 2 6 2 2" xfId="31265"/>
    <cellStyle name="Normal 2 4 2 2 2 6 3" xfId="20764"/>
    <cellStyle name="Normal 2 4 2 2 2 6 4" xfId="28160"/>
    <cellStyle name="Normal 2 4 2 2 2 6 5" xfId="31264"/>
    <cellStyle name="Normal 2 4 2 2 2 7" xfId="7782"/>
    <cellStyle name="Normal 2 4 2 2 2 7 2" xfId="31266"/>
    <cellStyle name="Normal 2 4 2 2 2 8" xfId="15178"/>
    <cellStyle name="Normal 2 4 2 2 2 9" xfId="22574"/>
    <cellStyle name="Normal 2 4 2 2 3" xfId="491"/>
    <cellStyle name="Normal 2 4 2 2 3 2" xfId="1202"/>
    <cellStyle name="Normal 2 4 2 2 3 2 2" xfId="4890"/>
    <cellStyle name="Normal 2 4 2 2 3 2 2 2" xfId="12331"/>
    <cellStyle name="Normal 2 4 2 2 3 2 2 2 2" xfId="31271"/>
    <cellStyle name="Normal 2 4 2 2 3 2 2 2 3" xfId="31270"/>
    <cellStyle name="Normal 2 4 2 2 3 2 2 3" xfId="19727"/>
    <cellStyle name="Normal 2 4 2 2 3 2 2 3 2" xfId="31272"/>
    <cellStyle name="Normal 2 4 2 2 3 2 2 4" xfId="27123"/>
    <cellStyle name="Normal 2 4 2 2 3 2 2 5" xfId="31269"/>
    <cellStyle name="Normal 2 4 2 2 3 2 3" xfId="3013"/>
    <cellStyle name="Normal 2 4 2 2 3 2 3 2" xfId="10454"/>
    <cellStyle name="Normal 2 4 2 2 3 2 3 2 2" xfId="31275"/>
    <cellStyle name="Normal 2 4 2 2 3 2 3 2 3" xfId="31274"/>
    <cellStyle name="Normal 2 4 2 2 3 2 3 3" xfId="17850"/>
    <cellStyle name="Normal 2 4 2 2 3 2 3 3 2" xfId="31276"/>
    <cellStyle name="Normal 2 4 2 2 3 2 3 4" xfId="25246"/>
    <cellStyle name="Normal 2 4 2 2 3 2 3 5" xfId="31273"/>
    <cellStyle name="Normal 2 4 2 2 3 2 4" xfId="6835"/>
    <cellStyle name="Normal 2 4 2 2 3 2 4 2" xfId="14231"/>
    <cellStyle name="Normal 2 4 2 2 3 2 4 2 2" xfId="31278"/>
    <cellStyle name="Normal 2 4 2 2 3 2 4 3" xfId="21627"/>
    <cellStyle name="Normal 2 4 2 2 3 2 4 4" xfId="29023"/>
    <cellStyle name="Normal 2 4 2 2 3 2 4 5" xfId="31277"/>
    <cellStyle name="Normal 2 4 2 2 3 2 5" xfId="8645"/>
    <cellStyle name="Normal 2 4 2 2 3 2 5 2" xfId="31279"/>
    <cellStyle name="Normal 2 4 2 2 3 2 6" xfId="16041"/>
    <cellStyle name="Normal 2 4 2 2 3 2 7" xfId="23437"/>
    <cellStyle name="Normal 2 4 2 2 3 2 8" xfId="31268"/>
    <cellStyle name="Normal 2 4 2 2 3 3" xfId="4246"/>
    <cellStyle name="Normal 2 4 2 2 3 3 2" xfId="11687"/>
    <cellStyle name="Normal 2 4 2 2 3 3 2 2" xfId="31282"/>
    <cellStyle name="Normal 2 4 2 2 3 3 2 3" xfId="31281"/>
    <cellStyle name="Normal 2 4 2 2 3 3 3" xfId="19083"/>
    <cellStyle name="Normal 2 4 2 2 3 3 3 2" xfId="31283"/>
    <cellStyle name="Normal 2 4 2 2 3 3 4" xfId="26479"/>
    <cellStyle name="Normal 2 4 2 2 3 3 5" xfId="31280"/>
    <cellStyle name="Normal 2 4 2 2 3 4" xfId="2369"/>
    <cellStyle name="Normal 2 4 2 2 3 4 2" xfId="9810"/>
    <cellStyle name="Normal 2 4 2 2 3 4 2 2" xfId="31286"/>
    <cellStyle name="Normal 2 4 2 2 3 4 2 3" xfId="31285"/>
    <cellStyle name="Normal 2 4 2 2 3 4 3" xfId="17206"/>
    <cellStyle name="Normal 2 4 2 2 3 4 3 2" xfId="31287"/>
    <cellStyle name="Normal 2 4 2 2 3 4 4" xfId="24602"/>
    <cellStyle name="Normal 2 4 2 2 3 4 5" xfId="31284"/>
    <cellStyle name="Normal 2 4 2 2 3 5" xfId="6191"/>
    <cellStyle name="Normal 2 4 2 2 3 5 2" xfId="13587"/>
    <cellStyle name="Normal 2 4 2 2 3 5 2 2" xfId="31289"/>
    <cellStyle name="Normal 2 4 2 2 3 5 3" xfId="20983"/>
    <cellStyle name="Normal 2 4 2 2 3 5 4" xfId="28379"/>
    <cellStyle name="Normal 2 4 2 2 3 5 5" xfId="31288"/>
    <cellStyle name="Normal 2 4 2 2 3 6" xfId="8001"/>
    <cellStyle name="Normal 2 4 2 2 3 6 2" xfId="31290"/>
    <cellStyle name="Normal 2 4 2 2 3 7" xfId="15397"/>
    <cellStyle name="Normal 2 4 2 2 3 8" xfId="22793"/>
    <cellStyle name="Normal 2 4 2 2 3 9" xfId="31267"/>
    <cellStyle name="Normal 2 4 2 2 4" xfId="748"/>
    <cellStyle name="Normal 2 4 2 2 4 2" xfId="1458"/>
    <cellStyle name="Normal 2 4 2 2 4 2 2" xfId="5146"/>
    <cellStyle name="Normal 2 4 2 2 4 2 2 2" xfId="12587"/>
    <cellStyle name="Normal 2 4 2 2 4 2 2 2 2" xfId="31295"/>
    <cellStyle name="Normal 2 4 2 2 4 2 2 2 3" xfId="31294"/>
    <cellStyle name="Normal 2 4 2 2 4 2 2 3" xfId="19983"/>
    <cellStyle name="Normal 2 4 2 2 4 2 2 3 2" xfId="31296"/>
    <cellStyle name="Normal 2 4 2 2 4 2 2 4" xfId="27379"/>
    <cellStyle name="Normal 2 4 2 2 4 2 2 5" xfId="31293"/>
    <cellStyle name="Normal 2 4 2 2 4 2 3" xfId="3269"/>
    <cellStyle name="Normal 2 4 2 2 4 2 3 2" xfId="10710"/>
    <cellStyle name="Normal 2 4 2 2 4 2 3 2 2" xfId="31299"/>
    <cellStyle name="Normal 2 4 2 2 4 2 3 2 3" xfId="31298"/>
    <cellStyle name="Normal 2 4 2 2 4 2 3 3" xfId="18106"/>
    <cellStyle name="Normal 2 4 2 2 4 2 3 3 2" xfId="31300"/>
    <cellStyle name="Normal 2 4 2 2 4 2 3 4" xfId="25502"/>
    <cellStyle name="Normal 2 4 2 2 4 2 3 5" xfId="31297"/>
    <cellStyle name="Normal 2 4 2 2 4 2 4" xfId="7091"/>
    <cellStyle name="Normal 2 4 2 2 4 2 4 2" xfId="14487"/>
    <cellStyle name="Normal 2 4 2 2 4 2 4 2 2" xfId="31302"/>
    <cellStyle name="Normal 2 4 2 2 4 2 4 3" xfId="21883"/>
    <cellStyle name="Normal 2 4 2 2 4 2 4 4" xfId="29279"/>
    <cellStyle name="Normal 2 4 2 2 4 2 4 5" xfId="31301"/>
    <cellStyle name="Normal 2 4 2 2 4 2 5" xfId="8901"/>
    <cellStyle name="Normal 2 4 2 2 4 2 5 2" xfId="31303"/>
    <cellStyle name="Normal 2 4 2 2 4 2 6" xfId="16297"/>
    <cellStyle name="Normal 2 4 2 2 4 2 7" xfId="23693"/>
    <cellStyle name="Normal 2 4 2 2 4 2 8" xfId="31292"/>
    <cellStyle name="Normal 2 4 2 2 4 3" xfId="4502"/>
    <cellStyle name="Normal 2 4 2 2 4 3 2" xfId="11943"/>
    <cellStyle name="Normal 2 4 2 2 4 3 2 2" xfId="31306"/>
    <cellStyle name="Normal 2 4 2 2 4 3 2 3" xfId="31305"/>
    <cellStyle name="Normal 2 4 2 2 4 3 3" xfId="19339"/>
    <cellStyle name="Normal 2 4 2 2 4 3 3 2" xfId="31307"/>
    <cellStyle name="Normal 2 4 2 2 4 3 4" xfId="26735"/>
    <cellStyle name="Normal 2 4 2 2 4 3 5" xfId="31304"/>
    <cellStyle name="Normal 2 4 2 2 4 4" xfId="2625"/>
    <cellStyle name="Normal 2 4 2 2 4 4 2" xfId="10066"/>
    <cellStyle name="Normal 2 4 2 2 4 4 2 2" xfId="31310"/>
    <cellStyle name="Normal 2 4 2 2 4 4 2 3" xfId="31309"/>
    <cellStyle name="Normal 2 4 2 2 4 4 3" xfId="17462"/>
    <cellStyle name="Normal 2 4 2 2 4 4 3 2" xfId="31311"/>
    <cellStyle name="Normal 2 4 2 2 4 4 4" xfId="24858"/>
    <cellStyle name="Normal 2 4 2 2 4 4 5" xfId="31308"/>
    <cellStyle name="Normal 2 4 2 2 4 5" xfId="6447"/>
    <cellStyle name="Normal 2 4 2 2 4 5 2" xfId="13843"/>
    <cellStyle name="Normal 2 4 2 2 4 5 2 2" xfId="31313"/>
    <cellStyle name="Normal 2 4 2 2 4 5 3" xfId="21239"/>
    <cellStyle name="Normal 2 4 2 2 4 5 4" xfId="28635"/>
    <cellStyle name="Normal 2 4 2 2 4 5 5" xfId="31312"/>
    <cellStyle name="Normal 2 4 2 2 4 6" xfId="8257"/>
    <cellStyle name="Normal 2 4 2 2 4 6 2" xfId="31314"/>
    <cellStyle name="Normal 2 4 2 2 4 7" xfId="15653"/>
    <cellStyle name="Normal 2 4 2 2 4 8" xfId="23049"/>
    <cellStyle name="Normal 2 4 2 2 4 9" xfId="31291"/>
    <cellStyle name="Normal 2 4 2 2 5" xfId="822"/>
    <cellStyle name="Normal 2 4 2 2 5 2" xfId="1531"/>
    <cellStyle name="Normal 2 4 2 2 5 2 2" xfId="5219"/>
    <cellStyle name="Normal 2 4 2 2 5 2 2 2" xfId="12660"/>
    <cellStyle name="Normal 2 4 2 2 5 2 2 2 2" xfId="31319"/>
    <cellStyle name="Normal 2 4 2 2 5 2 2 2 3" xfId="31318"/>
    <cellStyle name="Normal 2 4 2 2 5 2 2 3" xfId="20056"/>
    <cellStyle name="Normal 2 4 2 2 5 2 2 3 2" xfId="31320"/>
    <cellStyle name="Normal 2 4 2 2 5 2 2 4" xfId="27452"/>
    <cellStyle name="Normal 2 4 2 2 5 2 2 5" xfId="31317"/>
    <cellStyle name="Normal 2 4 2 2 5 2 3" xfId="3342"/>
    <cellStyle name="Normal 2 4 2 2 5 2 3 2" xfId="10783"/>
    <cellStyle name="Normal 2 4 2 2 5 2 3 2 2" xfId="31323"/>
    <cellStyle name="Normal 2 4 2 2 5 2 3 2 3" xfId="31322"/>
    <cellStyle name="Normal 2 4 2 2 5 2 3 3" xfId="18179"/>
    <cellStyle name="Normal 2 4 2 2 5 2 3 3 2" xfId="31324"/>
    <cellStyle name="Normal 2 4 2 2 5 2 3 4" xfId="25575"/>
    <cellStyle name="Normal 2 4 2 2 5 2 3 5" xfId="31321"/>
    <cellStyle name="Normal 2 4 2 2 5 2 4" xfId="7164"/>
    <cellStyle name="Normal 2 4 2 2 5 2 4 2" xfId="14560"/>
    <cellStyle name="Normal 2 4 2 2 5 2 4 2 2" xfId="31326"/>
    <cellStyle name="Normal 2 4 2 2 5 2 4 3" xfId="21956"/>
    <cellStyle name="Normal 2 4 2 2 5 2 4 4" xfId="29352"/>
    <cellStyle name="Normal 2 4 2 2 5 2 4 5" xfId="31325"/>
    <cellStyle name="Normal 2 4 2 2 5 2 5" xfId="8974"/>
    <cellStyle name="Normal 2 4 2 2 5 2 5 2" xfId="31327"/>
    <cellStyle name="Normal 2 4 2 2 5 2 6" xfId="16370"/>
    <cellStyle name="Normal 2 4 2 2 5 2 7" xfId="23766"/>
    <cellStyle name="Normal 2 4 2 2 5 2 8" xfId="31316"/>
    <cellStyle name="Normal 2 4 2 2 5 3" xfId="4575"/>
    <cellStyle name="Normal 2 4 2 2 5 3 2" xfId="12016"/>
    <cellStyle name="Normal 2 4 2 2 5 3 2 2" xfId="31330"/>
    <cellStyle name="Normal 2 4 2 2 5 3 2 3" xfId="31329"/>
    <cellStyle name="Normal 2 4 2 2 5 3 3" xfId="19412"/>
    <cellStyle name="Normal 2 4 2 2 5 3 3 2" xfId="31331"/>
    <cellStyle name="Normal 2 4 2 2 5 3 4" xfId="26808"/>
    <cellStyle name="Normal 2 4 2 2 5 3 5" xfId="31328"/>
    <cellStyle name="Normal 2 4 2 2 5 4" xfId="2698"/>
    <cellStyle name="Normal 2 4 2 2 5 4 2" xfId="10139"/>
    <cellStyle name="Normal 2 4 2 2 5 4 2 2" xfId="31334"/>
    <cellStyle name="Normal 2 4 2 2 5 4 2 3" xfId="31333"/>
    <cellStyle name="Normal 2 4 2 2 5 4 3" xfId="17535"/>
    <cellStyle name="Normal 2 4 2 2 5 4 3 2" xfId="31335"/>
    <cellStyle name="Normal 2 4 2 2 5 4 4" xfId="24931"/>
    <cellStyle name="Normal 2 4 2 2 5 4 5" xfId="31332"/>
    <cellStyle name="Normal 2 4 2 2 5 5" xfId="6520"/>
    <cellStyle name="Normal 2 4 2 2 5 5 2" xfId="13916"/>
    <cellStyle name="Normal 2 4 2 2 5 5 2 2" xfId="31337"/>
    <cellStyle name="Normal 2 4 2 2 5 5 3" xfId="21312"/>
    <cellStyle name="Normal 2 4 2 2 5 5 4" xfId="28708"/>
    <cellStyle name="Normal 2 4 2 2 5 5 5" xfId="31336"/>
    <cellStyle name="Normal 2 4 2 2 5 6" xfId="8330"/>
    <cellStyle name="Normal 2 4 2 2 5 6 2" xfId="31338"/>
    <cellStyle name="Normal 2 4 2 2 5 7" xfId="15726"/>
    <cellStyle name="Normal 2 4 2 2 5 8" xfId="23122"/>
    <cellStyle name="Normal 2 4 2 2 5 9" xfId="31315"/>
    <cellStyle name="Normal 2 4 2 2 6" xfId="965"/>
    <cellStyle name="Normal 2 4 2 2 6 2" xfId="4653"/>
    <cellStyle name="Normal 2 4 2 2 6 2 2" xfId="12094"/>
    <cellStyle name="Normal 2 4 2 2 6 2 2 2" xfId="31342"/>
    <cellStyle name="Normal 2 4 2 2 6 2 2 3" xfId="31341"/>
    <cellStyle name="Normal 2 4 2 2 6 2 3" xfId="19490"/>
    <cellStyle name="Normal 2 4 2 2 6 2 3 2" xfId="31343"/>
    <cellStyle name="Normal 2 4 2 2 6 2 4" xfId="26886"/>
    <cellStyle name="Normal 2 4 2 2 6 2 5" xfId="31340"/>
    <cellStyle name="Normal 2 4 2 2 6 3" xfId="2776"/>
    <cellStyle name="Normal 2 4 2 2 6 3 2" xfId="10217"/>
    <cellStyle name="Normal 2 4 2 2 6 3 2 2" xfId="31346"/>
    <cellStyle name="Normal 2 4 2 2 6 3 2 3" xfId="31345"/>
    <cellStyle name="Normal 2 4 2 2 6 3 3" xfId="17613"/>
    <cellStyle name="Normal 2 4 2 2 6 3 3 2" xfId="31347"/>
    <cellStyle name="Normal 2 4 2 2 6 3 4" xfId="25009"/>
    <cellStyle name="Normal 2 4 2 2 6 3 5" xfId="31344"/>
    <cellStyle name="Normal 2 4 2 2 6 4" xfId="6598"/>
    <cellStyle name="Normal 2 4 2 2 6 4 2" xfId="13994"/>
    <cellStyle name="Normal 2 4 2 2 6 4 2 2" xfId="31349"/>
    <cellStyle name="Normal 2 4 2 2 6 4 3" xfId="21390"/>
    <cellStyle name="Normal 2 4 2 2 6 4 4" xfId="28786"/>
    <cellStyle name="Normal 2 4 2 2 6 4 5" xfId="31348"/>
    <cellStyle name="Normal 2 4 2 2 6 5" xfId="8408"/>
    <cellStyle name="Normal 2 4 2 2 6 5 2" xfId="31350"/>
    <cellStyle name="Normal 2 4 2 2 6 6" xfId="15804"/>
    <cellStyle name="Normal 2 4 2 2 6 7" xfId="23200"/>
    <cellStyle name="Normal 2 4 2 2 6 8" xfId="31339"/>
    <cellStyle name="Normal 2 4 2 2 7" xfId="1793"/>
    <cellStyle name="Normal 2 4 2 2 7 2" xfId="5480"/>
    <cellStyle name="Normal 2 4 2 2 7 2 2" xfId="12921"/>
    <cellStyle name="Normal 2 4 2 2 7 2 2 2" xfId="31354"/>
    <cellStyle name="Normal 2 4 2 2 7 2 2 3" xfId="31353"/>
    <cellStyle name="Normal 2 4 2 2 7 2 3" xfId="20317"/>
    <cellStyle name="Normal 2 4 2 2 7 2 3 2" xfId="31355"/>
    <cellStyle name="Normal 2 4 2 2 7 2 4" xfId="27713"/>
    <cellStyle name="Normal 2 4 2 2 7 2 5" xfId="31352"/>
    <cellStyle name="Normal 2 4 2 2 7 3" xfId="3603"/>
    <cellStyle name="Normal 2 4 2 2 7 3 2" xfId="11044"/>
    <cellStyle name="Normal 2 4 2 2 7 3 2 2" xfId="31358"/>
    <cellStyle name="Normal 2 4 2 2 7 3 2 3" xfId="31357"/>
    <cellStyle name="Normal 2 4 2 2 7 3 3" xfId="18440"/>
    <cellStyle name="Normal 2 4 2 2 7 3 3 2" xfId="31359"/>
    <cellStyle name="Normal 2 4 2 2 7 3 4" xfId="25836"/>
    <cellStyle name="Normal 2 4 2 2 7 3 5" xfId="31356"/>
    <cellStyle name="Normal 2 4 2 2 7 4" xfId="7425"/>
    <cellStyle name="Normal 2 4 2 2 7 4 2" xfId="14821"/>
    <cellStyle name="Normal 2 4 2 2 7 4 2 2" xfId="31361"/>
    <cellStyle name="Normal 2 4 2 2 7 4 3" xfId="22217"/>
    <cellStyle name="Normal 2 4 2 2 7 4 4" xfId="29613"/>
    <cellStyle name="Normal 2 4 2 2 7 4 5" xfId="31360"/>
    <cellStyle name="Normal 2 4 2 2 7 5" xfId="9235"/>
    <cellStyle name="Normal 2 4 2 2 7 5 2" xfId="31362"/>
    <cellStyle name="Normal 2 4 2 2 7 6" xfId="16631"/>
    <cellStyle name="Normal 2 4 2 2 7 7" xfId="24027"/>
    <cellStyle name="Normal 2 4 2 2 7 8" xfId="31351"/>
    <cellStyle name="Normal 2 4 2 2 8" xfId="2050"/>
    <cellStyle name="Normal 2 4 2 2 8 2" xfId="5737"/>
    <cellStyle name="Normal 2 4 2 2 8 2 2" xfId="13177"/>
    <cellStyle name="Normal 2 4 2 2 8 2 2 2" xfId="31366"/>
    <cellStyle name="Normal 2 4 2 2 8 2 2 3" xfId="31365"/>
    <cellStyle name="Normal 2 4 2 2 8 2 3" xfId="20573"/>
    <cellStyle name="Normal 2 4 2 2 8 2 3 2" xfId="31367"/>
    <cellStyle name="Normal 2 4 2 2 8 2 4" xfId="27969"/>
    <cellStyle name="Normal 2 4 2 2 8 2 5" xfId="31364"/>
    <cellStyle name="Normal 2 4 2 2 8 3" xfId="3859"/>
    <cellStyle name="Normal 2 4 2 2 8 3 2" xfId="11300"/>
    <cellStyle name="Normal 2 4 2 2 8 3 2 2" xfId="31370"/>
    <cellStyle name="Normal 2 4 2 2 8 3 2 3" xfId="31369"/>
    <cellStyle name="Normal 2 4 2 2 8 3 3" xfId="18696"/>
    <cellStyle name="Normal 2 4 2 2 8 3 3 2" xfId="31371"/>
    <cellStyle name="Normal 2 4 2 2 8 3 4" xfId="26092"/>
    <cellStyle name="Normal 2 4 2 2 8 3 5" xfId="31368"/>
    <cellStyle name="Normal 2 4 2 2 8 4" xfId="7682"/>
    <cellStyle name="Normal 2 4 2 2 8 4 2" xfId="15078"/>
    <cellStyle name="Normal 2 4 2 2 8 4 2 2" xfId="31373"/>
    <cellStyle name="Normal 2 4 2 2 8 4 3" xfId="22474"/>
    <cellStyle name="Normal 2 4 2 2 8 4 4" xfId="29870"/>
    <cellStyle name="Normal 2 4 2 2 8 4 5" xfId="31372"/>
    <cellStyle name="Normal 2 4 2 2 8 5" xfId="9491"/>
    <cellStyle name="Normal 2 4 2 2 8 5 2" xfId="31374"/>
    <cellStyle name="Normal 2 4 2 2 8 6" xfId="16887"/>
    <cellStyle name="Normal 2 4 2 2 8 7" xfId="24283"/>
    <cellStyle name="Normal 2 4 2 2 8 8" xfId="31363"/>
    <cellStyle name="Normal 2 4 2 2 9" xfId="4009"/>
    <cellStyle name="Normal 2 4 2 2 9 2" xfId="11450"/>
    <cellStyle name="Normal 2 4 2 2 9 2 2" xfId="31377"/>
    <cellStyle name="Normal 2 4 2 2 9 2 3" xfId="31376"/>
    <cellStyle name="Normal 2 4 2 2 9 3" xfId="18846"/>
    <cellStyle name="Normal 2 4 2 2 9 3 2" xfId="31378"/>
    <cellStyle name="Normal 2 4 2 2 9 4" xfId="26242"/>
    <cellStyle name="Normal 2 4 2 2 9 5" xfId="31375"/>
    <cellStyle name="Normal 2 4 2 3" xfId="262"/>
    <cellStyle name="Normal 2 4 2 3 10" xfId="31379"/>
    <cellStyle name="Normal 2 4 2 3 2" xfId="831"/>
    <cellStyle name="Normal 2 4 2 3 2 2" xfId="1540"/>
    <cellStyle name="Normal 2 4 2 3 2 2 2" xfId="5228"/>
    <cellStyle name="Normal 2 4 2 3 2 2 2 2" xfId="12669"/>
    <cellStyle name="Normal 2 4 2 3 2 2 2 2 2" xfId="31384"/>
    <cellStyle name="Normal 2 4 2 3 2 2 2 2 3" xfId="31383"/>
    <cellStyle name="Normal 2 4 2 3 2 2 2 3" xfId="20065"/>
    <cellStyle name="Normal 2 4 2 3 2 2 2 3 2" xfId="31385"/>
    <cellStyle name="Normal 2 4 2 3 2 2 2 4" xfId="27461"/>
    <cellStyle name="Normal 2 4 2 3 2 2 2 5" xfId="31382"/>
    <cellStyle name="Normal 2 4 2 3 2 2 3" xfId="3351"/>
    <cellStyle name="Normal 2 4 2 3 2 2 3 2" xfId="10792"/>
    <cellStyle name="Normal 2 4 2 3 2 2 3 2 2" xfId="31388"/>
    <cellStyle name="Normal 2 4 2 3 2 2 3 2 3" xfId="31387"/>
    <cellStyle name="Normal 2 4 2 3 2 2 3 3" xfId="18188"/>
    <cellStyle name="Normal 2 4 2 3 2 2 3 3 2" xfId="31389"/>
    <cellStyle name="Normal 2 4 2 3 2 2 3 4" xfId="25584"/>
    <cellStyle name="Normal 2 4 2 3 2 2 3 5" xfId="31386"/>
    <cellStyle name="Normal 2 4 2 3 2 2 4" xfId="7173"/>
    <cellStyle name="Normal 2 4 2 3 2 2 4 2" xfId="14569"/>
    <cellStyle name="Normal 2 4 2 3 2 2 4 2 2" xfId="31391"/>
    <cellStyle name="Normal 2 4 2 3 2 2 4 3" xfId="21965"/>
    <cellStyle name="Normal 2 4 2 3 2 2 4 4" xfId="29361"/>
    <cellStyle name="Normal 2 4 2 3 2 2 4 5" xfId="31390"/>
    <cellStyle name="Normal 2 4 2 3 2 2 5" xfId="8983"/>
    <cellStyle name="Normal 2 4 2 3 2 2 5 2" xfId="31392"/>
    <cellStyle name="Normal 2 4 2 3 2 2 6" xfId="16379"/>
    <cellStyle name="Normal 2 4 2 3 2 2 7" xfId="23775"/>
    <cellStyle name="Normal 2 4 2 3 2 2 8" xfId="31381"/>
    <cellStyle name="Normal 2 4 2 3 2 3" xfId="4584"/>
    <cellStyle name="Normal 2 4 2 3 2 3 2" xfId="12025"/>
    <cellStyle name="Normal 2 4 2 3 2 3 2 2" xfId="31395"/>
    <cellStyle name="Normal 2 4 2 3 2 3 2 3" xfId="31394"/>
    <cellStyle name="Normal 2 4 2 3 2 3 3" xfId="19421"/>
    <cellStyle name="Normal 2 4 2 3 2 3 3 2" xfId="31396"/>
    <cellStyle name="Normal 2 4 2 3 2 3 4" xfId="26817"/>
    <cellStyle name="Normal 2 4 2 3 2 3 5" xfId="31393"/>
    <cellStyle name="Normal 2 4 2 3 2 4" xfId="2707"/>
    <cellStyle name="Normal 2 4 2 3 2 4 2" xfId="10148"/>
    <cellStyle name="Normal 2 4 2 3 2 4 2 2" xfId="31399"/>
    <cellStyle name="Normal 2 4 2 3 2 4 2 3" xfId="31398"/>
    <cellStyle name="Normal 2 4 2 3 2 4 3" xfId="17544"/>
    <cellStyle name="Normal 2 4 2 3 2 4 3 2" xfId="31400"/>
    <cellStyle name="Normal 2 4 2 3 2 4 4" xfId="24940"/>
    <cellStyle name="Normal 2 4 2 3 2 4 5" xfId="31397"/>
    <cellStyle name="Normal 2 4 2 3 2 5" xfId="6529"/>
    <cellStyle name="Normal 2 4 2 3 2 5 2" xfId="13925"/>
    <cellStyle name="Normal 2 4 2 3 2 5 2 2" xfId="31402"/>
    <cellStyle name="Normal 2 4 2 3 2 5 3" xfId="21321"/>
    <cellStyle name="Normal 2 4 2 3 2 5 4" xfId="28717"/>
    <cellStyle name="Normal 2 4 2 3 2 5 5" xfId="31401"/>
    <cellStyle name="Normal 2 4 2 3 2 6" xfId="8339"/>
    <cellStyle name="Normal 2 4 2 3 2 6 2" xfId="31403"/>
    <cellStyle name="Normal 2 4 2 3 2 7" xfId="15735"/>
    <cellStyle name="Normal 2 4 2 3 2 8" xfId="23131"/>
    <cellStyle name="Normal 2 4 2 3 2 9" xfId="31380"/>
    <cellStyle name="Normal 2 4 2 3 3" xfId="974"/>
    <cellStyle name="Normal 2 4 2 3 3 2" xfId="4662"/>
    <cellStyle name="Normal 2 4 2 3 3 2 2" xfId="12103"/>
    <cellStyle name="Normal 2 4 2 3 3 2 2 2" xfId="31407"/>
    <cellStyle name="Normal 2 4 2 3 3 2 2 3" xfId="31406"/>
    <cellStyle name="Normal 2 4 2 3 3 2 3" xfId="19499"/>
    <cellStyle name="Normal 2 4 2 3 3 2 3 2" xfId="31408"/>
    <cellStyle name="Normal 2 4 2 3 3 2 4" xfId="26895"/>
    <cellStyle name="Normal 2 4 2 3 3 2 5" xfId="31405"/>
    <cellStyle name="Normal 2 4 2 3 3 3" xfId="2785"/>
    <cellStyle name="Normal 2 4 2 3 3 3 2" xfId="10226"/>
    <cellStyle name="Normal 2 4 2 3 3 3 2 2" xfId="31411"/>
    <cellStyle name="Normal 2 4 2 3 3 3 2 3" xfId="31410"/>
    <cellStyle name="Normal 2 4 2 3 3 3 3" xfId="17622"/>
    <cellStyle name="Normal 2 4 2 3 3 3 3 2" xfId="31412"/>
    <cellStyle name="Normal 2 4 2 3 3 3 4" xfId="25018"/>
    <cellStyle name="Normal 2 4 2 3 3 3 5" xfId="31409"/>
    <cellStyle name="Normal 2 4 2 3 3 4" xfId="6607"/>
    <cellStyle name="Normal 2 4 2 3 3 4 2" xfId="14003"/>
    <cellStyle name="Normal 2 4 2 3 3 4 2 2" xfId="31414"/>
    <cellStyle name="Normal 2 4 2 3 3 4 3" xfId="21399"/>
    <cellStyle name="Normal 2 4 2 3 3 4 4" xfId="28795"/>
    <cellStyle name="Normal 2 4 2 3 3 4 5" xfId="31413"/>
    <cellStyle name="Normal 2 4 2 3 3 5" xfId="8417"/>
    <cellStyle name="Normal 2 4 2 3 3 5 2" xfId="31415"/>
    <cellStyle name="Normal 2 4 2 3 3 6" xfId="15813"/>
    <cellStyle name="Normal 2 4 2 3 3 7" xfId="23209"/>
    <cellStyle name="Normal 2 4 2 3 3 8" xfId="31404"/>
    <cellStyle name="Normal 2 4 2 3 4" xfId="4018"/>
    <cellStyle name="Normal 2 4 2 3 4 2" xfId="11459"/>
    <cellStyle name="Normal 2 4 2 3 4 2 2" xfId="31418"/>
    <cellStyle name="Normal 2 4 2 3 4 2 3" xfId="31417"/>
    <cellStyle name="Normal 2 4 2 3 4 3" xfId="18855"/>
    <cellStyle name="Normal 2 4 2 3 4 3 2" xfId="31419"/>
    <cellStyle name="Normal 2 4 2 3 4 4" xfId="26251"/>
    <cellStyle name="Normal 2 4 2 3 4 5" xfId="31416"/>
    <cellStyle name="Normal 2 4 2 3 5" xfId="2141"/>
    <cellStyle name="Normal 2 4 2 3 5 2" xfId="9582"/>
    <cellStyle name="Normal 2 4 2 3 5 2 2" xfId="31422"/>
    <cellStyle name="Normal 2 4 2 3 5 2 3" xfId="31421"/>
    <cellStyle name="Normal 2 4 2 3 5 3" xfId="16978"/>
    <cellStyle name="Normal 2 4 2 3 5 3 2" xfId="31423"/>
    <cellStyle name="Normal 2 4 2 3 5 4" xfId="24374"/>
    <cellStyle name="Normal 2 4 2 3 5 5" xfId="31420"/>
    <cellStyle name="Normal 2 4 2 3 6" xfId="5963"/>
    <cellStyle name="Normal 2 4 2 3 6 2" xfId="13359"/>
    <cellStyle name="Normal 2 4 2 3 6 2 2" xfId="31425"/>
    <cellStyle name="Normal 2 4 2 3 6 3" xfId="20755"/>
    <cellStyle name="Normal 2 4 2 3 6 4" xfId="28151"/>
    <cellStyle name="Normal 2 4 2 3 6 5" xfId="31424"/>
    <cellStyle name="Normal 2 4 2 3 7" xfId="7773"/>
    <cellStyle name="Normal 2 4 2 3 7 2" xfId="31426"/>
    <cellStyle name="Normal 2 4 2 3 8" xfId="15169"/>
    <cellStyle name="Normal 2 4 2 3 9" xfId="22565"/>
    <cellStyle name="Normal 2 4 2 4" xfId="363"/>
    <cellStyle name="Normal 2 4 2 4 2" xfId="1074"/>
    <cellStyle name="Normal 2 4 2 4 2 2" xfId="4762"/>
    <cellStyle name="Normal 2 4 2 4 2 2 2" xfId="12203"/>
    <cellStyle name="Normal 2 4 2 4 2 2 2 2" xfId="31431"/>
    <cellStyle name="Normal 2 4 2 4 2 2 2 3" xfId="31430"/>
    <cellStyle name="Normal 2 4 2 4 2 2 3" xfId="19599"/>
    <cellStyle name="Normal 2 4 2 4 2 2 3 2" xfId="31432"/>
    <cellStyle name="Normal 2 4 2 4 2 2 4" xfId="26995"/>
    <cellStyle name="Normal 2 4 2 4 2 2 5" xfId="31429"/>
    <cellStyle name="Normal 2 4 2 4 2 3" xfId="2885"/>
    <cellStyle name="Normal 2 4 2 4 2 3 2" xfId="10326"/>
    <cellStyle name="Normal 2 4 2 4 2 3 2 2" xfId="31435"/>
    <cellStyle name="Normal 2 4 2 4 2 3 2 3" xfId="31434"/>
    <cellStyle name="Normal 2 4 2 4 2 3 3" xfId="17722"/>
    <cellStyle name="Normal 2 4 2 4 2 3 3 2" xfId="31436"/>
    <cellStyle name="Normal 2 4 2 4 2 3 4" xfId="25118"/>
    <cellStyle name="Normal 2 4 2 4 2 3 5" xfId="31433"/>
    <cellStyle name="Normal 2 4 2 4 2 4" xfId="6707"/>
    <cellStyle name="Normal 2 4 2 4 2 4 2" xfId="14103"/>
    <cellStyle name="Normal 2 4 2 4 2 4 2 2" xfId="31438"/>
    <cellStyle name="Normal 2 4 2 4 2 4 3" xfId="21499"/>
    <cellStyle name="Normal 2 4 2 4 2 4 4" xfId="28895"/>
    <cellStyle name="Normal 2 4 2 4 2 4 5" xfId="31437"/>
    <cellStyle name="Normal 2 4 2 4 2 5" xfId="8517"/>
    <cellStyle name="Normal 2 4 2 4 2 5 2" xfId="31439"/>
    <cellStyle name="Normal 2 4 2 4 2 6" xfId="15913"/>
    <cellStyle name="Normal 2 4 2 4 2 7" xfId="23309"/>
    <cellStyle name="Normal 2 4 2 4 2 8" xfId="31428"/>
    <cellStyle name="Normal 2 4 2 4 3" xfId="4118"/>
    <cellStyle name="Normal 2 4 2 4 3 2" xfId="11559"/>
    <cellStyle name="Normal 2 4 2 4 3 2 2" xfId="31442"/>
    <cellStyle name="Normal 2 4 2 4 3 2 3" xfId="31441"/>
    <cellStyle name="Normal 2 4 2 4 3 3" xfId="18955"/>
    <cellStyle name="Normal 2 4 2 4 3 3 2" xfId="31443"/>
    <cellStyle name="Normal 2 4 2 4 3 4" xfId="26351"/>
    <cellStyle name="Normal 2 4 2 4 3 5" xfId="31440"/>
    <cellStyle name="Normal 2 4 2 4 4" xfId="2241"/>
    <cellStyle name="Normal 2 4 2 4 4 2" xfId="9682"/>
    <cellStyle name="Normal 2 4 2 4 4 2 2" xfId="31446"/>
    <cellStyle name="Normal 2 4 2 4 4 2 3" xfId="31445"/>
    <cellStyle name="Normal 2 4 2 4 4 3" xfId="17078"/>
    <cellStyle name="Normal 2 4 2 4 4 3 2" xfId="31447"/>
    <cellStyle name="Normal 2 4 2 4 4 4" xfId="24474"/>
    <cellStyle name="Normal 2 4 2 4 4 5" xfId="31444"/>
    <cellStyle name="Normal 2 4 2 4 5" xfId="6063"/>
    <cellStyle name="Normal 2 4 2 4 5 2" xfId="13459"/>
    <cellStyle name="Normal 2 4 2 4 5 2 2" xfId="31449"/>
    <cellStyle name="Normal 2 4 2 4 5 3" xfId="20855"/>
    <cellStyle name="Normal 2 4 2 4 5 4" xfId="28251"/>
    <cellStyle name="Normal 2 4 2 4 5 5" xfId="31448"/>
    <cellStyle name="Normal 2 4 2 4 6" xfId="7873"/>
    <cellStyle name="Normal 2 4 2 4 6 2" xfId="31450"/>
    <cellStyle name="Normal 2 4 2 4 7" xfId="15269"/>
    <cellStyle name="Normal 2 4 2 4 8" xfId="22665"/>
    <cellStyle name="Normal 2 4 2 4 9" xfId="31427"/>
    <cellStyle name="Normal 2 4 2 5" xfId="620"/>
    <cellStyle name="Normal 2 4 2 5 2" xfId="1330"/>
    <cellStyle name="Normal 2 4 2 5 2 2" xfId="5018"/>
    <cellStyle name="Normal 2 4 2 5 2 2 2" xfId="12459"/>
    <cellStyle name="Normal 2 4 2 5 2 2 2 2" xfId="31455"/>
    <cellStyle name="Normal 2 4 2 5 2 2 2 3" xfId="31454"/>
    <cellStyle name="Normal 2 4 2 5 2 2 3" xfId="19855"/>
    <cellStyle name="Normal 2 4 2 5 2 2 3 2" xfId="31456"/>
    <cellStyle name="Normal 2 4 2 5 2 2 4" xfId="27251"/>
    <cellStyle name="Normal 2 4 2 5 2 2 5" xfId="31453"/>
    <cellStyle name="Normal 2 4 2 5 2 3" xfId="3141"/>
    <cellStyle name="Normal 2 4 2 5 2 3 2" xfId="10582"/>
    <cellStyle name="Normal 2 4 2 5 2 3 2 2" xfId="31459"/>
    <cellStyle name="Normal 2 4 2 5 2 3 2 3" xfId="31458"/>
    <cellStyle name="Normal 2 4 2 5 2 3 3" xfId="17978"/>
    <cellStyle name="Normal 2 4 2 5 2 3 3 2" xfId="31460"/>
    <cellStyle name="Normal 2 4 2 5 2 3 4" xfId="25374"/>
    <cellStyle name="Normal 2 4 2 5 2 3 5" xfId="31457"/>
    <cellStyle name="Normal 2 4 2 5 2 4" xfId="6963"/>
    <cellStyle name="Normal 2 4 2 5 2 4 2" xfId="14359"/>
    <cellStyle name="Normal 2 4 2 5 2 4 2 2" xfId="31462"/>
    <cellStyle name="Normal 2 4 2 5 2 4 3" xfId="21755"/>
    <cellStyle name="Normal 2 4 2 5 2 4 4" xfId="29151"/>
    <cellStyle name="Normal 2 4 2 5 2 4 5" xfId="31461"/>
    <cellStyle name="Normal 2 4 2 5 2 5" xfId="8773"/>
    <cellStyle name="Normal 2 4 2 5 2 5 2" xfId="31463"/>
    <cellStyle name="Normal 2 4 2 5 2 6" xfId="16169"/>
    <cellStyle name="Normal 2 4 2 5 2 7" xfId="23565"/>
    <cellStyle name="Normal 2 4 2 5 2 8" xfId="31452"/>
    <cellStyle name="Normal 2 4 2 5 3" xfId="4374"/>
    <cellStyle name="Normal 2 4 2 5 3 2" xfId="11815"/>
    <cellStyle name="Normal 2 4 2 5 3 2 2" xfId="31466"/>
    <cellStyle name="Normal 2 4 2 5 3 2 3" xfId="31465"/>
    <cellStyle name="Normal 2 4 2 5 3 3" xfId="19211"/>
    <cellStyle name="Normal 2 4 2 5 3 3 2" xfId="31467"/>
    <cellStyle name="Normal 2 4 2 5 3 4" xfId="26607"/>
    <cellStyle name="Normal 2 4 2 5 3 5" xfId="31464"/>
    <cellStyle name="Normal 2 4 2 5 4" xfId="2497"/>
    <cellStyle name="Normal 2 4 2 5 4 2" xfId="9938"/>
    <cellStyle name="Normal 2 4 2 5 4 2 2" xfId="31470"/>
    <cellStyle name="Normal 2 4 2 5 4 2 3" xfId="31469"/>
    <cellStyle name="Normal 2 4 2 5 4 3" xfId="17334"/>
    <cellStyle name="Normal 2 4 2 5 4 3 2" xfId="31471"/>
    <cellStyle name="Normal 2 4 2 5 4 4" xfId="24730"/>
    <cellStyle name="Normal 2 4 2 5 4 5" xfId="31468"/>
    <cellStyle name="Normal 2 4 2 5 5" xfId="6319"/>
    <cellStyle name="Normal 2 4 2 5 5 2" xfId="13715"/>
    <cellStyle name="Normal 2 4 2 5 5 2 2" xfId="31473"/>
    <cellStyle name="Normal 2 4 2 5 5 3" xfId="21111"/>
    <cellStyle name="Normal 2 4 2 5 5 4" xfId="28507"/>
    <cellStyle name="Normal 2 4 2 5 5 5" xfId="31472"/>
    <cellStyle name="Normal 2 4 2 5 6" xfId="8129"/>
    <cellStyle name="Normal 2 4 2 5 6 2" xfId="31474"/>
    <cellStyle name="Normal 2 4 2 5 7" xfId="15525"/>
    <cellStyle name="Normal 2 4 2 5 8" xfId="22921"/>
    <cellStyle name="Normal 2 4 2 5 9" xfId="31451"/>
    <cellStyle name="Normal 2 4 2 6" xfId="813"/>
    <cellStyle name="Normal 2 4 2 6 2" xfId="1522"/>
    <cellStyle name="Normal 2 4 2 6 2 2" xfId="5210"/>
    <cellStyle name="Normal 2 4 2 6 2 2 2" xfId="12651"/>
    <cellStyle name="Normal 2 4 2 6 2 2 2 2" xfId="31479"/>
    <cellStyle name="Normal 2 4 2 6 2 2 2 3" xfId="31478"/>
    <cellStyle name="Normal 2 4 2 6 2 2 3" xfId="20047"/>
    <cellStyle name="Normal 2 4 2 6 2 2 3 2" xfId="31480"/>
    <cellStyle name="Normal 2 4 2 6 2 2 4" xfId="27443"/>
    <cellStyle name="Normal 2 4 2 6 2 2 5" xfId="31477"/>
    <cellStyle name="Normal 2 4 2 6 2 3" xfId="3333"/>
    <cellStyle name="Normal 2 4 2 6 2 3 2" xfId="10774"/>
    <cellStyle name="Normal 2 4 2 6 2 3 2 2" xfId="31483"/>
    <cellStyle name="Normal 2 4 2 6 2 3 2 3" xfId="31482"/>
    <cellStyle name="Normal 2 4 2 6 2 3 3" xfId="18170"/>
    <cellStyle name="Normal 2 4 2 6 2 3 3 2" xfId="31484"/>
    <cellStyle name="Normal 2 4 2 6 2 3 4" xfId="25566"/>
    <cellStyle name="Normal 2 4 2 6 2 3 5" xfId="31481"/>
    <cellStyle name="Normal 2 4 2 6 2 4" xfId="7155"/>
    <cellStyle name="Normal 2 4 2 6 2 4 2" xfId="14551"/>
    <cellStyle name="Normal 2 4 2 6 2 4 2 2" xfId="31486"/>
    <cellStyle name="Normal 2 4 2 6 2 4 3" xfId="21947"/>
    <cellStyle name="Normal 2 4 2 6 2 4 4" xfId="29343"/>
    <cellStyle name="Normal 2 4 2 6 2 4 5" xfId="31485"/>
    <cellStyle name="Normal 2 4 2 6 2 5" xfId="8965"/>
    <cellStyle name="Normal 2 4 2 6 2 5 2" xfId="31487"/>
    <cellStyle name="Normal 2 4 2 6 2 6" xfId="16361"/>
    <cellStyle name="Normal 2 4 2 6 2 7" xfId="23757"/>
    <cellStyle name="Normal 2 4 2 6 2 8" xfId="31476"/>
    <cellStyle name="Normal 2 4 2 6 3" xfId="4566"/>
    <cellStyle name="Normal 2 4 2 6 3 2" xfId="12007"/>
    <cellStyle name="Normal 2 4 2 6 3 2 2" xfId="31490"/>
    <cellStyle name="Normal 2 4 2 6 3 2 3" xfId="31489"/>
    <cellStyle name="Normal 2 4 2 6 3 3" xfId="19403"/>
    <cellStyle name="Normal 2 4 2 6 3 3 2" xfId="31491"/>
    <cellStyle name="Normal 2 4 2 6 3 4" xfId="26799"/>
    <cellStyle name="Normal 2 4 2 6 3 5" xfId="31488"/>
    <cellStyle name="Normal 2 4 2 6 4" xfId="2689"/>
    <cellStyle name="Normal 2 4 2 6 4 2" xfId="10130"/>
    <cellStyle name="Normal 2 4 2 6 4 2 2" xfId="31494"/>
    <cellStyle name="Normal 2 4 2 6 4 2 3" xfId="31493"/>
    <cellStyle name="Normal 2 4 2 6 4 3" xfId="17526"/>
    <cellStyle name="Normal 2 4 2 6 4 3 2" xfId="31495"/>
    <cellStyle name="Normal 2 4 2 6 4 4" xfId="24922"/>
    <cellStyle name="Normal 2 4 2 6 4 5" xfId="31492"/>
    <cellStyle name="Normal 2 4 2 6 5" xfId="6511"/>
    <cellStyle name="Normal 2 4 2 6 5 2" xfId="13907"/>
    <cellStyle name="Normal 2 4 2 6 5 2 2" xfId="31497"/>
    <cellStyle name="Normal 2 4 2 6 5 3" xfId="21303"/>
    <cellStyle name="Normal 2 4 2 6 5 4" xfId="28699"/>
    <cellStyle name="Normal 2 4 2 6 5 5" xfId="31496"/>
    <cellStyle name="Normal 2 4 2 6 6" xfId="8321"/>
    <cellStyle name="Normal 2 4 2 6 6 2" xfId="31498"/>
    <cellStyle name="Normal 2 4 2 6 7" xfId="15717"/>
    <cellStyle name="Normal 2 4 2 6 8" xfId="23113"/>
    <cellStyle name="Normal 2 4 2 6 9" xfId="31475"/>
    <cellStyle name="Normal 2 4 2 7" xfId="918"/>
    <cellStyle name="Normal 2 4 2 7 2" xfId="4644"/>
    <cellStyle name="Normal 2 4 2 7 2 2" xfId="12085"/>
    <cellStyle name="Normal 2 4 2 7 2 2 2" xfId="31502"/>
    <cellStyle name="Normal 2 4 2 7 2 2 3" xfId="31501"/>
    <cellStyle name="Normal 2 4 2 7 2 3" xfId="19481"/>
    <cellStyle name="Normal 2 4 2 7 2 3 2" xfId="31503"/>
    <cellStyle name="Normal 2 4 2 7 2 4" xfId="26877"/>
    <cellStyle name="Normal 2 4 2 7 2 5" xfId="31500"/>
    <cellStyle name="Normal 2 4 2 7 3" xfId="2767"/>
    <cellStyle name="Normal 2 4 2 7 3 2" xfId="10208"/>
    <cellStyle name="Normal 2 4 2 7 3 2 2" xfId="31506"/>
    <cellStyle name="Normal 2 4 2 7 3 2 3" xfId="31505"/>
    <cellStyle name="Normal 2 4 2 7 3 3" xfId="17604"/>
    <cellStyle name="Normal 2 4 2 7 3 3 2" xfId="31507"/>
    <cellStyle name="Normal 2 4 2 7 3 4" xfId="25000"/>
    <cellStyle name="Normal 2 4 2 7 3 5" xfId="31504"/>
    <cellStyle name="Normal 2 4 2 7 4" xfId="6589"/>
    <cellStyle name="Normal 2 4 2 7 4 2" xfId="13985"/>
    <cellStyle name="Normal 2 4 2 7 4 2 2" xfId="31509"/>
    <cellStyle name="Normal 2 4 2 7 4 3" xfId="21381"/>
    <cellStyle name="Normal 2 4 2 7 4 4" xfId="28777"/>
    <cellStyle name="Normal 2 4 2 7 4 5" xfId="31508"/>
    <cellStyle name="Normal 2 4 2 7 5" xfId="8399"/>
    <cellStyle name="Normal 2 4 2 7 5 2" xfId="31510"/>
    <cellStyle name="Normal 2 4 2 7 6" xfId="15795"/>
    <cellStyle name="Normal 2 4 2 7 7" xfId="23191"/>
    <cellStyle name="Normal 2 4 2 7 8" xfId="31499"/>
    <cellStyle name="Normal 2 4 2 8" xfId="1665"/>
    <cellStyle name="Normal 2 4 2 8 2" xfId="5352"/>
    <cellStyle name="Normal 2 4 2 8 2 2" xfId="12793"/>
    <cellStyle name="Normal 2 4 2 8 2 2 2" xfId="31514"/>
    <cellStyle name="Normal 2 4 2 8 2 2 3" xfId="31513"/>
    <cellStyle name="Normal 2 4 2 8 2 3" xfId="20189"/>
    <cellStyle name="Normal 2 4 2 8 2 3 2" xfId="31515"/>
    <cellStyle name="Normal 2 4 2 8 2 4" xfId="27585"/>
    <cellStyle name="Normal 2 4 2 8 2 5" xfId="31512"/>
    <cellStyle name="Normal 2 4 2 8 3" xfId="3475"/>
    <cellStyle name="Normal 2 4 2 8 3 2" xfId="10916"/>
    <cellStyle name="Normal 2 4 2 8 3 2 2" xfId="31518"/>
    <cellStyle name="Normal 2 4 2 8 3 2 3" xfId="31517"/>
    <cellStyle name="Normal 2 4 2 8 3 3" xfId="18312"/>
    <cellStyle name="Normal 2 4 2 8 3 3 2" xfId="31519"/>
    <cellStyle name="Normal 2 4 2 8 3 4" xfId="25708"/>
    <cellStyle name="Normal 2 4 2 8 3 5" xfId="31516"/>
    <cellStyle name="Normal 2 4 2 8 4" xfId="7297"/>
    <cellStyle name="Normal 2 4 2 8 4 2" xfId="14693"/>
    <cellStyle name="Normal 2 4 2 8 4 2 2" xfId="31521"/>
    <cellStyle name="Normal 2 4 2 8 4 3" xfId="22089"/>
    <cellStyle name="Normal 2 4 2 8 4 4" xfId="29485"/>
    <cellStyle name="Normal 2 4 2 8 4 5" xfId="31520"/>
    <cellStyle name="Normal 2 4 2 8 5" xfId="9107"/>
    <cellStyle name="Normal 2 4 2 8 5 2" xfId="31522"/>
    <cellStyle name="Normal 2 4 2 8 6" xfId="16503"/>
    <cellStyle name="Normal 2 4 2 8 7" xfId="23899"/>
    <cellStyle name="Normal 2 4 2 8 8" xfId="31511"/>
    <cellStyle name="Normal 2 4 2 9" xfId="1922"/>
    <cellStyle name="Normal 2 4 2 9 2" xfId="5609"/>
    <cellStyle name="Normal 2 4 2 9 2 2" xfId="13049"/>
    <cellStyle name="Normal 2 4 2 9 2 2 2" xfId="31526"/>
    <cellStyle name="Normal 2 4 2 9 2 2 3" xfId="31525"/>
    <cellStyle name="Normal 2 4 2 9 2 3" xfId="20445"/>
    <cellStyle name="Normal 2 4 2 9 2 3 2" xfId="31527"/>
    <cellStyle name="Normal 2 4 2 9 2 4" xfId="27841"/>
    <cellStyle name="Normal 2 4 2 9 2 5" xfId="31524"/>
    <cellStyle name="Normal 2 4 2 9 3" xfId="3731"/>
    <cellStyle name="Normal 2 4 2 9 3 2" xfId="11172"/>
    <cellStyle name="Normal 2 4 2 9 3 2 2" xfId="31530"/>
    <cellStyle name="Normal 2 4 2 9 3 2 3" xfId="31529"/>
    <cellStyle name="Normal 2 4 2 9 3 3" xfId="18568"/>
    <cellStyle name="Normal 2 4 2 9 3 3 2" xfId="31531"/>
    <cellStyle name="Normal 2 4 2 9 3 4" xfId="25964"/>
    <cellStyle name="Normal 2 4 2 9 3 5" xfId="31528"/>
    <cellStyle name="Normal 2 4 2 9 4" xfId="7554"/>
    <cellStyle name="Normal 2 4 2 9 4 2" xfId="14950"/>
    <cellStyle name="Normal 2 4 2 9 4 2 2" xfId="31533"/>
    <cellStyle name="Normal 2 4 2 9 4 3" xfId="22346"/>
    <cellStyle name="Normal 2 4 2 9 4 4" xfId="29742"/>
    <cellStyle name="Normal 2 4 2 9 4 5" xfId="31532"/>
    <cellStyle name="Normal 2 4 2 9 5" xfId="9363"/>
    <cellStyle name="Normal 2 4 2 9 5 2" xfId="31534"/>
    <cellStyle name="Normal 2 4 2 9 6" xfId="16759"/>
    <cellStyle name="Normal 2 4 2 9 7" xfId="24155"/>
    <cellStyle name="Normal 2 4 2 9 8" xfId="31523"/>
    <cellStyle name="Normal 2 4 3" xfId="280"/>
    <cellStyle name="Normal 2 4 3 10" xfId="5981"/>
    <cellStyle name="Normal 2 4 3 10 2" xfId="13377"/>
    <cellStyle name="Normal 2 4 3 10 2 2" xfId="31537"/>
    <cellStyle name="Normal 2 4 3 10 3" xfId="20773"/>
    <cellStyle name="Normal 2 4 3 10 4" xfId="28169"/>
    <cellStyle name="Normal 2 4 3 10 5" xfId="31536"/>
    <cellStyle name="Normal 2 4 3 11" xfId="7791"/>
    <cellStyle name="Normal 2 4 3 11 2" xfId="31538"/>
    <cellStyle name="Normal 2 4 3 12" xfId="15187"/>
    <cellStyle name="Normal 2 4 3 13" xfId="22583"/>
    <cellStyle name="Normal 2 4 3 14" xfId="31535"/>
    <cellStyle name="Normal 2 4 3 2" xfId="427"/>
    <cellStyle name="Normal 2 4 3 2 2" xfId="1138"/>
    <cellStyle name="Normal 2 4 3 2 2 2" xfId="4826"/>
    <cellStyle name="Normal 2 4 3 2 2 2 2" xfId="12267"/>
    <cellStyle name="Normal 2 4 3 2 2 2 2 2" xfId="31543"/>
    <cellStyle name="Normal 2 4 3 2 2 2 2 3" xfId="31542"/>
    <cellStyle name="Normal 2 4 3 2 2 2 3" xfId="19663"/>
    <cellStyle name="Normal 2 4 3 2 2 2 3 2" xfId="31544"/>
    <cellStyle name="Normal 2 4 3 2 2 2 4" xfId="27059"/>
    <cellStyle name="Normal 2 4 3 2 2 2 5" xfId="31541"/>
    <cellStyle name="Normal 2 4 3 2 2 3" xfId="2949"/>
    <cellStyle name="Normal 2 4 3 2 2 3 2" xfId="10390"/>
    <cellStyle name="Normal 2 4 3 2 2 3 2 2" xfId="31547"/>
    <cellStyle name="Normal 2 4 3 2 2 3 2 3" xfId="31546"/>
    <cellStyle name="Normal 2 4 3 2 2 3 3" xfId="17786"/>
    <cellStyle name="Normal 2 4 3 2 2 3 3 2" xfId="31548"/>
    <cellStyle name="Normal 2 4 3 2 2 3 4" xfId="25182"/>
    <cellStyle name="Normal 2 4 3 2 2 3 5" xfId="31545"/>
    <cellStyle name="Normal 2 4 3 2 2 4" xfId="6771"/>
    <cellStyle name="Normal 2 4 3 2 2 4 2" xfId="14167"/>
    <cellStyle name="Normal 2 4 3 2 2 4 2 2" xfId="31550"/>
    <cellStyle name="Normal 2 4 3 2 2 4 3" xfId="21563"/>
    <cellStyle name="Normal 2 4 3 2 2 4 4" xfId="28959"/>
    <cellStyle name="Normal 2 4 3 2 2 4 5" xfId="31549"/>
    <cellStyle name="Normal 2 4 3 2 2 5" xfId="8581"/>
    <cellStyle name="Normal 2 4 3 2 2 5 2" xfId="31551"/>
    <cellStyle name="Normal 2 4 3 2 2 6" xfId="15977"/>
    <cellStyle name="Normal 2 4 3 2 2 7" xfId="23373"/>
    <cellStyle name="Normal 2 4 3 2 2 8" xfId="31540"/>
    <cellStyle name="Normal 2 4 3 2 3" xfId="4182"/>
    <cellStyle name="Normal 2 4 3 2 3 2" xfId="11623"/>
    <cellStyle name="Normal 2 4 3 2 3 2 2" xfId="31554"/>
    <cellStyle name="Normal 2 4 3 2 3 2 3" xfId="31553"/>
    <cellStyle name="Normal 2 4 3 2 3 3" xfId="19019"/>
    <cellStyle name="Normal 2 4 3 2 3 3 2" xfId="31555"/>
    <cellStyle name="Normal 2 4 3 2 3 4" xfId="26415"/>
    <cellStyle name="Normal 2 4 3 2 3 5" xfId="31552"/>
    <cellStyle name="Normal 2 4 3 2 4" xfId="2305"/>
    <cellStyle name="Normal 2 4 3 2 4 2" xfId="9746"/>
    <cellStyle name="Normal 2 4 3 2 4 2 2" xfId="31558"/>
    <cellStyle name="Normal 2 4 3 2 4 2 3" xfId="31557"/>
    <cellStyle name="Normal 2 4 3 2 4 3" xfId="17142"/>
    <cellStyle name="Normal 2 4 3 2 4 3 2" xfId="31559"/>
    <cellStyle name="Normal 2 4 3 2 4 4" xfId="24538"/>
    <cellStyle name="Normal 2 4 3 2 4 5" xfId="31556"/>
    <cellStyle name="Normal 2 4 3 2 5" xfId="6127"/>
    <cellStyle name="Normal 2 4 3 2 5 2" xfId="13523"/>
    <cellStyle name="Normal 2 4 3 2 5 2 2" xfId="31561"/>
    <cellStyle name="Normal 2 4 3 2 5 3" xfId="20919"/>
    <cellStyle name="Normal 2 4 3 2 5 4" xfId="28315"/>
    <cellStyle name="Normal 2 4 3 2 5 5" xfId="31560"/>
    <cellStyle name="Normal 2 4 3 2 6" xfId="7937"/>
    <cellStyle name="Normal 2 4 3 2 6 2" xfId="31562"/>
    <cellStyle name="Normal 2 4 3 2 7" xfId="15333"/>
    <cellStyle name="Normal 2 4 3 2 8" xfId="22729"/>
    <cellStyle name="Normal 2 4 3 2 9" xfId="31539"/>
    <cellStyle name="Normal 2 4 3 3" xfId="684"/>
    <cellStyle name="Normal 2 4 3 3 2" xfId="1394"/>
    <cellStyle name="Normal 2 4 3 3 2 2" xfId="5082"/>
    <cellStyle name="Normal 2 4 3 3 2 2 2" xfId="12523"/>
    <cellStyle name="Normal 2 4 3 3 2 2 2 2" xfId="31567"/>
    <cellStyle name="Normal 2 4 3 3 2 2 2 3" xfId="31566"/>
    <cellStyle name="Normal 2 4 3 3 2 2 3" xfId="19919"/>
    <cellStyle name="Normal 2 4 3 3 2 2 3 2" xfId="31568"/>
    <cellStyle name="Normal 2 4 3 3 2 2 4" xfId="27315"/>
    <cellStyle name="Normal 2 4 3 3 2 2 5" xfId="31565"/>
    <cellStyle name="Normal 2 4 3 3 2 3" xfId="3205"/>
    <cellStyle name="Normal 2 4 3 3 2 3 2" xfId="10646"/>
    <cellStyle name="Normal 2 4 3 3 2 3 2 2" xfId="31571"/>
    <cellStyle name="Normal 2 4 3 3 2 3 2 3" xfId="31570"/>
    <cellStyle name="Normal 2 4 3 3 2 3 3" xfId="18042"/>
    <cellStyle name="Normal 2 4 3 3 2 3 3 2" xfId="31572"/>
    <cellStyle name="Normal 2 4 3 3 2 3 4" xfId="25438"/>
    <cellStyle name="Normal 2 4 3 3 2 3 5" xfId="31569"/>
    <cellStyle name="Normal 2 4 3 3 2 4" xfId="7027"/>
    <cellStyle name="Normal 2 4 3 3 2 4 2" xfId="14423"/>
    <cellStyle name="Normal 2 4 3 3 2 4 2 2" xfId="31574"/>
    <cellStyle name="Normal 2 4 3 3 2 4 3" xfId="21819"/>
    <cellStyle name="Normal 2 4 3 3 2 4 4" xfId="29215"/>
    <cellStyle name="Normal 2 4 3 3 2 4 5" xfId="31573"/>
    <cellStyle name="Normal 2 4 3 3 2 5" xfId="8837"/>
    <cellStyle name="Normal 2 4 3 3 2 5 2" xfId="31575"/>
    <cellStyle name="Normal 2 4 3 3 2 6" xfId="16233"/>
    <cellStyle name="Normal 2 4 3 3 2 7" xfId="23629"/>
    <cellStyle name="Normal 2 4 3 3 2 8" xfId="31564"/>
    <cellStyle name="Normal 2 4 3 3 3" xfId="4438"/>
    <cellStyle name="Normal 2 4 3 3 3 2" xfId="11879"/>
    <cellStyle name="Normal 2 4 3 3 3 2 2" xfId="31578"/>
    <cellStyle name="Normal 2 4 3 3 3 2 3" xfId="31577"/>
    <cellStyle name="Normal 2 4 3 3 3 3" xfId="19275"/>
    <cellStyle name="Normal 2 4 3 3 3 3 2" xfId="31579"/>
    <cellStyle name="Normal 2 4 3 3 3 4" xfId="26671"/>
    <cellStyle name="Normal 2 4 3 3 3 5" xfId="31576"/>
    <cellStyle name="Normal 2 4 3 3 4" xfId="2561"/>
    <cellStyle name="Normal 2 4 3 3 4 2" xfId="10002"/>
    <cellStyle name="Normal 2 4 3 3 4 2 2" xfId="31582"/>
    <cellStyle name="Normal 2 4 3 3 4 2 3" xfId="31581"/>
    <cellStyle name="Normal 2 4 3 3 4 3" xfId="17398"/>
    <cellStyle name="Normal 2 4 3 3 4 3 2" xfId="31583"/>
    <cellStyle name="Normal 2 4 3 3 4 4" xfId="24794"/>
    <cellStyle name="Normal 2 4 3 3 4 5" xfId="31580"/>
    <cellStyle name="Normal 2 4 3 3 5" xfId="6383"/>
    <cellStyle name="Normal 2 4 3 3 5 2" xfId="13779"/>
    <cellStyle name="Normal 2 4 3 3 5 2 2" xfId="31585"/>
    <cellStyle name="Normal 2 4 3 3 5 3" xfId="21175"/>
    <cellStyle name="Normal 2 4 3 3 5 4" xfId="28571"/>
    <cellStyle name="Normal 2 4 3 3 5 5" xfId="31584"/>
    <cellStyle name="Normal 2 4 3 3 6" xfId="8193"/>
    <cellStyle name="Normal 2 4 3 3 6 2" xfId="31586"/>
    <cellStyle name="Normal 2 4 3 3 7" xfId="15589"/>
    <cellStyle name="Normal 2 4 3 3 8" xfId="22985"/>
    <cellStyle name="Normal 2 4 3 3 9" xfId="31563"/>
    <cellStyle name="Normal 2 4 3 4" xfId="849"/>
    <cellStyle name="Normal 2 4 3 4 2" xfId="1558"/>
    <cellStyle name="Normal 2 4 3 4 2 2" xfId="5246"/>
    <cellStyle name="Normal 2 4 3 4 2 2 2" xfId="12687"/>
    <cellStyle name="Normal 2 4 3 4 2 2 2 2" xfId="31591"/>
    <cellStyle name="Normal 2 4 3 4 2 2 2 3" xfId="31590"/>
    <cellStyle name="Normal 2 4 3 4 2 2 3" xfId="20083"/>
    <cellStyle name="Normal 2 4 3 4 2 2 3 2" xfId="31592"/>
    <cellStyle name="Normal 2 4 3 4 2 2 4" xfId="27479"/>
    <cellStyle name="Normal 2 4 3 4 2 2 5" xfId="31589"/>
    <cellStyle name="Normal 2 4 3 4 2 3" xfId="3369"/>
    <cellStyle name="Normal 2 4 3 4 2 3 2" xfId="10810"/>
    <cellStyle name="Normal 2 4 3 4 2 3 2 2" xfId="31595"/>
    <cellStyle name="Normal 2 4 3 4 2 3 2 3" xfId="31594"/>
    <cellStyle name="Normal 2 4 3 4 2 3 3" xfId="18206"/>
    <cellStyle name="Normal 2 4 3 4 2 3 3 2" xfId="31596"/>
    <cellStyle name="Normal 2 4 3 4 2 3 4" xfId="25602"/>
    <cellStyle name="Normal 2 4 3 4 2 3 5" xfId="31593"/>
    <cellStyle name="Normal 2 4 3 4 2 4" xfId="7191"/>
    <cellStyle name="Normal 2 4 3 4 2 4 2" xfId="14587"/>
    <cellStyle name="Normal 2 4 3 4 2 4 2 2" xfId="31598"/>
    <cellStyle name="Normal 2 4 3 4 2 4 3" xfId="21983"/>
    <cellStyle name="Normal 2 4 3 4 2 4 4" xfId="29379"/>
    <cellStyle name="Normal 2 4 3 4 2 4 5" xfId="31597"/>
    <cellStyle name="Normal 2 4 3 4 2 5" xfId="9001"/>
    <cellStyle name="Normal 2 4 3 4 2 5 2" xfId="31599"/>
    <cellStyle name="Normal 2 4 3 4 2 6" xfId="16397"/>
    <cellStyle name="Normal 2 4 3 4 2 7" xfId="23793"/>
    <cellStyle name="Normal 2 4 3 4 2 8" xfId="31588"/>
    <cellStyle name="Normal 2 4 3 4 3" xfId="4602"/>
    <cellStyle name="Normal 2 4 3 4 3 2" xfId="12043"/>
    <cellStyle name="Normal 2 4 3 4 3 2 2" xfId="31602"/>
    <cellStyle name="Normal 2 4 3 4 3 2 3" xfId="31601"/>
    <cellStyle name="Normal 2 4 3 4 3 3" xfId="19439"/>
    <cellStyle name="Normal 2 4 3 4 3 3 2" xfId="31603"/>
    <cellStyle name="Normal 2 4 3 4 3 4" xfId="26835"/>
    <cellStyle name="Normal 2 4 3 4 3 5" xfId="31600"/>
    <cellStyle name="Normal 2 4 3 4 4" xfId="2725"/>
    <cellStyle name="Normal 2 4 3 4 4 2" xfId="10166"/>
    <cellStyle name="Normal 2 4 3 4 4 2 2" xfId="31606"/>
    <cellStyle name="Normal 2 4 3 4 4 2 3" xfId="31605"/>
    <cellStyle name="Normal 2 4 3 4 4 3" xfId="17562"/>
    <cellStyle name="Normal 2 4 3 4 4 3 2" xfId="31607"/>
    <cellStyle name="Normal 2 4 3 4 4 4" xfId="24958"/>
    <cellStyle name="Normal 2 4 3 4 4 5" xfId="31604"/>
    <cellStyle name="Normal 2 4 3 4 5" xfId="6547"/>
    <cellStyle name="Normal 2 4 3 4 5 2" xfId="13943"/>
    <cellStyle name="Normal 2 4 3 4 5 2 2" xfId="31609"/>
    <cellStyle name="Normal 2 4 3 4 5 3" xfId="21339"/>
    <cellStyle name="Normal 2 4 3 4 5 4" xfId="28735"/>
    <cellStyle name="Normal 2 4 3 4 5 5" xfId="31608"/>
    <cellStyle name="Normal 2 4 3 4 6" xfId="8357"/>
    <cellStyle name="Normal 2 4 3 4 6 2" xfId="31610"/>
    <cellStyle name="Normal 2 4 3 4 7" xfId="15753"/>
    <cellStyle name="Normal 2 4 3 4 8" xfId="23149"/>
    <cellStyle name="Normal 2 4 3 4 9" xfId="31587"/>
    <cellStyle name="Normal 2 4 3 5" xfId="992"/>
    <cellStyle name="Normal 2 4 3 5 2" xfId="4680"/>
    <cellStyle name="Normal 2 4 3 5 2 2" xfId="12121"/>
    <cellStyle name="Normal 2 4 3 5 2 2 2" xfId="31614"/>
    <cellStyle name="Normal 2 4 3 5 2 2 3" xfId="31613"/>
    <cellStyle name="Normal 2 4 3 5 2 3" xfId="19517"/>
    <cellStyle name="Normal 2 4 3 5 2 3 2" xfId="31615"/>
    <cellStyle name="Normal 2 4 3 5 2 4" xfId="26913"/>
    <cellStyle name="Normal 2 4 3 5 2 5" xfId="31612"/>
    <cellStyle name="Normal 2 4 3 5 3" xfId="2803"/>
    <cellStyle name="Normal 2 4 3 5 3 2" xfId="10244"/>
    <cellStyle name="Normal 2 4 3 5 3 2 2" xfId="31618"/>
    <cellStyle name="Normal 2 4 3 5 3 2 3" xfId="31617"/>
    <cellStyle name="Normal 2 4 3 5 3 3" xfId="17640"/>
    <cellStyle name="Normal 2 4 3 5 3 3 2" xfId="31619"/>
    <cellStyle name="Normal 2 4 3 5 3 4" xfId="25036"/>
    <cellStyle name="Normal 2 4 3 5 3 5" xfId="31616"/>
    <cellStyle name="Normal 2 4 3 5 4" xfId="6625"/>
    <cellStyle name="Normal 2 4 3 5 4 2" xfId="14021"/>
    <cellStyle name="Normal 2 4 3 5 4 2 2" xfId="31621"/>
    <cellStyle name="Normal 2 4 3 5 4 3" xfId="21417"/>
    <cellStyle name="Normal 2 4 3 5 4 4" xfId="28813"/>
    <cellStyle name="Normal 2 4 3 5 4 5" xfId="31620"/>
    <cellStyle name="Normal 2 4 3 5 5" xfId="8435"/>
    <cellStyle name="Normal 2 4 3 5 5 2" xfId="31622"/>
    <cellStyle name="Normal 2 4 3 5 6" xfId="15831"/>
    <cellStyle name="Normal 2 4 3 5 7" xfId="23227"/>
    <cellStyle name="Normal 2 4 3 5 8" xfId="31611"/>
    <cellStyle name="Normal 2 4 3 6" xfId="1729"/>
    <cellStyle name="Normal 2 4 3 6 2" xfId="5416"/>
    <cellStyle name="Normal 2 4 3 6 2 2" xfId="12857"/>
    <cellStyle name="Normal 2 4 3 6 2 2 2" xfId="31626"/>
    <cellStyle name="Normal 2 4 3 6 2 2 3" xfId="31625"/>
    <cellStyle name="Normal 2 4 3 6 2 3" xfId="20253"/>
    <cellStyle name="Normal 2 4 3 6 2 3 2" xfId="31627"/>
    <cellStyle name="Normal 2 4 3 6 2 4" xfId="27649"/>
    <cellStyle name="Normal 2 4 3 6 2 5" xfId="31624"/>
    <cellStyle name="Normal 2 4 3 6 3" xfId="3539"/>
    <cellStyle name="Normal 2 4 3 6 3 2" xfId="10980"/>
    <cellStyle name="Normal 2 4 3 6 3 2 2" xfId="31630"/>
    <cellStyle name="Normal 2 4 3 6 3 2 3" xfId="31629"/>
    <cellStyle name="Normal 2 4 3 6 3 3" xfId="18376"/>
    <cellStyle name="Normal 2 4 3 6 3 3 2" xfId="31631"/>
    <cellStyle name="Normal 2 4 3 6 3 4" xfId="25772"/>
    <cellStyle name="Normal 2 4 3 6 3 5" xfId="31628"/>
    <cellStyle name="Normal 2 4 3 6 4" xfId="7361"/>
    <cellStyle name="Normal 2 4 3 6 4 2" xfId="14757"/>
    <cellStyle name="Normal 2 4 3 6 4 2 2" xfId="31633"/>
    <cellStyle name="Normal 2 4 3 6 4 3" xfId="22153"/>
    <cellStyle name="Normal 2 4 3 6 4 4" xfId="29549"/>
    <cellStyle name="Normal 2 4 3 6 4 5" xfId="31632"/>
    <cellStyle name="Normal 2 4 3 6 5" xfId="9171"/>
    <cellStyle name="Normal 2 4 3 6 5 2" xfId="31634"/>
    <cellStyle name="Normal 2 4 3 6 6" xfId="16567"/>
    <cellStyle name="Normal 2 4 3 6 7" xfId="23963"/>
    <cellStyle name="Normal 2 4 3 6 8" xfId="31623"/>
    <cellStyle name="Normal 2 4 3 7" xfId="1986"/>
    <cellStyle name="Normal 2 4 3 7 2" xfId="5673"/>
    <cellStyle name="Normal 2 4 3 7 2 2" xfId="13113"/>
    <cellStyle name="Normal 2 4 3 7 2 2 2" xfId="31638"/>
    <cellStyle name="Normal 2 4 3 7 2 2 3" xfId="31637"/>
    <cellStyle name="Normal 2 4 3 7 2 3" xfId="20509"/>
    <cellStyle name="Normal 2 4 3 7 2 3 2" xfId="31639"/>
    <cellStyle name="Normal 2 4 3 7 2 4" xfId="27905"/>
    <cellStyle name="Normal 2 4 3 7 2 5" xfId="31636"/>
    <cellStyle name="Normal 2 4 3 7 3" xfId="3795"/>
    <cellStyle name="Normal 2 4 3 7 3 2" xfId="11236"/>
    <cellStyle name="Normal 2 4 3 7 3 2 2" xfId="31642"/>
    <cellStyle name="Normal 2 4 3 7 3 2 3" xfId="31641"/>
    <cellStyle name="Normal 2 4 3 7 3 3" xfId="18632"/>
    <cellStyle name="Normal 2 4 3 7 3 3 2" xfId="31643"/>
    <cellStyle name="Normal 2 4 3 7 3 4" xfId="26028"/>
    <cellStyle name="Normal 2 4 3 7 3 5" xfId="31640"/>
    <cellStyle name="Normal 2 4 3 7 4" xfId="7618"/>
    <cellStyle name="Normal 2 4 3 7 4 2" xfId="15014"/>
    <cellStyle name="Normal 2 4 3 7 4 2 2" xfId="31645"/>
    <cellStyle name="Normal 2 4 3 7 4 3" xfId="22410"/>
    <cellStyle name="Normal 2 4 3 7 4 4" xfId="29806"/>
    <cellStyle name="Normal 2 4 3 7 4 5" xfId="31644"/>
    <cellStyle name="Normal 2 4 3 7 5" xfId="9427"/>
    <cellStyle name="Normal 2 4 3 7 5 2" xfId="31646"/>
    <cellStyle name="Normal 2 4 3 7 6" xfId="16823"/>
    <cellStyle name="Normal 2 4 3 7 7" xfId="24219"/>
    <cellStyle name="Normal 2 4 3 7 8" xfId="31635"/>
    <cellStyle name="Normal 2 4 3 8" xfId="4036"/>
    <cellStyle name="Normal 2 4 3 8 2" xfId="11477"/>
    <cellStyle name="Normal 2 4 3 8 2 2" xfId="31649"/>
    <cellStyle name="Normal 2 4 3 8 2 3" xfId="31648"/>
    <cellStyle name="Normal 2 4 3 8 3" xfId="18873"/>
    <cellStyle name="Normal 2 4 3 8 3 2" xfId="31650"/>
    <cellStyle name="Normal 2 4 3 8 4" xfId="26269"/>
    <cellStyle name="Normal 2 4 3 8 5" xfId="31647"/>
    <cellStyle name="Normal 2 4 3 9" xfId="2159"/>
    <cellStyle name="Normal 2 4 3 9 2" xfId="9600"/>
    <cellStyle name="Normal 2 4 3 9 2 2" xfId="31653"/>
    <cellStyle name="Normal 2 4 3 9 2 3" xfId="31652"/>
    <cellStyle name="Normal 2 4 3 9 3" xfId="16996"/>
    <cellStyle name="Normal 2 4 3 9 3 2" xfId="31654"/>
    <cellStyle name="Normal 2 4 3 9 4" xfId="24392"/>
    <cellStyle name="Normal 2 4 3 9 5" xfId="31651"/>
    <cellStyle name="Normal 2 4 4" xfId="289"/>
    <cellStyle name="Normal 2 4 4 10" xfId="31655"/>
    <cellStyle name="Normal 2 4 4 2" xfId="858"/>
    <cellStyle name="Normal 2 4 4 2 2" xfId="1567"/>
    <cellStyle name="Normal 2 4 4 2 2 2" xfId="5255"/>
    <cellStyle name="Normal 2 4 4 2 2 2 2" xfId="12696"/>
    <cellStyle name="Normal 2 4 4 2 2 2 2 2" xfId="31660"/>
    <cellStyle name="Normal 2 4 4 2 2 2 2 3" xfId="31659"/>
    <cellStyle name="Normal 2 4 4 2 2 2 3" xfId="20092"/>
    <cellStyle name="Normal 2 4 4 2 2 2 3 2" xfId="31661"/>
    <cellStyle name="Normal 2 4 4 2 2 2 4" xfId="27488"/>
    <cellStyle name="Normal 2 4 4 2 2 2 5" xfId="31658"/>
    <cellStyle name="Normal 2 4 4 2 2 3" xfId="3378"/>
    <cellStyle name="Normal 2 4 4 2 2 3 2" xfId="10819"/>
    <cellStyle name="Normal 2 4 4 2 2 3 2 2" xfId="31664"/>
    <cellStyle name="Normal 2 4 4 2 2 3 2 3" xfId="31663"/>
    <cellStyle name="Normal 2 4 4 2 2 3 3" xfId="18215"/>
    <cellStyle name="Normal 2 4 4 2 2 3 3 2" xfId="31665"/>
    <cellStyle name="Normal 2 4 4 2 2 3 4" xfId="25611"/>
    <cellStyle name="Normal 2 4 4 2 2 3 5" xfId="31662"/>
    <cellStyle name="Normal 2 4 4 2 2 4" xfId="7200"/>
    <cellStyle name="Normal 2 4 4 2 2 4 2" xfId="14596"/>
    <cellStyle name="Normal 2 4 4 2 2 4 2 2" xfId="31667"/>
    <cellStyle name="Normal 2 4 4 2 2 4 3" xfId="21992"/>
    <cellStyle name="Normal 2 4 4 2 2 4 4" xfId="29388"/>
    <cellStyle name="Normal 2 4 4 2 2 4 5" xfId="31666"/>
    <cellStyle name="Normal 2 4 4 2 2 5" xfId="9010"/>
    <cellStyle name="Normal 2 4 4 2 2 5 2" xfId="31668"/>
    <cellStyle name="Normal 2 4 4 2 2 6" xfId="16406"/>
    <cellStyle name="Normal 2 4 4 2 2 7" xfId="23802"/>
    <cellStyle name="Normal 2 4 4 2 2 8" xfId="31657"/>
    <cellStyle name="Normal 2 4 4 2 3" xfId="4611"/>
    <cellStyle name="Normal 2 4 4 2 3 2" xfId="12052"/>
    <cellStyle name="Normal 2 4 4 2 3 2 2" xfId="31671"/>
    <cellStyle name="Normal 2 4 4 2 3 2 3" xfId="31670"/>
    <cellStyle name="Normal 2 4 4 2 3 3" xfId="19448"/>
    <cellStyle name="Normal 2 4 4 2 3 3 2" xfId="31672"/>
    <cellStyle name="Normal 2 4 4 2 3 4" xfId="26844"/>
    <cellStyle name="Normal 2 4 4 2 3 5" xfId="31669"/>
    <cellStyle name="Normal 2 4 4 2 4" xfId="2734"/>
    <cellStyle name="Normal 2 4 4 2 4 2" xfId="10175"/>
    <cellStyle name="Normal 2 4 4 2 4 2 2" xfId="31675"/>
    <cellStyle name="Normal 2 4 4 2 4 2 3" xfId="31674"/>
    <cellStyle name="Normal 2 4 4 2 4 3" xfId="17571"/>
    <cellStyle name="Normal 2 4 4 2 4 3 2" xfId="31676"/>
    <cellStyle name="Normal 2 4 4 2 4 4" xfId="24967"/>
    <cellStyle name="Normal 2 4 4 2 4 5" xfId="31673"/>
    <cellStyle name="Normal 2 4 4 2 5" xfId="6556"/>
    <cellStyle name="Normal 2 4 4 2 5 2" xfId="13952"/>
    <cellStyle name="Normal 2 4 4 2 5 2 2" xfId="31678"/>
    <cellStyle name="Normal 2 4 4 2 5 3" xfId="21348"/>
    <cellStyle name="Normal 2 4 4 2 5 4" xfId="28744"/>
    <cellStyle name="Normal 2 4 4 2 5 5" xfId="31677"/>
    <cellStyle name="Normal 2 4 4 2 6" xfId="8366"/>
    <cellStyle name="Normal 2 4 4 2 6 2" xfId="31679"/>
    <cellStyle name="Normal 2 4 4 2 7" xfId="15762"/>
    <cellStyle name="Normal 2 4 4 2 8" xfId="23158"/>
    <cellStyle name="Normal 2 4 4 2 9" xfId="31656"/>
    <cellStyle name="Normal 2 4 4 3" xfId="1001"/>
    <cellStyle name="Normal 2 4 4 3 2" xfId="4689"/>
    <cellStyle name="Normal 2 4 4 3 2 2" xfId="12130"/>
    <cellStyle name="Normal 2 4 4 3 2 2 2" xfId="31683"/>
    <cellStyle name="Normal 2 4 4 3 2 2 3" xfId="31682"/>
    <cellStyle name="Normal 2 4 4 3 2 3" xfId="19526"/>
    <cellStyle name="Normal 2 4 4 3 2 3 2" xfId="31684"/>
    <cellStyle name="Normal 2 4 4 3 2 4" xfId="26922"/>
    <cellStyle name="Normal 2 4 4 3 2 5" xfId="31681"/>
    <cellStyle name="Normal 2 4 4 3 3" xfId="2812"/>
    <cellStyle name="Normal 2 4 4 3 3 2" xfId="10253"/>
    <cellStyle name="Normal 2 4 4 3 3 2 2" xfId="31687"/>
    <cellStyle name="Normal 2 4 4 3 3 2 3" xfId="31686"/>
    <cellStyle name="Normal 2 4 4 3 3 3" xfId="17649"/>
    <cellStyle name="Normal 2 4 4 3 3 3 2" xfId="31688"/>
    <cellStyle name="Normal 2 4 4 3 3 4" xfId="25045"/>
    <cellStyle name="Normal 2 4 4 3 3 5" xfId="31685"/>
    <cellStyle name="Normal 2 4 4 3 4" xfId="6634"/>
    <cellStyle name="Normal 2 4 4 3 4 2" xfId="14030"/>
    <cellStyle name="Normal 2 4 4 3 4 2 2" xfId="31690"/>
    <cellStyle name="Normal 2 4 4 3 4 3" xfId="21426"/>
    <cellStyle name="Normal 2 4 4 3 4 4" xfId="28822"/>
    <cellStyle name="Normal 2 4 4 3 4 5" xfId="31689"/>
    <cellStyle name="Normal 2 4 4 3 5" xfId="8444"/>
    <cellStyle name="Normal 2 4 4 3 5 2" xfId="31691"/>
    <cellStyle name="Normal 2 4 4 3 6" xfId="15840"/>
    <cellStyle name="Normal 2 4 4 3 7" xfId="23236"/>
    <cellStyle name="Normal 2 4 4 3 8" xfId="31680"/>
    <cellStyle name="Normal 2 4 4 4" xfId="4045"/>
    <cellStyle name="Normal 2 4 4 4 2" xfId="11486"/>
    <cellStyle name="Normal 2 4 4 4 2 2" xfId="31694"/>
    <cellStyle name="Normal 2 4 4 4 2 3" xfId="31693"/>
    <cellStyle name="Normal 2 4 4 4 3" xfId="18882"/>
    <cellStyle name="Normal 2 4 4 4 3 2" xfId="31695"/>
    <cellStyle name="Normal 2 4 4 4 4" xfId="26278"/>
    <cellStyle name="Normal 2 4 4 4 5" xfId="31692"/>
    <cellStyle name="Normal 2 4 4 5" xfId="2168"/>
    <cellStyle name="Normal 2 4 4 5 2" xfId="9609"/>
    <cellStyle name="Normal 2 4 4 5 2 2" xfId="31698"/>
    <cellStyle name="Normal 2 4 4 5 2 3" xfId="31697"/>
    <cellStyle name="Normal 2 4 4 5 3" xfId="17005"/>
    <cellStyle name="Normal 2 4 4 5 3 2" xfId="31699"/>
    <cellStyle name="Normal 2 4 4 5 4" xfId="24401"/>
    <cellStyle name="Normal 2 4 4 5 5" xfId="31696"/>
    <cellStyle name="Normal 2 4 4 6" xfId="5990"/>
    <cellStyle name="Normal 2 4 4 6 2" xfId="13386"/>
    <cellStyle name="Normal 2 4 4 6 2 2" xfId="31701"/>
    <cellStyle name="Normal 2 4 4 6 3" xfId="20782"/>
    <cellStyle name="Normal 2 4 4 6 4" xfId="28178"/>
    <cellStyle name="Normal 2 4 4 6 5" xfId="31700"/>
    <cellStyle name="Normal 2 4 4 7" xfId="7800"/>
    <cellStyle name="Normal 2 4 4 7 2" xfId="31702"/>
    <cellStyle name="Normal 2 4 4 8" xfId="15196"/>
    <cellStyle name="Normal 2 4 4 9" xfId="22592"/>
    <cellStyle name="Normal 2 4 5" xfId="299"/>
    <cellStyle name="Normal 2 4 5 10" xfId="31703"/>
    <cellStyle name="Normal 2 4 5 2" xfId="870"/>
    <cellStyle name="Normal 2 4 5 2 2" xfId="1579"/>
    <cellStyle name="Normal 2 4 5 2 2 2" xfId="5267"/>
    <cellStyle name="Normal 2 4 5 2 2 2 2" xfId="12708"/>
    <cellStyle name="Normal 2 4 5 2 2 2 2 2" xfId="31708"/>
    <cellStyle name="Normal 2 4 5 2 2 2 2 3" xfId="31707"/>
    <cellStyle name="Normal 2 4 5 2 2 2 3" xfId="20104"/>
    <cellStyle name="Normal 2 4 5 2 2 2 3 2" xfId="31709"/>
    <cellStyle name="Normal 2 4 5 2 2 2 4" xfId="27500"/>
    <cellStyle name="Normal 2 4 5 2 2 2 5" xfId="31706"/>
    <cellStyle name="Normal 2 4 5 2 2 3" xfId="3390"/>
    <cellStyle name="Normal 2 4 5 2 2 3 2" xfId="10831"/>
    <cellStyle name="Normal 2 4 5 2 2 3 2 2" xfId="31712"/>
    <cellStyle name="Normal 2 4 5 2 2 3 2 3" xfId="31711"/>
    <cellStyle name="Normal 2 4 5 2 2 3 3" xfId="18227"/>
    <cellStyle name="Normal 2 4 5 2 2 3 3 2" xfId="31713"/>
    <cellStyle name="Normal 2 4 5 2 2 3 4" xfId="25623"/>
    <cellStyle name="Normal 2 4 5 2 2 3 5" xfId="31710"/>
    <cellStyle name="Normal 2 4 5 2 2 4" xfId="7212"/>
    <cellStyle name="Normal 2 4 5 2 2 4 2" xfId="14608"/>
    <cellStyle name="Normal 2 4 5 2 2 4 2 2" xfId="31715"/>
    <cellStyle name="Normal 2 4 5 2 2 4 3" xfId="22004"/>
    <cellStyle name="Normal 2 4 5 2 2 4 4" xfId="29400"/>
    <cellStyle name="Normal 2 4 5 2 2 4 5" xfId="31714"/>
    <cellStyle name="Normal 2 4 5 2 2 5" xfId="9022"/>
    <cellStyle name="Normal 2 4 5 2 2 5 2" xfId="31716"/>
    <cellStyle name="Normal 2 4 5 2 2 6" xfId="16418"/>
    <cellStyle name="Normal 2 4 5 2 2 7" xfId="23814"/>
    <cellStyle name="Normal 2 4 5 2 2 8" xfId="31705"/>
    <cellStyle name="Normal 2 4 5 2 3" xfId="4623"/>
    <cellStyle name="Normal 2 4 5 2 3 2" xfId="12064"/>
    <cellStyle name="Normal 2 4 5 2 3 2 2" xfId="31719"/>
    <cellStyle name="Normal 2 4 5 2 3 2 3" xfId="31718"/>
    <cellStyle name="Normal 2 4 5 2 3 3" xfId="19460"/>
    <cellStyle name="Normal 2 4 5 2 3 3 2" xfId="31720"/>
    <cellStyle name="Normal 2 4 5 2 3 4" xfId="26856"/>
    <cellStyle name="Normal 2 4 5 2 3 5" xfId="31717"/>
    <cellStyle name="Normal 2 4 5 2 4" xfId="2746"/>
    <cellStyle name="Normal 2 4 5 2 4 2" xfId="10187"/>
    <cellStyle name="Normal 2 4 5 2 4 2 2" xfId="31723"/>
    <cellStyle name="Normal 2 4 5 2 4 2 3" xfId="31722"/>
    <cellStyle name="Normal 2 4 5 2 4 3" xfId="17583"/>
    <cellStyle name="Normal 2 4 5 2 4 3 2" xfId="31724"/>
    <cellStyle name="Normal 2 4 5 2 4 4" xfId="24979"/>
    <cellStyle name="Normal 2 4 5 2 4 5" xfId="31721"/>
    <cellStyle name="Normal 2 4 5 2 5" xfId="6568"/>
    <cellStyle name="Normal 2 4 5 2 5 2" xfId="13964"/>
    <cellStyle name="Normal 2 4 5 2 5 2 2" xfId="31726"/>
    <cellStyle name="Normal 2 4 5 2 5 3" xfId="21360"/>
    <cellStyle name="Normal 2 4 5 2 5 4" xfId="28756"/>
    <cellStyle name="Normal 2 4 5 2 5 5" xfId="31725"/>
    <cellStyle name="Normal 2 4 5 2 6" xfId="8378"/>
    <cellStyle name="Normal 2 4 5 2 6 2" xfId="31727"/>
    <cellStyle name="Normal 2 4 5 2 7" xfId="15774"/>
    <cellStyle name="Normal 2 4 5 2 8" xfId="23170"/>
    <cellStyle name="Normal 2 4 5 2 9" xfId="31704"/>
    <cellStyle name="Normal 2 4 5 3" xfId="1010"/>
    <cellStyle name="Normal 2 4 5 3 2" xfId="4698"/>
    <cellStyle name="Normal 2 4 5 3 2 2" xfId="12139"/>
    <cellStyle name="Normal 2 4 5 3 2 2 2" xfId="31731"/>
    <cellStyle name="Normal 2 4 5 3 2 2 3" xfId="31730"/>
    <cellStyle name="Normal 2 4 5 3 2 3" xfId="19535"/>
    <cellStyle name="Normal 2 4 5 3 2 3 2" xfId="31732"/>
    <cellStyle name="Normal 2 4 5 3 2 4" xfId="26931"/>
    <cellStyle name="Normal 2 4 5 3 2 5" xfId="31729"/>
    <cellStyle name="Normal 2 4 5 3 3" xfId="2821"/>
    <cellStyle name="Normal 2 4 5 3 3 2" xfId="10262"/>
    <cellStyle name="Normal 2 4 5 3 3 2 2" xfId="31735"/>
    <cellStyle name="Normal 2 4 5 3 3 2 3" xfId="31734"/>
    <cellStyle name="Normal 2 4 5 3 3 3" xfId="17658"/>
    <cellStyle name="Normal 2 4 5 3 3 3 2" xfId="31736"/>
    <cellStyle name="Normal 2 4 5 3 3 4" xfId="25054"/>
    <cellStyle name="Normal 2 4 5 3 3 5" xfId="31733"/>
    <cellStyle name="Normal 2 4 5 3 4" xfId="6643"/>
    <cellStyle name="Normal 2 4 5 3 4 2" xfId="14039"/>
    <cellStyle name="Normal 2 4 5 3 4 2 2" xfId="31738"/>
    <cellStyle name="Normal 2 4 5 3 4 3" xfId="21435"/>
    <cellStyle name="Normal 2 4 5 3 4 4" xfId="28831"/>
    <cellStyle name="Normal 2 4 5 3 4 5" xfId="31737"/>
    <cellStyle name="Normal 2 4 5 3 5" xfId="8453"/>
    <cellStyle name="Normal 2 4 5 3 5 2" xfId="31739"/>
    <cellStyle name="Normal 2 4 5 3 6" xfId="15849"/>
    <cellStyle name="Normal 2 4 5 3 7" xfId="23245"/>
    <cellStyle name="Normal 2 4 5 3 8" xfId="31728"/>
    <cellStyle name="Normal 2 4 5 4" xfId="4054"/>
    <cellStyle name="Normal 2 4 5 4 2" xfId="11495"/>
    <cellStyle name="Normal 2 4 5 4 2 2" xfId="31742"/>
    <cellStyle name="Normal 2 4 5 4 2 3" xfId="31741"/>
    <cellStyle name="Normal 2 4 5 4 3" xfId="18891"/>
    <cellStyle name="Normal 2 4 5 4 3 2" xfId="31743"/>
    <cellStyle name="Normal 2 4 5 4 4" xfId="26287"/>
    <cellStyle name="Normal 2 4 5 4 5" xfId="31740"/>
    <cellStyle name="Normal 2 4 5 5" xfId="2177"/>
    <cellStyle name="Normal 2 4 5 5 2" xfId="9618"/>
    <cellStyle name="Normal 2 4 5 5 2 2" xfId="31746"/>
    <cellStyle name="Normal 2 4 5 5 2 3" xfId="31745"/>
    <cellStyle name="Normal 2 4 5 5 3" xfId="17014"/>
    <cellStyle name="Normal 2 4 5 5 3 2" xfId="31747"/>
    <cellStyle name="Normal 2 4 5 5 4" xfId="24410"/>
    <cellStyle name="Normal 2 4 5 5 5" xfId="31744"/>
    <cellStyle name="Normal 2 4 5 6" xfId="5999"/>
    <cellStyle name="Normal 2 4 5 6 2" xfId="13395"/>
    <cellStyle name="Normal 2 4 5 6 2 2" xfId="31749"/>
    <cellStyle name="Normal 2 4 5 6 3" xfId="20791"/>
    <cellStyle name="Normal 2 4 5 6 4" xfId="28187"/>
    <cellStyle name="Normal 2 4 5 6 5" xfId="31748"/>
    <cellStyle name="Normal 2 4 5 7" xfId="7809"/>
    <cellStyle name="Normal 2 4 5 7 2" xfId="31750"/>
    <cellStyle name="Normal 2 4 5 8" xfId="15205"/>
    <cellStyle name="Normal 2 4 5 9" xfId="22601"/>
    <cellStyle name="Normal 2 4 6" xfId="556"/>
    <cellStyle name="Normal 2 4 6 10" xfId="31751"/>
    <cellStyle name="Normal 2 4 6 2" xfId="879"/>
    <cellStyle name="Normal 2 4 6 2 2" xfId="1588"/>
    <cellStyle name="Normal 2 4 6 2 2 2" xfId="5276"/>
    <cellStyle name="Normal 2 4 6 2 2 2 2" xfId="12717"/>
    <cellStyle name="Normal 2 4 6 2 2 2 2 2" xfId="31756"/>
    <cellStyle name="Normal 2 4 6 2 2 2 2 3" xfId="31755"/>
    <cellStyle name="Normal 2 4 6 2 2 2 3" xfId="20113"/>
    <cellStyle name="Normal 2 4 6 2 2 2 3 2" xfId="31757"/>
    <cellStyle name="Normal 2 4 6 2 2 2 4" xfId="27509"/>
    <cellStyle name="Normal 2 4 6 2 2 2 5" xfId="31754"/>
    <cellStyle name="Normal 2 4 6 2 2 3" xfId="3399"/>
    <cellStyle name="Normal 2 4 6 2 2 3 2" xfId="10840"/>
    <cellStyle name="Normal 2 4 6 2 2 3 2 2" xfId="31760"/>
    <cellStyle name="Normal 2 4 6 2 2 3 2 3" xfId="31759"/>
    <cellStyle name="Normal 2 4 6 2 2 3 3" xfId="18236"/>
    <cellStyle name="Normal 2 4 6 2 2 3 3 2" xfId="31761"/>
    <cellStyle name="Normal 2 4 6 2 2 3 4" xfId="25632"/>
    <cellStyle name="Normal 2 4 6 2 2 3 5" xfId="31758"/>
    <cellStyle name="Normal 2 4 6 2 2 4" xfId="7221"/>
    <cellStyle name="Normal 2 4 6 2 2 4 2" xfId="14617"/>
    <cellStyle name="Normal 2 4 6 2 2 4 2 2" xfId="31763"/>
    <cellStyle name="Normal 2 4 6 2 2 4 3" xfId="22013"/>
    <cellStyle name="Normal 2 4 6 2 2 4 4" xfId="29409"/>
    <cellStyle name="Normal 2 4 6 2 2 4 5" xfId="31762"/>
    <cellStyle name="Normal 2 4 6 2 2 5" xfId="9031"/>
    <cellStyle name="Normal 2 4 6 2 2 5 2" xfId="31764"/>
    <cellStyle name="Normal 2 4 6 2 2 6" xfId="16427"/>
    <cellStyle name="Normal 2 4 6 2 2 7" xfId="23823"/>
    <cellStyle name="Normal 2 4 6 2 2 8" xfId="31753"/>
    <cellStyle name="Normal 2 4 6 2 3" xfId="4632"/>
    <cellStyle name="Normal 2 4 6 2 3 2" xfId="12073"/>
    <cellStyle name="Normal 2 4 6 2 3 2 2" xfId="31767"/>
    <cellStyle name="Normal 2 4 6 2 3 2 3" xfId="31766"/>
    <cellStyle name="Normal 2 4 6 2 3 3" xfId="19469"/>
    <cellStyle name="Normal 2 4 6 2 3 3 2" xfId="31768"/>
    <cellStyle name="Normal 2 4 6 2 3 4" xfId="26865"/>
    <cellStyle name="Normal 2 4 6 2 3 5" xfId="31765"/>
    <cellStyle name="Normal 2 4 6 2 4" xfId="2755"/>
    <cellStyle name="Normal 2 4 6 2 4 2" xfId="10196"/>
    <cellStyle name="Normal 2 4 6 2 4 2 2" xfId="31771"/>
    <cellStyle name="Normal 2 4 6 2 4 2 3" xfId="31770"/>
    <cellStyle name="Normal 2 4 6 2 4 3" xfId="17592"/>
    <cellStyle name="Normal 2 4 6 2 4 3 2" xfId="31772"/>
    <cellStyle name="Normal 2 4 6 2 4 4" xfId="24988"/>
    <cellStyle name="Normal 2 4 6 2 4 5" xfId="31769"/>
    <cellStyle name="Normal 2 4 6 2 5" xfId="6577"/>
    <cellStyle name="Normal 2 4 6 2 5 2" xfId="13973"/>
    <cellStyle name="Normal 2 4 6 2 5 2 2" xfId="31774"/>
    <cellStyle name="Normal 2 4 6 2 5 3" xfId="21369"/>
    <cellStyle name="Normal 2 4 6 2 5 4" xfId="28765"/>
    <cellStyle name="Normal 2 4 6 2 5 5" xfId="31773"/>
    <cellStyle name="Normal 2 4 6 2 6" xfId="8387"/>
    <cellStyle name="Normal 2 4 6 2 6 2" xfId="31775"/>
    <cellStyle name="Normal 2 4 6 2 7" xfId="15783"/>
    <cellStyle name="Normal 2 4 6 2 8" xfId="23179"/>
    <cellStyle name="Normal 2 4 6 2 9" xfId="31752"/>
    <cellStyle name="Normal 2 4 6 3" xfId="1266"/>
    <cellStyle name="Normal 2 4 6 3 2" xfId="4954"/>
    <cellStyle name="Normal 2 4 6 3 2 2" xfId="12395"/>
    <cellStyle name="Normal 2 4 6 3 2 2 2" xfId="31779"/>
    <cellStyle name="Normal 2 4 6 3 2 2 3" xfId="31778"/>
    <cellStyle name="Normal 2 4 6 3 2 3" xfId="19791"/>
    <cellStyle name="Normal 2 4 6 3 2 3 2" xfId="31780"/>
    <cellStyle name="Normal 2 4 6 3 2 4" xfId="27187"/>
    <cellStyle name="Normal 2 4 6 3 2 5" xfId="31777"/>
    <cellStyle name="Normal 2 4 6 3 3" xfId="3077"/>
    <cellStyle name="Normal 2 4 6 3 3 2" xfId="10518"/>
    <cellStyle name="Normal 2 4 6 3 3 2 2" xfId="31783"/>
    <cellStyle name="Normal 2 4 6 3 3 2 3" xfId="31782"/>
    <cellStyle name="Normal 2 4 6 3 3 3" xfId="17914"/>
    <cellStyle name="Normal 2 4 6 3 3 3 2" xfId="31784"/>
    <cellStyle name="Normal 2 4 6 3 3 4" xfId="25310"/>
    <cellStyle name="Normal 2 4 6 3 3 5" xfId="31781"/>
    <cellStyle name="Normal 2 4 6 3 4" xfId="6899"/>
    <cellStyle name="Normal 2 4 6 3 4 2" xfId="14295"/>
    <cellStyle name="Normal 2 4 6 3 4 2 2" xfId="31786"/>
    <cellStyle name="Normal 2 4 6 3 4 3" xfId="21691"/>
    <cellStyle name="Normal 2 4 6 3 4 4" xfId="29087"/>
    <cellStyle name="Normal 2 4 6 3 4 5" xfId="31785"/>
    <cellStyle name="Normal 2 4 6 3 5" xfId="8709"/>
    <cellStyle name="Normal 2 4 6 3 5 2" xfId="31787"/>
    <cellStyle name="Normal 2 4 6 3 6" xfId="16105"/>
    <cellStyle name="Normal 2 4 6 3 7" xfId="23501"/>
    <cellStyle name="Normal 2 4 6 3 8" xfId="31776"/>
    <cellStyle name="Normal 2 4 6 4" xfId="4310"/>
    <cellStyle name="Normal 2 4 6 4 2" xfId="11751"/>
    <cellStyle name="Normal 2 4 6 4 2 2" xfId="31790"/>
    <cellStyle name="Normal 2 4 6 4 2 3" xfId="31789"/>
    <cellStyle name="Normal 2 4 6 4 3" xfId="19147"/>
    <cellStyle name="Normal 2 4 6 4 3 2" xfId="31791"/>
    <cellStyle name="Normal 2 4 6 4 4" xfId="26543"/>
    <cellStyle name="Normal 2 4 6 4 5" xfId="31788"/>
    <cellStyle name="Normal 2 4 6 5" xfId="2433"/>
    <cellStyle name="Normal 2 4 6 5 2" xfId="9874"/>
    <cellStyle name="Normal 2 4 6 5 2 2" xfId="31794"/>
    <cellStyle name="Normal 2 4 6 5 2 3" xfId="31793"/>
    <cellStyle name="Normal 2 4 6 5 3" xfId="17270"/>
    <cellStyle name="Normal 2 4 6 5 3 2" xfId="31795"/>
    <cellStyle name="Normal 2 4 6 5 4" xfId="24666"/>
    <cellStyle name="Normal 2 4 6 5 5" xfId="31792"/>
    <cellStyle name="Normal 2 4 6 6" xfId="6255"/>
    <cellStyle name="Normal 2 4 6 6 2" xfId="13651"/>
    <cellStyle name="Normal 2 4 6 6 2 2" xfId="31797"/>
    <cellStyle name="Normal 2 4 6 6 3" xfId="21047"/>
    <cellStyle name="Normal 2 4 6 6 4" xfId="28443"/>
    <cellStyle name="Normal 2 4 6 6 5" xfId="31796"/>
    <cellStyle name="Normal 2 4 6 7" xfId="8065"/>
    <cellStyle name="Normal 2 4 6 7 2" xfId="31798"/>
    <cellStyle name="Normal 2 4 6 8" xfId="15461"/>
    <cellStyle name="Normal 2 4 6 9" xfId="22857"/>
    <cellStyle name="Normal 2 4 7" xfId="887"/>
    <cellStyle name="Normal 2 4 7 2" xfId="1596"/>
    <cellStyle name="Normal 2 4 7 2 2" xfId="5283"/>
    <cellStyle name="Normal 2 4 7 2 2 2" xfId="12724"/>
    <cellStyle name="Normal 2 4 7 2 2 2 2" xfId="31803"/>
    <cellStyle name="Normal 2 4 7 2 2 2 3" xfId="31802"/>
    <cellStyle name="Normal 2 4 7 2 2 3" xfId="20120"/>
    <cellStyle name="Normal 2 4 7 2 2 3 2" xfId="31804"/>
    <cellStyle name="Normal 2 4 7 2 2 4" xfId="27516"/>
    <cellStyle name="Normal 2 4 7 2 2 5" xfId="31801"/>
    <cellStyle name="Normal 2 4 7 2 3" xfId="3406"/>
    <cellStyle name="Normal 2 4 7 2 3 2" xfId="10847"/>
    <cellStyle name="Normal 2 4 7 2 3 2 2" xfId="31807"/>
    <cellStyle name="Normal 2 4 7 2 3 2 3" xfId="31806"/>
    <cellStyle name="Normal 2 4 7 2 3 3" xfId="18243"/>
    <cellStyle name="Normal 2 4 7 2 3 3 2" xfId="31808"/>
    <cellStyle name="Normal 2 4 7 2 3 4" xfId="25639"/>
    <cellStyle name="Normal 2 4 7 2 3 5" xfId="31805"/>
    <cellStyle name="Normal 2 4 7 2 4" xfId="7228"/>
    <cellStyle name="Normal 2 4 7 2 4 2" xfId="14624"/>
    <cellStyle name="Normal 2 4 7 2 4 2 2" xfId="31810"/>
    <cellStyle name="Normal 2 4 7 2 4 3" xfId="22020"/>
    <cellStyle name="Normal 2 4 7 2 4 4" xfId="29416"/>
    <cellStyle name="Normal 2 4 7 2 4 5" xfId="31809"/>
    <cellStyle name="Normal 2 4 7 2 5" xfId="9038"/>
    <cellStyle name="Normal 2 4 7 2 5 2" xfId="31811"/>
    <cellStyle name="Normal 2 4 7 2 6" xfId="16434"/>
    <cellStyle name="Normal 2 4 7 2 7" xfId="23830"/>
    <cellStyle name="Normal 2 4 7 2 8" xfId="31800"/>
    <cellStyle name="Normal 2 4 7 3" xfId="4639"/>
    <cellStyle name="Normal 2 4 7 3 2" xfId="12080"/>
    <cellStyle name="Normal 2 4 7 3 2 2" xfId="31814"/>
    <cellStyle name="Normal 2 4 7 3 2 3" xfId="31813"/>
    <cellStyle name="Normal 2 4 7 3 3" xfId="19476"/>
    <cellStyle name="Normal 2 4 7 3 3 2" xfId="31815"/>
    <cellStyle name="Normal 2 4 7 3 4" xfId="26872"/>
    <cellStyle name="Normal 2 4 7 3 5" xfId="31812"/>
    <cellStyle name="Normal 2 4 7 4" xfId="2762"/>
    <cellStyle name="Normal 2 4 7 4 2" xfId="10203"/>
    <cellStyle name="Normal 2 4 7 4 2 2" xfId="31818"/>
    <cellStyle name="Normal 2 4 7 4 2 3" xfId="31817"/>
    <cellStyle name="Normal 2 4 7 4 3" xfId="17599"/>
    <cellStyle name="Normal 2 4 7 4 3 2" xfId="31819"/>
    <cellStyle name="Normal 2 4 7 4 4" xfId="24995"/>
    <cellStyle name="Normal 2 4 7 4 5" xfId="31816"/>
    <cellStyle name="Normal 2 4 7 5" xfId="6584"/>
    <cellStyle name="Normal 2 4 7 5 2" xfId="13980"/>
    <cellStyle name="Normal 2 4 7 5 2 2" xfId="31821"/>
    <cellStyle name="Normal 2 4 7 5 3" xfId="21376"/>
    <cellStyle name="Normal 2 4 7 5 4" xfId="28772"/>
    <cellStyle name="Normal 2 4 7 5 5" xfId="31820"/>
    <cellStyle name="Normal 2 4 7 6" xfId="8394"/>
    <cellStyle name="Normal 2 4 7 6 2" xfId="31822"/>
    <cellStyle name="Normal 2 4 7 7" xfId="15790"/>
    <cellStyle name="Normal 2 4 7 8" xfId="23186"/>
    <cellStyle name="Normal 2 4 7 9" xfId="31799"/>
    <cellStyle name="Normal 2 4 8" xfId="1601"/>
    <cellStyle name="Normal 2 4 8 2" xfId="5288"/>
    <cellStyle name="Normal 2 4 8 2 2" xfId="12729"/>
    <cellStyle name="Normal 2 4 8 2 2 2" xfId="31826"/>
    <cellStyle name="Normal 2 4 8 2 2 3" xfId="31825"/>
    <cellStyle name="Normal 2 4 8 2 3" xfId="20125"/>
    <cellStyle name="Normal 2 4 8 2 3 2" xfId="31827"/>
    <cellStyle name="Normal 2 4 8 2 4" xfId="27521"/>
    <cellStyle name="Normal 2 4 8 2 5" xfId="31824"/>
    <cellStyle name="Normal 2 4 8 3" xfId="3411"/>
    <cellStyle name="Normal 2 4 8 3 2" xfId="10852"/>
    <cellStyle name="Normal 2 4 8 3 2 2" xfId="31830"/>
    <cellStyle name="Normal 2 4 8 3 2 3" xfId="31829"/>
    <cellStyle name="Normal 2 4 8 3 3" xfId="18248"/>
    <cellStyle name="Normal 2 4 8 3 3 2" xfId="31831"/>
    <cellStyle name="Normal 2 4 8 3 4" xfId="25644"/>
    <cellStyle name="Normal 2 4 8 3 5" xfId="31828"/>
    <cellStyle name="Normal 2 4 8 4" xfId="7233"/>
    <cellStyle name="Normal 2 4 8 4 2" xfId="14629"/>
    <cellStyle name="Normal 2 4 8 4 2 2" xfId="31833"/>
    <cellStyle name="Normal 2 4 8 4 3" xfId="22025"/>
    <cellStyle name="Normal 2 4 8 4 4" xfId="29421"/>
    <cellStyle name="Normal 2 4 8 4 5" xfId="31832"/>
    <cellStyle name="Normal 2 4 8 5" xfId="9043"/>
    <cellStyle name="Normal 2 4 8 5 2" xfId="31834"/>
    <cellStyle name="Normal 2 4 8 6" xfId="16439"/>
    <cellStyle name="Normal 2 4 8 7" xfId="23835"/>
    <cellStyle name="Normal 2 4 8 8" xfId="31823"/>
    <cellStyle name="Normal 2 4 9" xfId="1858"/>
    <cellStyle name="Normal 2 4 9 2" xfId="5545"/>
    <cellStyle name="Normal 2 4 9 2 2" xfId="12985"/>
    <cellStyle name="Normal 2 4 9 2 2 2" xfId="31838"/>
    <cellStyle name="Normal 2 4 9 2 2 3" xfId="31837"/>
    <cellStyle name="Normal 2 4 9 2 3" xfId="20381"/>
    <cellStyle name="Normal 2 4 9 2 3 2" xfId="31839"/>
    <cellStyle name="Normal 2 4 9 2 4" xfId="27777"/>
    <cellStyle name="Normal 2 4 9 2 5" xfId="31836"/>
    <cellStyle name="Normal 2 4 9 3" xfId="3667"/>
    <cellStyle name="Normal 2 4 9 3 2" xfId="11108"/>
    <cellStyle name="Normal 2 4 9 3 2 2" xfId="31842"/>
    <cellStyle name="Normal 2 4 9 3 2 3" xfId="31841"/>
    <cellStyle name="Normal 2 4 9 3 3" xfId="18504"/>
    <cellStyle name="Normal 2 4 9 3 3 2" xfId="31843"/>
    <cellStyle name="Normal 2 4 9 3 4" xfId="25900"/>
    <cellStyle name="Normal 2 4 9 3 5" xfId="31840"/>
    <cellStyle name="Normal 2 4 9 4" xfId="7490"/>
    <cellStyle name="Normal 2 4 9 4 2" xfId="14886"/>
    <cellStyle name="Normal 2 4 9 4 2 2" xfId="31845"/>
    <cellStyle name="Normal 2 4 9 4 3" xfId="22282"/>
    <cellStyle name="Normal 2 4 9 4 4" xfId="29678"/>
    <cellStyle name="Normal 2 4 9 4 5" xfId="31844"/>
    <cellStyle name="Normal 2 4 9 5" xfId="9299"/>
    <cellStyle name="Normal 2 4 9 5 2" xfId="31846"/>
    <cellStyle name="Normal 2 4 9 6" xfId="16695"/>
    <cellStyle name="Normal 2 4 9 7" xfId="24091"/>
    <cellStyle name="Normal 2 4 9 8" xfId="31835"/>
    <cellStyle name="Normal 2 5" xfId="192"/>
    <cellStyle name="Normal 2 5 10" xfId="3998"/>
    <cellStyle name="Normal 2 5 10 2" xfId="11439"/>
    <cellStyle name="Normal 2 5 10 2 2" xfId="31850"/>
    <cellStyle name="Normal 2 5 10 2 3" xfId="31849"/>
    <cellStyle name="Normal 2 5 10 3" xfId="18835"/>
    <cellStyle name="Normal 2 5 10 3 2" xfId="31851"/>
    <cellStyle name="Normal 2 5 10 4" xfId="26231"/>
    <cellStyle name="Normal 2 5 10 5" xfId="31848"/>
    <cellStyle name="Normal 2 5 11" xfId="2121"/>
    <cellStyle name="Normal 2 5 11 2" xfId="9562"/>
    <cellStyle name="Normal 2 5 11 2 2" xfId="31854"/>
    <cellStyle name="Normal 2 5 11 2 3" xfId="31853"/>
    <cellStyle name="Normal 2 5 11 3" xfId="16958"/>
    <cellStyle name="Normal 2 5 11 3 2" xfId="31855"/>
    <cellStyle name="Normal 2 5 11 4" xfId="24354"/>
    <cellStyle name="Normal 2 5 11 5" xfId="31852"/>
    <cellStyle name="Normal 2 5 12" xfId="5943"/>
    <cellStyle name="Normal 2 5 12 2" xfId="13339"/>
    <cellStyle name="Normal 2 5 12 2 2" xfId="31857"/>
    <cellStyle name="Normal 2 5 12 3" xfId="20735"/>
    <cellStyle name="Normal 2 5 12 4" xfId="28131"/>
    <cellStyle name="Normal 2 5 12 5" xfId="31856"/>
    <cellStyle name="Normal 2 5 13" xfId="7753"/>
    <cellStyle name="Normal 2 5 13 2" xfId="31858"/>
    <cellStyle name="Normal 2 5 14" xfId="15149"/>
    <cellStyle name="Normal 2 5 15" xfId="22545"/>
    <cellStyle name="Normal 2 5 16" xfId="31847"/>
    <cellStyle name="Normal 2 5 2" xfId="251"/>
    <cellStyle name="Normal 2 5 2 10" xfId="2130"/>
    <cellStyle name="Normal 2 5 2 10 2" xfId="9571"/>
    <cellStyle name="Normal 2 5 2 10 2 2" xfId="31862"/>
    <cellStyle name="Normal 2 5 2 10 2 3" xfId="31861"/>
    <cellStyle name="Normal 2 5 2 10 3" xfId="16967"/>
    <cellStyle name="Normal 2 5 2 10 3 2" xfId="31863"/>
    <cellStyle name="Normal 2 5 2 10 4" xfId="24363"/>
    <cellStyle name="Normal 2 5 2 10 5" xfId="31860"/>
    <cellStyle name="Normal 2 5 2 11" xfId="5952"/>
    <cellStyle name="Normal 2 5 2 11 2" xfId="13348"/>
    <cellStyle name="Normal 2 5 2 11 2 2" xfId="31865"/>
    <cellStyle name="Normal 2 5 2 11 3" xfId="20744"/>
    <cellStyle name="Normal 2 5 2 11 4" xfId="28140"/>
    <cellStyle name="Normal 2 5 2 11 5" xfId="31864"/>
    <cellStyle name="Normal 2 5 2 12" xfId="7762"/>
    <cellStyle name="Normal 2 5 2 12 2" xfId="31866"/>
    <cellStyle name="Normal 2 5 2 13" xfId="15158"/>
    <cellStyle name="Normal 2 5 2 14" xfId="22554"/>
    <cellStyle name="Normal 2 5 2 15" xfId="31859"/>
    <cellStyle name="Normal 2 5 2 2" xfId="269"/>
    <cellStyle name="Normal 2 5 2 2 10" xfId="31867"/>
    <cellStyle name="Normal 2 5 2 2 2" xfId="838"/>
    <cellStyle name="Normal 2 5 2 2 2 2" xfId="1547"/>
    <cellStyle name="Normal 2 5 2 2 2 2 2" xfId="5235"/>
    <cellStyle name="Normal 2 5 2 2 2 2 2 2" xfId="12676"/>
    <cellStyle name="Normal 2 5 2 2 2 2 2 2 2" xfId="31872"/>
    <cellStyle name="Normal 2 5 2 2 2 2 2 2 3" xfId="31871"/>
    <cellStyle name="Normal 2 5 2 2 2 2 2 3" xfId="20072"/>
    <cellStyle name="Normal 2 5 2 2 2 2 2 3 2" xfId="31873"/>
    <cellStyle name="Normal 2 5 2 2 2 2 2 4" xfId="27468"/>
    <cellStyle name="Normal 2 5 2 2 2 2 2 5" xfId="31870"/>
    <cellStyle name="Normal 2 5 2 2 2 2 3" xfId="3358"/>
    <cellStyle name="Normal 2 5 2 2 2 2 3 2" xfId="10799"/>
    <cellStyle name="Normal 2 5 2 2 2 2 3 2 2" xfId="31876"/>
    <cellStyle name="Normal 2 5 2 2 2 2 3 2 3" xfId="31875"/>
    <cellStyle name="Normal 2 5 2 2 2 2 3 3" xfId="18195"/>
    <cellStyle name="Normal 2 5 2 2 2 2 3 3 2" xfId="31877"/>
    <cellStyle name="Normal 2 5 2 2 2 2 3 4" xfId="25591"/>
    <cellStyle name="Normal 2 5 2 2 2 2 3 5" xfId="31874"/>
    <cellStyle name="Normal 2 5 2 2 2 2 4" xfId="7180"/>
    <cellStyle name="Normal 2 5 2 2 2 2 4 2" xfId="14576"/>
    <cellStyle name="Normal 2 5 2 2 2 2 4 2 2" xfId="31879"/>
    <cellStyle name="Normal 2 5 2 2 2 2 4 3" xfId="21972"/>
    <cellStyle name="Normal 2 5 2 2 2 2 4 4" xfId="29368"/>
    <cellStyle name="Normal 2 5 2 2 2 2 4 5" xfId="31878"/>
    <cellStyle name="Normal 2 5 2 2 2 2 5" xfId="8990"/>
    <cellStyle name="Normal 2 5 2 2 2 2 5 2" xfId="31880"/>
    <cellStyle name="Normal 2 5 2 2 2 2 6" xfId="16386"/>
    <cellStyle name="Normal 2 5 2 2 2 2 7" xfId="23782"/>
    <cellStyle name="Normal 2 5 2 2 2 2 8" xfId="31869"/>
    <cellStyle name="Normal 2 5 2 2 2 3" xfId="4591"/>
    <cellStyle name="Normal 2 5 2 2 2 3 2" xfId="12032"/>
    <cellStyle name="Normal 2 5 2 2 2 3 2 2" xfId="31883"/>
    <cellStyle name="Normal 2 5 2 2 2 3 2 3" xfId="31882"/>
    <cellStyle name="Normal 2 5 2 2 2 3 3" xfId="19428"/>
    <cellStyle name="Normal 2 5 2 2 2 3 3 2" xfId="31884"/>
    <cellStyle name="Normal 2 5 2 2 2 3 4" xfId="26824"/>
    <cellStyle name="Normal 2 5 2 2 2 3 5" xfId="31881"/>
    <cellStyle name="Normal 2 5 2 2 2 4" xfId="2714"/>
    <cellStyle name="Normal 2 5 2 2 2 4 2" xfId="10155"/>
    <cellStyle name="Normal 2 5 2 2 2 4 2 2" xfId="31887"/>
    <cellStyle name="Normal 2 5 2 2 2 4 2 3" xfId="31886"/>
    <cellStyle name="Normal 2 5 2 2 2 4 3" xfId="17551"/>
    <cellStyle name="Normal 2 5 2 2 2 4 3 2" xfId="31888"/>
    <cellStyle name="Normal 2 5 2 2 2 4 4" xfId="24947"/>
    <cellStyle name="Normal 2 5 2 2 2 4 5" xfId="31885"/>
    <cellStyle name="Normal 2 5 2 2 2 5" xfId="6536"/>
    <cellStyle name="Normal 2 5 2 2 2 5 2" xfId="13932"/>
    <cellStyle name="Normal 2 5 2 2 2 5 2 2" xfId="31890"/>
    <cellStyle name="Normal 2 5 2 2 2 5 3" xfId="21328"/>
    <cellStyle name="Normal 2 5 2 2 2 5 4" xfId="28724"/>
    <cellStyle name="Normal 2 5 2 2 2 5 5" xfId="31889"/>
    <cellStyle name="Normal 2 5 2 2 2 6" xfId="8346"/>
    <cellStyle name="Normal 2 5 2 2 2 6 2" xfId="31891"/>
    <cellStyle name="Normal 2 5 2 2 2 7" xfId="15742"/>
    <cellStyle name="Normal 2 5 2 2 2 8" xfId="23138"/>
    <cellStyle name="Normal 2 5 2 2 2 9" xfId="31868"/>
    <cellStyle name="Normal 2 5 2 2 3" xfId="981"/>
    <cellStyle name="Normal 2 5 2 2 3 2" xfId="4669"/>
    <cellStyle name="Normal 2 5 2 2 3 2 2" xfId="12110"/>
    <cellStyle name="Normal 2 5 2 2 3 2 2 2" xfId="31895"/>
    <cellStyle name="Normal 2 5 2 2 3 2 2 3" xfId="31894"/>
    <cellStyle name="Normal 2 5 2 2 3 2 3" xfId="19506"/>
    <cellStyle name="Normal 2 5 2 2 3 2 3 2" xfId="31896"/>
    <cellStyle name="Normal 2 5 2 2 3 2 4" xfId="26902"/>
    <cellStyle name="Normal 2 5 2 2 3 2 5" xfId="31893"/>
    <cellStyle name="Normal 2 5 2 2 3 3" xfId="2792"/>
    <cellStyle name="Normal 2 5 2 2 3 3 2" xfId="10233"/>
    <cellStyle name="Normal 2 5 2 2 3 3 2 2" xfId="31899"/>
    <cellStyle name="Normal 2 5 2 2 3 3 2 3" xfId="31898"/>
    <cellStyle name="Normal 2 5 2 2 3 3 3" xfId="17629"/>
    <cellStyle name="Normal 2 5 2 2 3 3 3 2" xfId="31900"/>
    <cellStyle name="Normal 2 5 2 2 3 3 4" xfId="25025"/>
    <cellStyle name="Normal 2 5 2 2 3 3 5" xfId="31897"/>
    <cellStyle name="Normal 2 5 2 2 3 4" xfId="6614"/>
    <cellStyle name="Normal 2 5 2 2 3 4 2" xfId="14010"/>
    <cellStyle name="Normal 2 5 2 2 3 4 2 2" xfId="31902"/>
    <cellStyle name="Normal 2 5 2 2 3 4 3" xfId="21406"/>
    <cellStyle name="Normal 2 5 2 2 3 4 4" xfId="28802"/>
    <cellStyle name="Normal 2 5 2 2 3 4 5" xfId="31901"/>
    <cellStyle name="Normal 2 5 2 2 3 5" xfId="8424"/>
    <cellStyle name="Normal 2 5 2 2 3 5 2" xfId="31903"/>
    <cellStyle name="Normal 2 5 2 2 3 6" xfId="15820"/>
    <cellStyle name="Normal 2 5 2 2 3 7" xfId="23216"/>
    <cellStyle name="Normal 2 5 2 2 3 8" xfId="31892"/>
    <cellStyle name="Normal 2 5 2 2 4" xfId="4025"/>
    <cellStyle name="Normal 2 5 2 2 4 2" xfId="11466"/>
    <cellStyle name="Normal 2 5 2 2 4 2 2" xfId="31906"/>
    <cellStyle name="Normal 2 5 2 2 4 2 3" xfId="31905"/>
    <cellStyle name="Normal 2 5 2 2 4 3" xfId="18862"/>
    <cellStyle name="Normal 2 5 2 2 4 3 2" xfId="31907"/>
    <cellStyle name="Normal 2 5 2 2 4 4" xfId="26258"/>
    <cellStyle name="Normal 2 5 2 2 4 5" xfId="31904"/>
    <cellStyle name="Normal 2 5 2 2 5" xfId="2148"/>
    <cellStyle name="Normal 2 5 2 2 5 2" xfId="9589"/>
    <cellStyle name="Normal 2 5 2 2 5 2 2" xfId="31910"/>
    <cellStyle name="Normal 2 5 2 2 5 2 3" xfId="31909"/>
    <cellStyle name="Normal 2 5 2 2 5 3" xfId="16985"/>
    <cellStyle name="Normal 2 5 2 2 5 3 2" xfId="31911"/>
    <cellStyle name="Normal 2 5 2 2 5 4" xfId="24381"/>
    <cellStyle name="Normal 2 5 2 2 5 5" xfId="31908"/>
    <cellStyle name="Normal 2 5 2 2 6" xfId="5970"/>
    <cellStyle name="Normal 2 5 2 2 6 2" xfId="13366"/>
    <cellStyle name="Normal 2 5 2 2 6 2 2" xfId="31913"/>
    <cellStyle name="Normal 2 5 2 2 6 3" xfId="20762"/>
    <cellStyle name="Normal 2 5 2 2 6 4" xfId="28158"/>
    <cellStyle name="Normal 2 5 2 2 6 5" xfId="31912"/>
    <cellStyle name="Normal 2 5 2 2 7" xfId="7780"/>
    <cellStyle name="Normal 2 5 2 2 7 2" xfId="31914"/>
    <cellStyle name="Normal 2 5 2 2 8" xfId="15176"/>
    <cellStyle name="Normal 2 5 2 2 9" xfId="22572"/>
    <cellStyle name="Normal 2 5 2 3" xfId="489"/>
    <cellStyle name="Normal 2 5 2 3 2" xfId="1200"/>
    <cellStyle name="Normal 2 5 2 3 2 2" xfId="4888"/>
    <cellStyle name="Normal 2 5 2 3 2 2 2" xfId="12329"/>
    <cellStyle name="Normal 2 5 2 3 2 2 2 2" xfId="31919"/>
    <cellStyle name="Normal 2 5 2 3 2 2 2 3" xfId="31918"/>
    <cellStyle name="Normal 2 5 2 3 2 2 3" xfId="19725"/>
    <cellStyle name="Normal 2 5 2 3 2 2 3 2" xfId="31920"/>
    <cellStyle name="Normal 2 5 2 3 2 2 4" xfId="27121"/>
    <cellStyle name="Normal 2 5 2 3 2 2 5" xfId="31917"/>
    <cellStyle name="Normal 2 5 2 3 2 3" xfId="3011"/>
    <cellStyle name="Normal 2 5 2 3 2 3 2" xfId="10452"/>
    <cellStyle name="Normal 2 5 2 3 2 3 2 2" xfId="31923"/>
    <cellStyle name="Normal 2 5 2 3 2 3 2 3" xfId="31922"/>
    <cellStyle name="Normal 2 5 2 3 2 3 3" xfId="17848"/>
    <cellStyle name="Normal 2 5 2 3 2 3 3 2" xfId="31924"/>
    <cellStyle name="Normal 2 5 2 3 2 3 4" xfId="25244"/>
    <cellStyle name="Normal 2 5 2 3 2 3 5" xfId="31921"/>
    <cellStyle name="Normal 2 5 2 3 2 4" xfId="6833"/>
    <cellStyle name="Normal 2 5 2 3 2 4 2" xfId="14229"/>
    <cellStyle name="Normal 2 5 2 3 2 4 2 2" xfId="31926"/>
    <cellStyle name="Normal 2 5 2 3 2 4 3" xfId="21625"/>
    <cellStyle name="Normal 2 5 2 3 2 4 4" xfId="29021"/>
    <cellStyle name="Normal 2 5 2 3 2 4 5" xfId="31925"/>
    <cellStyle name="Normal 2 5 2 3 2 5" xfId="8643"/>
    <cellStyle name="Normal 2 5 2 3 2 5 2" xfId="31927"/>
    <cellStyle name="Normal 2 5 2 3 2 6" xfId="16039"/>
    <cellStyle name="Normal 2 5 2 3 2 7" xfId="23435"/>
    <cellStyle name="Normal 2 5 2 3 2 8" xfId="31916"/>
    <cellStyle name="Normal 2 5 2 3 3" xfId="4244"/>
    <cellStyle name="Normal 2 5 2 3 3 2" xfId="11685"/>
    <cellStyle name="Normal 2 5 2 3 3 2 2" xfId="31930"/>
    <cellStyle name="Normal 2 5 2 3 3 2 3" xfId="31929"/>
    <cellStyle name="Normal 2 5 2 3 3 3" xfId="19081"/>
    <cellStyle name="Normal 2 5 2 3 3 3 2" xfId="31931"/>
    <cellStyle name="Normal 2 5 2 3 3 4" xfId="26477"/>
    <cellStyle name="Normal 2 5 2 3 3 5" xfId="31928"/>
    <cellStyle name="Normal 2 5 2 3 4" xfId="2367"/>
    <cellStyle name="Normal 2 5 2 3 4 2" xfId="9808"/>
    <cellStyle name="Normal 2 5 2 3 4 2 2" xfId="31934"/>
    <cellStyle name="Normal 2 5 2 3 4 2 3" xfId="31933"/>
    <cellStyle name="Normal 2 5 2 3 4 3" xfId="17204"/>
    <cellStyle name="Normal 2 5 2 3 4 3 2" xfId="31935"/>
    <cellStyle name="Normal 2 5 2 3 4 4" xfId="24600"/>
    <cellStyle name="Normal 2 5 2 3 4 5" xfId="31932"/>
    <cellStyle name="Normal 2 5 2 3 5" xfId="6189"/>
    <cellStyle name="Normal 2 5 2 3 5 2" xfId="13585"/>
    <cellStyle name="Normal 2 5 2 3 5 2 2" xfId="31937"/>
    <cellStyle name="Normal 2 5 2 3 5 3" xfId="20981"/>
    <cellStyle name="Normal 2 5 2 3 5 4" xfId="28377"/>
    <cellStyle name="Normal 2 5 2 3 5 5" xfId="31936"/>
    <cellStyle name="Normal 2 5 2 3 6" xfId="7999"/>
    <cellStyle name="Normal 2 5 2 3 6 2" xfId="31938"/>
    <cellStyle name="Normal 2 5 2 3 7" xfId="15395"/>
    <cellStyle name="Normal 2 5 2 3 8" xfId="22791"/>
    <cellStyle name="Normal 2 5 2 3 9" xfId="31915"/>
    <cellStyle name="Normal 2 5 2 4" xfId="746"/>
    <cellStyle name="Normal 2 5 2 4 2" xfId="1456"/>
    <cellStyle name="Normal 2 5 2 4 2 2" xfId="5144"/>
    <cellStyle name="Normal 2 5 2 4 2 2 2" xfId="12585"/>
    <cellStyle name="Normal 2 5 2 4 2 2 2 2" xfId="31943"/>
    <cellStyle name="Normal 2 5 2 4 2 2 2 3" xfId="31942"/>
    <cellStyle name="Normal 2 5 2 4 2 2 3" xfId="19981"/>
    <cellStyle name="Normal 2 5 2 4 2 2 3 2" xfId="31944"/>
    <cellStyle name="Normal 2 5 2 4 2 2 4" xfId="27377"/>
    <cellStyle name="Normal 2 5 2 4 2 2 5" xfId="31941"/>
    <cellStyle name="Normal 2 5 2 4 2 3" xfId="3267"/>
    <cellStyle name="Normal 2 5 2 4 2 3 2" xfId="10708"/>
    <cellStyle name="Normal 2 5 2 4 2 3 2 2" xfId="31947"/>
    <cellStyle name="Normal 2 5 2 4 2 3 2 3" xfId="31946"/>
    <cellStyle name="Normal 2 5 2 4 2 3 3" xfId="18104"/>
    <cellStyle name="Normal 2 5 2 4 2 3 3 2" xfId="31948"/>
    <cellStyle name="Normal 2 5 2 4 2 3 4" xfId="25500"/>
    <cellStyle name="Normal 2 5 2 4 2 3 5" xfId="31945"/>
    <cellStyle name="Normal 2 5 2 4 2 4" xfId="7089"/>
    <cellStyle name="Normal 2 5 2 4 2 4 2" xfId="14485"/>
    <cellStyle name="Normal 2 5 2 4 2 4 2 2" xfId="31950"/>
    <cellStyle name="Normal 2 5 2 4 2 4 3" xfId="21881"/>
    <cellStyle name="Normal 2 5 2 4 2 4 4" xfId="29277"/>
    <cellStyle name="Normal 2 5 2 4 2 4 5" xfId="31949"/>
    <cellStyle name="Normal 2 5 2 4 2 5" xfId="8899"/>
    <cellStyle name="Normal 2 5 2 4 2 5 2" xfId="31951"/>
    <cellStyle name="Normal 2 5 2 4 2 6" xfId="16295"/>
    <cellStyle name="Normal 2 5 2 4 2 7" xfId="23691"/>
    <cellStyle name="Normal 2 5 2 4 2 8" xfId="31940"/>
    <cellStyle name="Normal 2 5 2 4 3" xfId="4500"/>
    <cellStyle name="Normal 2 5 2 4 3 2" xfId="11941"/>
    <cellStyle name="Normal 2 5 2 4 3 2 2" xfId="31954"/>
    <cellStyle name="Normal 2 5 2 4 3 2 3" xfId="31953"/>
    <cellStyle name="Normal 2 5 2 4 3 3" xfId="19337"/>
    <cellStyle name="Normal 2 5 2 4 3 3 2" xfId="31955"/>
    <cellStyle name="Normal 2 5 2 4 3 4" xfId="26733"/>
    <cellStyle name="Normal 2 5 2 4 3 5" xfId="31952"/>
    <cellStyle name="Normal 2 5 2 4 4" xfId="2623"/>
    <cellStyle name="Normal 2 5 2 4 4 2" xfId="10064"/>
    <cellStyle name="Normal 2 5 2 4 4 2 2" xfId="31958"/>
    <cellStyle name="Normal 2 5 2 4 4 2 3" xfId="31957"/>
    <cellStyle name="Normal 2 5 2 4 4 3" xfId="17460"/>
    <cellStyle name="Normal 2 5 2 4 4 3 2" xfId="31959"/>
    <cellStyle name="Normal 2 5 2 4 4 4" xfId="24856"/>
    <cellStyle name="Normal 2 5 2 4 4 5" xfId="31956"/>
    <cellStyle name="Normal 2 5 2 4 5" xfId="6445"/>
    <cellStyle name="Normal 2 5 2 4 5 2" xfId="13841"/>
    <cellStyle name="Normal 2 5 2 4 5 2 2" xfId="31961"/>
    <cellStyle name="Normal 2 5 2 4 5 3" xfId="21237"/>
    <cellStyle name="Normal 2 5 2 4 5 4" xfId="28633"/>
    <cellStyle name="Normal 2 5 2 4 5 5" xfId="31960"/>
    <cellStyle name="Normal 2 5 2 4 6" xfId="8255"/>
    <cellStyle name="Normal 2 5 2 4 6 2" xfId="31962"/>
    <cellStyle name="Normal 2 5 2 4 7" xfId="15651"/>
    <cellStyle name="Normal 2 5 2 4 8" xfId="23047"/>
    <cellStyle name="Normal 2 5 2 4 9" xfId="31939"/>
    <cellStyle name="Normal 2 5 2 5" xfId="820"/>
    <cellStyle name="Normal 2 5 2 5 2" xfId="1529"/>
    <cellStyle name="Normal 2 5 2 5 2 2" xfId="5217"/>
    <cellStyle name="Normal 2 5 2 5 2 2 2" xfId="12658"/>
    <cellStyle name="Normal 2 5 2 5 2 2 2 2" xfId="31967"/>
    <cellStyle name="Normal 2 5 2 5 2 2 2 3" xfId="31966"/>
    <cellStyle name="Normal 2 5 2 5 2 2 3" xfId="20054"/>
    <cellStyle name="Normal 2 5 2 5 2 2 3 2" xfId="31968"/>
    <cellStyle name="Normal 2 5 2 5 2 2 4" xfId="27450"/>
    <cellStyle name="Normal 2 5 2 5 2 2 5" xfId="31965"/>
    <cellStyle name="Normal 2 5 2 5 2 3" xfId="3340"/>
    <cellStyle name="Normal 2 5 2 5 2 3 2" xfId="10781"/>
    <cellStyle name="Normal 2 5 2 5 2 3 2 2" xfId="31971"/>
    <cellStyle name="Normal 2 5 2 5 2 3 2 3" xfId="31970"/>
    <cellStyle name="Normal 2 5 2 5 2 3 3" xfId="18177"/>
    <cellStyle name="Normal 2 5 2 5 2 3 3 2" xfId="31972"/>
    <cellStyle name="Normal 2 5 2 5 2 3 4" xfId="25573"/>
    <cellStyle name="Normal 2 5 2 5 2 3 5" xfId="31969"/>
    <cellStyle name="Normal 2 5 2 5 2 4" xfId="7162"/>
    <cellStyle name="Normal 2 5 2 5 2 4 2" xfId="14558"/>
    <cellStyle name="Normal 2 5 2 5 2 4 2 2" xfId="31974"/>
    <cellStyle name="Normal 2 5 2 5 2 4 3" xfId="21954"/>
    <cellStyle name="Normal 2 5 2 5 2 4 4" xfId="29350"/>
    <cellStyle name="Normal 2 5 2 5 2 4 5" xfId="31973"/>
    <cellStyle name="Normal 2 5 2 5 2 5" xfId="8972"/>
    <cellStyle name="Normal 2 5 2 5 2 5 2" xfId="31975"/>
    <cellStyle name="Normal 2 5 2 5 2 6" xfId="16368"/>
    <cellStyle name="Normal 2 5 2 5 2 7" xfId="23764"/>
    <cellStyle name="Normal 2 5 2 5 2 8" xfId="31964"/>
    <cellStyle name="Normal 2 5 2 5 3" xfId="4573"/>
    <cellStyle name="Normal 2 5 2 5 3 2" xfId="12014"/>
    <cellStyle name="Normal 2 5 2 5 3 2 2" xfId="31978"/>
    <cellStyle name="Normal 2 5 2 5 3 2 3" xfId="31977"/>
    <cellStyle name="Normal 2 5 2 5 3 3" xfId="19410"/>
    <cellStyle name="Normal 2 5 2 5 3 3 2" xfId="31979"/>
    <cellStyle name="Normal 2 5 2 5 3 4" xfId="26806"/>
    <cellStyle name="Normal 2 5 2 5 3 5" xfId="31976"/>
    <cellStyle name="Normal 2 5 2 5 4" xfId="2696"/>
    <cellStyle name="Normal 2 5 2 5 4 2" xfId="10137"/>
    <cellStyle name="Normal 2 5 2 5 4 2 2" xfId="31982"/>
    <cellStyle name="Normal 2 5 2 5 4 2 3" xfId="31981"/>
    <cellStyle name="Normal 2 5 2 5 4 3" xfId="17533"/>
    <cellStyle name="Normal 2 5 2 5 4 3 2" xfId="31983"/>
    <cellStyle name="Normal 2 5 2 5 4 4" xfId="24929"/>
    <cellStyle name="Normal 2 5 2 5 4 5" xfId="31980"/>
    <cellStyle name="Normal 2 5 2 5 5" xfId="6518"/>
    <cellStyle name="Normal 2 5 2 5 5 2" xfId="13914"/>
    <cellStyle name="Normal 2 5 2 5 5 2 2" xfId="31985"/>
    <cellStyle name="Normal 2 5 2 5 5 3" xfId="21310"/>
    <cellStyle name="Normal 2 5 2 5 5 4" xfId="28706"/>
    <cellStyle name="Normal 2 5 2 5 5 5" xfId="31984"/>
    <cellStyle name="Normal 2 5 2 5 6" xfId="8328"/>
    <cellStyle name="Normal 2 5 2 5 6 2" xfId="31986"/>
    <cellStyle name="Normal 2 5 2 5 7" xfId="15724"/>
    <cellStyle name="Normal 2 5 2 5 8" xfId="23120"/>
    <cellStyle name="Normal 2 5 2 5 9" xfId="31963"/>
    <cellStyle name="Normal 2 5 2 6" xfId="963"/>
    <cellStyle name="Normal 2 5 2 6 2" xfId="4651"/>
    <cellStyle name="Normal 2 5 2 6 2 2" xfId="12092"/>
    <cellStyle name="Normal 2 5 2 6 2 2 2" xfId="31990"/>
    <cellStyle name="Normal 2 5 2 6 2 2 3" xfId="31989"/>
    <cellStyle name="Normal 2 5 2 6 2 3" xfId="19488"/>
    <cellStyle name="Normal 2 5 2 6 2 3 2" xfId="31991"/>
    <cellStyle name="Normal 2 5 2 6 2 4" xfId="26884"/>
    <cellStyle name="Normal 2 5 2 6 2 5" xfId="31988"/>
    <cellStyle name="Normal 2 5 2 6 3" xfId="2774"/>
    <cellStyle name="Normal 2 5 2 6 3 2" xfId="10215"/>
    <cellStyle name="Normal 2 5 2 6 3 2 2" xfId="31994"/>
    <cellStyle name="Normal 2 5 2 6 3 2 3" xfId="31993"/>
    <cellStyle name="Normal 2 5 2 6 3 3" xfId="17611"/>
    <cellStyle name="Normal 2 5 2 6 3 3 2" xfId="31995"/>
    <cellStyle name="Normal 2 5 2 6 3 4" xfId="25007"/>
    <cellStyle name="Normal 2 5 2 6 3 5" xfId="31992"/>
    <cellStyle name="Normal 2 5 2 6 4" xfId="6596"/>
    <cellStyle name="Normal 2 5 2 6 4 2" xfId="13992"/>
    <cellStyle name="Normal 2 5 2 6 4 2 2" xfId="31997"/>
    <cellStyle name="Normal 2 5 2 6 4 3" xfId="21388"/>
    <cellStyle name="Normal 2 5 2 6 4 4" xfId="28784"/>
    <cellStyle name="Normal 2 5 2 6 4 5" xfId="31996"/>
    <cellStyle name="Normal 2 5 2 6 5" xfId="8406"/>
    <cellStyle name="Normal 2 5 2 6 5 2" xfId="31998"/>
    <cellStyle name="Normal 2 5 2 6 6" xfId="15802"/>
    <cellStyle name="Normal 2 5 2 6 7" xfId="23198"/>
    <cellStyle name="Normal 2 5 2 6 8" xfId="31987"/>
    <cellStyle name="Normal 2 5 2 7" xfId="1791"/>
    <cellStyle name="Normal 2 5 2 7 2" xfId="5478"/>
    <cellStyle name="Normal 2 5 2 7 2 2" xfId="12919"/>
    <cellStyle name="Normal 2 5 2 7 2 2 2" xfId="32002"/>
    <cellStyle name="Normal 2 5 2 7 2 2 3" xfId="32001"/>
    <cellStyle name="Normal 2 5 2 7 2 3" xfId="20315"/>
    <cellStyle name="Normal 2 5 2 7 2 3 2" xfId="32003"/>
    <cellStyle name="Normal 2 5 2 7 2 4" xfId="27711"/>
    <cellStyle name="Normal 2 5 2 7 2 5" xfId="32000"/>
    <cellStyle name="Normal 2 5 2 7 3" xfId="3601"/>
    <cellStyle name="Normal 2 5 2 7 3 2" xfId="11042"/>
    <cellStyle name="Normal 2 5 2 7 3 2 2" xfId="32006"/>
    <cellStyle name="Normal 2 5 2 7 3 2 3" xfId="32005"/>
    <cellStyle name="Normal 2 5 2 7 3 3" xfId="18438"/>
    <cellStyle name="Normal 2 5 2 7 3 3 2" xfId="32007"/>
    <cellStyle name="Normal 2 5 2 7 3 4" xfId="25834"/>
    <cellStyle name="Normal 2 5 2 7 3 5" xfId="32004"/>
    <cellStyle name="Normal 2 5 2 7 4" xfId="7423"/>
    <cellStyle name="Normal 2 5 2 7 4 2" xfId="14819"/>
    <cellStyle name="Normal 2 5 2 7 4 2 2" xfId="32009"/>
    <cellStyle name="Normal 2 5 2 7 4 3" xfId="22215"/>
    <cellStyle name="Normal 2 5 2 7 4 4" xfId="29611"/>
    <cellStyle name="Normal 2 5 2 7 4 5" xfId="32008"/>
    <cellStyle name="Normal 2 5 2 7 5" xfId="9233"/>
    <cellStyle name="Normal 2 5 2 7 5 2" xfId="32010"/>
    <cellStyle name="Normal 2 5 2 7 6" xfId="16629"/>
    <cellStyle name="Normal 2 5 2 7 7" xfId="24025"/>
    <cellStyle name="Normal 2 5 2 7 8" xfId="31999"/>
    <cellStyle name="Normal 2 5 2 8" xfId="2048"/>
    <cellStyle name="Normal 2 5 2 8 2" xfId="5735"/>
    <cellStyle name="Normal 2 5 2 8 2 2" xfId="13175"/>
    <cellStyle name="Normal 2 5 2 8 2 2 2" xfId="32014"/>
    <cellStyle name="Normal 2 5 2 8 2 2 3" xfId="32013"/>
    <cellStyle name="Normal 2 5 2 8 2 3" xfId="20571"/>
    <cellStyle name="Normal 2 5 2 8 2 3 2" xfId="32015"/>
    <cellStyle name="Normal 2 5 2 8 2 4" xfId="27967"/>
    <cellStyle name="Normal 2 5 2 8 2 5" xfId="32012"/>
    <cellStyle name="Normal 2 5 2 8 3" xfId="3857"/>
    <cellStyle name="Normal 2 5 2 8 3 2" xfId="11298"/>
    <cellStyle name="Normal 2 5 2 8 3 2 2" xfId="32018"/>
    <cellStyle name="Normal 2 5 2 8 3 2 3" xfId="32017"/>
    <cellStyle name="Normal 2 5 2 8 3 3" xfId="18694"/>
    <cellStyle name="Normal 2 5 2 8 3 3 2" xfId="32019"/>
    <cellStyle name="Normal 2 5 2 8 3 4" xfId="26090"/>
    <cellStyle name="Normal 2 5 2 8 3 5" xfId="32016"/>
    <cellStyle name="Normal 2 5 2 8 4" xfId="7680"/>
    <cellStyle name="Normal 2 5 2 8 4 2" xfId="15076"/>
    <cellStyle name="Normal 2 5 2 8 4 2 2" xfId="32021"/>
    <cellStyle name="Normal 2 5 2 8 4 3" xfId="22472"/>
    <cellStyle name="Normal 2 5 2 8 4 4" xfId="29868"/>
    <cellStyle name="Normal 2 5 2 8 4 5" xfId="32020"/>
    <cellStyle name="Normal 2 5 2 8 5" xfId="9489"/>
    <cellStyle name="Normal 2 5 2 8 5 2" xfId="32022"/>
    <cellStyle name="Normal 2 5 2 8 6" xfId="16885"/>
    <cellStyle name="Normal 2 5 2 8 7" xfId="24281"/>
    <cellStyle name="Normal 2 5 2 8 8" xfId="32011"/>
    <cellStyle name="Normal 2 5 2 9" xfId="4007"/>
    <cellStyle name="Normal 2 5 2 9 2" xfId="11448"/>
    <cellStyle name="Normal 2 5 2 9 2 2" xfId="32025"/>
    <cellStyle name="Normal 2 5 2 9 2 3" xfId="32024"/>
    <cellStyle name="Normal 2 5 2 9 3" xfId="18844"/>
    <cellStyle name="Normal 2 5 2 9 3 2" xfId="32026"/>
    <cellStyle name="Normal 2 5 2 9 4" xfId="26240"/>
    <cellStyle name="Normal 2 5 2 9 5" xfId="32023"/>
    <cellStyle name="Normal 2 5 3" xfId="260"/>
    <cellStyle name="Normal 2 5 3 10" xfId="32027"/>
    <cellStyle name="Normal 2 5 3 2" xfId="829"/>
    <cellStyle name="Normal 2 5 3 2 2" xfId="1538"/>
    <cellStyle name="Normal 2 5 3 2 2 2" xfId="5226"/>
    <cellStyle name="Normal 2 5 3 2 2 2 2" xfId="12667"/>
    <cellStyle name="Normal 2 5 3 2 2 2 2 2" xfId="32032"/>
    <cellStyle name="Normal 2 5 3 2 2 2 2 3" xfId="32031"/>
    <cellStyle name="Normal 2 5 3 2 2 2 3" xfId="20063"/>
    <cellStyle name="Normal 2 5 3 2 2 2 3 2" xfId="32033"/>
    <cellStyle name="Normal 2 5 3 2 2 2 4" xfId="27459"/>
    <cellStyle name="Normal 2 5 3 2 2 2 5" xfId="32030"/>
    <cellStyle name="Normal 2 5 3 2 2 3" xfId="3349"/>
    <cellStyle name="Normal 2 5 3 2 2 3 2" xfId="10790"/>
    <cellStyle name="Normal 2 5 3 2 2 3 2 2" xfId="32036"/>
    <cellStyle name="Normal 2 5 3 2 2 3 2 3" xfId="32035"/>
    <cellStyle name="Normal 2 5 3 2 2 3 3" xfId="18186"/>
    <cellStyle name="Normal 2 5 3 2 2 3 3 2" xfId="32037"/>
    <cellStyle name="Normal 2 5 3 2 2 3 4" xfId="25582"/>
    <cellStyle name="Normal 2 5 3 2 2 3 5" xfId="32034"/>
    <cellStyle name="Normal 2 5 3 2 2 4" xfId="7171"/>
    <cellStyle name="Normal 2 5 3 2 2 4 2" xfId="14567"/>
    <cellStyle name="Normal 2 5 3 2 2 4 2 2" xfId="32039"/>
    <cellStyle name="Normal 2 5 3 2 2 4 3" xfId="21963"/>
    <cellStyle name="Normal 2 5 3 2 2 4 4" xfId="29359"/>
    <cellStyle name="Normal 2 5 3 2 2 4 5" xfId="32038"/>
    <cellStyle name="Normal 2 5 3 2 2 5" xfId="8981"/>
    <cellStyle name="Normal 2 5 3 2 2 5 2" xfId="32040"/>
    <cellStyle name="Normal 2 5 3 2 2 6" xfId="16377"/>
    <cellStyle name="Normal 2 5 3 2 2 7" xfId="23773"/>
    <cellStyle name="Normal 2 5 3 2 2 8" xfId="32029"/>
    <cellStyle name="Normal 2 5 3 2 3" xfId="4582"/>
    <cellStyle name="Normal 2 5 3 2 3 2" xfId="12023"/>
    <cellStyle name="Normal 2 5 3 2 3 2 2" xfId="32043"/>
    <cellStyle name="Normal 2 5 3 2 3 2 3" xfId="32042"/>
    <cellStyle name="Normal 2 5 3 2 3 3" xfId="19419"/>
    <cellStyle name="Normal 2 5 3 2 3 3 2" xfId="32044"/>
    <cellStyle name="Normal 2 5 3 2 3 4" xfId="26815"/>
    <cellStyle name="Normal 2 5 3 2 3 5" xfId="32041"/>
    <cellStyle name="Normal 2 5 3 2 4" xfId="2705"/>
    <cellStyle name="Normal 2 5 3 2 4 2" xfId="10146"/>
    <cellStyle name="Normal 2 5 3 2 4 2 2" xfId="32047"/>
    <cellStyle name="Normal 2 5 3 2 4 2 3" xfId="32046"/>
    <cellStyle name="Normal 2 5 3 2 4 3" xfId="17542"/>
    <cellStyle name="Normal 2 5 3 2 4 3 2" xfId="32048"/>
    <cellStyle name="Normal 2 5 3 2 4 4" xfId="24938"/>
    <cellStyle name="Normal 2 5 3 2 4 5" xfId="32045"/>
    <cellStyle name="Normal 2 5 3 2 5" xfId="6527"/>
    <cellStyle name="Normal 2 5 3 2 5 2" xfId="13923"/>
    <cellStyle name="Normal 2 5 3 2 5 2 2" xfId="32050"/>
    <cellStyle name="Normal 2 5 3 2 5 3" xfId="21319"/>
    <cellStyle name="Normal 2 5 3 2 5 4" xfId="28715"/>
    <cellStyle name="Normal 2 5 3 2 5 5" xfId="32049"/>
    <cellStyle name="Normal 2 5 3 2 6" xfId="8337"/>
    <cellStyle name="Normal 2 5 3 2 6 2" xfId="32051"/>
    <cellStyle name="Normal 2 5 3 2 7" xfId="15733"/>
    <cellStyle name="Normal 2 5 3 2 8" xfId="23129"/>
    <cellStyle name="Normal 2 5 3 2 9" xfId="32028"/>
    <cellStyle name="Normal 2 5 3 3" xfId="972"/>
    <cellStyle name="Normal 2 5 3 3 2" xfId="4660"/>
    <cellStyle name="Normal 2 5 3 3 2 2" xfId="12101"/>
    <cellStyle name="Normal 2 5 3 3 2 2 2" xfId="32055"/>
    <cellStyle name="Normal 2 5 3 3 2 2 3" xfId="32054"/>
    <cellStyle name="Normal 2 5 3 3 2 3" xfId="19497"/>
    <cellStyle name="Normal 2 5 3 3 2 3 2" xfId="32056"/>
    <cellStyle name="Normal 2 5 3 3 2 4" xfId="26893"/>
    <cellStyle name="Normal 2 5 3 3 2 5" xfId="32053"/>
    <cellStyle name="Normal 2 5 3 3 3" xfId="2783"/>
    <cellStyle name="Normal 2 5 3 3 3 2" xfId="10224"/>
    <cellStyle name="Normal 2 5 3 3 3 2 2" xfId="32059"/>
    <cellStyle name="Normal 2 5 3 3 3 2 3" xfId="32058"/>
    <cellStyle name="Normal 2 5 3 3 3 3" xfId="17620"/>
    <cellStyle name="Normal 2 5 3 3 3 3 2" xfId="32060"/>
    <cellStyle name="Normal 2 5 3 3 3 4" xfId="25016"/>
    <cellStyle name="Normal 2 5 3 3 3 5" xfId="32057"/>
    <cellStyle name="Normal 2 5 3 3 4" xfId="6605"/>
    <cellStyle name="Normal 2 5 3 3 4 2" xfId="14001"/>
    <cellStyle name="Normal 2 5 3 3 4 2 2" xfId="32062"/>
    <cellStyle name="Normal 2 5 3 3 4 3" xfId="21397"/>
    <cellStyle name="Normal 2 5 3 3 4 4" xfId="28793"/>
    <cellStyle name="Normal 2 5 3 3 4 5" xfId="32061"/>
    <cellStyle name="Normal 2 5 3 3 5" xfId="8415"/>
    <cellStyle name="Normal 2 5 3 3 5 2" xfId="32063"/>
    <cellStyle name="Normal 2 5 3 3 6" xfId="15811"/>
    <cellStyle name="Normal 2 5 3 3 7" xfId="23207"/>
    <cellStyle name="Normal 2 5 3 3 8" xfId="32052"/>
    <cellStyle name="Normal 2 5 3 4" xfId="4016"/>
    <cellStyle name="Normal 2 5 3 4 2" xfId="11457"/>
    <cellStyle name="Normal 2 5 3 4 2 2" xfId="32066"/>
    <cellStyle name="Normal 2 5 3 4 2 3" xfId="32065"/>
    <cellStyle name="Normal 2 5 3 4 3" xfId="18853"/>
    <cellStyle name="Normal 2 5 3 4 3 2" xfId="32067"/>
    <cellStyle name="Normal 2 5 3 4 4" xfId="26249"/>
    <cellStyle name="Normal 2 5 3 4 5" xfId="32064"/>
    <cellStyle name="Normal 2 5 3 5" xfId="2139"/>
    <cellStyle name="Normal 2 5 3 5 2" xfId="9580"/>
    <cellStyle name="Normal 2 5 3 5 2 2" xfId="32070"/>
    <cellStyle name="Normal 2 5 3 5 2 3" xfId="32069"/>
    <cellStyle name="Normal 2 5 3 5 3" xfId="16976"/>
    <cellStyle name="Normal 2 5 3 5 3 2" xfId="32071"/>
    <cellStyle name="Normal 2 5 3 5 4" xfId="24372"/>
    <cellStyle name="Normal 2 5 3 5 5" xfId="32068"/>
    <cellStyle name="Normal 2 5 3 6" xfId="5961"/>
    <cellStyle name="Normal 2 5 3 6 2" xfId="13357"/>
    <cellStyle name="Normal 2 5 3 6 2 2" xfId="32073"/>
    <cellStyle name="Normal 2 5 3 6 3" xfId="20753"/>
    <cellStyle name="Normal 2 5 3 6 4" xfId="28149"/>
    <cellStyle name="Normal 2 5 3 6 5" xfId="32072"/>
    <cellStyle name="Normal 2 5 3 7" xfId="7771"/>
    <cellStyle name="Normal 2 5 3 7 2" xfId="32074"/>
    <cellStyle name="Normal 2 5 3 8" xfId="15167"/>
    <cellStyle name="Normal 2 5 3 9" xfId="22563"/>
    <cellStyle name="Normal 2 5 4" xfId="361"/>
    <cellStyle name="Normal 2 5 4 2" xfId="1072"/>
    <cellStyle name="Normal 2 5 4 2 2" xfId="4760"/>
    <cellStyle name="Normal 2 5 4 2 2 2" xfId="12201"/>
    <cellStyle name="Normal 2 5 4 2 2 2 2" xfId="32079"/>
    <cellStyle name="Normal 2 5 4 2 2 2 3" xfId="32078"/>
    <cellStyle name="Normal 2 5 4 2 2 3" xfId="19597"/>
    <cellStyle name="Normal 2 5 4 2 2 3 2" xfId="32080"/>
    <cellStyle name="Normal 2 5 4 2 2 4" xfId="26993"/>
    <cellStyle name="Normal 2 5 4 2 2 5" xfId="32077"/>
    <cellStyle name="Normal 2 5 4 2 3" xfId="2883"/>
    <cellStyle name="Normal 2 5 4 2 3 2" xfId="10324"/>
    <cellStyle name="Normal 2 5 4 2 3 2 2" xfId="32083"/>
    <cellStyle name="Normal 2 5 4 2 3 2 3" xfId="32082"/>
    <cellStyle name="Normal 2 5 4 2 3 3" xfId="17720"/>
    <cellStyle name="Normal 2 5 4 2 3 3 2" xfId="32084"/>
    <cellStyle name="Normal 2 5 4 2 3 4" xfId="25116"/>
    <cellStyle name="Normal 2 5 4 2 3 5" xfId="32081"/>
    <cellStyle name="Normal 2 5 4 2 4" xfId="6705"/>
    <cellStyle name="Normal 2 5 4 2 4 2" xfId="14101"/>
    <cellStyle name="Normal 2 5 4 2 4 2 2" xfId="32086"/>
    <cellStyle name="Normal 2 5 4 2 4 3" xfId="21497"/>
    <cellStyle name="Normal 2 5 4 2 4 4" xfId="28893"/>
    <cellStyle name="Normal 2 5 4 2 4 5" xfId="32085"/>
    <cellStyle name="Normal 2 5 4 2 5" xfId="8515"/>
    <cellStyle name="Normal 2 5 4 2 5 2" xfId="32087"/>
    <cellStyle name="Normal 2 5 4 2 6" xfId="15911"/>
    <cellStyle name="Normal 2 5 4 2 7" xfId="23307"/>
    <cellStyle name="Normal 2 5 4 2 8" xfId="32076"/>
    <cellStyle name="Normal 2 5 4 3" xfId="4116"/>
    <cellStyle name="Normal 2 5 4 3 2" xfId="11557"/>
    <cellStyle name="Normal 2 5 4 3 2 2" xfId="32090"/>
    <cellStyle name="Normal 2 5 4 3 2 3" xfId="32089"/>
    <cellStyle name="Normal 2 5 4 3 3" xfId="18953"/>
    <cellStyle name="Normal 2 5 4 3 3 2" xfId="32091"/>
    <cellStyle name="Normal 2 5 4 3 4" xfId="26349"/>
    <cellStyle name="Normal 2 5 4 3 5" xfId="32088"/>
    <cellStyle name="Normal 2 5 4 4" xfId="2239"/>
    <cellStyle name="Normal 2 5 4 4 2" xfId="9680"/>
    <cellStyle name="Normal 2 5 4 4 2 2" xfId="32094"/>
    <cellStyle name="Normal 2 5 4 4 2 3" xfId="32093"/>
    <cellStyle name="Normal 2 5 4 4 3" xfId="17076"/>
    <cellStyle name="Normal 2 5 4 4 3 2" xfId="32095"/>
    <cellStyle name="Normal 2 5 4 4 4" xfId="24472"/>
    <cellStyle name="Normal 2 5 4 4 5" xfId="32092"/>
    <cellStyle name="Normal 2 5 4 5" xfId="6061"/>
    <cellStyle name="Normal 2 5 4 5 2" xfId="13457"/>
    <cellStyle name="Normal 2 5 4 5 2 2" xfId="32097"/>
    <cellStyle name="Normal 2 5 4 5 3" xfId="20853"/>
    <cellStyle name="Normal 2 5 4 5 4" xfId="28249"/>
    <cellStyle name="Normal 2 5 4 5 5" xfId="32096"/>
    <cellStyle name="Normal 2 5 4 6" xfId="7871"/>
    <cellStyle name="Normal 2 5 4 6 2" xfId="32098"/>
    <cellStyle name="Normal 2 5 4 7" xfId="15267"/>
    <cellStyle name="Normal 2 5 4 8" xfId="22663"/>
    <cellStyle name="Normal 2 5 4 9" xfId="32075"/>
    <cellStyle name="Normal 2 5 5" xfId="618"/>
    <cellStyle name="Normal 2 5 5 2" xfId="1328"/>
    <cellStyle name="Normal 2 5 5 2 2" xfId="5016"/>
    <cellStyle name="Normal 2 5 5 2 2 2" xfId="12457"/>
    <cellStyle name="Normal 2 5 5 2 2 2 2" xfId="32103"/>
    <cellStyle name="Normal 2 5 5 2 2 2 3" xfId="32102"/>
    <cellStyle name="Normal 2 5 5 2 2 3" xfId="19853"/>
    <cellStyle name="Normal 2 5 5 2 2 3 2" xfId="32104"/>
    <cellStyle name="Normal 2 5 5 2 2 4" xfId="27249"/>
    <cellStyle name="Normal 2 5 5 2 2 5" xfId="32101"/>
    <cellStyle name="Normal 2 5 5 2 3" xfId="3139"/>
    <cellStyle name="Normal 2 5 5 2 3 2" xfId="10580"/>
    <cellStyle name="Normal 2 5 5 2 3 2 2" xfId="32107"/>
    <cellStyle name="Normal 2 5 5 2 3 2 3" xfId="32106"/>
    <cellStyle name="Normal 2 5 5 2 3 3" xfId="17976"/>
    <cellStyle name="Normal 2 5 5 2 3 3 2" xfId="32108"/>
    <cellStyle name="Normal 2 5 5 2 3 4" xfId="25372"/>
    <cellStyle name="Normal 2 5 5 2 3 5" xfId="32105"/>
    <cellStyle name="Normal 2 5 5 2 4" xfId="6961"/>
    <cellStyle name="Normal 2 5 5 2 4 2" xfId="14357"/>
    <cellStyle name="Normal 2 5 5 2 4 2 2" xfId="32110"/>
    <cellStyle name="Normal 2 5 5 2 4 3" xfId="21753"/>
    <cellStyle name="Normal 2 5 5 2 4 4" xfId="29149"/>
    <cellStyle name="Normal 2 5 5 2 4 5" xfId="32109"/>
    <cellStyle name="Normal 2 5 5 2 5" xfId="8771"/>
    <cellStyle name="Normal 2 5 5 2 5 2" xfId="32111"/>
    <cellStyle name="Normal 2 5 5 2 6" xfId="16167"/>
    <cellStyle name="Normal 2 5 5 2 7" xfId="23563"/>
    <cellStyle name="Normal 2 5 5 2 8" xfId="32100"/>
    <cellStyle name="Normal 2 5 5 3" xfId="4372"/>
    <cellStyle name="Normal 2 5 5 3 2" xfId="11813"/>
    <cellStyle name="Normal 2 5 5 3 2 2" xfId="32114"/>
    <cellStyle name="Normal 2 5 5 3 2 3" xfId="32113"/>
    <cellStyle name="Normal 2 5 5 3 3" xfId="19209"/>
    <cellStyle name="Normal 2 5 5 3 3 2" xfId="32115"/>
    <cellStyle name="Normal 2 5 5 3 4" xfId="26605"/>
    <cellStyle name="Normal 2 5 5 3 5" xfId="32112"/>
    <cellStyle name="Normal 2 5 5 4" xfId="2495"/>
    <cellStyle name="Normal 2 5 5 4 2" xfId="9936"/>
    <cellStyle name="Normal 2 5 5 4 2 2" xfId="32118"/>
    <cellStyle name="Normal 2 5 5 4 2 3" xfId="32117"/>
    <cellStyle name="Normal 2 5 5 4 3" xfId="17332"/>
    <cellStyle name="Normal 2 5 5 4 3 2" xfId="32119"/>
    <cellStyle name="Normal 2 5 5 4 4" xfId="24728"/>
    <cellStyle name="Normal 2 5 5 4 5" xfId="32116"/>
    <cellStyle name="Normal 2 5 5 5" xfId="6317"/>
    <cellStyle name="Normal 2 5 5 5 2" xfId="13713"/>
    <cellStyle name="Normal 2 5 5 5 2 2" xfId="32121"/>
    <cellStyle name="Normal 2 5 5 5 3" xfId="21109"/>
    <cellStyle name="Normal 2 5 5 5 4" xfId="28505"/>
    <cellStyle name="Normal 2 5 5 5 5" xfId="32120"/>
    <cellStyle name="Normal 2 5 5 6" xfId="8127"/>
    <cellStyle name="Normal 2 5 5 6 2" xfId="32122"/>
    <cellStyle name="Normal 2 5 5 7" xfId="15523"/>
    <cellStyle name="Normal 2 5 5 8" xfId="22919"/>
    <cellStyle name="Normal 2 5 5 9" xfId="32099"/>
    <cellStyle name="Normal 2 5 6" xfId="811"/>
    <cellStyle name="Normal 2 5 6 2" xfId="1520"/>
    <cellStyle name="Normal 2 5 6 2 2" xfId="5208"/>
    <cellStyle name="Normal 2 5 6 2 2 2" xfId="12649"/>
    <cellStyle name="Normal 2 5 6 2 2 2 2" xfId="32127"/>
    <cellStyle name="Normal 2 5 6 2 2 2 3" xfId="32126"/>
    <cellStyle name="Normal 2 5 6 2 2 3" xfId="20045"/>
    <cellStyle name="Normal 2 5 6 2 2 3 2" xfId="32128"/>
    <cellStyle name="Normal 2 5 6 2 2 4" xfId="27441"/>
    <cellStyle name="Normal 2 5 6 2 2 5" xfId="32125"/>
    <cellStyle name="Normal 2 5 6 2 3" xfId="3331"/>
    <cellStyle name="Normal 2 5 6 2 3 2" xfId="10772"/>
    <cellStyle name="Normal 2 5 6 2 3 2 2" xfId="32131"/>
    <cellStyle name="Normal 2 5 6 2 3 2 3" xfId="32130"/>
    <cellStyle name="Normal 2 5 6 2 3 3" xfId="18168"/>
    <cellStyle name="Normal 2 5 6 2 3 3 2" xfId="32132"/>
    <cellStyle name="Normal 2 5 6 2 3 4" xfId="25564"/>
    <cellStyle name="Normal 2 5 6 2 3 5" xfId="32129"/>
    <cellStyle name="Normal 2 5 6 2 4" xfId="7153"/>
    <cellStyle name="Normal 2 5 6 2 4 2" xfId="14549"/>
    <cellStyle name="Normal 2 5 6 2 4 2 2" xfId="32134"/>
    <cellStyle name="Normal 2 5 6 2 4 3" xfId="21945"/>
    <cellStyle name="Normal 2 5 6 2 4 4" xfId="29341"/>
    <cellStyle name="Normal 2 5 6 2 4 5" xfId="32133"/>
    <cellStyle name="Normal 2 5 6 2 5" xfId="8963"/>
    <cellStyle name="Normal 2 5 6 2 5 2" xfId="32135"/>
    <cellStyle name="Normal 2 5 6 2 6" xfId="16359"/>
    <cellStyle name="Normal 2 5 6 2 7" xfId="23755"/>
    <cellStyle name="Normal 2 5 6 2 8" xfId="32124"/>
    <cellStyle name="Normal 2 5 6 3" xfId="4564"/>
    <cellStyle name="Normal 2 5 6 3 2" xfId="12005"/>
    <cellStyle name="Normal 2 5 6 3 2 2" xfId="32138"/>
    <cellStyle name="Normal 2 5 6 3 2 3" xfId="32137"/>
    <cellStyle name="Normal 2 5 6 3 3" xfId="19401"/>
    <cellStyle name="Normal 2 5 6 3 3 2" xfId="32139"/>
    <cellStyle name="Normal 2 5 6 3 4" xfId="26797"/>
    <cellStyle name="Normal 2 5 6 3 5" xfId="32136"/>
    <cellStyle name="Normal 2 5 6 4" xfId="2687"/>
    <cellStyle name="Normal 2 5 6 4 2" xfId="10128"/>
    <cellStyle name="Normal 2 5 6 4 2 2" xfId="32142"/>
    <cellStyle name="Normal 2 5 6 4 2 3" xfId="32141"/>
    <cellStyle name="Normal 2 5 6 4 3" xfId="17524"/>
    <cellStyle name="Normal 2 5 6 4 3 2" xfId="32143"/>
    <cellStyle name="Normal 2 5 6 4 4" xfId="24920"/>
    <cellStyle name="Normal 2 5 6 4 5" xfId="32140"/>
    <cellStyle name="Normal 2 5 6 5" xfId="6509"/>
    <cellStyle name="Normal 2 5 6 5 2" xfId="13905"/>
    <cellStyle name="Normal 2 5 6 5 2 2" xfId="32145"/>
    <cellStyle name="Normal 2 5 6 5 3" xfId="21301"/>
    <cellStyle name="Normal 2 5 6 5 4" xfId="28697"/>
    <cellStyle name="Normal 2 5 6 5 5" xfId="32144"/>
    <cellStyle name="Normal 2 5 6 6" xfId="8319"/>
    <cellStyle name="Normal 2 5 6 6 2" xfId="32146"/>
    <cellStyle name="Normal 2 5 6 7" xfId="15715"/>
    <cellStyle name="Normal 2 5 6 8" xfId="23111"/>
    <cellStyle name="Normal 2 5 6 9" xfId="32123"/>
    <cellStyle name="Normal 2 5 7" xfId="914"/>
    <cellStyle name="Normal 2 5 7 2" xfId="4642"/>
    <cellStyle name="Normal 2 5 7 2 2" xfId="12083"/>
    <cellStyle name="Normal 2 5 7 2 2 2" xfId="32150"/>
    <cellStyle name="Normal 2 5 7 2 2 3" xfId="32149"/>
    <cellStyle name="Normal 2 5 7 2 3" xfId="19479"/>
    <cellStyle name="Normal 2 5 7 2 3 2" xfId="32151"/>
    <cellStyle name="Normal 2 5 7 2 4" xfId="26875"/>
    <cellStyle name="Normal 2 5 7 2 5" xfId="32148"/>
    <cellStyle name="Normal 2 5 7 3" xfId="2765"/>
    <cellStyle name="Normal 2 5 7 3 2" xfId="10206"/>
    <cellStyle name="Normal 2 5 7 3 2 2" xfId="32154"/>
    <cellStyle name="Normal 2 5 7 3 2 3" xfId="32153"/>
    <cellStyle name="Normal 2 5 7 3 3" xfId="17602"/>
    <cellStyle name="Normal 2 5 7 3 3 2" xfId="32155"/>
    <cellStyle name="Normal 2 5 7 3 4" xfId="24998"/>
    <cellStyle name="Normal 2 5 7 3 5" xfId="32152"/>
    <cellStyle name="Normal 2 5 7 4" xfId="6587"/>
    <cellStyle name="Normal 2 5 7 4 2" xfId="13983"/>
    <cellStyle name="Normal 2 5 7 4 2 2" xfId="32157"/>
    <cellStyle name="Normal 2 5 7 4 3" xfId="21379"/>
    <cellStyle name="Normal 2 5 7 4 4" xfId="28775"/>
    <cellStyle name="Normal 2 5 7 4 5" xfId="32156"/>
    <cellStyle name="Normal 2 5 7 5" xfId="8397"/>
    <cellStyle name="Normal 2 5 7 5 2" xfId="32158"/>
    <cellStyle name="Normal 2 5 7 6" xfId="15793"/>
    <cellStyle name="Normal 2 5 7 7" xfId="23189"/>
    <cellStyle name="Normal 2 5 7 8" xfId="32147"/>
    <cellStyle name="Normal 2 5 8" xfId="1663"/>
    <cellStyle name="Normal 2 5 8 2" xfId="5350"/>
    <cellStyle name="Normal 2 5 8 2 2" xfId="12791"/>
    <cellStyle name="Normal 2 5 8 2 2 2" xfId="32162"/>
    <cellStyle name="Normal 2 5 8 2 2 3" xfId="32161"/>
    <cellStyle name="Normal 2 5 8 2 3" xfId="20187"/>
    <cellStyle name="Normal 2 5 8 2 3 2" xfId="32163"/>
    <cellStyle name="Normal 2 5 8 2 4" xfId="27583"/>
    <cellStyle name="Normal 2 5 8 2 5" xfId="32160"/>
    <cellStyle name="Normal 2 5 8 3" xfId="3473"/>
    <cellStyle name="Normal 2 5 8 3 2" xfId="10914"/>
    <cellStyle name="Normal 2 5 8 3 2 2" xfId="32166"/>
    <cellStyle name="Normal 2 5 8 3 2 3" xfId="32165"/>
    <cellStyle name="Normal 2 5 8 3 3" xfId="18310"/>
    <cellStyle name="Normal 2 5 8 3 3 2" xfId="32167"/>
    <cellStyle name="Normal 2 5 8 3 4" xfId="25706"/>
    <cellStyle name="Normal 2 5 8 3 5" xfId="32164"/>
    <cellStyle name="Normal 2 5 8 4" xfId="7295"/>
    <cellStyle name="Normal 2 5 8 4 2" xfId="14691"/>
    <cellStyle name="Normal 2 5 8 4 2 2" xfId="32169"/>
    <cellStyle name="Normal 2 5 8 4 3" xfId="22087"/>
    <cellStyle name="Normal 2 5 8 4 4" xfId="29483"/>
    <cellStyle name="Normal 2 5 8 4 5" xfId="32168"/>
    <cellStyle name="Normal 2 5 8 5" xfId="9105"/>
    <cellStyle name="Normal 2 5 8 5 2" xfId="32170"/>
    <cellStyle name="Normal 2 5 8 6" xfId="16501"/>
    <cellStyle name="Normal 2 5 8 7" xfId="23897"/>
    <cellStyle name="Normal 2 5 8 8" xfId="32159"/>
    <cellStyle name="Normal 2 5 9" xfId="1920"/>
    <cellStyle name="Normal 2 5 9 2" xfId="5607"/>
    <cellStyle name="Normal 2 5 9 2 2" xfId="13047"/>
    <cellStyle name="Normal 2 5 9 2 2 2" xfId="32174"/>
    <cellStyle name="Normal 2 5 9 2 2 3" xfId="32173"/>
    <cellStyle name="Normal 2 5 9 2 3" xfId="20443"/>
    <cellStyle name="Normal 2 5 9 2 3 2" xfId="32175"/>
    <cellStyle name="Normal 2 5 9 2 4" xfId="27839"/>
    <cellStyle name="Normal 2 5 9 2 5" xfId="32172"/>
    <cellStyle name="Normal 2 5 9 3" xfId="3729"/>
    <cellStyle name="Normal 2 5 9 3 2" xfId="11170"/>
    <cellStyle name="Normal 2 5 9 3 2 2" xfId="32178"/>
    <cellStyle name="Normal 2 5 9 3 2 3" xfId="32177"/>
    <cellStyle name="Normal 2 5 9 3 3" xfId="18566"/>
    <cellStyle name="Normal 2 5 9 3 3 2" xfId="32179"/>
    <cellStyle name="Normal 2 5 9 3 4" xfId="25962"/>
    <cellStyle name="Normal 2 5 9 3 5" xfId="32176"/>
    <cellStyle name="Normal 2 5 9 4" xfId="7552"/>
    <cellStyle name="Normal 2 5 9 4 2" xfId="14948"/>
    <cellStyle name="Normal 2 5 9 4 2 2" xfId="32181"/>
    <cellStyle name="Normal 2 5 9 4 3" xfId="22344"/>
    <cellStyle name="Normal 2 5 9 4 4" xfId="29740"/>
    <cellStyle name="Normal 2 5 9 4 5" xfId="32180"/>
    <cellStyle name="Normal 2 5 9 5" xfId="9361"/>
    <cellStyle name="Normal 2 5 9 5 2" xfId="32182"/>
    <cellStyle name="Normal 2 5 9 6" xfId="16757"/>
    <cellStyle name="Normal 2 5 9 7" xfId="24153"/>
    <cellStyle name="Normal 2 5 9 8" xfId="32171"/>
    <cellStyle name="Normal 2 6" xfId="278"/>
    <cellStyle name="Normal 2 6 10" xfId="5979"/>
    <cellStyle name="Normal 2 6 10 2" xfId="13375"/>
    <cellStyle name="Normal 2 6 10 2 2" xfId="32185"/>
    <cellStyle name="Normal 2 6 10 3" xfId="20771"/>
    <cellStyle name="Normal 2 6 10 4" xfId="28167"/>
    <cellStyle name="Normal 2 6 10 5" xfId="32184"/>
    <cellStyle name="Normal 2 6 11" xfId="7789"/>
    <cellStyle name="Normal 2 6 11 2" xfId="32186"/>
    <cellStyle name="Normal 2 6 12" xfId="15185"/>
    <cellStyle name="Normal 2 6 13" xfId="22581"/>
    <cellStyle name="Normal 2 6 14" xfId="32183"/>
    <cellStyle name="Normal 2 6 2" xfId="425"/>
    <cellStyle name="Normal 2 6 2 2" xfId="1136"/>
    <cellStyle name="Normal 2 6 2 2 2" xfId="4824"/>
    <cellStyle name="Normal 2 6 2 2 2 2" xfId="12265"/>
    <cellStyle name="Normal 2 6 2 2 2 2 2" xfId="32191"/>
    <cellStyle name="Normal 2 6 2 2 2 2 3" xfId="32190"/>
    <cellStyle name="Normal 2 6 2 2 2 3" xfId="19661"/>
    <cellStyle name="Normal 2 6 2 2 2 3 2" xfId="32192"/>
    <cellStyle name="Normal 2 6 2 2 2 4" xfId="27057"/>
    <cellStyle name="Normal 2 6 2 2 2 5" xfId="32189"/>
    <cellStyle name="Normal 2 6 2 2 3" xfId="2947"/>
    <cellStyle name="Normal 2 6 2 2 3 2" xfId="10388"/>
    <cellStyle name="Normal 2 6 2 2 3 2 2" xfId="32195"/>
    <cellStyle name="Normal 2 6 2 2 3 2 3" xfId="32194"/>
    <cellStyle name="Normal 2 6 2 2 3 3" xfId="17784"/>
    <cellStyle name="Normal 2 6 2 2 3 3 2" xfId="32196"/>
    <cellStyle name="Normal 2 6 2 2 3 4" xfId="25180"/>
    <cellStyle name="Normal 2 6 2 2 3 5" xfId="32193"/>
    <cellStyle name="Normal 2 6 2 2 4" xfId="6769"/>
    <cellStyle name="Normal 2 6 2 2 4 2" xfId="14165"/>
    <cellStyle name="Normal 2 6 2 2 4 2 2" xfId="32198"/>
    <cellStyle name="Normal 2 6 2 2 4 3" xfId="21561"/>
    <cellStyle name="Normal 2 6 2 2 4 4" xfId="28957"/>
    <cellStyle name="Normal 2 6 2 2 4 5" xfId="32197"/>
    <cellStyle name="Normal 2 6 2 2 5" xfId="8579"/>
    <cellStyle name="Normal 2 6 2 2 5 2" xfId="32199"/>
    <cellStyle name="Normal 2 6 2 2 6" xfId="15975"/>
    <cellStyle name="Normal 2 6 2 2 7" xfId="23371"/>
    <cellStyle name="Normal 2 6 2 2 8" xfId="32188"/>
    <cellStyle name="Normal 2 6 2 3" xfId="4180"/>
    <cellStyle name="Normal 2 6 2 3 2" xfId="11621"/>
    <cellStyle name="Normal 2 6 2 3 2 2" xfId="32202"/>
    <cellStyle name="Normal 2 6 2 3 2 3" xfId="32201"/>
    <cellStyle name="Normal 2 6 2 3 3" xfId="19017"/>
    <cellStyle name="Normal 2 6 2 3 3 2" xfId="32203"/>
    <cellStyle name="Normal 2 6 2 3 4" xfId="26413"/>
    <cellStyle name="Normal 2 6 2 3 5" xfId="32200"/>
    <cellStyle name="Normal 2 6 2 4" xfId="2303"/>
    <cellStyle name="Normal 2 6 2 4 2" xfId="9744"/>
    <cellStyle name="Normal 2 6 2 4 2 2" xfId="32206"/>
    <cellStyle name="Normal 2 6 2 4 2 3" xfId="32205"/>
    <cellStyle name="Normal 2 6 2 4 3" xfId="17140"/>
    <cellStyle name="Normal 2 6 2 4 3 2" xfId="32207"/>
    <cellStyle name="Normal 2 6 2 4 4" xfId="24536"/>
    <cellStyle name="Normal 2 6 2 4 5" xfId="32204"/>
    <cellStyle name="Normal 2 6 2 5" xfId="6125"/>
    <cellStyle name="Normal 2 6 2 5 2" xfId="13521"/>
    <cellStyle name="Normal 2 6 2 5 2 2" xfId="32209"/>
    <cellStyle name="Normal 2 6 2 5 3" xfId="20917"/>
    <cellStyle name="Normal 2 6 2 5 4" xfId="28313"/>
    <cellStyle name="Normal 2 6 2 5 5" xfId="32208"/>
    <cellStyle name="Normal 2 6 2 6" xfId="7935"/>
    <cellStyle name="Normal 2 6 2 6 2" xfId="32210"/>
    <cellStyle name="Normal 2 6 2 7" xfId="15331"/>
    <cellStyle name="Normal 2 6 2 8" xfId="22727"/>
    <cellStyle name="Normal 2 6 2 9" xfId="32187"/>
    <cellStyle name="Normal 2 6 3" xfId="682"/>
    <cellStyle name="Normal 2 6 3 2" xfId="1392"/>
    <cellStyle name="Normal 2 6 3 2 2" xfId="5080"/>
    <cellStyle name="Normal 2 6 3 2 2 2" xfId="12521"/>
    <cellStyle name="Normal 2 6 3 2 2 2 2" xfId="32215"/>
    <cellStyle name="Normal 2 6 3 2 2 2 3" xfId="32214"/>
    <cellStyle name="Normal 2 6 3 2 2 3" xfId="19917"/>
    <cellStyle name="Normal 2 6 3 2 2 3 2" xfId="32216"/>
    <cellStyle name="Normal 2 6 3 2 2 4" xfId="27313"/>
    <cellStyle name="Normal 2 6 3 2 2 5" xfId="32213"/>
    <cellStyle name="Normal 2 6 3 2 3" xfId="3203"/>
    <cellStyle name="Normal 2 6 3 2 3 2" xfId="10644"/>
    <cellStyle name="Normal 2 6 3 2 3 2 2" xfId="32219"/>
    <cellStyle name="Normal 2 6 3 2 3 2 3" xfId="32218"/>
    <cellStyle name="Normal 2 6 3 2 3 3" xfId="18040"/>
    <cellStyle name="Normal 2 6 3 2 3 3 2" xfId="32220"/>
    <cellStyle name="Normal 2 6 3 2 3 4" xfId="25436"/>
    <cellStyle name="Normal 2 6 3 2 3 5" xfId="32217"/>
    <cellStyle name="Normal 2 6 3 2 4" xfId="7025"/>
    <cellStyle name="Normal 2 6 3 2 4 2" xfId="14421"/>
    <cellStyle name="Normal 2 6 3 2 4 2 2" xfId="32222"/>
    <cellStyle name="Normal 2 6 3 2 4 3" xfId="21817"/>
    <cellStyle name="Normal 2 6 3 2 4 4" xfId="29213"/>
    <cellStyle name="Normal 2 6 3 2 4 5" xfId="32221"/>
    <cellStyle name="Normal 2 6 3 2 5" xfId="8835"/>
    <cellStyle name="Normal 2 6 3 2 5 2" xfId="32223"/>
    <cellStyle name="Normal 2 6 3 2 6" xfId="16231"/>
    <cellStyle name="Normal 2 6 3 2 7" xfId="23627"/>
    <cellStyle name="Normal 2 6 3 2 8" xfId="32212"/>
    <cellStyle name="Normal 2 6 3 3" xfId="4436"/>
    <cellStyle name="Normal 2 6 3 3 2" xfId="11877"/>
    <cellStyle name="Normal 2 6 3 3 2 2" xfId="32226"/>
    <cellStyle name="Normal 2 6 3 3 2 3" xfId="32225"/>
    <cellStyle name="Normal 2 6 3 3 3" xfId="19273"/>
    <cellStyle name="Normal 2 6 3 3 3 2" xfId="32227"/>
    <cellStyle name="Normal 2 6 3 3 4" xfId="26669"/>
    <cellStyle name="Normal 2 6 3 3 5" xfId="32224"/>
    <cellStyle name="Normal 2 6 3 4" xfId="2559"/>
    <cellStyle name="Normal 2 6 3 4 2" xfId="10000"/>
    <cellStyle name="Normal 2 6 3 4 2 2" xfId="32230"/>
    <cellStyle name="Normal 2 6 3 4 2 3" xfId="32229"/>
    <cellStyle name="Normal 2 6 3 4 3" xfId="17396"/>
    <cellStyle name="Normal 2 6 3 4 3 2" xfId="32231"/>
    <cellStyle name="Normal 2 6 3 4 4" xfId="24792"/>
    <cellStyle name="Normal 2 6 3 4 5" xfId="32228"/>
    <cellStyle name="Normal 2 6 3 5" xfId="6381"/>
    <cellStyle name="Normal 2 6 3 5 2" xfId="13777"/>
    <cellStyle name="Normal 2 6 3 5 2 2" xfId="32233"/>
    <cellStyle name="Normal 2 6 3 5 3" xfId="21173"/>
    <cellStyle name="Normal 2 6 3 5 4" xfId="28569"/>
    <cellStyle name="Normal 2 6 3 5 5" xfId="32232"/>
    <cellStyle name="Normal 2 6 3 6" xfId="8191"/>
    <cellStyle name="Normal 2 6 3 6 2" xfId="32234"/>
    <cellStyle name="Normal 2 6 3 7" xfId="15587"/>
    <cellStyle name="Normal 2 6 3 8" xfId="22983"/>
    <cellStyle name="Normal 2 6 3 9" xfId="32211"/>
    <cellStyle name="Normal 2 6 4" xfId="847"/>
    <cellStyle name="Normal 2 6 4 2" xfId="1556"/>
    <cellStyle name="Normal 2 6 4 2 2" xfId="5244"/>
    <cellStyle name="Normal 2 6 4 2 2 2" xfId="12685"/>
    <cellStyle name="Normal 2 6 4 2 2 2 2" xfId="32239"/>
    <cellStyle name="Normal 2 6 4 2 2 2 3" xfId="32238"/>
    <cellStyle name="Normal 2 6 4 2 2 3" xfId="20081"/>
    <cellStyle name="Normal 2 6 4 2 2 3 2" xfId="32240"/>
    <cellStyle name="Normal 2 6 4 2 2 4" xfId="27477"/>
    <cellStyle name="Normal 2 6 4 2 2 5" xfId="32237"/>
    <cellStyle name="Normal 2 6 4 2 3" xfId="3367"/>
    <cellStyle name="Normal 2 6 4 2 3 2" xfId="10808"/>
    <cellStyle name="Normal 2 6 4 2 3 2 2" xfId="32243"/>
    <cellStyle name="Normal 2 6 4 2 3 2 3" xfId="32242"/>
    <cellStyle name="Normal 2 6 4 2 3 3" xfId="18204"/>
    <cellStyle name="Normal 2 6 4 2 3 3 2" xfId="32244"/>
    <cellStyle name="Normal 2 6 4 2 3 4" xfId="25600"/>
    <cellStyle name="Normal 2 6 4 2 3 5" xfId="32241"/>
    <cellStyle name="Normal 2 6 4 2 4" xfId="7189"/>
    <cellStyle name="Normal 2 6 4 2 4 2" xfId="14585"/>
    <cellStyle name="Normal 2 6 4 2 4 2 2" xfId="32246"/>
    <cellStyle name="Normal 2 6 4 2 4 3" xfId="21981"/>
    <cellStyle name="Normal 2 6 4 2 4 4" xfId="29377"/>
    <cellStyle name="Normal 2 6 4 2 4 5" xfId="32245"/>
    <cellStyle name="Normal 2 6 4 2 5" xfId="8999"/>
    <cellStyle name="Normal 2 6 4 2 5 2" xfId="32247"/>
    <cellStyle name="Normal 2 6 4 2 6" xfId="16395"/>
    <cellStyle name="Normal 2 6 4 2 7" xfId="23791"/>
    <cellStyle name="Normal 2 6 4 2 8" xfId="32236"/>
    <cellStyle name="Normal 2 6 4 3" xfId="4600"/>
    <cellStyle name="Normal 2 6 4 3 2" xfId="12041"/>
    <cellStyle name="Normal 2 6 4 3 2 2" xfId="32250"/>
    <cellStyle name="Normal 2 6 4 3 2 3" xfId="32249"/>
    <cellStyle name="Normal 2 6 4 3 3" xfId="19437"/>
    <cellStyle name="Normal 2 6 4 3 3 2" xfId="32251"/>
    <cellStyle name="Normal 2 6 4 3 4" xfId="26833"/>
    <cellStyle name="Normal 2 6 4 3 5" xfId="32248"/>
    <cellStyle name="Normal 2 6 4 4" xfId="2723"/>
    <cellStyle name="Normal 2 6 4 4 2" xfId="10164"/>
    <cellStyle name="Normal 2 6 4 4 2 2" xfId="32254"/>
    <cellStyle name="Normal 2 6 4 4 2 3" xfId="32253"/>
    <cellStyle name="Normal 2 6 4 4 3" xfId="17560"/>
    <cellStyle name="Normal 2 6 4 4 3 2" xfId="32255"/>
    <cellStyle name="Normal 2 6 4 4 4" xfId="24956"/>
    <cellStyle name="Normal 2 6 4 4 5" xfId="32252"/>
    <cellStyle name="Normal 2 6 4 5" xfId="6545"/>
    <cellStyle name="Normal 2 6 4 5 2" xfId="13941"/>
    <cellStyle name="Normal 2 6 4 5 2 2" xfId="32257"/>
    <cellStyle name="Normal 2 6 4 5 3" xfId="21337"/>
    <cellStyle name="Normal 2 6 4 5 4" xfId="28733"/>
    <cellStyle name="Normal 2 6 4 5 5" xfId="32256"/>
    <cellStyle name="Normal 2 6 4 6" xfId="8355"/>
    <cellStyle name="Normal 2 6 4 6 2" xfId="32258"/>
    <cellStyle name="Normal 2 6 4 7" xfId="15751"/>
    <cellStyle name="Normal 2 6 4 8" xfId="23147"/>
    <cellStyle name="Normal 2 6 4 9" xfId="32235"/>
    <cellStyle name="Normal 2 6 5" xfId="990"/>
    <cellStyle name="Normal 2 6 5 2" xfId="4678"/>
    <cellStyle name="Normal 2 6 5 2 2" xfId="12119"/>
    <cellStyle name="Normal 2 6 5 2 2 2" xfId="32262"/>
    <cellStyle name="Normal 2 6 5 2 2 3" xfId="32261"/>
    <cellStyle name="Normal 2 6 5 2 3" xfId="19515"/>
    <cellStyle name="Normal 2 6 5 2 3 2" xfId="32263"/>
    <cellStyle name="Normal 2 6 5 2 4" xfId="26911"/>
    <cellStyle name="Normal 2 6 5 2 5" xfId="32260"/>
    <cellStyle name="Normal 2 6 5 3" xfId="2801"/>
    <cellStyle name="Normal 2 6 5 3 2" xfId="10242"/>
    <cellStyle name="Normal 2 6 5 3 2 2" xfId="32266"/>
    <cellStyle name="Normal 2 6 5 3 2 3" xfId="32265"/>
    <cellStyle name="Normal 2 6 5 3 3" xfId="17638"/>
    <cellStyle name="Normal 2 6 5 3 3 2" xfId="32267"/>
    <cellStyle name="Normal 2 6 5 3 4" xfId="25034"/>
    <cellStyle name="Normal 2 6 5 3 5" xfId="32264"/>
    <cellStyle name="Normal 2 6 5 4" xfId="6623"/>
    <cellStyle name="Normal 2 6 5 4 2" xfId="14019"/>
    <cellStyle name="Normal 2 6 5 4 2 2" xfId="32269"/>
    <cellStyle name="Normal 2 6 5 4 3" xfId="21415"/>
    <cellStyle name="Normal 2 6 5 4 4" xfId="28811"/>
    <cellStyle name="Normal 2 6 5 4 5" xfId="32268"/>
    <cellStyle name="Normal 2 6 5 5" xfId="8433"/>
    <cellStyle name="Normal 2 6 5 5 2" xfId="32270"/>
    <cellStyle name="Normal 2 6 5 6" xfId="15829"/>
    <cellStyle name="Normal 2 6 5 7" xfId="23225"/>
    <cellStyle name="Normal 2 6 5 8" xfId="32259"/>
    <cellStyle name="Normal 2 6 6" xfId="1727"/>
    <cellStyle name="Normal 2 6 6 2" xfId="5414"/>
    <cellStyle name="Normal 2 6 6 2 2" xfId="12855"/>
    <cellStyle name="Normal 2 6 6 2 2 2" xfId="32274"/>
    <cellStyle name="Normal 2 6 6 2 2 3" xfId="32273"/>
    <cellStyle name="Normal 2 6 6 2 3" xfId="20251"/>
    <cellStyle name="Normal 2 6 6 2 3 2" xfId="32275"/>
    <cellStyle name="Normal 2 6 6 2 4" xfId="27647"/>
    <cellStyle name="Normal 2 6 6 2 5" xfId="32272"/>
    <cellStyle name="Normal 2 6 6 3" xfId="3537"/>
    <cellStyle name="Normal 2 6 6 3 2" xfId="10978"/>
    <cellStyle name="Normal 2 6 6 3 2 2" xfId="32278"/>
    <cellStyle name="Normal 2 6 6 3 2 3" xfId="32277"/>
    <cellStyle name="Normal 2 6 6 3 3" xfId="18374"/>
    <cellStyle name="Normal 2 6 6 3 3 2" xfId="32279"/>
    <cellStyle name="Normal 2 6 6 3 4" xfId="25770"/>
    <cellStyle name="Normal 2 6 6 3 5" xfId="32276"/>
    <cellStyle name="Normal 2 6 6 4" xfId="7359"/>
    <cellStyle name="Normal 2 6 6 4 2" xfId="14755"/>
    <cellStyle name="Normal 2 6 6 4 2 2" xfId="32281"/>
    <cellStyle name="Normal 2 6 6 4 3" xfId="22151"/>
    <cellStyle name="Normal 2 6 6 4 4" xfId="29547"/>
    <cellStyle name="Normal 2 6 6 4 5" xfId="32280"/>
    <cellStyle name="Normal 2 6 6 5" xfId="9169"/>
    <cellStyle name="Normal 2 6 6 5 2" xfId="32282"/>
    <cellStyle name="Normal 2 6 6 6" xfId="16565"/>
    <cellStyle name="Normal 2 6 6 7" xfId="23961"/>
    <cellStyle name="Normal 2 6 6 8" xfId="32271"/>
    <cellStyle name="Normal 2 6 7" xfId="1984"/>
    <cellStyle name="Normal 2 6 7 2" xfId="5671"/>
    <cellStyle name="Normal 2 6 7 2 2" xfId="13111"/>
    <cellStyle name="Normal 2 6 7 2 2 2" xfId="32286"/>
    <cellStyle name="Normal 2 6 7 2 2 3" xfId="32285"/>
    <cellStyle name="Normal 2 6 7 2 3" xfId="20507"/>
    <cellStyle name="Normal 2 6 7 2 3 2" xfId="32287"/>
    <cellStyle name="Normal 2 6 7 2 4" xfId="27903"/>
    <cellStyle name="Normal 2 6 7 2 5" xfId="32284"/>
    <cellStyle name="Normal 2 6 7 3" xfId="3793"/>
    <cellStyle name="Normal 2 6 7 3 2" xfId="11234"/>
    <cellStyle name="Normal 2 6 7 3 2 2" xfId="32290"/>
    <cellStyle name="Normal 2 6 7 3 2 3" xfId="32289"/>
    <cellStyle name="Normal 2 6 7 3 3" xfId="18630"/>
    <cellStyle name="Normal 2 6 7 3 3 2" xfId="32291"/>
    <cellStyle name="Normal 2 6 7 3 4" xfId="26026"/>
    <cellStyle name="Normal 2 6 7 3 5" xfId="32288"/>
    <cellStyle name="Normal 2 6 7 4" xfId="7616"/>
    <cellStyle name="Normal 2 6 7 4 2" xfId="15012"/>
    <cellStyle name="Normal 2 6 7 4 2 2" xfId="32293"/>
    <cellStyle name="Normal 2 6 7 4 3" xfId="22408"/>
    <cellStyle name="Normal 2 6 7 4 4" xfId="29804"/>
    <cellStyle name="Normal 2 6 7 4 5" xfId="32292"/>
    <cellStyle name="Normal 2 6 7 5" xfId="9425"/>
    <cellStyle name="Normal 2 6 7 5 2" xfId="32294"/>
    <cellStyle name="Normal 2 6 7 6" xfId="16821"/>
    <cellStyle name="Normal 2 6 7 7" xfId="24217"/>
    <cellStyle name="Normal 2 6 7 8" xfId="32283"/>
    <cellStyle name="Normal 2 6 8" xfId="4034"/>
    <cellStyle name="Normal 2 6 8 2" xfId="11475"/>
    <cellStyle name="Normal 2 6 8 2 2" xfId="32297"/>
    <cellStyle name="Normal 2 6 8 2 3" xfId="32296"/>
    <cellStyle name="Normal 2 6 8 3" xfId="18871"/>
    <cellStyle name="Normal 2 6 8 3 2" xfId="32298"/>
    <cellStyle name="Normal 2 6 8 4" xfId="26267"/>
    <cellStyle name="Normal 2 6 8 5" xfId="32295"/>
    <cellStyle name="Normal 2 6 9" xfId="2157"/>
    <cellStyle name="Normal 2 6 9 2" xfId="9598"/>
    <cellStyle name="Normal 2 6 9 2 2" xfId="32301"/>
    <cellStyle name="Normal 2 6 9 2 3" xfId="32300"/>
    <cellStyle name="Normal 2 6 9 3" xfId="16994"/>
    <cellStyle name="Normal 2 6 9 3 2" xfId="32302"/>
    <cellStyle name="Normal 2 6 9 4" xfId="24390"/>
    <cellStyle name="Normal 2 6 9 5" xfId="32299"/>
    <cellStyle name="Normal 2 7" xfId="287"/>
    <cellStyle name="Normal 2 7 10" xfId="32303"/>
    <cellStyle name="Normal 2 7 2" xfId="856"/>
    <cellStyle name="Normal 2 7 2 2" xfId="1565"/>
    <cellStyle name="Normal 2 7 2 2 2" xfId="5253"/>
    <cellStyle name="Normal 2 7 2 2 2 2" xfId="12694"/>
    <cellStyle name="Normal 2 7 2 2 2 2 2" xfId="32308"/>
    <cellStyle name="Normal 2 7 2 2 2 2 3" xfId="32307"/>
    <cellStyle name="Normal 2 7 2 2 2 3" xfId="20090"/>
    <cellStyle name="Normal 2 7 2 2 2 3 2" xfId="32309"/>
    <cellStyle name="Normal 2 7 2 2 2 4" xfId="27486"/>
    <cellStyle name="Normal 2 7 2 2 2 5" xfId="32306"/>
    <cellStyle name="Normal 2 7 2 2 3" xfId="3376"/>
    <cellStyle name="Normal 2 7 2 2 3 2" xfId="10817"/>
    <cellStyle name="Normal 2 7 2 2 3 2 2" xfId="32312"/>
    <cellStyle name="Normal 2 7 2 2 3 2 3" xfId="32311"/>
    <cellStyle name="Normal 2 7 2 2 3 3" xfId="18213"/>
    <cellStyle name="Normal 2 7 2 2 3 3 2" xfId="32313"/>
    <cellStyle name="Normal 2 7 2 2 3 4" xfId="25609"/>
    <cellStyle name="Normal 2 7 2 2 3 5" xfId="32310"/>
    <cellStyle name="Normal 2 7 2 2 4" xfId="7198"/>
    <cellStyle name="Normal 2 7 2 2 4 2" xfId="14594"/>
    <cellStyle name="Normal 2 7 2 2 4 2 2" xfId="32315"/>
    <cellStyle name="Normal 2 7 2 2 4 3" xfId="21990"/>
    <cellStyle name="Normal 2 7 2 2 4 4" xfId="29386"/>
    <cellStyle name="Normal 2 7 2 2 4 5" xfId="32314"/>
    <cellStyle name="Normal 2 7 2 2 5" xfId="9008"/>
    <cellStyle name="Normal 2 7 2 2 5 2" xfId="32316"/>
    <cellStyle name="Normal 2 7 2 2 6" xfId="16404"/>
    <cellStyle name="Normal 2 7 2 2 7" xfId="23800"/>
    <cellStyle name="Normal 2 7 2 2 8" xfId="32305"/>
    <cellStyle name="Normal 2 7 2 3" xfId="4609"/>
    <cellStyle name="Normal 2 7 2 3 2" xfId="12050"/>
    <cellStyle name="Normal 2 7 2 3 2 2" xfId="32319"/>
    <cellStyle name="Normal 2 7 2 3 2 3" xfId="32318"/>
    <cellStyle name="Normal 2 7 2 3 3" xfId="19446"/>
    <cellStyle name="Normal 2 7 2 3 3 2" xfId="32320"/>
    <cellStyle name="Normal 2 7 2 3 4" xfId="26842"/>
    <cellStyle name="Normal 2 7 2 3 5" xfId="32317"/>
    <cellStyle name="Normal 2 7 2 4" xfId="2732"/>
    <cellStyle name="Normal 2 7 2 4 2" xfId="10173"/>
    <cellStyle name="Normal 2 7 2 4 2 2" xfId="32323"/>
    <cellStyle name="Normal 2 7 2 4 2 3" xfId="32322"/>
    <cellStyle name="Normal 2 7 2 4 3" xfId="17569"/>
    <cellStyle name="Normal 2 7 2 4 3 2" xfId="32324"/>
    <cellStyle name="Normal 2 7 2 4 4" xfId="24965"/>
    <cellStyle name="Normal 2 7 2 4 5" xfId="32321"/>
    <cellStyle name="Normal 2 7 2 5" xfId="6554"/>
    <cellStyle name="Normal 2 7 2 5 2" xfId="13950"/>
    <cellStyle name="Normal 2 7 2 5 2 2" xfId="32326"/>
    <cellStyle name="Normal 2 7 2 5 3" xfId="21346"/>
    <cellStyle name="Normal 2 7 2 5 4" xfId="28742"/>
    <cellStyle name="Normal 2 7 2 5 5" xfId="32325"/>
    <cellStyle name="Normal 2 7 2 6" xfId="8364"/>
    <cellStyle name="Normal 2 7 2 6 2" xfId="32327"/>
    <cellStyle name="Normal 2 7 2 7" xfId="15760"/>
    <cellStyle name="Normal 2 7 2 8" xfId="23156"/>
    <cellStyle name="Normal 2 7 2 9" xfId="32304"/>
    <cellStyle name="Normal 2 7 3" xfId="999"/>
    <cellStyle name="Normal 2 7 3 2" xfId="4687"/>
    <cellStyle name="Normal 2 7 3 2 2" xfId="12128"/>
    <cellStyle name="Normal 2 7 3 2 2 2" xfId="32331"/>
    <cellStyle name="Normal 2 7 3 2 2 3" xfId="32330"/>
    <cellStyle name="Normal 2 7 3 2 3" xfId="19524"/>
    <cellStyle name="Normal 2 7 3 2 3 2" xfId="32332"/>
    <cellStyle name="Normal 2 7 3 2 4" xfId="26920"/>
    <cellStyle name="Normal 2 7 3 2 5" xfId="32329"/>
    <cellStyle name="Normal 2 7 3 3" xfId="2810"/>
    <cellStyle name="Normal 2 7 3 3 2" xfId="10251"/>
    <cellStyle name="Normal 2 7 3 3 2 2" xfId="32335"/>
    <cellStyle name="Normal 2 7 3 3 2 3" xfId="32334"/>
    <cellStyle name="Normal 2 7 3 3 3" xfId="17647"/>
    <cellStyle name="Normal 2 7 3 3 3 2" xfId="32336"/>
    <cellStyle name="Normal 2 7 3 3 4" xfId="25043"/>
    <cellStyle name="Normal 2 7 3 3 5" xfId="32333"/>
    <cellStyle name="Normal 2 7 3 4" xfId="6632"/>
    <cellStyle name="Normal 2 7 3 4 2" xfId="14028"/>
    <cellStyle name="Normal 2 7 3 4 2 2" xfId="32338"/>
    <cellStyle name="Normal 2 7 3 4 3" xfId="21424"/>
    <cellStyle name="Normal 2 7 3 4 4" xfId="28820"/>
    <cellStyle name="Normal 2 7 3 4 5" xfId="32337"/>
    <cellStyle name="Normal 2 7 3 5" xfId="8442"/>
    <cellStyle name="Normal 2 7 3 5 2" xfId="32339"/>
    <cellStyle name="Normal 2 7 3 6" xfId="15838"/>
    <cellStyle name="Normal 2 7 3 7" xfId="23234"/>
    <cellStyle name="Normal 2 7 3 8" xfId="32328"/>
    <cellStyle name="Normal 2 7 4" xfId="4043"/>
    <cellStyle name="Normal 2 7 4 2" xfId="11484"/>
    <cellStyle name="Normal 2 7 4 2 2" xfId="32342"/>
    <cellStyle name="Normal 2 7 4 2 3" xfId="32341"/>
    <cellStyle name="Normal 2 7 4 3" xfId="18880"/>
    <cellStyle name="Normal 2 7 4 3 2" xfId="32343"/>
    <cellStyle name="Normal 2 7 4 4" xfId="26276"/>
    <cellStyle name="Normal 2 7 4 5" xfId="32340"/>
    <cellStyle name="Normal 2 7 5" xfId="2166"/>
    <cellStyle name="Normal 2 7 5 2" xfId="9607"/>
    <cellStyle name="Normal 2 7 5 2 2" xfId="32346"/>
    <cellStyle name="Normal 2 7 5 2 3" xfId="32345"/>
    <cellStyle name="Normal 2 7 5 3" xfId="17003"/>
    <cellStyle name="Normal 2 7 5 3 2" xfId="32347"/>
    <cellStyle name="Normal 2 7 5 4" xfId="24399"/>
    <cellStyle name="Normal 2 7 5 5" xfId="32344"/>
    <cellStyle name="Normal 2 7 6" xfId="5988"/>
    <cellStyle name="Normal 2 7 6 2" xfId="13384"/>
    <cellStyle name="Normal 2 7 6 2 2" xfId="32349"/>
    <cellStyle name="Normal 2 7 6 3" xfId="20780"/>
    <cellStyle name="Normal 2 7 6 4" xfId="28176"/>
    <cellStyle name="Normal 2 7 6 5" xfId="32348"/>
    <cellStyle name="Normal 2 7 7" xfId="7798"/>
    <cellStyle name="Normal 2 7 7 2" xfId="32350"/>
    <cellStyle name="Normal 2 7 8" xfId="15194"/>
    <cellStyle name="Normal 2 7 9" xfId="22590"/>
    <cellStyle name="Normal 2 8" xfId="297"/>
    <cellStyle name="Normal 2 8 10" xfId="32351"/>
    <cellStyle name="Normal 2 8 2" xfId="863"/>
    <cellStyle name="Normal 2 8 2 2" xfId="1572"/>
    <cellStyle name="Normal 2 8 2 2 2" xfId="5260"/>
    <cellStyle name="Normal 2 8 2 2 2 2" xfId="12701"/>
    <cellStyle name="Normal 2 8 2 2 2 2 2" xfId="32356"/>
    <cellStyle name="Normal 2 8 2 2 2 2 3" xfId="32355"/>
    <cellStyle name="Normal 2 8 2 2 2 3" xfId="20097"/>
    <cellStyle name="Normal 2 8 2 2 2 3 2" xfId="32357"/>
    <cellStyle name="Normal 2 8 2 2 2 4" xfId="27493"/>
    <cellStyle name="Normal 2 8 2 2 2 5" xfId="32354"/>
    <cellStyle name="Normal 2 8 2 2 3" xfId="3383"/>
    <cellStyle name="Normal 2 8 2 2 3 2" xfId="10824"/>
    <cellStyle name="Normal 2 8 2 2 3 2 2" xfId="32360"/>
    <cellStyle name="Normal 2 8 2 2 3 2 3" xfId="32359"/>
    <cellStyle name="Normal 2 8 2 2 3 3" xfId="18220"/>
    <cellStyle name="Normal 2 8 2 2 3 3 2" xfId="32361"/>
    <cellStyle name="Normal 2 8 2 2 3 4" xfId="25616"/>
    <cellStyle name="Normal 2 8 2 2 3 5" xfId="32358"/>
    <cellStyle name="Normal 2 8 2 2 4" xfId="7205"/>
    <cellStyle name="Normal 2 8 2 2 4 2" xfId="14601"/>
    <cellStyle name="Normal 2 8 2 2 4 2 2" xfId="32363"/>
    <cellStyle name="Normal 2 8 2 2 4 3" xfId="21997"/>
    <cellStyle name="Normal 2 8 2 2 4 4" xfId="29393"/>
    <cellStyle name="Normal 2 8 2 2 4 5" xfId="32362"/>
    <cellStyle name="Normal 2 8 2 2 5" xfId="9015"/>
    <cellStyle name="Normal 2 8 2 2 5 2" xfId="32364"/>
    <cellStyle name="Normal 2 8 2 2 6" xfId="16411"/>
    <cellStyle name="Normal 2 8 2 2 7" xfId="23807"/>
    <cellStyle name="Normal 2 8 2 2 8" xfId="32353"/>
    <cellStyle name="Normal 2 8 2 3" xfId="4616"/>
    <cellStyle name="Normal 2 8 2 3 2" xfId="12057"/>
    <cellStyle name="Normal 2 8 2 3 2 2" xfId="32367"/>
    <cellStyle name="Normal 2 8 2 3 2 3" xfId="32366"/>
    <cellStyle name="Normal 2 8 2 3 3" xfId="19453"/>
    <cellStyle name="Normal 2 8 2 3 3 2" xfId="32368"/>
    <cellStyle name="Normal 2 8 2 3 4" xfId="26849"/>
    <cellStyle name="Normal 2 8 2 3 5" xfId="32365"/>
    <cellStyle name="Normal 2 8 2 4" xfId="2739"/>
    <cellStyle name="Normal 2 8 2 4 2" xfId="10180"/>
    <cellStyle name="Normal 2 8 2 4 2 2" xfId="32371"/>
    <cellStyle name="Normal 2 8 2 4 2 3" xfId="32370"/>
    <cellStyle name="Normal 2 8 2 4 3" xfId="17576"/>
    <cellStyle name="Normal 2 8 2 4 3 2" xfId="32372"/>
    <cellStyle name="Normal 2 8 2 4 4" xfId="24972"/>
    <cellStyle name="Normal 2 8 2 4 5" xfId="32369"/>
    <cellStyle name="Normal 2 8 2 5" xfId="6561"/>
    <cellStyle name="Normal 2 8 2 5 2" xfId="13957"/>
    <cellStyle name="Normal 2 8 2 5 2 2" xfId="32374"/>
    <cellStyle name="Normal 2 8 2 5 3" xfId="21353"/>
    <cellStyle name="Normal 2 8 2 5 4" xfId="28749"/>
    <cellStyle name="Normal 2 8 2 5 5" xfId="32373"/>
    <cellStyle name="Normal 2 8 2 6" xfId="8371"/>
    <cellStyle name="Normal 2 8 2 6 2" xfId="32375"/>
    <cellStyle name="Normal 2 8 2 7" xfId="15767"/>
    <cellStyle name="Normal 2 8 2 8" xfId="23163"/>
    <cellStyle name="Normal 2 8 2 9" xfId="32352"/>
    <cellStyle name="Normal 2 8 3" xfId="1008"/>
    <cellStyle name="Normal 2 8 3 2" xfId="4696"/>
    <cellStyle name="Normal 2 8 3 2 2" xfId="12137"/>
    <cellStyle name="Normal 2 8 3 2 2 2" xfId="32379"/>
    <cellStyle name="Normal 2 8 3 2 2 3" xfId="32378"/>
    <cellStyle name="Normal 2 8 3 2 3" xfId="19533"/>
    <cellStyle name="Normal 2 8 3 2 3 2" xfId="32380"/>
    <cellStyle name="Normal 2 8 3 2 4" xfId="26929"/>
    <cellStyle name="Normal 2 8 3 2 5" xfId="32377"/>
    <cellStyle name="Normal 2 8 3 3" xfId="2819"/>
    <cellStyle name="Normal 2 8 3 3 2" xfId="10260"/>
    <cellStyle name="Normal 2 8 3 3 2 2" xfId="32383"/>
    <cellStyle name="Normal 2 8 3 3 2 3" xfId="32382"/>
    <cellStyle name="Normal 2 8 3 3 3" xfId="17656"/>
    <cellStyle name="Normal 2 8 3 3 3 2" xfId="32384"/>
    <cellStyle name="Normal 2 8 3 3 4" xfId="25052"/>
    <cellStyle name="Normal 2 8 3 3 5" xfId="32381"/>
    <cellStyle name="Normal 2 8 3 4" xfId="6641"/>
    <cellStyle name="Normal 2 8 3 4 2" xfId="14037"/>
    <cellStyle name="Normal 2 8 3 4 2 2" xfId="32386"/>
    <cellStyle name="Normal 2 8 3 4 3" xfId="21433"/>
    <cellStyle name="Normal 2 8 3 4 4" xfId="28829"/>
    <cellStyle name="Normal 2 8 3 4 5" xfId="32385"/>
    <cellStyle name="Normal 2 8 3 5" xfId="8451"/>
    <cellStyle name="Normal 2 8 3 5 2" xfId="32387"/>
    <cellStyle name="Normal 2 8 3 6" xfId="15847"/>
    <cellStyle name="Normal 2 8 3 7" xfId="23243"/>
    <cellStyle name="Normal 2 8 3 8" xfId="32376"/>
    <cellStyle name="Normal 2 8 4" xfId="4052"/>
    <cellStyle name="Normal 2 8 4 2" xfId="11493"/>
    <cellStyle name="Normal 2 8 4 2 2" xfId="32390"/>
    <cellStyle name="Normal 2 8 4 2 3" xfId="32389"/>
    <cellStyle name="Normal 2 8 4 3" xfId="18889"/>
    <cellStyle name="Normal 2 8 4 3 2" xfId="32391"/>
    <cellStyle name="Normal 2 8 4 4" xfId="26285"/>
    <cellStyle name="Normal 2 8 4 5" xfId="32388"/>
    <cellStyle name="Normal 2 8 5" xfId="2175"/>
    <cellStyle name="Normal 2 8 5 2" xfId="9616"/>
    <cellStyle name="Normal 2 8 5 2 2" xfId="32394"/>
    <cellStyle name="Normal 2 8 5 2 3" xfId="32393"/>
    <cellStyle name="Normal 2 8 5 3" xfId="17012"/>
    <cellStyle name="Normal 2 8 5 3 2" xfId="32395"/>
    <cellStyle name="Normal 2 8 5 4" xfId="24408"/>
    <cellStyle name="Normal 2 8 5 5" xfId="32392"/>
    <cellStyle name="Normal 2 8 6" xfId="5997"/>
    <cellStyle name="Normal 2 8 6 2" xfId="13393"/>
    <cellStyle name="Normal 2 8 6 2 2" xfId="32397"/>
    <cellStyle name="Normal 2 8 6 3" xfId="20789"/>
    <cellStyle name="Normal 2 8 6 4" xfId="28185"/>
    <cellStyle name="Normal 2 8 6 5" xfId="32396"/>
    <cellStyle name="Normal 2 8 7" xfId="7807"/>
    <cellStyle name="Normal 2 8 7 2" xfId="32398"/>
    <cellStyle name="Normal 2 8 8" xfId="15203"/>
    <cellStyle name="Normal 2 8 9" xfId="22599"/>
    <cellStyle name="Normal 2 9" xfId="554"/>
    <cellStyle name="Normal 2 9 10" xfId="32399"/>
    <cellStyle name="Normal 2 9 2" xfId="868"/>
    <cellStyle name="Normal 2 9 2 2" xfId="1577"/>
    <cellStyle name="Normal 2 9 2 2 2" xfId="5265"/>
    <cellStyle name="Normal 2 9 2 2 2 2" xfId="12706"/>
    <cellStyle name="Normal 2 9 2 2 2 2 2" xfId="32404"/>
    <cellStyle name="Normal 2 9 2 2 2 2 3" xfId="32403"/>
    <cellStyle name="Normal 2 9 2 2 2 3" xfId="20102"/>
    <cellStyle name="Normal 2 9 2 2 2 3 2" xfId="32405"/>
    <cellStyle name="Normal 2 9 2 2 2 4" xfId="27498"/>
    <cellStyle name="Normal 2 9 2 2 2 5" xfId="32402"/>
    <cellStyle name="Normal 2 9 2 2 3" xfId="3388"/>
    <cellStyle name="Normal 2 9 2 2 3 2" xfId="10829"/>
    <cellStyle name="Normal 2 9 2 2 3 2 2" xfId="32408"/>
    <cellStyle name="Normal 2 9 2 2 3 2 3" xfId="32407"/>
    <cellStyle name="Normal 2 9 2 2 3 3" xfId="18225"/>
    <cellStyle name="Normal 2 9 2 2 3 3 2" xfId="32409"/>
    <cellStyle name="Normal 2 9 2 2 3 4" xfId="25621"/>
    <cellStyle name="Normal 2 9 2 2 3 5" xfId="32406"/>
    <cellStyle name="Normal 2 9 2 2 4" xfId="7210"/>
    <cellStyle name="Normal 2 9 2 2 4 2" xfId="14606"/>
    <cellStyle name="Normal 2 9 2 2 4 2 2" xfId="32411"/>
    <cellStyle name="Normal 2 9 2 2 4 3" xfId="22002"/>
    <cellStyle name="Normal 2 9 2 2 4 4" xfId="29398"/>
    <cellStyle name="Normal 2 9 2 2 4 5" xfId="32410"/>
    <cellStyle name="Normal 2 9 2 2 5" xfId="9020"/>
    <cellStyle name="Normal 2 9 2 2 5 2" xfId="32412"/>
    <cellStyle name="Normal 2 9 2 2 6" xfId="16416"/>
    <cellStyle name="Normal 2 9 2 2 7" xfId="23812"/>
    <cellStyle name="Normal 2 9 2 2 8" xfId="32401"/>
    <cellStyle name="Normal 2 9 2 3" xfId="4621"/>
    <cellStyle name="Normal 2 9 2 3 2" xfId="12062"/>
    <cellStyle name="Normal 2 9 2 3 2 2" xfId="32415"/>
    <cellStyle name="Normal 2 9 2 3 2 3" xfId="32414"/>
    <cellStyle name="Normal 2 9 2 3 3" xfId="19458"/>
    <cellStyle name="Normal 2 9 2 3 3 2" xfId="32416"/>
    <cellStyle name="Normal 2 9 2 3 4" xfId="26854"/>
    <cellStyle name="Normal 2 9 2 3 5" xfId="32413"/>
    <cellStyle name="Normal 2 9 2 4" xfId="2744"/>
    <cellStyle name="Normal 2 9 2 4 2" xfId="10185"/>
    <cellStyle name="Normal 2 9 2 4 2 2" xfId="32419"/>
    <cellStyle name="Normal 2 9 2 4 2 3" xfId="32418"/>
    <cellStyle name="Normal 2 9 2 4 3" xfId="17581"/>
    <cellStyle name="Normal 2 9 2 4 3 2" xfId="32420"/>
    <cellStyle name="Normal 2 9 2 4 4" xfId="24977"/>
    <cellStyle name="Normal 2 9 2 4 5" xfId="32417"/>
    <cellStyle name="Normal 2 9 2 5" xfId="6566"/>
    <cellStyle name="Normal 2 9 2 5 2" xfId="13962"/>
    <cellStyle name="Normal 2 9 2 5 2 2" xfId="32422"/>
    <cellStyle name="Normal 2 9 2 5 3" xfId="21358"/>
    <cellStyle name="Normal 2 9 2 5 4" xfId="28754"/>
    <cellStyle name="Normal 2 9 2 5 5" xfId="32421"/>
    <cellStyle name="Normal 2 9 2 6" xfId="8376"/>
    <cellStyle name="Normal 2 9 2 6 2" xfId="32423"/>
    <cellStyle name="Normal 2 9 2 7" xfId="15772"/>
    <cellStyle name="Normal 2 9 2 8" xfId="23168"/>
    <cellStyle name="Normal 2 9 2 9" xfId="32400"/>
    <cellStyle name="Normal 2 9 3" xfId="1264"/>
    <cellStyle name="Normal 2 9 3 2" xfId="4952"/>
    <cellStyle name="Normal 2 9 3 2 2" xfId="12393"/>
    <cellStyle name="Normal 2 9 3 2 2 2" xfId="32427"/>
    <cellStyle name="Normal 2 9 3 2 2 3" xfId="32426"/>
    <cellStyle name="Normal 2 9 3 2 3" xfId="19789"/>
    <cellStyle name="Normal 2 9 3 2 3 2" xfId="32428"/>
    <cellStyle name="Normal 2 9 3 2 4" xfId="27185"/>
    <cellStyle name="Normal 2 9 3 2 5" xfId="32425"/>
    <cellStyle name="Normal 2 9 3 3" xfId="3075"/>
    <cellStyle name="Normal 2 9 3 3 2" xfId="10516"/>
    <cellStyle name="Normal 2 9 3 3 2 2" xfId="32431"/>
    <cellStyle name="Normal 2 9 3 3 2 3" xfId="32430"/>
    <cellStyle name="Normal 2 9 3 3 3" xfId="17912"/>
    <cellStyle name="Normal 2 9 3 3 3 2" xfId="32432"/>
    <cellStyle name="Normal 2 9 3 3 4" xfId="25308"/>
    <cellStyle name="Normal 2 9 3 3 5" xfId="32429"/>
    <cellStyle name="Normal 2 9 3 4" xfId="6897"/>
    <cellStyle name="Normal 2 9 3 4 2" xfId="14293"/>
    <cellStyle name="Normal 2 9 3 4 2 2" xfId="32434"/>
    <cellStyle name="Normal 2 9 3 4 3" xfId="21689"/>
    <cellStyle name="Normal 2 9 3 4 4" xfId="29085"/>
    <cellStyle name="Normal 2 9 3 4 5" xfId="32433"/>
    <cellStyle name="Normal 2 9 3 5" xfId="8707"/>
    <cellStyle name="Normal 2 9 3 5 2" xfId="32435"/>
    <cellStyle name="Normal 2 9 3 6" xfId="16103"/>
    <cellStyle name="Normal 2 9 3 7" xfId="23499"/>
    <cellStyle name="Normal 2 9 3 8" xfId="32424"/>
    <cellStyle name="Normal 2 9 4" xfId="4308"/>
    <cellStyle name="Normal 2 9 4 2" xfId="11749"/>
    <cellStyle name="Normal 2 9 4 2 2" xfId="32438"/>
    <cellStyle name="Normal 2 9 4 2 3" xfId="32437"/>
    <cellStyle name="Normal 2 9 4 3" xfId="19145"/>
    <cellStyle name="Normal 2 9 4 3 2" xfId="32439"/>
    <cellStyle name="Normal 2 9 4 4" xfId="26541"/>
    <cellStyle name="Normal 2 9 4 5" xfId="32436"/>
    <cellStyle name="Normal 2 9 5" xfId="2431"/>
    <cellStyle name="Normal 2 9 5 2" xfId="9872"/>
    <cellStyle name="Normal 2 9 5 2 2" xfId="32442"/>
    <cellStyle name="Normal 2 9 5 2 3" xfId="32441"/>
    <cellStyle name="Normal 2 9 5 3" xfId="17268"/>
    <cellStyle name="Normal 2 9 5 3 2" xfId="32443"/>
    <cellStyle name="Normal 2 9 5 4" xfId="24664"/>
    <cellStyle name="Normal 2 9 5 5" xfId="32440"/>
    <cellStyle name="Normal 2 9 6" xfId="6253"/>
    <cellStyle name="Normal 2 9 6 2" xfId="13649"/>
    <cellStyle name="Normal 2 9 6 2 2" xfId="32445"/>
    <cellStyle name="Normal 2 9 6 3" xfId="21045"/>
    <cellStyle name="Normal 2 9 6 4" xfId="28441"/>
    <cellStyle name="Normal 2 9 6 5" xfId="32444"/>
    <cellStyle name="Normal 2 9 7" xfId="8063"/>
    <cellStyle name="Normal 2 9 7 2" xfId="32446"/>
    <cellStyle name="Normal 2 9 8" xfId="15459"/>
    <cellStyle name="Normal 2 9 9" xfId="22855"/>
    <cellStyle name="Normal 3" xfId="73"/>
    <cellStyle name="Normal 3 2" xfId="74"/>
    <cellStyle name="Normal 3 2 2" xfId="198"/>
    <cellStyle name="Normal 3 2 2 2" xfId="920"/>
    <cellStyle name="Normal 3 2 2 3" xfId="61124"/>
    <cellStyle name="Normal 3 2 3" xfId="32448"/>
    <cellStyle name="Normal 3 3" xfId="197"/>
    <cellStyle name="Normal 3 3 2" xfId="919"/>
    <cellStyle name="Normal 3 4" xfId="5933"/>
    <cellStyle name="Normal 3 4 2" xfId="13330"/>
    <cellStyle name="Normal 3 4 2 2" xfId="32451"/>
    <cellStyle name="Normal 3 4 2 3" xfId="32450"/>
    <cellStyle name="Normal 3 4 3" xfId="20726"/>
    <cellStyle name="Normal 3 4 3 2" xfId="32452"/>
    <cellStyle name="Normal 3 4 4" xfId="28122"/>
    <cellStyle name="Normal 3 4 5" xfId="32449"/>
    <cellStyle name="Normal 3 5" xfId="32453"/>
    <cellStyle name="Normal 3 6" xfId="32454"/>
    <cellStyle name="Normal 3 6 2" xfId="32455"/>
    <cellStyle name="Normal 3 7" xfId="32456"/>
    <cellStyle name="Normal 3 8" xfId="32447"/>
    <cellStyle name="Normal 4" xfId="75"/>
    <cellStyle name="Normal 4 2" xfId="76"/>
    <cellStyle name="Normal 4 2 2" xfId="77"/>
    <cellStyle name="Normal 4 2 2 2" xfId="201"/>
    <cellStyle name="Normal 4 2 2 2 10" xfId="4001"/>
    <cellStyle name="Normal 4 2 2 2 10 2" xfId="11442"/>
    <cellStyle name="Normal 4 2 2 2 10 2 2" xfId="32460"/>
    <cellStyle name="Normal 4 2 2 2 10 2 3" xfId="32459"/>
    <cellStyle name="Normal 4 2 2 2 10 3" xfId="18838"/>
    <cellStyle name="Normal 4 2 2 2 10 3 2" xfId="32461"/>
    <cellStyle name="Normal 4 2 2 2 10 4" xfId="26234"/>
    <cellStyle name="Normal 4 2 2 2 10 5" xfId="32458"/>
    <cellStyle name="Normal 4 2 2 2 11" xfId="2124"/>
    <cellStyle name="Normal 4 2 2 2 11 2" xfId="9565"/>
    <cellStyle name="Normal 4 2 2 2 11 2 2" xfId="32464"/>
    <cellStyle name="Normal 4 2 2 2 11 2 3" xfId="32463"/>
    <cellStyle name="Normal 4 2 2 2 11 3" xfId="16961"/>
    <cellStyle name="Normal 4 2 2 2 11 3 2" xfId="32465"/>
    <cellStyle name="Normal 4 2 2 2 11 4" xfId="24357"/>
    <cellStyle name="Normal 4 2 2 2 11 5" xfId="32462"/>
    <cellStyle name="Normal 4 2 2 2 12" xfId="5946"/>
    <cellStyle name="Normal 4 2 2 2 12 2" xfId="13342"/>
    <cellStyle name="Normal 4 2 2 2 12 2 2" xfId="32467"/>
    <cellStyle name="Normal 4 2 2 2 12 3" xfId="20738"/>
    <cellStyle name="Normal 4 2 2 2 12 4" xfId="28134"/>
    <cellStyle name="Normal 4 2 2 2 12 5" xfId="32466"/>
    <cellStyle name="Normal 4 2 2 2 13" xfId="7756"/>
    <cellStyle name="Normal 4 2 2 2 13 2" xfId="32468"/>
    <cellStyle name="Normal 4 2 2 2 14" xfId="15152"/>
    <cellStyle name="Normal 4 2 2 2 15" xfId="22548"/>
    <cellStyle name="Normal 4 2 2 2 16" xfId="32457"/>
    <cellStyle name="Normal 4 2 2 2 2" xfId="254"/>
    <cellStyle name="Normal 4 2 2 2 2 10" xfId="2133"/>
    <cellStyle name="Normal 4 2 2 2 2 10 2" xfId="9574"/>
    <cellStyle name="Normal 4 2 2 2 2 10 2 2" xfId="32472"/>
    <cellStyle name="Normal 4 2 2 2 2 10 2 3" xfId="32471"/>
    <cellStyle name="Normal 4 2 2 2 2 10 3" xfId="16970"/>
    <cellStyle name="Normal 4 2 2 2 2 10 3 2" xfId="32473"/>
    <cellStyle name="Normal 4 2 2 2 2 10 4" xfId="24366"/>
    <cellStyle name="Normal 4 2 2 2 2 10 5" xfId="32470"/>
    <cellStyle name="Normal 4 2 2 2 2 11" xfId="5955"/>
    <cellStyle name="Normal 4 2 2 2 2 11 2" xfId="13351"/>
    <cellStyle name="Normal 4 2 2 2 2 11 2 2" xfId="32475"/>
    <cellStyle name="Normal 4 2 2 2 2 11 3" xfId="20747"/>
    <cellStyle name="Normal 4 2 2 2 2 11 4" xfId="28143"/>
    <cellStyle name="Normal 4 2 2 2 2 11 5" xfId="32474"/>
    <cellStyle name="Normal 4 2 2 2 2 12" xfId="7765"/>
    <cellStyle name="Normal 4 2 2 2 2 12 2" xfId="32476"/>
    <cellStyle name="Normal 4 2 2 2 2 13" xfId="15161"/>
    <cellStyle name="Normal 4 2 2 2 2 14" xfId="22557"/>
    <cellStyle name="Normal 4 2 2 2 2 15" xfId="32469"/>
    <cellStyle name="Normal 4 2 2 2 2 2" xfId="272"/>
    <cellStyle name="Normal 4 2 2 2 2 2 10" xfId="32477"/>
    <cellStyle name="Normal 4 2 2 2 2 2 2" xfId="841"/>
    <cellStyle name="Normal 4 2 2 2 2 2 2 2" xfId="1550"/>
    <cellStyle name="Normal 4 2 2 2 2 2 2 2 2" xfId="5238"/>
    <cellStyle name="Normal 4 2 2 2 2 2 2 2 2 2" xfId="12679"/>
    <cellStyle name="Normal 4 2 2 2 2 2 2 2 2 2 2" xfId="32482"/>
    <cellStyle name="Normal 4 2 2 2 2 2 2 2 2 2 3" xfId="32481"/>
    <cellStyle name="Normal 4 2 2 2 2 2 2 2 2 3" xfId="20075"/>
    <cellStyle name="Normal 4 2 2 2 2 2 2 2 2 3 2" xfId="32483"/>
    <cellStyle name="Normal 4 2 2 2 2 2 2 2 2 4" xfId="27471"/>
    <cellStyle name="Normal 4 2 2 2 2 2 2 2 2 5" xfId="32480"/>
    <cellStyle name="Normal 4 2 2 2 2 2 2 2 3" xfId="3361"/>
    <cellStyle name="Normal 4 2 2 2 2 2 2 2 3 2" xfId="10802"/>
    <cellStyle name="Normal 4 2 2 2 2 2 2 2 3 2 2" xfId="32486"/>
    <cellStyle name="Normal 4 2 2 2 2 2 2 2 3 2 3" xfId="32485"/>
    <cellStyle name="Normal 4 2 2 2 2 2 2 2 3 3" xfId="18198"/>
    <cellStyle name="Normal 4 2 2 2 2 2 2 2 3 3 2" xfId="32487"/>
    <cellStyle name="Normal 4 2 2 2 2 2 2 2 3 4" xfId="25594"/>
    <cellStyle name="Normal 4 2 2 2 2 2 2 2 3 5" xfId="32484"/>
    <cellStyle name="Normal 4 2 2 2 2 2 2 2 4" xfId="7183"/>
    <cellStyle name="Normal 4 2 2 2 2 2 2 2 4 2" xfId="14579"/>
    <cellStyle name="Normal 4 2 2 2 2 2 2 2 4 2 2" xfId="32489"/>
    <cellStyle name="Normal 4 2 2 2 2 2 2 2 4 3" xfId="21975"/>
    <cellStyle name="Normal 4 2 2 2 2 2 2 2 4 4" xfId="29371"/>
    <cellStyle name="Normal 4 2 2 2 2 2 2 2 4 5" xfId="32488"/>
    <cellStyle name="Normal 4 2 2 2 2 2 2 2 5" xfId="8993"/>
    <cellStyle name="Normal 4 2 2 2 2 2 2 2 5 2" xfId="32490"/>
    <cellStyle name="Normal 4 2 2 2 2 2 2 2 6" xfId="16389"/>
    <cellStyle name="Normal 4 2 2 2 2 2 2 2 7" xfId="23785"/>
    <cellStyle name="Normal 4 2 2 2 2 2 2 2 8" xfId="32479"/>
    <cellStyle name="Normal 4 2 2 2 2 2 2 3" xfId="4594"/>
    <cellStyle name="Normal 4 2 2 2 2 2 2 3 2" xfId="12035"/>
    <cellStyle name="Normal 4 2 2 2 2 2 2 3 2 2" xfId="32493"/>
    <cellStyle name="Normal 4 2 2 2 2 2 2 3 2 3" xfId="32492"/>
    <cellStyle name="Normal 4 2 2 2 2 2 2 3 3" xfId="19431"/>
    <cellStyle name="Normal 4 2 2 2 2 2 2 3 3 2" xfId="32494"/>
    <cellStyle name="Normal 4 2 2 2 2 2 2 3 4" xfId="26827"/>
    <cellStyle name="Normal 4 2 2 2 2 2 2 3 5" xfId="32491"/>
    <cellStyle name="Normal 4 2 2 2 2 2 2 4" xfId="2717"/>
    <cellStyle name="Normal 4 2 2 2 2 2 2 4 2" xfId="10158"/>
    <cellStyle name="Normal 4 2 2 2 2 2 2 4 2 2" xfId="32497"/>
    <cellStyle name="Normal 4 2 2 2 2 2 2 4 2 3" xfId="32496"/>
    <cellStyle name="Normal 4 2 2 2 2 2 2 4 3" xfId="17554"/>
    <cellStyle name="Normal 4 2 2 2 2 2 2 4 3 2" xfId="32498"/>
    <cellStyle name="Normal 4 2 2 2 2 2 2 4 4" xfId="24950"/>
    <cellStyle name="Normal 4 2 2 2 2 2 2 4 5" xfId="32495"/>
    <cellStyle name="Normal 4 2 2 2 2 2 2 5" xfId="6539"/>
    <cellStyle name="Normal 4 2 2 2 2 2 2 5 2" xfId="13935"/>
    <cellStyle name="Normal 4 2 2 2 2 2 2 5 2 2" xfId="32500"/>
    <cellStyle name="Normal 4 2 2 2 2 2 2 5 3" xfId="21331"/>
    <cellStyle name="Normal 4 2 2 2 2 2 2 5 4" xfId="28727"/>
    <cellStyle name="Normal 4 2 2 2 2 2 2 5 5" xfId="32499"/>
    <cellStyle name="Normal 4 2 2 2 2 2 2 6" xfId="8349"/>
    <cellStyle name="Normal 4 2 2 2 2 2 2 6 2" xfId="32501"/>
    <cellStyle name="Normal 4 2 2 2 2 2 2 7" xfId="15745"/>
    <cellStyle name="Normal 4 2 2 2 2 2 2 8" xfId="23141"/>
    <cellStyle name="Normal 4 2 2 2 2 2 2 9" xfId="32478"/>
    <cellStyle name="Normal 4 2 2 2 2 2 3" xfId="984"/>
    <cellStyle name="Normal 4 2 2 2 2 2 3 2" xfId="4672"/>
    <cellStyle name="Normal 4 2 2 2 2 2 3 2 2" xfId="12113"/>
    <cellStyle name="Normal 4 2 2 2 2 2 3 2 2 2" xfId="32505"/>
    <cellStyle name="Normal 4 2 2 2 2 2 3 2 2 3" xfId="32504"/>
    <cellStyle name="Normal 4 2 2 2 2 2 3 2 3" xfId="19509"/>
    <cellStyle name="Normal 4 2 2 2 2 2 3 2 3 2" xfId="32506"/>
    <cellStyle name="Normal 4 2 2 2 2 2 3 2 4" xfId="26905"/>
    <cellStyle name="Normal 4 2 2 2 2 2 3 2 5" xfId="32503"/>
    <cellStyle name="Normal 4 2 2 2 2 2 3 3" xfId="2795"/>
    <cellStyle name="Normal 4 2 2 2 2 2 3 3 2" xfId="10236"/>
    <cellStyle name="Normal 4 2 2 2 2 2 3 3 2 2" xfId="32509"/>
    <cellStyle name="Normal 4 2 2 2 2 2 3 3 2 3" xfId="32508"/>
    <cellStyle name="Normal 4 2 2 2 2 2 3 3 3" xfId="17632"/>
    <cellStyle name="Normal 4 2 2 2 2 2 3 3 3 2" xfId="32510"/>
    <cellStyle name="Normal 4 2 2 2 2 2 3 3 4" xfId="25028"/>
    <cellStyle name="Normal 4 2 2 2 2 2 3 3 5" xfId="32507"/>
    <cellStyle name="Normal 4 2 2 2 2 2 3 4" xfId="6617"/>
    <cellStyle name="Normal 4 2 2 2 2 2 3 4 2" xfId="14013"/>
    <cellStyle name="Normal 4 2 2 2 2 2 3 4 2 2" xfId="32512"/>
    <cellStyle name="Normal 4 2 2 2 2 2 3 4 3" xfId="21409"/>
    <cellStyle name="Normal 4 2 2 2 2 2 3 4 4" xfId="28805"/>
    <cellStyle name="Normal 4 2 2 2 2 2 3 4 5" xfId="32511"/>
    <cellStyle name="Normal 4 2 2 2 2 2 3 5" xfId="8427"/>
    <cellStyle name="Normal 4 2 2 2 2 2 3 5 2" xfId="32513"/>
    <cellStyle name="Normal 4 2 2 2 2 2 3 6" xfId="15823"/>
    <cellStyle name="Normal 4 2 2 2 2 2 3 7" xfId="23219"/>
    <cellStyle name="Normal 4 2 2 2 2 2 3 8" xfId="32502"/>
    <cellStyle name="Normal 4 2 2 2 2 2 4" xfId="4028"/>
    <cellStyle name="Normal 4 2 2 2 2 2 4 2" xfId="11469"/>
    <cellStyle name="Normal 4 2 2 2 2 2 4 2 2" xfId="32516"/>
    <cellStyle name="Normal 4 2 2 2 2 2 4 2 3" xfId="32515"/>
    <cellStyle name="Normal 4 2 2 2 2 2 4 3" xfId="18865"/>
    <cellStyle name="Normal 4 2 2 2 2 2 4 3 2" xfId="32517"/>
    <cellStyle name="Normal 4 2 2 2 2 2 4 4" xfId="26261"/>
    <cellStyle name="Normal 4 2 2 2 2 2 4 5" xfId="32514"/>
    <cellStyle name="Normal 4 2 2 2 2 2 5" xfId="2151"/>
    <cellStyle name="Normal 4 2 2 2 2 2 5 2" xfId="9592"/>
    <cellStyle name="Normal 4 2 2 2 2 2 5 2 2" xfId="32520"/>
    <cellStyle name="Normal 4 2 2 2 2 2 5 2 3" xfId="32519"/>
    <cellStyle name="Normal 4 2 2 2 2 2 5 3" xfId="16988"/>
    <cellStyle name="Normal 4 2 2 2 2 2 5 3 2" xfId="32521"/>
    <cellStyle name="Normal 4 2 2 2 2 2 5 4" xfId="24384"/>
    <cellStyle name="Normal 4 2 2 2 2 2 5 5" xfId="32518"/>
    <cellStyle name="Normal 4 2 2 2 2 2 6" xfId="5973"/>
    <cellStyle name="Normal 4 2 2 2 2 2 6 2" xfId="13369"/>
    <cellStyle name="Normal 4 2 2 2 2 2 6 2 2" xfId="32523"/>
    <cellStyle name="Normal 4 2 2 2 2 2 6 3" xfId="20765"/>
    <cellStyle name="Normal 4 2 2 2 2 2 6 4" xfId="28161"/>
    <cellStyle name="Normal 4 2 2 2 2 2 6 5" xfId="32522"/>
    <cellStyle name="Normal 4 2 2 2 2 2 7" xfId="7783"/>
    <cellStyle name="Normal 4 2 2 2 2 2 7 2" xfId="32524"/>
    <cellStyle name="Normal 4 2 2 2 2 2 8" xfId="15179"/>
    <cellStyle name="Normal 4 2 2 2 2 2 9" xfId="22575"/>
    <cellStyle name="Normal 4 2 2 2 2 3" xfId="492"/>
    <cellStyle name="Normal 4 2 2 2 2 3 2" xfId="1203"/>
    <cellStyle name="Normal 4 2 2 2 2 3 2 2" xfId="4891"/>
    <cellStyle name="Normal 4 2 2 2 2 3 2 2 2" xfId="12332"/>
    <cellStyle name="Normal 4 2 2 2 2 3 2 2 2 2" xfId="32529"/>
    <cellStyle name="Normal 4 2 2 2 2 3 2 2 2 3" xfId="32528"/>
    <cellStyle name="Normal 4 2 2 2 2 3 2 2 3" xfId="19728"/>
    <cellStyle name="Normal 4 2 2 2 2 3 2 2 3 2" xfId="32530"/>
    <cellStyle name="Normal 4 2 2 2 2 3 2 2 4" xfId="27124"/>
    <cellStyle name="Normal 4 2 2 2 2 3 2 2 5" xfId="32527"/>
    <cellStyle name="Normal 4 2 2 2 2 3 2 3" xfId="3014"/>
    <cellStyle name="Normal 4 2 2 2 2 3 2 3 2" xfId="10455"/>
    <cellStyle name="Normal 4 2 2 2 2 3 2 3 2 2" xfId="32533"/>
    <cellStyle name="Normal 4 2 2 2 2 3 2 3 2 3" xfId="32532"/>
    <cellStyle name="Normal 4 2 2 2 2 3 2 3 3" xfId="17851"/>
    <cellStyle name="Normal 4 2 2 2 2 3 2 3 3 2" xfId="32534"/>
    <cellStyle name="Normal 4 2 2 2 2 3 2 3 4" xfId="25247"/>
    <cellStyle name="Normal 4 2 2 2 2 3 2 3 5" xfId="32531"/>
    <cellStyle name="Normal 4 2 2 2 2 3 2 4" xfId="6836"/>
    <cellStyle name="Normal 4 2 2 2 2 3 2 4 2" xfId="14232"/>
    <cellStyle name="Normal 4 2 2 2 2 3 2 4 2 2" xfId="32536"/>
    <cellStyle name="Normal 4 2 2 2 2 3 2 4 3" xfId="21628"/>
    <cellStyle name="Normal 4 2 2 2 2 3 2 4 4" xfId="29024"/>
    <cellStyle name="Normal 4 2 2 2 2 3 2 4 5" xfId="32535"/>
    <cellStyle name="Normal 4 2 2 2 2 3 2 5" xfId="8646"/>
    <cellStyle name="Normal 4 2 2 2 2 3 2 5 2" xfId="32537"/>
    <cellStyle name="Normal 4 2 2 2 2 3 2 6" xfId="16042"/>
    <cellStyle name="Normal 4 2 2 2 2 3 2 7" xfId="23438"/>
    <cellStyle name="Normal 4 2 2 2 2 3 2 8" xfId="32526"/>
    <cellStyle name="Normal 4 2 2 2 2 3 3" xfId="4247"/>
    <cellStyle name="Normal 4 2 2 2 2 3 3 2" xfId="11688"/>
    <cellStyle name="Normal 4 2 2 2 2 3 3 2 2" xfId="32540"/>
    <cellStyle name="Normal 4 2 2 2 2 3 3 2 3" xfId="32539"/>
    <cellStyle name="Normal 4 2 2 2 2 3 3 3" xfId="19084"/>
    <cellStyle name="Normal 4 2 2 2 2 3 3 3 2" xfId="32541"/>
    <cellStyle name="Normal 4 2 2 2 2 3 3 4" xfId="26480"/>
    <cellStyle name="Normal 4 2 2 2 2 3 3 5" xfId="32538"/>
    <cellStyle name="Normal 4 2 2 2 2 3 4" xfId="2370"/>
    <cellStyle name="Normal 4 2 2 2 2 3 4 2" xfId="9811"/>
    <cellStyle name="Normal 4 2 2 2 2 3 4 2 2" xfId="32544"/>
    <cellStyle name="Normal 4 2 2 2 2 3 4 2 3" xfId="32543"/>
    <cellStyle name="Normal 4 2 2 2 2 3 4 3" xfId="17207"/>
    <cellStyle name="Normal 4 2 2 2 2 3 4 3 2" xfId="32545"/>
    <cellStyle name="Normal 4 2 2 2 2 3 4 4" xfId="24603"/>
    <cellStyle name="Normal 4 2 2 2 2 3 4 5" xfId="32542"/>
    <cellStyle name="Normal 4 2 2 2 2 3 5" xfId="6192"/>
    <cellStyle name="Normal 4 2 2 2 2 3 5 2" xfId="13588"/>
    <cellStyle name="Normal 4 2 2 2 2 3 5 2 2" xfId="32547"/>
    <cellStyle name="Normal 4 2 2 2 2 3 5 3" xfId="20984"/>
    <cellStyle name="Normal 4 2 2 2 2 3 5 4" xfId="28380"/>
    <cellStyle name="Normal 4 2 2 2 2 3 5 5" xfId="32546"/>
    <cellStyle name="Normal 4 2 2 2 2 3 6" xfId="8002"/>
    <cellStyle name="Normal 4 2 2 2 2 3 6 2" xfId="32548"/>
    <cellStyle name="Normal 4 2 2 2 2 3 7" xfId="15398"/>
    <cellStyle name="Normal 4 2 2 2 2 3 8" xfId="22794"/>
    <cellStyle name="Normal 4 2 2 2 2 3 9" xfId="32525"/>
    <cellStyle name="Normal 4 2 2 2 2 4" xfId="749"/>
    <cellStyle name="Normal 4 2 2 2 2 4 2" xfId="1459"/>
    <cellStyle name="Normal 4 2 2 2 2 4 2 2" xfId="5147"/>
    <cellStyle name="Normal 4 2 2 2 2 4 2 2 2" xfId="12588"/>
    <cellStyle name="Normal 4 2 2 2 2 4 2 2 2 2" xfId="32553"/>
    <cellStyle name="Normal 4 2 2 2 2 4 2 2 2 3" xfId="32552"/>
    <cellStyle name="Normal 4 2 2 2 2 4 2 2 3" xfId="19984"/>
    <cellStyle name="Normal 4 2 2 2 2 4 2 2 3 2" xfId="32554"/>
    <cellStyle name="Normal 4 2 2 2 2 4 2 2 4" xfId="27380"/>
    <cellStyle name="Normal 4 2 2 2 2 4 2 2 5" xfId="32551"/>
    <cellStyle name="Normal 4 2 2 2 2 4 2 3" xfId="3270"/>
    <cellStyle name="Normal 4 2 2 2 2 4 2 3 2" xfId="10711"/>
    <cellStyle name="Normal 4 2 2 2 2 4 2 3 2 2" xfId="32557"/>
    <cellStyle name="Normal 4 2 2 2 2 4 2 3 2 3" xfId="32556"/>
    <cellStyle name="Normal 4 2 2 2 2 4 2 3 3" xfId="18107"/>
    <cellStyle name="Normal 4 2 2 2 2 4 2 3 3 2" xfId="32558"/>
    <cellStyle name="Normal 4 2 2 2 2 4 2 3 4" xfId="25503"/>
    <cellStyle name="Normal 4 2 2 2 2 4 2 3 5" xfId="32555"/>
    <cellStyle name="Normal 4 2 2 2 2 4 2 4" xfId="7092"/>
    <cellStyle name="Normal 4 2 2 2 2 4 2 4 2" xfId="14488"/>
    <cellStyle name="Normal 4 2 2 2 2 4 2 4 2 2" xfId="32560"/>
    <cellStyle name="Normal 4 2 2 2 2 4 2 4 3" xfId="21884"/>
    <cellStyle name="Normal 4 2 2 2 2 4 2 4 4" xfId="29280"/>
    <cellStyle name="Normal 4 2 2 2 2 4 2 4 5" xfId="32559"/>
    <cellStyle name="Normal 4 2 2 2 2 4 2 5" xfId="8902"/>
    <cellStyle name="Normal 4 2 2 2 2 4 2 5 2" xfId="32561"/>
    <cellStyle name="Normal 4 2 2 2 2 4 2 6" xfId="16298"/>
    <cellStyle name="Normal 4 2 2 2 2 4 2 7" xfId="23694"/>
    <cellStyle name="Normal 4 2 2 2 2 4 2 8" xfId="32550"/>
    <cellStyle name="Normal 4 2 2 2 2 4 3" xfId="4503"/>
    <cellStyle name="Normal 4 2 2 2 2 4 3 2" xfId="11944"/>
    <cellStyle name="Normal 4 2 2 2 2 4 3 2 2" xfId="32564"/>
    <cellStyle name="Normal 4 2 2 2 2 4 3 2 3" xfId="32563"/>
    <cellStyle name="Normal 4 2 2 2 2 4 3 3" xfId="19340"/>
    <cellStyle name="Normal 4 2 2 2 2 4 3 3 2" xfId="32565"/>
    <cellStyle name="Normal 4 2 2 2 2 4 3 4" xfId="26736"/>
    <cellStyle name="Normal 4 2 2 2 2 4 3 5" xfId="32562"/>
    <cellStyle name="Normal 4 2 2 2 2 4 4" xfId="2626"/>
    <cellStyle name="Normal 4 2 2 2 2 4 4 2" xfId="10067"/>
    <cellStyle name="Normal 4 2 2 2 2 4 4 2 2" xfId="32568"/>
    <cellStyle name="Normal 4 2 2 2 2 4 4 2 3" xfId="32567"/>
    <cellStyle name="Normal 4 2 2 2 2 4 4 3" xfId="17463"/>
    <cellStyle name="Normal 4 2 2 2 2 4 4 3 2" xfId="32569"/>
    <cellStyle name="Normal 4 2 2 2 2 4 4 4" xfId="24859"/>
    <cellStyle name="Normal 4 2 2 2 2 4 4 5" xfId="32566"/>
    <cellStyle name="Normal 4 2 2 2 2 4 5" xfId="6448"/>
    <cellStyle name="Normal 4 2 2 2 2 4 5 2" xfId="13844"/>
    <cellStyle name="Normal 4 2 2 2 2 4 5 2 2" xfId="32571"/>
    <cellStyle name="Normal 4 2 2 2 2 4 5 3" xfId="21240"/>
    <cellStyle name="Normal 4 2 2 2 2 4 5 4" xfId="28636"/>
    <cellStyle name="Normal 4 2 2 2 2 4 5 5" xfId="32570"/>
    <cellStyle name="Normal 4 2 2 2 2 4 6" xfId="8258"/>
    <cellStyle name="Normal 4 2 2 2 2 4 6 2" xfId="32572"/>
    <cellStyle name="Normal 4 2 2 2 2 4 7" xfId="15654"/>
    <cellStyle name="Normal 4 2 2 2 2 4 8" xfId="23050"/>
    <cellStyle name="Normal 4 2 2 2 2 4 9" xfId="32549"/>
    <cellStyle name="Normal 4 2 2 2 2 5" xfId="823"/>
    <cellStyle name="Normal 4 2 2 2 2 5 2" xfId="1532"/>
    <cellStyle name="Normal 4 2 2 2 2 5 2 2" xfId="5220"/>
    <cellStyle name="Normal 4 2 2 2 2 5 2 2 2" xfId="12661"/>
    <cellStyle name="Normal 4 2 2 2 2 5 2 2 2 2" xfId="32577"/>
    <cellStyle name="Normal 4 2 2 2 2 5 2 2 2 3" xfId="32576"/>
    <cellStyle name="Normal 4 2 2 2 2 5 2 2 3" xfId="20057"/>
    <cellStyle name="Normal 4 2 2 2 2 5 2 2 3 2" xfId="32578"/>
    <cellStyle name="Normal 4 2 2 2 2 5 2 2 4" xfId="27453"/>
    <cellStyle name="Normal 4 2 2 2 2 5 2 2 5" xfId="32575"/>
    <cellStyle name="Normal 4 2 2 2 2 5 2 3" xfId="3343"/>
    <cellStyle name="Normal 4 2 2 2 2 5 2 3 2" xfId="10784"/>
    <cellStyle name="Normal 4 2 2 2 2 5 2 3 2 2" xfId="32581"/>
    <cellStyle name="Normal 4 2 2 2 2 5 2 3 2 3" xfId="32580"/>
    <cellStyle name="Normal 4 2 2 2 2 5 2 3 3" xfId="18180"/>
    <cellStyle name="Normal 4 2 2 2 2 5 2 3 3 2" xfId="32582"/>
    <cellStyle name="Normal 4 2 2 2 2 5 2 3 4" xfId="25576"/>
    <cellStyle name="Normal 4 2 2 2 2 5 2 3 5" xfId="32579"/>
    <cellStyle name="Normal 4 2 2 2 2 5 2 4" xfId="7165"/>
    <cellStyle name="Normal 4 2 2 2 2 5 2 4 2" xfId="14561"/>
    <cellStyle name="Normal 4 2 2 2 2 5 2 4 2 2" xfId="32584"/>
    <cellStyle name="Normal 4 2 2 2 2 5 2 4 3" xfId="21957"/>
    <cellStyle name="Normal 4 2 2 2 2 5 2 4 4" xfId="29353"/>
    <cellStyle name="Normal 4 2 2 2 2 5 2 4 5" xfId="32583"/>
    <cellStyle name="Normal 4 2 2 2 2 5 2 5" xfId="8975"/>
    <cellStyle name="Normal 4 2 2 2 2 5 2 5 2" xfId="32585"/>
    <cellStyle name="Normal 4 2 2 2 2 5 2 6" xfId="16371"/>
    <cellStyle name="Normal 4 2 2 2 2 5 2 7" xfId="23767"/>
    <cellStyle name="Normal 4 2 2 2 2 5 2 8" xfId="32574"/>
    <cellStyle name="Normal 4 2 2 2 2 5 3" xfId="4576"/>
    <cellStyle name="Normal 4 2 2 2 2 5 3 2" xfId="12017"/>
    <cellStyle name="Normal 4 2 2 2 2 5 3 2 2" xfId="32588"/>
    <cellStyle name="Normal 4 2 2 2 2 5 3 2 3" xfId="32587"/>
    <cellStyle name="Normal 4 2 2 2 2 5 3 3" xfId="19413"/>
    <cellStyle name="Normal 4 2 2 2 2 5 3 3 2" xfId="32589"/>
    <cellStyle name="Normal 4 2 2 2 2 5 3 4" xfId="26809"/>
    <cellStyle name="Normal 4 2 2 2 2 5 3 5" xfId="32586"/>
    <cellStyle name="Normal 4 2 2 2 2 5 4" xfId="2699"/>
    <cellStyle name="Normal 4 2 2 2 2 5 4 2" xfId="10140"/>
    <cellStyle name="Normal 4 2 2 2 2 5 4 2 2" xfId="32592"/>
    <cellStyle name="Normal 4 2 2 2 2 5 4 2 3" xfId="32591"/>
    <cellStyle name="Normal 4 2 2 2 2 5 4 3" xfId="17536"/>
    <cellStyle name="Normal 4 2 2 2 2 5 4 3 2" xfId="32593"/>
    <cellStyle name="Normal 4 2 2 2 2 5 4 4" xfId="24932"/>
    <cellStyle name="Normal 4 2 2 2 2 5 4 5" xfId="32590"/>
    <cellStyle name="Normal 4 2 2 2 2 5 5" xfId="6521"/>
    <cellStyle name="Normal 4 2 2 2 2 5 5 2" xfId="13917"/>
    <cellStyle name="Normal 4 2 2 2 2 5 5 2 2" xfId="32595"/>
    <cellStyle name="Normal 4 2 2 2 2 5 5 3" xfId="21313"/>
    <cellStyle name="Normal 4 2 2 2 2 5 5 4" xfId="28709"/>
    <cellStyle name="Normal 4 2 2 2 2 5 5 5" xfId="32594"/>
    <cellStyle name="Normal 4 2 2 2 2 5 6" xfId="8331"/>
    <cellStyle name="Normal 4 2 2 2 2 5 6 2" xfId="32596"/>
    <cellStyle name="Normal 4 2 2 2 2 5 7" xfId="15727"/>
    <cellStyle name="Normal 4 2 2 2 2 5 8" xfId="23123"/>
    <cellStyle name="Normal 4 2 2 2 2 5 9" xfId="32573"/>
    <cellStyle name="Normal 4 2 2 2 2 6" xfId="966"/>
    <cellStyle name="Normal 4 2 2 2 2 6 2" xfId="4654"/>
    <cellStyle name="Normal 4 2 2 2 2 6 2 2" xfId="12095"/>
    <cellStyle name="Normal 4 2 2 2 2 6 2 2 2" xfId="32600"/>
    <cellStyle name="Normal 4 2 2 2 2 6 2 2 3" xfId="32599"/>
    <cellStyle name="Normal 4 2 2 2 2 6 2 3" xfId="19491"/>
    <cellStyle name="Normal 4 2 2 2 2 6 2 3 2" xfId="32601"/>
    <cellStyle name="Normal 4 2 2 2 2 6 2 4" xfId="26887"/>
    <cellStyle name="Normal 4 2 2 2 2 6 2 5" xfId="32598"/>
    <cellStyle name="Normal 4 2 2 2 2 6 3" xfId="2777"/>
    <cellStyle name="Normal 4 2 2 2 2 6 3 2" xfId="10218"/>
    <cellStyle name="Normal 4 2 2 2 2 6 3 2 2" xfId="32604"/>
    <cellStyle name="Normal 4 2 2 2 2 6 3 2 3" xfId="32603"/>
    <cellStyle name="Normal 4 2 2 2 2 6 3 3" xfId="17614"/>
    <cellStyle name="Normal 4 2 2 2 2 6 3 3 2" xfId="32605"/>
    <cellStyle name="Normal 4 2 2 2 2 6 3 4" xfId="25010"/>
    <cellStyle name="Normal 4 2 2 2 2 6 3 5" xfId="32602"/>
    <cellStyle name="Normal 4 2 2 2 2 6 4" xfId="6599"/>
    <cellStyle name="Normal 4 2 2 2 2 6 4 2" xfId="13995"/>
    <cellStyle name="Normal 4 2 2 2 2 6 4 2 2" xfId="32607"/>
    <cellStyle name="Normal 4 2 2 2 2 6 4 3" xfId="21391"/>
    <cellStyle name="Normal 4 2 2 2 2 6 4 4" xfId="28787"/>
    <cellStyle name="Normal 4 2 2 2 2 6 4 5" xfId="32606"/>
    <cellStyle name="Normal 4 2 2 2 2 6 5" xfId="8409"/>
    <cellStyle name="Normal 4 2 2 2 2 6 5 2" xfId="32608"/>
    <cellStyle name="Normal 4 2 2 2 2 6 6" xfId="15805"/>
    <cellStyle name="Normal 4 2 2 2 2 6 7" xfId="23201"/>
    <cellStyle name="Normal 4 2 2 2 2 6 8" xfId="32597"/>
    <cellStyle name="Normal 4 2 2 2 2 7" xfId="1794"/>
    <cellStyle name="Normal 4 2 2 2 2 7 2" xfId="5481"/>
    <cellStyle name="Normal 4 2 2 2 2 7 2 2" xfId="12922"/>
    <cellStyle name="Normal 4 2 2 2 2 7 2 2 2" xfId="32612"/>
    <cellStyle name="Normal 4 2 2 2 2 7 2 2 3" xfId="32611"/>
    <cellStyle name="Normal 4 2 2 2 2 7 2 3" xfId="20318"/>
    <cellStyle name="Normal 4 2 2 2 2 7 2 3 2" xfId="32613"/>
    <cellStyle name="Normal 4 2 2 2 2 7 2 4" xfId="27714"/>
    <cellStyle name="Normal 4 2 2 2 2 7 2 5" xfId="32610"/>
    <cellStyle name="Normal 4 2 2 2 2 7 3" xfId="3604"/>
    <cellStyle name="Normal 4 2 2 2 2 7 3 2" xfId="11045"/>
    <cellStyle name="Normal 4 2 2 2 2 7 3 2 2" xfId="32616"/>
    <cellStyle name="Normal 4 2 2 2 2 7 3 2 3" xfId="32615"/>
    <cellStyle name="Normal 4 2 2 2 2 7 3 3" xfId="18441"/>
    <cellStyle name="Normal 4 2 2 2 2 7 3 3 2" xfId="32617"/>
    <cellStyle name="Normal 4 2 2 2 2 7 3 4" xfId="25837"/>
    <cellStyle name="Normal 4 2 2 2 2 7 3 5" xfId="32614"/>
    <cellStyle name="Normal 4 2 2 2 2 7 4" xfId="7426"/>
    <cellStyle name="Normal 4 2 2 2 2 7 4 2" xfId="14822"/>
    <cellStyle name="Normal 4 2 2 2 2 7 4 2 2" xfId="32619"/>
    <cellStyle name="Normal 4 2 2 2 2 7 4 3" xfId="22218"/>
    <cellStyle name="Normal 4 2 2 2 2 7 4 4" xfId="29614"/>
    <cellStyle name="Normal 4 2 2 2 2 7 4 5" xfId="32618"/>
    <cellStyle name="Normal 4 2 2 2 2 7 5" xfId="9236"/>
    <cellStyle name="Normal 4 2 2 2 2 7 5 2" xfId="32620"/>
    <cellStyle name="Normal 4 2 2 2 2 7 6" xfId="16632"/>
    <cellStyle name="Normal 4 2 2 2 2 7 7" xfId="24028"/>
    <cellStyle name="Normal 4 2 2 2 2 7 8" xfId="32609"/>
    <cellStyle name="Normal 4 2 2 2 2 8" xfId="2051"/>
    <cellStyle name="Normal 4 2 2 2 2 8 2" xfId="5738"/>
    <cellStyle name="Normal 4 2 2 2 2 8 2 2" xfId="13178"/>
    <cellStyle name="Normal 4 2 2 2 2 8 2 2 2" xfId="32624"/>
    <cellStyle name="Normal 4 2 2 2 2 8 2 2 3" xfId="32623"/>
    <cellStyle name="Normal 4 2 2 2 2 8 2 3" xfId="20574"/>
    <cellStyle name="Normal 4 2 2 2 2 8 2 3 2" xfId="32625"/>
    <cellStyle name="Normal 4 2 2 2 2 8 2 4" xfId="27970"/>
    <cellStyle name="Normal 4 2 2 2 2 8 2 5" xfId="32622"/>
    <cellStyle name="Normal 4 2 2 2 2 8 3" xfId="3860"/>
    <cellStyle name="Normal 4 2 2 2 2 8 3 2" xfId="11301"/>
    <cellStyle name="Normal 4 2 2 2 2 8 3 2 2" xfId="32628"/>
    <cellStyle name="Normal 4 2 2 2 2 8 3 2 3" xfId="32627"/>
    <cellStyle name="Normal 4 2 2 2 2 8 3 3" xfId="18697"/>
    <cellStyle name="Normal 4 2 2 2 2 8 3 3 2" xfId="32629"/>
    <cellStyle name="Normal 4 2 2 2 2 8 3 4" xfId="26093"/>
    <cellStyle name="Normal 4 2 2 2 2 8 3 5" xfId="32626"/>
    <cellStyle name="Normal 4 2 2 2 2 8 4" xfId="7683"/>
    <cellStyle name="Normal 4 2 2 2 2 8 4 2" xfId="15079"/>
    <cellStyle name="Normal 4 2 2 2 2 8 4 2 2" xfId="32631"/>
    <cellStyle name="Normal 4 2 2 2 2 8 4 3" xfId="22475"/>
    <cellStyle name="Normal 4 2 2 2 2 8 4 4" xfId="29871"/>
    <cellStyle name="Normal 4 2 2 2 2 8 4 5" xfId="32630"/>
    <cellStyle name="Normal 4 2 2 2 2 8 5" xfId="9492"/>
    <cellStyle name="Normal 4 2 2 2 2 8 5 2" xfId="32632"/>
    <cellStyle name="Normal 4 2 2 2 2 8 6" xfId="16888"/>
    <cellStyle name="Normal 4 2 2 2 2 8 7" xfId="24284"/>
    <cellStyle name="Normal 4 2 2 2 2 8 8" xfId="32621"/>
    <cellStyle name="Normal 4 2 2 2 2 9" xfId="4010"/>
    <cellStyle name="Normal 4 2 2 2 2 9 2" xfId="11451"/>
    <cellStyle name="Normal 4 2 2 2 2 9 2 2" xfId="32635"/>
    <cellStyle name="Normal 4 2 2 2 2 9 2 3" xfId="32634"/>
    <cellStyle name="Normal 4 2 2 2 2 9 3" xfId="18847"/>
    <cellStyle name="Normal 4 2 2 2 2 9 3 2" xfId="32636"/>
    <cellStyle name="Normal 4 2 2 2 2 9 4" xfId="26243"/>
    <cellStyle name="Normal 4 2 2 2 2 9 5" xfId="32633"/>
    <cellStyle name="Normal 4 2 2 2 3" xfId="263"/>
    <cellStyle name="Normal 4 2 2 2 3 10" xfId="32637"/>
    <cellStyle name="Normal 4 2 2 2 3 2" xfId="832"/>
    <cellStyle name="Normal 4 2 2 2 3 2 2" xfId="1541"/>
    <cellStyle name="Normal 4 2 2 2 3 2 2 2" xfId="5229"/>
    <cellStyle name="Normal 4 2 2 2 3 2 2 2 2" xfId="12670"/>
    <cellStyle name="Normal 4 2 2 2 3 2 2 2 2 2" xfId="32642"/>
    <cellStyle name="Normal 4 2 2 2 3 2 2 2 2 3" xfId="32641"/>
    <cellStyle name="Normal 4 2 2 2 3 2 2 2 3" xfId="20066"/>
    <cellStyle name="Normal 4 2 2 2 3 2 2 2 3 2" xfId="32643"/>
    <cellStyle name="Normal 4 2 2 2 3 2 2 2 4" xfId="27462"/>
    <cellStyle name="Normal 4 2 2 2 3 2 2 2 5" xfId="32640"/>
    <cellStyle name="Normal 4 2 2 2 3 2 2 3" xfId="3352"/>
    <cellStyle name="Normal 4 2 2 2 3 2 2 3 2" xfId="10793"/>
    <cellStyle name="Normal 4 2 2 2 3 2 2 3 2 2" xfId="32646"/>
    <cellStyle name="Normal 4 2 2 2 3 2 2 3 2 3" xfId="32645"/>
    <cellStyle name="Normal 4 2 2 2 3 2 2 3 3" xfId="18189"/>
    <cellStyle name="Normal 4 2 2 2 3 2 2 3 3 2" xfId="32647"/>
    <cellStyle name="Normal 4 2 2 2 3 2 2 3 4" xfId="25585"/>
    <cellStyle name="Normal 4 2 2 2 3 2 2 3 5" xfId="32644"/>
    <cellStyle name="Normal 4 2 2 2 3 2 2 4" xfId="7174"/>
    <cellStyle name="Normal 4 2 2 2 3 2 2 4 2" xfId="14570"/>
    <cellStyle name="Normal 4 2 2 2 3 2 2 4 2 2" xfId="32649"/>
    <cellStyle name="Normal 4 2 2 2 3 2 2 4 3" xfId="21966"/>
    <cellStyle name="Normal 4 2 2 2 3 2 2 4 4" xfId="29362"/>
    <cellStyle name="Normal 4 2 2 2 3 2 2 4 5" xfId="32648"/>
    <cellStyle name="Normal 4 2 2 2 3 2 2 5" xfId="8984"/>
    <cellStyle name="Normal 4 2 2 2 3 2 2 5 2" xfId="32650"/>
    <cellStyle name="Normal 4 2 2 2 3 2 2 6" xfId="16380"/>
    <cellStyle name="Normal 4 2 2 2 3 2 2 7" xfId="23776"/>
    <cellStyle name="Normal 4 2 2 2 3 2 2 8" xfId="32639"/>
    <cellStyle name="Normal 4 2 2 2 3 2 3" xfId="4585"/>
    <cellStyle name="Normal 4 2 2 2 3 2 3 2" xfId="12026"/>
    <cellStyle name="Normal 4 2 2 2 3 2 3 2 2" xfId="32653"/>
    <cellStyle name="Normal 4 2 2 2 3 2 3 2 3" xfId="32652"/>
    <cellStyle name="Normal 4 2 2 2 3 2 3 3" xfId="19422"/>
    <cellStyle name="Normal 4 2 2 2 3 2 3 3 2" xfId="32654"/>
    <cellStyle name="Normal 4 2 2 2 3 2 3 4" xfId="26818"/>
    <cellStyle name="Normal 4 2 2 2 3 2 3 5" xfId="32651"/>
    <cellStyle name="Normal 4 2 2 2 3 2 4" xfId="2708"/>
    <cellStyle name="Normal 4 2 2 2 3 2 4 2" xfId="10149"/>
    <cellStyle name="Normal 4 2 2 2 3 2 4 2 2" xfId="32657"/>
    <cellStyle name="Normal 4 2 2 2 3 2 4 2 3" xfId="32656"/>
    <cellStyle name="Normal 4 2 2 2 3 2 4 3" xfId="17545"/>
    <cellStyle name="Normal 4 2 2 2 3 2 4 3 2" xfId="32658"/>
    <cellStyle name="Normal 4 2 2 2 3 2 4 4" xfId="24941"/>
    <cellStyle name="Normal 4 2 2 2 3 2 4 5" xfId="32655"/>
    <cellStyle name="Normal 4 2 2 2 3 2 5" xfId="6530"/>
    <cellStyle name="Normal 4 2 2 2 3 2 5 2" xfId="13926"/>
    <cellStyle name="Normal 4 2 2 2 3 2 5 2 2" xfId="32660"/>
    <cellStyle name="Normal 4 2 2 2 3 2 5 3" xfId="21322"/>
    <cellStyle name="Normal 4 2 2 2 3 2 5 4" xfId="28718"/>
    <cellStyle name="Normal 4 2 2 2 3 2 5 5" xfId="32659"/>
    <cellStyle name="Normal 4 2 2 2 3 2 6" xfId="8340"/>
    <cellStyle name="Normal 4 2 2 2 3 2 6 2" xfId="32661"/>
    <cellStyle name="Normal 4 2 2 2 3 2 7" xfId="15736"/>
    <cellStyle name="Normal 4 2 2 2 3 2 8" xfId="23132"/>
    <cellStyle name="Normal 4 2 2 2 3 2 9" xfId="32638"/>
    <cellStyle name="Normal 4 2 2 2 3 3" xfId="975"/>
    <cellStyle name="Normal 4 2 2 2 3 3 2" xfId="4663"/>
    <cellStyle name="Normal 4 2 2 2 3 3 2 2" xfId="12104"/>
    <cellStyle name="Normal 4 2 2 2 3 3 2 2 2" xfId="32665"/>
    <cellStyle name="Normal 4 2 2 2 3 3 2 2 3" xfId="32664"/>
    <cellStyle name="Normal 4 2 2 2 3 3 2 3" xfId="19500"/>
    <cellStyle name="Normal 4 2 2 2 3 3 2 3 2" xfId="32666"/>
    <cellStyle name="Normal 4 2 2 2 3 3 2 4" xfId="26896"/>
    <cellStyle name="Normal 4 2 2 2 3 3 2 5" xfId="32663"/>
    <cellStyle name="Normal 4 2 2 2 3 3 3" xfId="2786"/>
    <cellStyle name="Normal 4 2 2 2 3 3 3 2" xfId="10227"/>
    <cellStyle name="Normal 4 2 2 2 3 3 3 2 2" xfId="32669"/>
    <cellStyle name="Normal 4 2 2 2 3 3 3 2 3" xfId="32668"/>
    <cellStyle name="Normal 4 2 2 2 3 3 3 3" xfId="17623"/>
    <cellStyle name="Normal 4 2 2 2 3 3 3 3 2" xfId="32670"/>
    <cellStyle name="Normal 4 2 2 2 3 3 3 4" xfId="25019"/>
    <cellStyle name="Normal 4 2 2 2 3 3 3 5" xfId="32667"/>
    <cellStyle name="Normal 4 2 2 2 3 3 4" xfId="6608"/>
    <cellStyle name="Normal 4 2 2 2 3 3 4 2" xfId="14004"/>
    <cellStyle name="Normal 4 2 2 2 3 3 4 2 2" xfId="32672"/>
    <cellStyle name="Normal 4 2 2 2 3 3 4 3" xfId="21400"/>
    <cellStyle name="Normal 4 2 2 2 3 3 4 4" xfId="28796"/>
    <cellStyle name="Normal 4 2 2 2 3 3 4 5" xfId="32671"/>
    <cellStyle name="Normal 4 2 2 2 3 3 5" xfId="8418"/>
    <cellStyle name="Normal 4 2 2 2 3 3 5 2" xfId="32673"/>
    <cellStyle name="Normal 4 2 2 2 3 3 6" xfId="15814"/>
    <cellStyle name="Normal 4 2 2 2 3 3 7" xfId="23210"/>
    <cellStyle name="Normal 4 2 2 2 3 3 8" xfId="32662"/>
    <cellStyle name="Normal 4 2 2 2 3 4" xfId="4019"/>
    <cellStyle name="Normal 4 2 2 2 3 4 2" xfId="11460"/>
    <cellStyle name="Normal 4 2 2 2 3 4 2 2" xfId="32676"/>
    <cellStyle name="Normal 4 2 2 2 3 4 2 3" xfId="32675"/>
    <cellStyle name="Normal 4 2 2 2 3 4 3" xfId="18856"/>
    <cellStyle name="Normal 4 2 2 2 3 4 3 2" xfId="32677"/>
    <cellStyle name="Normal 4 2 2 2 3 4 4" xfId="26252"/>
    <cellStyle name="Normal 4 2 2 2 3 4 5" xfId="32674"/>
    <cellStyle name="Normal 4 2 2 2 3 5" xfId="2142"/>
    <cellStyle name="Normal 4 2 2 2 3 5 2" xfId="9583"/>
    <cellStyle name="Normal 4 2 2 2 3 5 2 2" xfId="32680"/>
    <cellStyle name="Normal 4 2 2 2 3 5 2 3" xfId="32679"/>
    <cellStyle name="Normal 4 2 2 2 3 5 3" xfId="16979"/>
    <cellStyle name="Normal 4 2 2 2 3 5 3 2" xfId="32681"/>
    <cellStyle name="Normal 4 2 2 2 3 5 4" xfId="24375"/>
    <cellStyle name="Normal 4 2 2 2 3 5 5" xfId="32678"/>
    <cellStyle name="Normal 4 2 2 2 3 6" xfId="5964"/>
    <cellStyle name="Normal 4 2 2 2 3 6 2" xfId="13360"/>
    <cellStyle name="Normal 4 2 2 2 3 6 2 2" xfId="32683"/>
    <cellStyle name="Normal 4 2 2 2 3 6 3" xfId="20756"/>
    <cellStyle name="Normal 4 2 2 2 3 6 4" xfId="28152"/>
    <cellStyle name="Normal 4 2 2 2 3 6 5" xfId="32682"/>
    <cellStyle name="Normal 4 2 2 2 3 7" xfId="7774"/>
    <cellStyle name="Normal 4 2 2 2 3 7 2" xfId="32684"/>
    <cellStyle name="Normal 4 2 2 2 3 8" xfId="15170"/>
    <cellStyle name="Normal 4 2 2 2 3 9" xfId="22566"/>
    <cellStyle name="Normal 4 2 2 2 4" xfId="364"/>
    <cellStyle name="Normal 4 2 2 2 4 2" xfId="1075"/>
    <cellStyle name="Normal 4 2 2 2 4 2 2" xfId="4763"/>
    <cellStyle name="Normal 4 2 2 2 4 2 2 2" xfId="12204"/>
    <cellStyle name="Normal 4 2 2 2 4 2 2 2 2" xfId="32689"/>
    <cellStyle name="Normal 4 2 2 2 4 2 2 2 3" xfId="32688"/>
    <cellStyle name="Normal 4 2 2 2 4 2 2 3" xfId="19600"/>
    <cellStyle name="Normal 4 2 2 2 4 2 2 3 2" xfId="32690"/>
    <cellStyle name="Normal 4 2 2 2 4 2 2 4" xfId="26996"/>
    <cellStyle name="Normal 4 2 2 2 4 2 2 5" xfId="32687"/>
    <cellStyle name="Normal 4 2 2 2 4 2 3" xfId="2886"/>
    <cellStyle name="Normal 4 2 2 2 4 2 3 2" xfId="10327"/>
    <cellStyle name="Normal 4 2 2 2 4 2 3 2 2" xfId="32693"/>
    <cellStyle name="Normal 4 2 2 2 4 2 3 2 3" xfId="32692"/>
    <cellStyle name="Normal 4 2 2 2 4 2 3 3" xfId="17723"/>
    <cellStyle name="Normal 4 2 2 2 4 2 3 3 2" xfId="32694"/>
    <cellStyle name="Normal 4 2 2 2 4 2 3 4" xfId="25119"/>
    <cellStyle name="Normal 4 2 2 2 4 2 3 5" xfId="32691"/>
    <cellStyle name="Normal 4 2 2 2 4 2 4" xfId="6708"/>
    <cellStyle name="Normal 4 2 2 2 4 2 4 2" xfId="14104"/>
    <cellStyle name="Normal 4 2 2 2 4 2 4 2 2" xfId="32696"/>
    <cellStyle name="Normal 4 2 2 2 4 2 4 3" xfId="21500"/>
    <cellStyle name="Normal 4 2 2 2 4 2 4 4" xfId="28896"/>
    <cellStyle name="Normal 4 2 2 2 4 2 4 5" xfId="32695"/>
    <cellStyle name="Normal 4 2 2 2 4 2 5" xfId="8518"/>
    <cellStyle name="Normal 4 2 2 2 4 2 5 2" xfId="32697"/>
    <cellStyle name="Normal 4 2 2 2 4 2 6" xfId="15914"/>
    <cellStyle name="Normal 4 2 2 2 4 2 7" xfId="23310"/>
    <cellStyle name="Normal 4 2 2 2 4 2 8" xfId="32686"/>
    <cellStyle name="Normal 4 2 2 2 4 3" xfId="4119"/>
    <cellStyle name="Normal 4 2 2 2 4 3 2" xfId="11560"/>
    <cellStyle name="Normal 4 2 2 2 4 3 2 2" xfId="32700"/>
    <cellStyle name="Normal 4 2 2 2 4 3 2 3" xfId="32699"/>
    <cellStyle name="Normal 4 2 2 2 4 3 3" xfId="18956"/>
    <cellStyle name="Normal 4 2 2 2 4 3 3 2" xfId="32701"/>
    <cellStyle name="Normal 4 2 2 2 4 3 4" xfId="26352"/>
    <cellStyle name="Normal 4 2 2 2 4 3 5" xfId="32698"/>
    <cellStyle name="Normal 4 2 2 2 4 4" xfId="2242"/>
    <cellStyle name="Normal 4 2 2 2 4 4 2" xfId="9683"/>
    <cellStyle name="Normal 4 2 2 2 4 4 2 2" xfId="32704"/>
    <cellStyle name="Normal 4 2 2 2 4 4 2 3" xfId="32703"/>
    <cellStyle name="Normal 4 2 2 2 4 4 3" xfId="17079"/>
    <cellStyle name="Normal 4 2 2 2 4 4 3 2" xfId="32705"/>
    <cellStyle name="Normal 4 2 2 2 4 4 4" xfId="24475"/>
    <cellStyle name="Normal 4 2 2 2 4 4 5" xfId="32702"/>
    <cellStyle name="Normal 4 2 2 2 4 5" xfId="6064"/>
    <cellStyle name="Normal 4 2 2 2 4 5 2" xfId="13460"/>
    <cellStyle name="Normal 4 2 2 2 4 5 2 2" xfId="32707"/>
    <cellStyle name="Normal 4 2 2 2 4 5 3" xfId="20856"/>
    <cellStyle name="Normal 4 2 2 2 4 5 4" xfId="28252"/>
    <cellStyle name="Normal 4 2 2 2 4 5 5" xfId="32706"/>
    <cellStyle name="Normal 4 2 2 2 4 6" xfId="7874"/>
    <cellStyle name="Normal 4 2 2 2 4 6 2" xfId="32708"/>
    <cellStyle name="Normal 4 2 2 2 4 7" xfId="15270"/>
    <cellStyle name="Normal 4 2 2 2 4 8" xfId="22666"/>
    <cellStyle name="Normal 4 2 2 2 4 9" xfId="32685"/>
    <cellStyle name="Normal 4 2 2 2 5" xfId="621"/>
    <cellStyle name="Normal 4 2 2 2 5 2" xfId="1331"/>
    <cellStyle name="Normal 4 2 2 2 5 2 2" xfId="5019"/>
    <cellStyle name="Normal 4 2 2 2 5 2 2 2" xfId="12460"/>
    <cellStyle name="Normal 4 2 2 2 5 2 2 2 2" xfId="32713"/>
    <cellStyle name="Normal 4 2 2 2 5 2 2 2 3" xfId="32712"/>
    <cellStyle name="Normal 4 2 2 2 5 2 2 3" xfId="19856"/>
    <cellStyle name="Normal 4 2 2 2 5 2 2 3 2" xfId="32714"/>
    <cellStyle name="Normal 4 2 2 2 5 2 2 4" xfId="27252"/>
    <cellStyle name="Normal 4 2 2 2 5 2 2 5" xfId="32711"/>
    <cellStyle name="Normal 4 2 2 2 5 2 3" xfId="3142"/>
    <cellStyle name="Normal 4 2 2 2 5 2 3 2" xfId="10583"/>
    <cellStyle name="Normal 4 2 2 2 5 2 3 2 2" xfId="32717"/>
    <cellStyle name="Normal 4 2 2 2 5 2 3 2 3" xfId="32716"/>
    <cellStyle name="Normal 4 2 2 2 5 2 3 3" xfId="17979"/>
    <cellStyle name="Normal 4 2 2 2 5 2 3 3 2" xfId="32718"/>
    <cellStyle name="Normal 4 2 2 2 5 2 3 4" xfId="25375"/>
    <cellStyle name="Normal 4 2 2 2 5 2 3 5" xfId="32715"/>
    <cellStyle name="Normal 4 2 2 2 5 2 4" xfId="6964"/>
    <cellStyle name="Normal 4 2 2 2 5 2 4 2" xfId="14360"/>
    <cellStyle name="Normal 4 2 2 2 5 2 4 2 2" xfId="32720"/>
    <cellStyle name="Normal 4 2 2 2 5 2 4 3" xfId="21756"/>
    <cellStyle name="Normal 4 2 2 2 5 2 4 4" xfId="29152"/>
    <cellStyle name="Normal 4 2 2 2 5 2 4 5" xfId="32719"/>
    <cellStyle name="Normal 4 2 2 2 5 2 5" xfId="8774"/>
    <cellStyle name="Normal 4 2 2 2 5 2 5 2" xfId="32721"/>
    <cellStyle name="Normal 4 2 2 2 5 2 6" xfId="16170"/>
    <cellStyle name="Normal 4 2 2 2 5 2 7" xfId="23566"/>
    <cellStyle name="Normal 4 2 2 2 5 2 8" xfId="32710"/>
    <cellStyle name="Normal 4 2 2 2 5 3" xfId="4375"/>
    <cellStyle name="Normal 4 2 2 2 5 3 2" xfId="11816"/>
    <cellStyle name="Normal 4 2 2 2 5 3 2 2" xfId="32724"/>
    <cellStyle name="Normal 4 2 2 2 5 3 2 3" xfId="32723"/>
    <cellStyle name="Normal 4 2 2 2 5 3 3" xfId="19212"/>
    <cellStyle name="Normal 4 2 2 2 5 3 3 2" xfId="32725"/>
    <cellStyle name="Normal 4 2 2 2 5 3 4" xfId="26608"/>
    <cellStyle name="Normal 4 2 2 2 5 3 5" xfId="32722"/>
    <cellStyle name="Normal 4 2 2 2 5 4" xfId="2498"/>
    <cellStyle name="Normal 4 2 2 2 5 4 2" xfId="9939"/>
    <cellStyle name="Normal 4 2 2 2 5 4 2 2" xfId="32728"/>
    <cellStyle name="Normal 4 2 2 2 5 4 2 3" xfId="32727"/>
    <cellStyle name="Normal 4 2 2 2 5 4 3" xfId="17335"/>
    <cellStyle name="Normal 4 2 2 2 5 4 3 2" xfId="32729"/>
    <cellStyle name="Normal 4 2 2 2 5 4 4" xfId="24731"/>
    <cellStyle name="Normal 4 2 2 2 5 4 5" xfId="32726"/>
    <cellStyle name="Normal 4 2 2 2 5 5" xfId="6320"/>
    <cellStyle name="Normal 4 2 2 2 5 5 2" xfId="13716"/>
    <cellStyle name="Normal 4 2 2 2 5 5 2 2" xfId="32731"/>
    <cellStyle name="Normal 4 2 2 2 5 5 3" xfId="21112"/>
    <cellStyle name="Normal 4 2 2 2 5 5 4" xfId="28508"/>
    <cellStyle name="Normal 4 2 2 2 5 5 5" xfId="32730"/>
    <cellStyle name="Normal 4 2 2 2 5 6" xfId="8130"/>
    <cellStyle name="Normal 4 2 2 2 5 6 2" xfId="32732"/>
    <cellStyle name="Normal 4 2 2 2 5 7" xfId="15526"/>
    <cellStyle name="Normal 4 2 2 2 5 8" xfId="22922"/>
    <cellStyle name="Normal 4 2 2 2 5 9" xfId="32709"/>
    <cellStyle name="Normal 4 2 2 2 6" xfId="814"/>
    <cellStyle name="Normal 4 2 2 2 6 2" xfId="1523"/>
    <cellStyle name="Normal 4 2 2 2 6 2 2" xfId="5211"/>
    <cellStyle name="Normal 4 2 2 2 6 2 2 2" xfId="12652"/>
    <cellStyle name="Normal 4 2 2 2 6 2 2 2 2" xfId="32737"/>
    <cellStyle name="Normal 4 2 2 2 6 2 2 2 3" xfId="32736"/>
    <cellStyle name="Normal 4 2 2 2 6 2 2 3" xfId="20048"/>
    <cellStyle name="Normal 4 2 2 2 6 2 2 3 2" xfId="32738"/>
    <cellStyle name="Normal 4 2 2 2 6 2 2 4" xfId="27444"/>
    <cellStyle name="Normal 4 2 2 2 6 2 2 5" xfId="32735"/>
    <cellStyle name="Normal 4 2 2 2 6 2 3" xfId="3334"/>
    <cellStyle name="Normal 4 2 2 2 6 2 3 2" xfId="10775"/>
    <cellStyle name="Normal 4 2 2 2 6 2 3 2 2" xfId="32741"/>
    <cellStyle name="Normal 4 2 2 2 6 2 3 2 3" xfId="32740"/>
    <cellStyle name="Normal 4 2 2 2 6 2 3 3" xfId="18171"/>
    <cellStyle name="Normal 4 2 2 2 6 2 3 3 2" xfId="32742"/>
    <cellStyle name="Normal 4 2 2 2 6 2 3 4" xfId="25567"/>
    <cellStyle name="Normal 4 2 2 2 6 2 3 5" xfId="32739"/>
    <cellStyle name="Normal 4 2 2 2 6 2 4" xfId="7156"/>
    <cellStyle name="Normal 4 2 2 2 6 2 4 2" xfId="14552"/>
    <cellStyle name="Normal 4 2 2 2 6 2 4 2 2" xfId="32744"/>
    <cellStyle name="Normal 4 2 2 2 6 2 4 3" xfId="21948"/>
    <cellStyle name="Normal 4 2 2 2 6 2 4 4" xfId="29344"/>
    <cellStyle name="Normal 4 2 2 2 6 2 4 5" xfId="32743"/>
    <cellStyle name="Normal 4 2 2 2 6 2 5" xfId="8966"/>
    <cellStyle name="Normal 4 2 2 2 6 2 5 2" xfId="32745"/>
    <cellStyle name="Normal 4 2 2 2 6 2 6" xfId="16362"/>
    <cellStyle name="Normal 4 2 2 2 6 2 7" xfId="23758"/>
    <cellStyle name="Normal 4 2 2 2 6 2 8" xfId="32734"/>
    <cellStyle name="Normal 4 2 2 2 6 3" xfId="4567"/>
    <cellStyle name="Normal 4 2 2 2 6 3 2" xfId="12008"/>
    <cellStyle name="Normal 4 2 2 2 6 3 2 2" xfId="32748"/>
    <cellStyle name="Normal 4 2 2 2 6 3 2 3" xfId="32747"/>
    <cellStyle name="Normal 4 2 2 2 6 3 3" xfId="19404"/>
    <cellStyle name="Normal 4 2 2 2 6 3 3 2" xfId="32749"/>
    <cellStyle name="Normal 4 2 2 2 6 3 4" xfId="26800"/>
    <cellStyle name="Normal 4 2 2 2 6 3 5" xfId="32746"/>
    <cellStyle name="Normal 4 2 2 2 6 4" xfId="2690"/>
    <cellStyle name="Normal 4 2 2 2 6 4 2" xfId="10131"/>
    <cellStyle name="Normal 4 2 2 2 6 4 2 2" xfId="32752"/>
    <cellStyle name="Normal 4 2 2 2 6 4 2 3" xfId="32751"/>
    <cellStyle name="Normal 4 2 2 2 6 4 3" xfId="17527"/>
    <cellStyle name="Normal 4 2 2 2 6 4 3 2" xfId="32753"/>
    <cellStyle name="Normal 4 2 2 2 6 4 4" xfId="24923"/>
    <cellStyle name="Normal 4 2 2 2 6 4 5" xfId="32750"/>
    <cellStyle name="Normal 4 2 2 2 6 5" xfId="6512"/>
    <cellStyle name="Normal 4 2 2 2 6 5 2" xfId="13908"/>
    <cellStyle name="Normal 4 2 2 2 6 5 2 2" xfId="32755"/>
    <cellStyle name="Normal 4 2 2 2 6 5 3" xfId="21304"/>
    <cellStyle name="Normal 4 2 2 2 6 5 4" xfId="28700"/>
    <cellStyle name="Normal 4 2 2 2 6 5 5" xfId="32754"/>
    <cellStyle name="Normal 4 2 2 2 6 6" xfId="8322"/>
    <cellStyle name="Normal 4 2 2 2 6 6 2" xfId="32756"/>
    <cellStyle name="Normal 4 2 2 2 6 7" xfId="15718"/>
    <cellStyle name="Normal 4 2 2 2 6 8" xfId="23114"/>
    <cellStyle name="Normal 4 2 2 2 6 9" xfId="32733"/>
    <cellStyle name="Normal 4 2 2 2 7" xfId="923"/>
    <cellStyle name="Normal 4 2 2 2 7 2" xfId="4645"/>
    <cellStyle name="Normal 4 2 2 2 7 2 2" xfId="12086"/>
    <cellStyle name="Normal 4 2 2 2 7 2 2 2" xfId="32760"/>
    <cellStyle name="Normal 4 2 2 2 7 2 2 3" xfId="32759"/>
    <cellStyle name="Normal 4 2 2 2 7 2 3" xfId="19482"/>
    <cellStyle name="Normal 4 2 2 2 7 2 3 2" xfId="32761"/>
    <cellStyle name="Normal 4 2 2 2 7 2 4" xfId="26878"/>
    <cellStyle name="Normal 4 2 2 2 7 2 5" xfId="32758"/>
    <cellStyle name="Normal 4 2 2 2 7 3" xfId="2768"/>
    <cellStyle name="Normal 4 2 2 2 7 3 2" xfId="10209"/>
    <cellStyle name="Normal 4 2 2 2 7 3 2 2" xfId="32764"/>
    <cellStyle name="Normal 4 2 2 2 7 3 2 3" xfId="32763"/>
    <cellStyle name="Normal 4 2 2 2 7 3 3" xfId="17605"/>
    <cellStyle name="Normal 4 2 2 2 7 3 3 2" xfId="32765"/>
    <cellStyle name="Normal 4 2 2 2 7 3 4" xfId="25001"/>
    <cellStyle name="Normal 4 2 2 2 7 3 5" xfId="32762"/>
    <cellStyle name="Normal 4 2 2 2 7 4" xfId="6590"/>
    <cellStyle name="Normal 4 2 2 2 7 4 2" xfId="13986"/>
    <cellStyle name="Normal 4 2 2 2 7 4 2 2" xfId="32767"/>
    <cellStyle name="Normal 4 2 2 2 7 4 3" xfId="21382"/>
    <cellStyle name="Normal 4 2 2 2 7 4 4" xfId="28778"/>
    <cellStyle name="Normal 4 2 2 2 7 4 5" xfId="32766"/>
    <cellStyle name="Normal 4 2 2 2 7 5" xfId="8400"/>
    <cellStyle name="Normal 4 2 2 2 7 5 2" xfId="32768"/>
    <cellStyle name="Normal 4 2 2 2 7 6" xfId="15796"/>
    <cellStyle name="Normal 4 2 2 2 7 7" xfId="23192"/>
    <cellStyle name="Normal 4 2 2 2 7 8" xfId="32757"/>
    <cellStyle name="Normal 4 2 2 2 8" xfId="1666"/>
    <cellStyle name="Normal 4 2 2 2 8 2" xfId="5353"/>
    <cellStyle name="Normal 4 2 2 2 8 2 2" xfId="12794"/>
    <cellStyle name="Normal 4 2 2 2 8 2 2 2" xfId="32772"/>
    <cellStyle name="Normal 4 2 2 2 8 2 2 3" xfId="32771"/>
    <cellStyle name="Normal 4 2 2 2 8 2 3" xfId="20190"/>
    <cellStyle name="Normal 4 2 2 2 8 2 3 2" xfId="32773"/>
    <cellStyle name="Normal 4 2 2 2 8 2 4" xfId="27586"/>
    <cellStyle name="Normal 4 2 2 2 8 2 5" xfId="32770"/>
    <cellStyle name="Normal 4 2 2 2 8 3" xfId="3476"/>
    <cellStyle name="Normal 4 2 2 2 8 3 2" xfId="10917"/>
    <cellStyle name="Normal 4 2 2 2 8 3 2 2" xfId="32776"/>
    <cellStyle name="Normal 4 2 2 2 8 3 2 3" xfId="32775"/>
    <cellStyle name="Normal 4 2 2 2 8 3 3" xfId="18313"/>
    <cellStyle name="Normal 4 2 2 2 8 3 3 2" xfId="32777"/>
    <cellStyle name="Normal 4 2 2 2 8 3 4" xfId="25709"/>
    <cellStyle name="Normal 4 2 2 2 8 3 5" xfId="32774"/>
    <cellStyle name="Normal 4 2 2 2 8 4" xfId="7298"/>
    <cellStyle name="Normal 4 2 2 2 8 4 2" xfId="14694"/>
    <cellStyle name="Normal 4 2 2 2 8 4 2 2" xfId="32779"/>
    <cellStyle name="Normal 4 2 2 2 8 4 3" xfId="22090"/>
    <cellStyle name="Normal 4 2 2 2 8 4 4" xfId="29486"/>
    <cellStyle name="Normal 4 2 2 2 8 4 5" xfId="32778"/>
    <cellStyle name="Normal 4 2 2 2 8 5" xfId="9108"/>
    <cellStyle name="Normal 4 2 2 2 8 5 2" xfId="32780"/>
    <cellStyle name="Normal 4 2 2 2 8 6" xfId="16504"/>
    <cellStyle name="Normal 4 2 2 2 8 7" xfId="23900"/>
    <cellStyle name="Normal 4 2 2 2 8 8" xfId="32769"/>
    <cellStyle name="Normal 4 2 2 2 9" xfId="1923"/>
    <cellStyle name="Normal 4 2 2 2 9 2" xfId="5610"/>
    <cellStyle name="Normal 4 2 2 2 9 2 2" xfId="13050"/>
    <cellStyle name="Normal 4 2 2 2 9 2 2 2" xfId="32784"/>
    <cellStyle name="Normal 4 2 2 2 9 2 2 3" xfId="32783"/>
    <cellStyle name="Normal 4 2 2 2 9 2 3" xfId="20446"/>
    <cellStyle name="Normal 4 2 2 2 9 2 3 2" xfId="32785"/>
    <cellStyle name="Normal 4 2 2 2 9 2 4" xfId="27842"/>
    <cellStyle name="Normal 4 2 2 2 9 2 5" xfId="32782"/>
    <cellStyle name="Normal 4 2 2 2 9 3" xfId="3732"/>
    <cellStyle name="Normal 4 2 2 2 9 3 2" xfId="11173"/>
    <cellStyle name="Normal 4 2 2 2 9 3 2 2" xfId="32788"/>
    <cellStyle name="Normal 4 2 2 2 9 3 2 3" xfId="32787"/>
    <cellStyle name="Normal 4 2 2 2 9 3 3" xfId="18569"/>
    <cellStyle name="Normal 4 2 2 2 9 3 3 2" xfId="32789"/>
    <cellStyle name="Normal 4 2 2 2 9 3 4" xfId="25965"/>
    <cellStyle name="Normal 4 2 2 2 9 3 5" xfId="32786"/>
    <cellStyle name="Normal 4 2 2 2 9 4" xfId="7555"/>
    <cellStyle name="Normal 4 2 2 2 9 4 2" xfId="14951"/>
    <cellStyle name="Normal 4 2 2 2 9 4 2 2" xfId="32791"/>
    <cellStyle name="Normal 4 2 2 2 9 4 3" xfId="22347"/>
    <cellStyle name="Normal 4 2 2 2 9 4 4" xfId="29743"/>
    <cellStyle name="Normal 4 2 2 2 9 4 5" xfId="32790"/>
    <cellStyle name="Normal 4 2 2 2 9 5" xfId="9364"/>
    <cellStyle name="Normal 4 2 2 2 9 5 2" xfId="32792"/>
    <cellStyle name="Normal 4 2 2 2 9 6" xfId="16760"/>
    <cellStyle name="Normal 4 2 2 2 9 7" xfId="24156"/>
    <cellStyle name="Normal 4 2 2 2 9 8" xfId="32781"/>
    <cellStyle name="Normal 4 2 2 3" xfId="281"/>
    <cellStyle name="Normal 4 2 2 3 10" xfId="5982"/>
    <cellStyle name="Normal 4 2 2 3 10 2" xfId="13378"/>
    <cellStyle name="Normal 4 2 2 3 10 2 2" xfId="32795"/>
    <cellStyle name="Normal 4 2 2 3 10 3" xfId="20774"/>
    <cellStyle name="Normal 4 2 2 3 10 4" xfId="28170"/>
    <cellStyle name="Normal 4 2 2 3 10 5" xfId="32794"/>
    <cellStyle name="Normal 4 2 2 3 11" xfId="7792"/>
    <cellStyle name="Normal 4 2 2 3 11 2" xfId="32796"/>
    <cellStyle name="Normal 4 2 2 3 12" xfId="15188"/>
    <cellStyle name="Normal 4 2 2 3 13" xfId="22584"/>
    <cellStyle name="Normal 4 2 2 3 14" xfId="32793"/>
    <cellStyle name="Normal 4 2 2 3 2" xfId="428"/>
    <cellStyle name="Normal 4 2 2 3 2 2" xfId="1139"/>
    <cellStyle name="Normal 4 2 2 3 2 2 2" xfId="4827"/>
    <cellStyle name="Normal 4 2 2 3 2 2 2 2" xfId="12268"/>
    <cellStyle name="Normal 4 2 2 3 2 2 2 2 2" xfId="32801"/>
    <cellStyle name="Normal 4 2 2 3 2 2 2 2 3" xfId="32800"/>
    <cellStyle name="Normal 4 2 2 3 2 2 2 3" xfId="19664"/>
    <cellStyle name="Normal 4 2 2 3 2 2 2 3 2" xfId="32802"/>
    <cellStyle name="Normal 4 2 2 3 2 2 2 4" xfId="27060"/>
    <cellStyle name="Normal 4 2 2 3 2 2 2 5" xfId="32799"/>
    <cellStyle name="Normal 4 2 2 3 2 2 3" xfId="2950"/>
    <cellStyle name="Normal 4 2 2 3 2 2 3 2" xfId="10391"/>
    <cellStyle name="Normal 4 2 2 3 2 2 3 2 2" xfId="32805"/>
    <cellStyle name="Normal 4 2 2 3 2 2 3 2 3" xfId="32804"/>
    <cellStyle name="Normal 4 2 2 3 2 2 3 3" xfId="17787"/>
    <cellStyle name="Normal 4 2 2 3 2 2 3 3 2" xfId="32806"/>
    <cellStyle name="Normal 4 2 2 3 2 2 3 4" xfId="25183"/>
    <cellStyle name="Normal 4 2 2 3 2 2 3 5" xfId="32803"/>
    <cellStyle name="Normal 4 2 2 3 2 2 4" xfId="6772"/>
    <cellStyle name="Normal 4 2 2 3 2 2 4 2" xfId="14168"/>
    <cellStyle name="Normal 4 2 2 3 2 2 4 2 2" xfId="32808"/>
    <cellStyle name="Normal 4 2 2 3 2 2 4 3" xfId="21564"/>
    <cellStyle name="Normal 4 2 2 3 2 2 4 4" xfId="28960"/>
    <cellStyle name="Normal 4 2 2 3 2 2 4 5" xfId="32807"/>
    <cellStyle name="Normal 4 2 2 3 2 2 5" xfId="8582"/>
    <cellStyle name="Normal 4 2 2 3 2 2 5 2" xfId="32809"/>
    <cellStyle name="Normal 4 2 2 3 2 2 6" xfId="15978"/>
    <cellStyle name="Normal 4 2 2 3 2 2 7" xfId="23374"/>
    <cellStyle name="Normal 4 2 2 3 2 2 8" xfId="32798"/>
    <cellStyle name="Normal 4 2 2 3 2 3" xfId="4183"/>
    <cellStyle name="Normal 4 2 2 3 2 3 2" xfId="11624"/>
    <cellStyle name="Normal 4 2 2 3 2 3 2 2" xfId="32812"/>
    <cellStyle name="Normal 4 2 2 3 2 3 2 3" xfId="32811"/>
    <cellStyle name="Normal 4 2 2 3 2 3 3" xfId="19020"/>
    <cellStyle name="Normal 4 2 2 3 2 3 3 2" xfId="32813"/>
    <cellStyle name="Normal 4 2 2 3 2 3 4" xfId="26416"/>
    <cellStyle name="Normal 4 2 2 3 2 3 5" xfId="32810"/>
    <cellStyle name="Normal 4 2 2 3 2 4" xfId="2306"/>
    <cellStyle name="Normal 4 2 2 3 2 4 2" xfId="9747"/>
    <cellStyle name="Normal 4 2 2 3 2 4 2 2" xfId="32816"/>
    <cellStyle name="Normal 4 2 2 3 2 4 2 3" xfId="32815"/>
    <cellStyle name="Normal 4 2 2 3 2 4 3" xfId="17143"/>
    <cellStyle name="Normal 4 2 2 3 2 4 3 2" xfId="32817"/>
    <cellStyle name="Normal 4 2 2 3 2 4 4" xfId="24539"/>
    <cellStyle name="Normal 4 2 2 3 2 4 5" xfId="32814"/>
    <cellStyle name="Normal 4 2 2 3 2 5" xfId="6128"/>
    <cellStyle name="Normal 4 2 2 3 2 5 2" xfId="13524"/>
    <cellStyle name="Normal 4 2 2 3 2 5 2 2" xfId="32819"/>
    <cellStyle name="Normal 4 2 2 3 2 5 3" xfId="20920"/>
    <cellStyle name="Normal 4 2 2 3 2 5 4" xfId="28316"/>
    <cellStyle name="Normal 4 2 2 3 2 5 5" xfId="32818"/>
    <cellStyle name="Normal 4 2 2 3 2 6" xfId="7938"/>
    <cellStyle name="Normal 4 2 2 3 2 6 2" xfId="32820"/>
    <cellStyle name="Normal 4 2 2 3 2 7" xfId="15334"/>
    <cellStyle name="Normal 4 2 2 3 2 8" xfId="22730"/>
    <cellStyle name="Normal 4 2 2 3 2 9" xfId="32797"/>
    <cellStyle name="Normal 4 2 2 3 3" xfId="685"/>
    <cellStyle name="Normal 4 2 2 3 3 2" xfId="1395"/>
    <cellStyle name="Normal 4 2 2 3 3 2 2" xfId="5083"/>
    <cellStyle name="Normal 4 2 2 3 3 2 2 2" xfId="12524"/>
    <cellStyle name="Normal 4 2 2 3 3 2 2 2 2" xfId="32825"/>
    <cellStyle name="Normal 4 2 2 3 3 2 2 2 3" xfId="32824"/>
    <cellStyle name="Normal 4 2 2 3 3 2 2 3" xfId="19920"/>
    <cellStyle name="Normal 4 2 2 3 3 2 2 3 2" xfId="32826"/>
    <cellStyle name="Normal 4 2 2 3 3 2 2 4" xfId="27316"/>
    <cellStyle name="Normal 4 2 2 3 3 2 2 5" xfId="32823"/>
    <cellStyle name="Normal 4 2 2 3 3 2 3" xfId="3206"/>
    <cellStyle name="Normal 4 2 2 3 3 2 3 2" xfId="10647"/>
    <cellStyle name="Normal 4 2 2 3 3 2 3 2 2" xfId="32829"/>
    <cellStyle name="Normal 4 2 2 3 3 2 3 2 3" xfId="32828"/>
    <cellStyle name="Normal 4 2 2 3 3 2 3 3" xfId="18043"/>
    <cellStyle name="Normal 4 2 2 3 3 2 3 3 2" xfId="32830"/>
    <cellStyle name="Normal 4 2 2 3 3 2 3 4" xfId="25439"/>
    <cellStyle name="Normal 4 2 2 3 3 2 3 5" xfId="32827"/>
    <cellStyle name="Normal 4 2 2 3 3 2 4" xfId="7028"/>
    <cellStyle name="Normal 4 2 2 3 3 2 4 2" xfId="14424"/>
    <cellStyle name="Normal 4 2 2 3 3 2 4 2 2" xfId="32832"/>
    <cellStyle name="Normal 4 2 2 3 3 2 4 3" xfId="21820"/>
    <cellStyle name="Normal 4 2 2 3 3 2 4 4" xfId="29216"/>
    <cellStyle name="Normal 4 2 2 3 3 2 4 5" xfId="32831"/>
    <cellStyle name="Normal 4 2 2 3 3 2 5" xfId="8838"/>
    <cellStyle name="Normal 4 2 2 3 3 2 5 2" xfId="32833"/>
    <cellStyle name="Normal 4 2 2 3 3 2 6" xfId="16234"/>
    <cellStyle name="Normal 4 2 2 3 3 2 7" xfId="23630"/>
    <cellStyle name="Normal 4 2 2 3 3 2 8" xfId="32822"/>
    <cellStyle name="Normal 4 2 2 3 3 3" xfId="4439"/>
    <cellStyle name="Normal 4 2 2 3 3 3 2" xfId="11880"/>
    <cellStyle name="Normal 4 2 2 3 3 3 2 2" xfId="32836"/>
    <cellStyle name="Normal 4 2 2 3 3 3 2 3" xfId="32835"/>
    <cellStyle name="Normal 4 2 2 3 3 3 3" xfId="19276"/>
    <cellStyle name="Normal 4 2 2 3 3 3 3 2" xfId="32837"/>
    <cellStyle name="Normal 4 2 2 3 3 3 4" xfId="26672"/>
    <cellStyle name="Normal 4 2 2 3 3 3 5" xfId="32834"/>
    <cellStyle name="Normal 4 2 2 3 3 4" xfId="2562"/>
    <cellStyle name="Normal 4 2 2 3 3 4 2" xfId="10003"/>
    <cellStyle name="Normal 4 2 2 3 3 4 2 2" xfId="32840"/>
    <cellStyle name="Normal 4 2 2 3 3 4 2 3" xfId="32839"/>
    <cellStyle name="Normal 4 2 2 3 3 4 3" xfId="17399"/>
    <cellStyle name="Normal 4 2 2 3 3 4 3 2" xfId="32841"/>
    <cellStyle name="Normal 4 2 2 3 3 4 4" xfId="24795"/>
    <cellStyle name="Normal 4 2 2 3 3 4 5" xfId="32838"/>
    <cellStyle name="Normal 4 2 2 3 3 5" xfId="6384"/>
    <cellStyle name="Normal 4 2 2 3 3 5 2" xfId="13780"/>
    <cellStyle name="Normal 4 2 2 3 3 5 2 2" xfId="32843"/>
    <cellStyle name="Normal 4 2 2 3 3 5 3" xfId="21176"/>
    <cellStyle name="Normal 4 2 2 3 3 5 4" xfId="28572"/>
    <cellStyle name="Normal 4 2 2 3 3 5 5" xfId="32842"/>
    <cellStyle name="Normal 4 2 2 3 3 6" xfId="8194"/>
    <cellStyle name="Normal 4 2 2 3 3 6 2" xfId="32844"/>
    <cellStyle name="Normal 4 2 2 3 3 7" xfId="15590"/>
    <cellStyle name="Normal 4 2 2 3 3 8" xfId="22986"/>
    <cellStyle name="Normal 4 2 2 3 3 9" xfId="32821"/>
    <cellStyle name="Normal 4 2 2 3 4" xfId="850"/>
    <cellStyle name="Normal 4 2 2 3 4 2" xfId="1559"/>
    <cellStyle name="Normal 4 2 2 3 4 2 2" xfId="5247"/>
    <cellStyle name="Normal 4 2 2 3 4 2 2 2" xfId="12688"/>
    <cellStyle name="Normal 4 2 2 3 4 2 2 2 2" xfId="32849"/>
    <cellStyle name="Normal 4 2 2 3 4 2 2 2 3" xfId="32848"/>
    <cellStyle name="Normal 4 2 2 3 4 2 2 3" xfId="20084"/>
    <cellStyle name="Normal 4 2 2 3 4 2 2 3 2" xfId="32850"/>
    <cellStyle name="Normal 4 2 2 3 4 2 2 4" xfId="27480"/>
    <cellStyle name="Normal 4 2 2 3 4 2 2 5" xfId="32847"/>
    <cellStyle name="Normal 4 2 2 3 4 2 3" xfId="3370"/>
    <cellStyle name="Normal 4 2 2 3 4 2 3 2" xfId="10811"/>
    <cellStyle name="Normal 4 2 2 3 4 2 3 2 2" xfId="32853"/>
    <cellStyle name="Normal 4 2 2 3 4 2 3 2 3" xfId="32852"/>
    <cellStyle name="Normal 4 2 2 3 4 2 3 3" xfId="18207"/>
    <cellStyle name="Normal 4 2 2 3 4 2 3 3 2" xfId="32854"/>
    <cellStyle name="Normal 4 2 2 3 4 2 3 4" xfId="25603"/>
    <cellStyle name="Normal 4 2 2 3 4 2 3 5" xfId="32851"/>
    <cellStyle name="Normal 4 2 2 3 4 2 4" xfId="7192"/>
    <cellStyle name="Normal 4 2 2 3 4 2 4 2" xfId="14588"/>
    <cellStyle name="Normal 4 2 2 3 4 2 4 2 2" xfId="32856"/>
    <cellStyle name="Normal 4 2 2 3 4 2 4 3" xfId="21984"/>
    <cellStyle name="Normal 4 2 2 3 4 2 4 4" xfId="29380"/>
    <cellStyle name="Normal 4 2 2 3 4 2 4 5" xfId="32855"/>
    <cellStyle name="Normal 4 2 2 3 4 2 5" xfId="9002"/>
    <cellStyle name="Normal 4 2 2 3 4 2 5 2" xfId="32857"/>
    <cellStyle name="Normal 4 2 2 3 4 2 6" xfId="16398"/>
    <cellStyle name="Normal 4 2 2 3 4 2 7" xfId="23794"/>
    <cellStyle name="Normal 4 2 2 3 4 2 8" xfId="32846"/>
    <cellStyle name="Normal 4 2 2 3 4 3" xfId="4603"/>
    <cellStyle name="Normal 4 2 2 3 4 3 2" xfId="12044"/>
    <cellStyle name="Normal 4 2 2 3 4 3 2 2" xfId="32860"/>
    <cellStyle name="Normal 4 2 2 3 4 3 2 3" xfId="32859"/>
    <cellStyle name="Normal 4 2 2 3 4 3 3" xfId="19440"/>
    <cellStyle name="Normal 4 2 2 3 4 3 3 2" xfId="32861"/>
    <cellStyle name="Normal 4 2 2 3 4 3 4" xfId="26836"/>
    <cellStyle name="Normal 4 2 2 3 4 3 5" xfId="32858"/>
    <cellStyle name="Normal 4 2 2 3 4 4" xfId="2726"/>
    <cellStyle name="Normal 4 2 2 3 4 4 2" xfId="10167"/>
    <cellStyle name="Normal 4 2 2 3 4 4 2 2" xfId="32864"/>
    <cellStyle name="Normal 4 2 2 3 4 4 2 3" xfId="32863"/>
    <cellStyle name="Normal 4 2 2 3 4 4 3" xfId="17563"/>
    <cellStyle name="Normal 4 2 2 3 4 4 3 2" xfId="32865"/>
    <cellStyle name="Normal 4 2 2 3 4 4 4" xfId="24959"/>
    <cellStyle name="Normal 4 2 2 3 4 4 5" xfId="32862"/>
    <cellStyle name="Normal 4 2 2 3 4 5" xfId="6548"/>
    <cellStyle name="Normal 4 2 2 3 4 5 2" xfId="13944"/>
    <cellStyle name="Normal 4 2 2 3 4 5 2 2" xfId="32867"/>
    <cellStyle name="Normal 4 2 2 3 4 5 3" xfId="21340"/>
    <cellStyle name="Normal 4 2 2 3 4 5 4" xfId="28736"/>
    <cellStyle name="Normal 4 2 2 3 4 5 5" xfId="32866"/>
    <cellStyle name="Normal 4 2 2 3 4 6" xfId="8358"/>
    <cellStyle name="Normal 4 2 2 3 4 6 2" xfId="32868"/>
    <cellStyle name="Normal 4 2 2 3 4 7" xfId="15754"/>
    <cellStyle name="Normal 4 2 2 3 4 8" xfId="23150"/>
    <cellStyle name="Normal 4 2 2 3 4 9" xfId="32845"/>
    <cellStyle name="Normal 4 2 2 3 5" xfId="993"/>
    <cellStyle name="Normal 4 2 2 3 5 2" xfId="4681"/>
    <cellStyle name="Normal 4 2 2 3 5 2 2" xfId="12122"/>
    <cellStyle name="Normal 4 2 2 3 5 2 2 2" xfId="32872"/>
    <cellStyle name="Normal 4 2 2 3 5 2 2 3" xfId="32871"/>
    <cellStyle name="Normal 4 2 2 3 5 2 3" xfId="19518"/>
    <cellStyle name="Normal 4 2 2 3 5 2 3 2" xfId="32873"/>
    <cellStyle name="Normal 4 2 2 3 5 2 4" xfId="26914"/>
    <cellStyle name="Normal 4 2 2 3 5 2 5" xfId="32870"/>
    <cellStyle name="Normal 4 2 2 3 5 3" xfId="2804"/>
    <cellStyle name="Normal 4 2 2 3 5 3 2" xfId="10245"/>
    <cellStyle name="Normal 4 2 2 3 5 3 2 2" xfId="32876"/>
    <cellStyle name="Normal 4 2 2 3 5 3 2 3" xfId="32875"/>
    <cellStyle name="Normal 4 2 2 3 5 3 3" xfId="17641"/>
    <cellStyle name="Normal 4 2 2 3 5 3 3 2" xfId="32877"/>
    <cellStyle name="Normal 4 2 2 3 5 3 4" xfId="25037"/>
    <cellStyle name="Normal 4 2 2 3 5 3 5" xfId="32874"/>
    <cellStyle name="Normal 4 2 2 3 5 4" xfId="6626"/>
    <cellStyle name="Normal 4 2 2 3 5 4 2" xfId="14022"/>
    <cellStyle name="Normal 4 2 2 3 5 4 2 2" xfId="32879"/>
    <cellStyle name="Normal 4 2 2 3 5 4 3" xfId="21418"/>
    <cellStyle name="Normal 4 2 2 3 5 4 4" xfId="28814"/>
    <cellStyle name="Normal 4 2 2 3 5 4 5" xfId="32878"/>
    <cellStyle name="Normal 4 2 2 3 5 5" xfId="8436"/>
    <cellStyle name="Normal 4 2 2 3 5 5 2" xfId="32880"/>
    <cellStyle name="Normal 4 2 2 3 5 6" xfId="15832"/>
    <cellStyle name="Normal 4 2 2 3 5 7" xfId="23228"/>
    <cellStyle name="Normal 4 2 2 3 5 8" xfId="32869"/>
    <cellStyle name="Normal 4 2 2 3 6" xfId="1730"/>
    <cellStyle name="Normal 4 2 2 3 6 2" xfId="5417"/>
    <cellStyle name="Normal 4 2 2 3 6 2 2" xfId="12858"/>
    <cellStyle name="Normal 4 2 2 3 6 2 2 2" xfId="32884"/>
    <cellStyle name="Normal 4 2 2 3 6 2 2 3" xfId="32883"/>
    <cellStyle name="Normal 4 2 2 3 6 2 3" xfId="20254"/>
    <cellStyle name="Normal 4 2 2 3 6 2 3 2" xfId="32885"/>
    <cellStyle name="Normal 4 2 2 3 6 2 4" xfId="27650"/>
    <cellStyle name="Normal 4 2 2 3 6 2 5" xfId="32882"/>
    <cellStyle name="Normal 4 2 2 3 6 3" xfId="3540"/>
    <cellStyle name="Normal 4 2 2 3 6 3 2" xfId="10981"/>
    <cellStyle name="Normal 4 2 2 3 6 3 2 2" xfId="32888"/>
    <cellStyle name="Normal 4 2 2 3 6 3 2 3" xfId="32887"/>
    <cellStyle name="Normal 4 2 2 3 6 3 3" xfId="18377"/>
    <cellStyle name="Normal 4 2 2 3 6 3 3 2" xfId="32889"/>
    <cellStyle name="Normal 4 2 2 3 6 3 4" xfId="25773"/>
    <cellStyle name="Normal 4 2 2 3 6 3 5" xfId="32886"/>
    <cellStyle name="Normal 4 2 2 3 6 4" xfId="7362"/>
    <cellStyle name="Normal 4 2 2 3 6 4 2" xfId="14758"/>
    <cellStyle name="Normal 4 2 2 3 6 4 2 2" xfId="32891"/>
    <cellStyle name="Normal 4 2 2 3 6 4 3" xfId="22154"/>
    <cellStyle name="Normal 4 2 2 3 6 4 4" xfId="29550"/>
    <cellStyle name="Normal 4 2 2 3 6 4 5" xfId="32890"/>
    <cellStyle name="Normal 4 2 2 3 6 5" xfId="9172"/>
    <cellStyle name="Normal 4 2 2 3 6 5 2" xfId="32892"/>
    <cellStyle name="Normal 4 2 2 3 6 6" xfId="16568"/>
    <cellStyle name="Normal 4 2 2 3 6 7" xfId="23964"/>
    <cellStyle name="Normal 4 2 2 3 6 8" xfId="32881"/>
    <cellStyle name="Normal 4 2 2 3 7" xfId="1987"/>
    <cellStyle name="Normal 4 2 2 3 7 2" xfId="5674"/>
    <cellStyle name="Normal 4 2 2 3 7 2 2" xfId="13114"/>
    <cellStyle name="Normal 4 2 2 3 7 2 2 2" xfId="32896"/>
    <cellStyle name="Normal 4 2 2 3 7 2 2 3" xfId="32895"/>
    <cellStyle name="Normal 4 2 2 3 7 2 3" xfId="20510"/>
    <cellStyle name="Normal 4 2 2 3 7 2 3 2" xfId="32897"/>
    <cellStyle name="Normal 4 2 2 3 7 2 4" xfId="27906"/>
    <cellStyle name="Normal 4 2 2 3 7 2 5" xfId="32894"/>
    <cellStyle name="Normal 4 2 2 3 7 3" xfId="3796"/>
    <cellStyle name="Normal 4 2 2 3 7 3 2" xfId="11237"/>
    <cellStyle name="Normal 4 2 2 3 7 3 2 2" xfId="32900"/>
    <cellStyle name="Normal 4 2 2 3 7 3 2 3" xfId="32899"/>
    <cellStyle name="Normal 4 2 2 3 7 3 3" xfId="18633"/>
    <cellStyle name="Normal 4 2 2 3 7 3 3 2" xfId="32901"/>
    <cellStyle name="Normal 4 2 2 3 7 3 4" xfId="26029"/>
    <cellStyle name="Normal 4 2 2 3 7 3 5" xfId="32898"/>
    <cellStyle name="Normal 4 2 2 3 7 4" xfId="7619"/>
    <cellStyle name="Normal 4 2 2 3 7 4 2" xfId="15015"/>
    <cellStyle name="Normal 4 2 2 3 7 4 2 2" xfId="32903"/>
    <cellStyle name="Normal 4 2 2 3 7 4 3" xfId="22411"/>
    <cellStyle name="Normal 4 2 2 3 7 4 4" xfId="29807"/>
    <cellStyle name="Normal 4 2 2 3 7 4 5" xfId="32902"/>
    <cellStyle name="Normal 4 2 2 3 7 5" xfId="9428"/>
    <cellStyle name="Normal 4 2 2 3 7 5 2" xfId="32904"/>
    <cellStyle name="Normal 4 2 2 3 7 6" xfId="16824"/>
    <cellStyle name="Normal 4 2 2 3 7 7" xfId="24220"/>
    <cellStyle name="Normal 4 2 2 3 7 8" xfId="32893"/>
    <cellStyle name="Normal 4 2 2 3 8" xfId="4037"/>
    <cellStyle name="Normal 4 2 2 3 8 2" xfId="11478"/>
    <cellStyle name="Normal 4 2 2 3 8 2 2" xfId="32907"/>
    <cellStyle name="Normal 4 2 2 3 8 2 3" xfId="32906"/>
    <cellStyle name="Normal 4 2 2 3 8 3" xfId="18874"/>
    <cellStyle name="Normal 4 2 2 3 8 3 2" xfId="32908"/>
    <cellStyle name="Normal 4 2 2 3 8 4" xfId="26270"/>
    <cellStyle name="Normal 4 2 2 3 8 5" xfId="32905"/>
    <cellStyle name="Normal 4 2 2 3 9" xfId="2160"/>
    <cellStyle name="Normal 4 2 2 3 9 2" xfId="9601"/>
    <cellStyle name="Normal 4 2 2 3 9 2 2" xfId="32911"/>
    <cellStyle name="Normal 4 2 2 3 9 2 3" xfId="32910"/>
    <cellStyle name="Normal 4 2 2 3 9 3" xfId="16997"/>
    <cellStyle name="Normal 4 2 2 3 9 3 2" xfId="32912"/>
    <cellStyle name="Normal 4 2 2 3 9 4" xfId="24393"/>
    <cellStyle name="Normal 4 2 2 3 9 5" xfId="32909"/>
    <cellStyle name="Normal 4 2 2 4" xfId="290"/>
    <cellStyle name="Normal 4 2 2 4 10" xfId="32913"/>
    <cellStyle name="Normal 4 2 2 4 2" xfId="859"/>
    <cellStyle name="Normal 4 2 2 4 2 2" xfId="1568"/>
    <cellStyle name="Normal 4 2 2 4 2 2 2" xfId="5256"/>
    <cellStyle name="Normal 4 2 2 4 2 2 2 2" xfId="12697"/>
    <cellStyle name="Normal 4 2 2 4 2 2 2 2 2" xfId="32918"/>
    <cellStyle name="Normal 4 2 2 4 2 2 2 2 3" xfId="32917"/>
    <cellStyle name="Normal 4 2 2 4 2 2 2 3" xfId="20093"/>
    <cellStyle name="Normal 4 2 2 4 2 2 2 3 2" xfId="32919"/>
    <cellStyle name="Normal 4 2 2 4 2 2 2 4" xfId="27489"/>
    <cellStyle name="Normal 4 2 2 4 2 2 2 5" xfId="32916"/>
    <cellStyle name="Normal 4 2 2 4 2 2 3" xfId="3379"/>
    <cellStyle name="Normal 4 2 2 4 2 2 3 2" xfId="10820"/>
    <cellStyle name="Normal 4 2 2 4 2 2 3 2 2" xfId="32922"/>
    <cellStyle name="Normal 4 2 2 4 2 2 3 2 3" xfId="32921"/>
    <cellStyle name="Normal 4 2 2 4 2 2 3 3" xfId="18216"/>
    <cellStyle name="Normal 4 2 2 4 2 2 3 3 2" xfId="32923"/>
    <cellStyle name="Normal 4 2 2 4 2 2 3 4" xfId="25612"/>
    <cellStyle name="Normal 4 2 2 4 2 2 3 5" xfId="32920"/>
    <cellStyle name="Normal 4 2 2 4 2 2 4" xfId="7201"/>
    <cellStyle name="Normal 4 2 2 4 2 2 4 2" xfId="14597"/>
    <cellStyle name="Normal 4 2 2 4 2 2 4 2 2" xfId="32925"/>
    <cellStyle name="Normal 4 2 2 4 2 2 4 3" xfId="21993"/>
    <cellStyle name="Normal 4 2 2 4 2 2 4 4" xfId="29389"/>
    <cellStyle name="Normal 4 2 2 4 2 2 4 5" xfId="32924"/>
    <cellStyle name="Normal 4 2 2 4 2 2 5" xfId="9011"/>
    <cellStyle name="Normal 4 2 2 4 2 2 5 2" xfId="32926"/>
    <cellStyle name="Normal 4 2 2 4 2 2 6" xfId="16407"/>
    <cellStyle name="Normal 4 2 2 4 2 2 7" xfId="23803"/>
    <cellStyle name="Normal 4 2 2 4 2 2 8" xfId="32915"/>
    <cellStyle name="Normal 4 2 2 4 2 3" xfId="4612"/>
    <cellStyle name="Normal 4 2 2 4 2 3 2" xfId="12053"/>
    <cellStyle name="Normal 4 2 2 4 2 3 2 2" xfId="32929"/>
    <cellStyle name="Normal 4 2 2 4 2 3 2 3" xfId="32928"/>
    <cellStyle name="Normal 4 2 2 4 2 3 3" xfId="19449"/>
    <cellStyle name="Normal 4 2 2 4 2 3 3 2" xfId="32930"/>
    <cellStyle name="Normal 4 2 2 4 2 3 4" xfId="26845"/>
    <cellStyle name="Normal 4 2 2 4 2 3 5" xfId="32927"/>
    <cellStyle name="Normal 4 2 2 4 2 4" xfId="2735"/>
    <cellStyle name="Normal 4 2 2 4 2 4 2" xfId="10176"/>
    <cellStyle name="Normal 4 2 2 4 2 4 2 2" xfId="32933"/>
    <cellStyle name="Normal 4 2 2 4 2 4 2 3" xfId="32932"/>
    <cellStyle name="Normal 4 2 2 4 2 4 3" xfId="17572"/>
    <cellStyle name="Normal 4 2 2 4 2 4 3 2" xfId="32934"/>
    <cellStyle name="Normal 4 2 2 4 2 4 4" xfId="24968"/>
    <cellStyle name="Normal 4 2 2 4 2 4 5" xfId="32931"/>
    <cellStyle name="Normal 4 2 2 4 2 5" xfId="6557"/>
    <cellStyle name="Normal 4 2 2 4 2 5 2" xfId="13953"/>
    <cellStyle name="Normal 4 2 2 4 2 5 2 2" xfId="32936"/>
    <cellStyle name="Normal 4 2 2 4 2 5 3" xfId="21349"/>
    <cellStyle name="Normal 4 2 2 4 2 5 4" xfId="28745"/>
    <cellStyle name="Normal 4 2 2 4 2 5 5" xfId="32935"/>
    <cellStyle name="Normal 4 2 2 4 2 6" xfId="8367"/>
    <cellStyle name="Normal 4 2 2 4 2 6 2" xfId="32937"/>
    <cellStyle name="Normal 4 2 2 4 2 7" xfId="15763"/>
    <cellStyle name="Normal 4 2 2 4 2 8" xfId="23159"/>
    <cellStyle name="Normal 4 2 2 4 2 9" xfId="32914"/>
    <cellStyle name="Normal 4 2 2 4 3" xfId="1002"/>
    <cellStyle name="Normal 4 2 2 4 3 2" xfId="4690"/>
    <cellStyle name="Normal 4 2 2 4 3 2 2" xfId="12131"/>
    <cellStyle name="Normal 4 2 2 4 3 2 2 2" xfId="32941"/>
    <cellStyle name="Normal 4 2 2 4 3 2 2 3" xfId="32940"/>
    <cellStyle name="Normal 4 2 2 4 3 2 3" xfId="19527"/>
    <cellStyle name="Normal 4 2 2 4 3 2 3 2" xfId="32942"/>
    <cellStyle name="Normal 4 2 2 4 3 2 4" xfId="26923"/>
    <cellStyle name="Normal 4 2 2 4 3 2 5" xfId="32939"/>
    <cellStyle name="Normal 4 2 2 4 3 3" xfId="2813"/>
    <cellStyle name="Normal 4 2 2 4 3 3 2" xfId="10254"/>
    <cellStyle name="Normal 4 2 2 4 3 3 2 2" xfId="32945"/>
    <cellStyle name="Normal 4 2 2 4 3 3 2 3" xfId="32944"/>
    <cellStyle name="Normal 4 2 2 4 3 3 3" xfId="17650"/>
    <cellStyle name="Normal 4 2 2 4 3 3 3 2" xfId="32946"/>
    <cellStyle name="Normal 4 2 2 4 3 3 4" xfId="25046"/>
    <cellStyle name="Normal 4 2 2 4 3 3 5" xfId="32943"/>
    <cellStyle name="Normal 4 2 2 4 3 4" xfId="6635"/>
    <cellStyle name="Normal 4 2 2 4 3 4 2" xfId="14031"/>
    <cellStyle name="Normal 4 2 2 4 3 4 2 2" xfId="32948"/>
    <cellStyle name="Normal 4 2 2 4 3 4 3" xfId="21427"/>
    <cellStyle name="Normal 4 2 2 4 3 4 4" xfId="28823"/>
    <cellStyle name="Normal 4 2 2 4 3 4 5" xfId="32947"/>
    <cellStyle name="Normal 4 2 2 4 3 5" xfId="8445"/>
    <cellStyle name="Normal 4 2 2 4 3 5 2" xfId="32949"/>
    <cellStyle name="Normal 4 2 2 4 3 6" xfId="15841"/>
    <cellStyle name="Normal 4 2 2 4 3 7" xfId="23237"/>
    <cellStyle name="Normal 4 2 2 4 3 8" xfId="32938"/>
    <cellStyle name="Normal 4 2 2 4 4" xfId="4046"/>
    <cellStyle name="Normal 4 2 2 4 4 2" xfId="11487"/>
    <cellStyle name="Normal 4 2 2 4 4 2 2" xfId="32952"/>
    <cellStyle name="Normal 4 2 2 4 4 2 3" xfId="32951"/>
    <cellStyle name="Normal 4 2 2 4 4 3" xfId="18883"/>
    <cellStyle name="Normal 4 2 2 4 4 3 2" xfId="32953"/>
    <cellStyle name="Normal 4 2 2 4 4 4" xfId="26279"/>
    <cellStyle name="Normal 4 2 2 4 4 5" xfId="32950"/>
    <cellStyle name="Normal 4 2 2 4 5" xfId="2169"/>
    <cellStyle name="Normal 4 2 2 4 5 2" xfId="9610"/>
    <cellStyle name="Normal 4 2 2 4 5 2 2" xfId="32956"/>
    <cellStyle name="Normal 4 2 2 4 5 2 3" xfId="32955"/>
    <cellStyle name="Normal 4 2 2 4 5 3" xfId="17006"/>
    <cellStyle name="Normal 4 2 2 4 5 3 2" xfId="32957"/>
    <cellStyle name="Normal 4 2 2 4 5 4" xfId="24402"/>
    <cellStyle name="Normal 4 2 2 4 5 5" xfId="32954"/>
    <cellStyle name="Normal 4 2 2 4 6" xfId="5991"/>
    <cellStyle name="Normal 4 2 2 4 6 2" xfId="13387"/>
    <cellStyle name="Normal 4 2 2 4 6 2 2" xfId="32959"/>
    <cellStyle name="Normal 4 2 2 4 6 3" xfId="20783"/>
    <cellStyle name="Normal 4 2 2 4 6 4" xfId="28179"/>
    <cellStyle name="Normal 4 2 2 4 6 5" xfId="32958"/>
    <cellStyle name="Normal 4 2 2 4 7" xfId="7801"/>
    <cellStyle name="Normal 4 2 2 4 7 2" xfId="32960"/>
    <cellStyle name="Normal 4 2 2 4 8" xfId="15197"/>
    <cellStyle name="Normal 4 2 2 4 9" xfId="22593"/>
    <cellStyle name="Normal 4 2 2 5" xfId="300"/>
    <cellStyle name="Normal 4 2 2 5 10" xfId="32961"/>
    <cellStyle name="Normal 4 2 2 5 2" xfId="871"/>
    <cellStyle name="Normal 4 2 2 5 2 2" xfId="1580"/>
    <cellStyle name="Normal 4 2 2 5 2 2 2" xfId="5268"/>
    <cellStyle name="Normal 4 2 2 5 2 2 2 2" xfId="12709"/>
    <cellStyle name="Normal 4 2 2 5 2 2 2 2 2" xfId="32966"/>
    <cellStyle name="Normal 4 2 2 5 2 2 2 2 3" xfId="32965"/>
    <cellStyle name="Normal 4 2 2 5 2 2 2 3" xfId="20105"/>
    <cellStyle name="Normal 4 2 2 5 2 2 2 3 2" xfId="32967"/>
    <cellStyle name="Normal 4 2 2 5 2 2 2 4" xfId="27501"/>
    <cellStyle name="Normal 4 2 2 5 2 2 2 5" xfId="32964"/>
    <cellStyle name="Normal 4 2 2 5 2 2 3" xfId="3391"/>
    <cellStyle name="Normal 4 2 2 5 2 2 3 2" xfId="10832"/>
    <cellStyle name="Normal 4 2 2 5 2 2 3 2 2" xfId="32970"/>
    <cellStyle name="Normal 4 2 2 5 2 2 3 2 3" xfId="32969"/>
    <cellStyle name="Normal 4 2 2 5 2 2 3 3" xfId="18228"/>
    <cellStyle name="Normal 4 2 2 5 2 2 3 3 2" xfId="32971"/>
    <cellStyle name="Normal 4 2 2 5 2 2 3 4" xfId="25624"/>
    <cellStyle name="Normal 4 2 2 5 2 2 3 5" xfId="32968"/>
    <cellStyle name="Normal 4 2 2 5 2 2 4" xfId="7213"/>
    <cellStyle name="Normal 4 2 2 5 2 2 4 2" xfId="14609"/>
    <cellStyle name="Normal 4 2 2 5 2 2 4 2 2" xfId="32973"/>
    <cellStyle name="Normal 4 2 2 5 2 2 4 3" xfId="22005"/>
    <cellStyle name="Normal 4 2 2 5 2 2 4 4" xfId="29401"/>
    <cellStyle name="Normal 4 2 2 5 2 2 4 5" xfId="32972"/>
    <cellStyle name="Normal 4 2 2 5 2 2 5" xfId="9023"/>
    <cellStyle name="Normal 4 2 2 5 2 2 5 2" xfId="32974"/>
    <cellStyle name="Normal 4 2 2 5 2 2 6" xfId="16419"/>
    <cellStyle name="Normal 4 2 2 5 2 2 7" xfId="23815"/>
    <cellStyle name="Normal 4 2 2 5 2 2 8" xfId="32963"/>
    <cellStyle name="Normal 4 2 2 5 2 3" xfId="4624"/>
    <cellStyle name="Normal 4 2 2 5 2 3 2" xfId="12065"/>
    <cellStyle name="Normal 4 2 2 5 2 3 2 2" xfId="32977"/>
    <cellStyle name="Normal 4 2 2 5 2 3 2 3" xfId="32976"/>
    <cellStyle name="Normal 4 2 2 5 2 3 3" xfId="19461"/>
    <cellStyle name="Normal 4 2 2 5 2 3 3 2" xfId="32978"/>
    <cellStyle name="Normal 4 2 2 5 2 3 4" xfId="26857"/>
    <cellStyle name="Normal 4 2 2 5 2 3 5" xfId="32975"/>
    <cellStyle name="Normal 4 2 2 5 2 4" xfId="2747"/>
    <cellStyle name="Normal 4 2 2 5 2 4 2" xfId="10188"/>
    <cellStyle name="Normal 4 2 2 5 2 4 2 2" xfId="32981"/>
    <cellStyle name="Normal 4 2 2 5 2 4 2 3" xfId="32980"/>
    <cellStyle name="Normal 4 2 2 5 2 4 3" xfId="17584"/>
    <cellStyle name="Normal 4 2 2 5 2 4 3 2" xfId="32982"/>
    <cellStyle name="Normal 4 2 2 5 2 4 4" xfId="24980"/>
    <cellStyle name="Normal 4 2 2 5 2 4 5" xfId="32979"/>
    <cellStyle name="Normal 4 2 2 5 2 5" xfId="6569"/>
    <cellStyle name="Normal 4 2 2 5 2 5 2" xfId="13965"/>
    <cellStyle name="Normal 4 2 2 5 2 5 2 2" xfId="32984"/>
    <cellStyle name="Normal 4 2 2 5 2 5 3" xfId="21361"/>
    <cellStyle name="Normal 4 2 2 5 2 5 4" xfId="28757"/>
    <cellStyle name="Normal 4 2 2 5 2 5 5" xfId="32983"/>
    <cellStyle name="Normal 4 2 2 5 2 6" xfId="8379"/>
    <cellStyle name="Normal 4 2 2 5 2 6 2" xfId="32985"/>
    <cellStyle name="Normal 4 2 2 5 2 7" xfId="15775"/>
    <cellStyle name="Normal 4 2 2 5 2 8" xfId="23171"/>
    <cellStyle name="Normal 4 2 2 5 2 9" xfId="32962"/>
    <cellStyle name="Normal 4 2 2 5 3" xfId="1011"/>
    <cellStyle name="Normal 4 2 2 5 3 2" xfId="4699"/>
    <cellStyle name="Normal 4 2 2 5 3 2 2" xfId="12140"/>
    <cellStyle name="Normal 4 2 2 5 3 2 2 2" xfId="32989"/>
    <cellStyle name="Normal 4 2 2 5 3 2 2 3" xfId="32988"/>
    <cellStyle name="Normal 4 2 2 5 3 2 3" xfId="19536"/>
    <cellStyle name="Normal 4 2 2 5 3 2 3 2" xfId="32990"/>
    <cellStyle name="Normal 4 2 2 5 3 2 4" xfId="26932"/>
    <cellStyle name="Normal 4 2 2 5 3 2 5" xfId="32987"/>
    <cellStyle name="Normal 4 2 2 5 3 3" xfId="2822"/>
    <cellStyle name="Normal 4 2 2 5 3 3 2" xfId="10263"/>
    <cellStyle name="Normal 4 2 2 5 3 3 2 2" xfId="32993"/>
    <cellStyle name="Normal 4 2 2 5 3 3 2 3" xfId="32992"/>
    <cellStyle name="Normal 4 2 2 5 3 3 3" xfId="17659"/>
    <cellStyle name="Normal 4 2 2 5 3 3 3 2" xfId="32994"/>
    <cellStyle name="Normal 4 2 2 5 3 3 4" xfId="25055"/>
    <cellStyle name="Normal 4 2 2 5 3 3 5" xfId="32991"/>
    <cellStyle name="Normal 4 2 2 5 3 4" xfId="6644"/>
    <cellStyle name="Normal 4 2 2 5 3 4 2" xfId="14040"/>
    <cellStyle name="Normal 4 2 2 5 3 4 2 2" xfId="32996"/>
    <cellStyle name="Normal 4 2 2 5 3 4 3" xfId="21436"/>
    <cellStyle name="Normal 4 2 2 5 3 4 4" xfId="28832"/>
    <cellStyle name="Normal 4 2 2 5 3 4 5" xfId="32995"/>
    <cellStyle name="Normal 4 2 2 5 3 5" xfId="8454"/>
    <cellStyle name="Normal 4 2 2 5 3 5 2" xfId="32997"/>
    <cellStyle name="Normal 4 2 2 5 3 6" xfId="15850"/>
    <cellStyle name="Normal 4 2 2 5 3 7" xfId="23246"/>
    <cellStyle name="Normal 4 2 2 5 3 8" xfId="32986"/>
    <cellStyle name="Normal 4 2 2 5 4" xfId="4055"/>
    <cellStyle name="Normal 4 2 2 5 4 2" xfId="11496"/>
    <cellStyle name="Normal 4 2 2 5 4 2 2" xfId="33000"/>
    <cellStyle name="Normal 4 2 2 5 4 2 3" xfId="32999"/>
    <cellStyle name="Normal 4 2 2 5 4 3" xfId="18892"/>
    <cellStyle name="Normal 4 2 2 5 4 3 2" xfId="33001"/>
    <cellStyle name="Normal 4 2 2 5 4 4" xfId="26288"/>
    <cellStyle name="Normal 4 2 2 5 4 5" xfId="32998"/>
    <cellStyle name="Normal 4 2 2 5 5" xfId="2178"/>
    <cellStyle name="Normal 4 2 2 5 5 2" xfId="9619"/>
    <cellStyle name="Normal 4 2 2 5 5 2 2" xfId="33004"/>
    <cellStyle name="Normal 4 2 2 5 5 2 3" xfId="33003"/>
    <cellStyle name="Normal 4 2 2 5 5 3" xfId="17015"/>
    <cellStyle name="Normal 4 2 2 5 5 3 2" xfId="33005"/>
    <cellStyle name="Normal 4 2 2 5 5 4" xfId="24411"/>
    <cellStyle name="Normal 4 2 2 5 5 5" xfId="33002"/>
    <cellStyle name="Normal 4 2 2 5 6" xfId="6000"/>
    <cellStyle name="Normal 4 2 2 5 6 2" xfId="13396"/>
    <cellStyle name="Normal 4 2 2 5 6 2 2" xfId="33007"/>
    <cellStyle name="Normal 4 2 2 5 6 3" xfId="20792"/>
    <cellStyle name="Normal 4 2 2 5 6 4" xfId="28188"/>
    <cellStyle name="Normal 4 2 2 5 6 5" xfId="33006"/>
    <cellStyle name="Normal 4 2 2 5 7" xfId="7810"/>
    <cellStyle name="Normal 4 2 2 5 7 2" xfId="33008"/>
    <cellStyle name="Normal 4 2 2 5 8" xfId="15206"/>
    <cellStyle name="Normal 4 2 2 5 9" xfId="22602"/>
    <cellStyle name="Normal 4 2 2 6" xfId="557"/>
    <cellStyle name="Normal 4 2 2 6 10" xfId="33009"/>
    <cellStyle name="Normal 4 2 2 6 2" xfId="880"/>
    <cellStyle name="Normal 4 2 2 6 2 2" xfId="1589"/>
    <cellStyle name="Normal 4 2 2 6 2 2 2" xfId="5277"/>
    <cellStyle name="Normal 4 2 2 6 2 2 2 2" xfId="12718"/>
    <cellStyle name="Normal 4 2 2 6 2 2 2 2 2" xfId="33014"/>
    <cellStyle name="Normal 4 2 2 6 2 2 2 2 3" xfId="33013"/>
    <cellStyle name="Normal 4 2 2 6 2 2 2 3" xfId="20114"/>
    <cellStyle name="Normal 4 2 2 6 2 2 2 3 2" xfId="33015"/>
    <cellStyle name="Normal 4 2 2 6 2 2 2 4" xfId="27510"/>
    <cellStyle name="Normal 4 2 2 6 2 2 2 5" xfId="33012"/>
    <cellStyle name="Normal 4 2 2 6 2 2 3" xfId="3400"/>
    <cellStyle name="Normal 4 2 2 6 2 2 3 2" xfId="10841"/>
    <cellStyle name="Normal 4 2 2 6 2 2 3 2 2" xfId="33018"/>
    <cellStyle name="Normal 4 2 2 6 2 2 3 2 3" xfId="33017"/>
    <cellStyle name="Normal 4 2 2 6 2 2 3 3" xfId="18237"/>
    <cellStyle name="Normal 4 2 2 6 2 2 3 3 2" xfId="33019"/>
    <cellStyle name="Normal 4 2 2 6 2 2 3 4" xfId="25633"/>
    <cellStyle name="Normal 4 2 2 6 2 2 3 5" xfId="33016"/>
    <cellStyle name="Normal 4 2 2 6 2 2 4" xfId="7222"/>
    <cellStyle name="Normal 4 2 2 6 2 2 4 2" xfId="14618"/>
    <cellStyle name="Normal 4 2 2 6 2 2 4 2 2" xfId="33021"/>
    <cellStyle name="Normal 4 2 2 6 2 2 4 3" xfId="22014"/>
    <cellStyle name="Normal 4 2 2 6 2 2 4 4" xfId="29410"/>
    <cellStyle name="Normal 4 2 2 6 2 2 4 5" xfId="33020"/>
    <cellStyle name="Normal 4 2 2 6 2 2 5" xfId="9032"/>
    <cellStyle name="Normal 4 2 2 6 2 2 5 2" xfId="33022"/>
    <cellStyle name="Normal 4 2 2 6 2 2 6" xfId="16428"/>
    <cellStyle name="Normal 4 2 2 6 2 2 7" xfId="23824"/>
    <cellStyle name="Normal 4 2 2 6 2 2 8" xfId="33011"/>
    <cellStyle name="Normal 4 2 2 6 2 3" xfId="4633"/>
    <cellStyle name="Normal 4 2 2 6 2 3 2" xfId="12074"/>
    <cellStyle name="Normal 4 2 2 6 2 3 2 2" xfId="33025"/>
    <cellStyle name="Normal 4 2 2 6 2 3 2 3" xfId="33024"/>
    <cellStyle name="Normal 4 2 2 6 2 3 3" xfId="19470"/>
    <cellStyle name="Normal 4 2 2 6 2 3 3 2" xfId="33026"/>
    <cellStyle name="Normal 4 2 2 6 2 3 4" xfId="26866"/>
    <cellStyle name="Normal 4 2 2 6 2 3 5" xfId="33023"/>
    <cellStyle name="Normal 4 2 2 6 2 4" xfId="2756"/>
    <cellStyle name="Normal 4 2 2 6 2 4 2" xfId="10197"/>
    <cellStyle name="Normal 4 2 2 6 2 4 2 2" xfId="33029"/>
    <cellStyle name="Normal 4 2 2 6 2 4 2 3" xfId="33028"/>
    <cellStyle name="Normal 4 2 2 6 2 4 3" xfId="17593"/>
    <cellStyle name="Normal 4 2 2 6 2 4 3 2" xfId="33030"/>
    <cellStyle name="Normal 4 2 2 6 2 4 4" xfId="24989"/>
    <cellStyle name="Normal 4 2 2 6 2 4 5" xfId="33027"/>
    <cellStyle name="Normal 4 2 2 6 2 5" xfId="6578"/>
    <cellStyle name="Normal 4 2 2 6 2 5 2" xfId="13974"/>
    <cellStyle name="Normal 4 2 2 6 2 5 2 2" xfId="33032"/>
    <cellStyle name="Normal 4 2 2 6 2 5 3" xfId="21370"/>
    <cellStyle name="Normal 4 2 2 6 2 5 4" xfId="28766"/>
    <cellStyle name="Normal 4 2 2 6 2 5 5" xfId="33031"/>
    <cellStyle name="Normal 4 2 2 6 2 6" xfId="8388"/>
    <cellStyle name="Normal 4 2 2 6 2 6 2" xfId="33033"/>
    <cellStyle name="Normal 4 2 2 6 2 7" xfId="15784"/>
    <cellStyle name="Normal 4 2 2 6 2 8" xfId="23180"/>
    <cellStyle name="Normal 4 2 2 6 2 9" xfId="33010"/>
    <cellStyle name="Normal 4 2 2 6 3" xfId="1267"/>
    <cellStyle name="Normal 4 2 2 6 3 2" xfId="4955"/>
    <cellStyle name="Normal 4 2 2 6 3 2 2" xfId="12396"/>
    <cellStyle name="Normal 4 2 2 6 3 2 2 2" xfId="33037"/>
    <cellStyle name="Normal 4 2 2 6 3 2 2 3" xfId="33036"/>
    <cellStyle name="Normal 4 2 2 6 3 2 3" xfId="19792"/>
    <cellStyle name="Normal 4 2 2 6 3 2 3 2" xfId="33038"/>
    <cellStyle name="Normal 4 2 2 6 3 2 4" xfId="27188"/>
    <cellStyle name="Normal 4 2 2 6 3 2 5" xfId="33035"/>
    <cellStyle name="Normal 4 2 2 6 3 3" xfId="3078"/>
    <cellStyle name="Normal 4 2 2 6 3 3 2" xfId="10519"/>
    <cellStyle name="Normal 4 2 2 6 3 3 2 2" xfId="33041"/>
    <cellStyle name="Normal 4 2 2 6 3 3 2 3" xfId="33040"/>
    <cellStyle name="Normal 4 2 2 6 3 3 3" xfId="17915"/>
    <cellStyle name="Normal 4 2 2 6 3 3 3 2" xfId="33042"/>
    <cellStyle name="Normal 4 2 2 6 3 3 4" xfId="25311"/>
    <cellStyle name="Normal 4 2 2 6 3 3 5" xfId="33039"/>
    <cellStyle name="Normal 4 2 2 6 3 4" xfId="6900"/>
    <cellStyle name="Normal 4 2 2 6 3 4 2" xfId="14296"/>
    <cellStyle name="Normal 4 2 2 6 3 4 2 2" xfId="33044"/>
    <cellStyle name="Normal 4 2 2 6 3 4 3" xfId="21692"/>
    <cellStyle name="Normal 4 2 2 6 3 4 4" xfId="29088"/>
    <cellStyle name="Normal 4 2 2 6 3 4 5" xfId="33043"/>
    <cellStyle name="Normal 4 2 2 6 3 5" xfId="8710"/>
    <cellStyle name="Normal 4 2 2 6 3 5 2" xfId="33045"/>
    <cellStyle name="Normal 4 2 2 6 3 6" xfId="16106"/>
    <cellStyle name="Normal 4 2 2 6 3 7" xfId="23502"/>
    <cellStyle name="Normal 4 2 2 6 3 8" xfId="33034"/>
    <cellStyle name="Normal 4 2 2 6 4" xfId="4311"/>
    <cellStyle name="Normal 4 2 2 6 4 2" xfId="11752"/>
    <cellStyle name="Normal 4 2 2 6 4 2 2" xfId="33048"/>
    <cellStyle name="Normal 4 2 2 6 4 2 3" xfId="33047"/>
    <cellStyle name="Normal 4 2 2 6 4 3" xfId="19148"/>
    <cellStyle name="Normal 4 2 2 6 4 3 2" xfId="33049"/>
    <cellStyle name="Normal 4 2 2 6 4 4" xfId="26544"/>
    <cellStyle name="Normal 4 2 2 6 4 5" xfId="33046"/>
    <cellStyle name="Normal 4 2 2 6 5" xfId="2434"/>
    <cellStyle name="Normal 4 2 2 6 5 2" xfId="9875"/>
    <cellStyle name="Normal 4 2 2 6 5 2 2" xfId="33052"/>
    <cellStyle name="Normal 4 2 2 6 5 2 3" xfId="33051"/>
    <cellStyle name="Normal 4 2 2 6 5 3" xfId="17271"/>
    <cellStyle name="Normal 4 2 2 6 5 3 2" xfId="33053"/>
    <cellStyle name="Normal 4 2 2 6 5 4" xfId="24667"/>
    <cellStyle name="Normal 4 2 2 6 5 5" xfId="33050"/>
    <cellStyle name="Normal 4 2 2 6 6" xfId="6256"/>
    <cellStyle name="Normal 4 2 2 6 6 2" xfId="13652"/>
    <cellStyle name="Normal 4 2 2 6 6 2 2" xfId="33055"/>
    <cellStyle name="Normal 4 2 2 6 6 3" xfId="21048"/>
    <cellStyle name="Normal 4 2 2 6 6 4" xfId="28444"/>
    <cellStyle name="Normal 4 2 2 6 6 5" xfId="33054"/>
    <cellStyle name="Normal 4 2 2 6 7" xfId="8066"/>
    <cellStyle name="Normal 4 2 2 6 7 2" xfId="33056"/>
    <cellStyle name="Normal 4 2 2 6 8" xfId="15462"/>
    <cellStyle name="Normal 4 2 2 6 9" xfId="22858"/>
    <cellStyle name="Normal 4 2 2 7" xfId="1602"/>
    <cellStyle name="Normal 4 2 2 7 2" xfId="5289"/>
    <cellStyle name="Normal 4 2 2 7 2 2" xfId="12730"/>
    <cellStyle name="Normal 4 2 2 7 2 2 2" xfId="33060"/>
    <cellStyle name="Normal 4 2 2 7 2 2 3" xfId="33059"/>
    <cellStyle name="Normal 4 2 2 7 2 3" xfId="20126"/>
    <cellStyle name="Normal 4 2 2 7 2 3 2" xfId="33061"/>
    <cellStyle name="Normal 4 2 2 7 2 4" xfId="27522"/>
    <cellStyle name="Normal 4 2 2 7 2 5" xfId="33058"/>
    <cellStyle name="Normal 4 2 2 7 3" xfId="3412"/>
    <cellStyle name="Normal 4 2 2 7 3 2" xfId="10853"/>
    <cellStyle name="Normal 4 2 2 7 3 2 2" xfId="33064"/>
    <cellStyle name="Normal 4 2 2 7 3 2 3" xfId="33063"/>
    <cellStyle name="Normal 4 2 2 7 3 3" xfId="18249"/>
    <cellStyle name="Normal 4 2 2 7 3 3 2" xfId="33065"/>
    <cellStyle name="Normal 4 2 2 7 3 4" xfId="25645"/>
    <cellStyle name="Normal 4 2 2 7 3 5" xfId="33062"/>
    <cellStyle name="Normal 4 2 2 7 4" xfId="7234"/>
    <cellStyle name="Normal 4 2 2 7 4 2" xfId="14630"/>
    <cellStyle name="Normal 4 2 2 7 4 2 2" xfId="33067"/>
    <cellStyle name="Normal 4 2 2 7 4 3" xfId="22026"/>
    <cellStyle name="Normal 4 2 2 7 4 4" xfId="29422"/>
    <cellStyle name="Normal 4 2 2 7 4 5" xfId="33066"/>
    <cellStyle name="Normal 4 2 2 7 5" xfId="9044"/>
    <cellStyle name="Normal 4 2 2 7 5 2" xfId="33068"/>
    <cellStyle name="Normal 4 2 2 7 6" xfId="16440"/>
    <cellStyle name="Normal 4 2 2 7 7" xfId="23836"/>
    <cellStyle name="Normal 4 2 2 7 8" xfId="33057"/>
    <cellStyle name="Normal 4 2 2 8" xfId="1859"/>
    <cellStyle name="Normal 4 2 2 8 2" xfId="5546"/>
    <cellStyle name="Normal 4 2 2 8 2 2" xfId="12986"/>
    <cellStyle name="Normal 4 2 2 8 2 2 2" xfId="33072"/>
    <cellStyle name="Normal 4 2 2 8 2 2 3" xfId="33071"/>
    <cellStyle name="Normal 4 2 2 8 2 3" xfId="20382"/>
    <cellStyle name="Normal 4 2 2 8 2 3 2" xfId="33073"/>
    <cellStyle name="Normal 4 2 2 8 2 4" xfId="27778"/>
    <cellStyle name="Normal 4 2 2 8 2 5" xfId="33070"/>
    <cellStyle name="Normal 4 2 2 8 3" xfId="3668"/>
    <cellStyle name="Normal 4 2 2 8 3 2" xfId="11109"/>
    <cellStyle name="Normal 4 2 2 8 3 2 2" xfId="33076"/>
    <cellStyle name="Normal 4 2 2 8 3 2 3" xfId="33075"/>
    <cellStyle name="Normal 4 2 2 8 3 3" xfId="18505"/>
    <cellStyle name="Normal 4 2 2 8 3 3 2" xfId="33077"/>
    <cellStyle name="Normal 4 2 2 8 3 4" xfId="25901"/>
    <cellStyle name="Normal 4 2 2 8 3 5" xfId="33074"/>
    <cellStyle name="Normal 4 2 2 8 4" xfId="7491"/>
    <cellStyle name="Normal 4 2 2 8 4 2" xfId="14887"/>
    <cellStyle name="Normal 4 2 2 8 4 2 2" xfId="33079"/>
    <cellStyle name="Normal 4 2 2 8 4 3" xfId="22283"/>
    <cellStyle name="Normal 4 2 2 8 4 4" xfId="29679"/>
    <cellStyle name="Normal 4 2 2 8 4 5" xfId="33078"/>
    <cellStyle name="Normal 4 2 2 8 5" xfId="9300"/>
    <cellStyle name="Normal 4 2 2 8 5 2" xfId="33080"/>
    <cellStyle name="Normal 4 2 2 8 6" xfId="16696"/>
    <cellStyle name="Normal 4 2 2 8 7" xfId="24092"/>
    <cellStyle name="Normal 4 2 2 8 8" xfId="33069"/>
    <cellStyle name="Normal 4 2 2 9" xfId="2115"/>
    <cellStyle name="Normal 4 2 2 9 2" xfId="5802"/>
    <cellStyle name="Normal 4 2 2 9 2 2" xfId="13242"/>
    <cellStyle name="Normal 4 2 2 9 2 2 2" xfId="33084"/>
    <cellStyle name="Normal 4 2 2 9 2 2 3" xfId="33083"/>
    <cellStyle name="Normal 4 2 2 9 2 3" xfId="20638"/>
    <cellStyle name="Normal 4 2 2 9 2 3 2" xfId="33085"/>
    <cellStyle name="Normal 4 2 2 9 2 4" xfId="28034"/>
    <cellStyle name="Normal 4 2 2 9 2 5" xfId="33082"/>
    <cellStyle name="Normal 4 2 2 9 3" xfId="3924"/>
    <cellStyle name="Normal 4 2 2 9 3 2" xfId="11365"/>
    <cellStyle name="Normal 4 2 2 9 3 2 2" xfId="33088"/>
    <cellStyle name="Normal 4 2 2 9 3 2 3" xfId="33087"/>
    <cellStyle name="Normal 4 2 2 9 3 3" xfId="18761"/>
    <cellStyle name="Normal 4 2 2 9 3 3 2" xfId="33089"/>
    <cellStyle name="Normal 4 2 2 9 3 4" xfId="26157"/>
    <cellStyle name="Normal 4 2 2 9 3 5" xfId="33086"/>
    <cellStyle name="Normal 4 2 2 9 4" xfId="7747"/>
    <cellStyle name="Normal 4 2 2 9 4 2" xfId="15143"/>
    <cellStyle name="Normal 4 2 2 9 4 2 2" xfId="33091"/>
    <cellStyle name="Normal 4 2 2 9 4 3" xfId="22539"/>
    <cellStyle name="Normal 4 2 2 9 4 4" xfId="29935"/>
    <cellStyle name="Normal 4 2 2 9 4 5" xfId="33090"/>
    <cellStyle name="Normal 4 2 2 9 5" xfId="9556"/>
    <cellStyle name="Normal 4 2 2 9 5 2" xfId="33092"/>
    <cellStyle name="Normal 4 2 2 9 6" xfId="16952"/>
    <cellStyle name="Normal 4 2 2 9 7" xfId="24348"/>
    <cellStyle name="Normal 4 2 2 9 8" xfId="33081"/>
    <cellStyle name="Normal 4 2 3" xfId="200"/>
    <cellStyle name="Normal 4 2 3 2" xfId="922"/>
    <cellStyle name="Normal 4 2 4" xfId="33093"/>
    <cellStyle name="Normal 4 3" xfId="78"/>
    <cellStyle name="Normal 4 3 2" xfId="202"/>
    <cellStyle name="Normal 4 3 2 10" xfId="4002"/>
    <cellStyle name="Normal 4 3 2 10 2" xfId="11443"/>
    <cellStyle name="Normal 4 3 2 10 2 2" xfId="33097"/>
    <cellStyle name="Normal 4 3 2 10 2 3" xfId="33096"/>
    <cellStyle name="Normal 4 3 2 10 3" xfId="18839"/>
    <cellStyle name="Normal 4 3 2 10 3 2" xfId="33098"/>
    <cellStyle name="Normal 4 3 2 10 4" xfId="26235"/>
    <cellStyle name="Normal 4 3 2 10 5" xfId="33095"/>
    <cellStyle name="Normal 4 3 2 11" xfId="2125"/>
    <cellStyle name="Normal 4 3 2 11 2" xfId="9566"/>
    <cellStyle name="Normal 4 3 2 11 2 2" xfId="33101"/>
    <cellStyle name="Normal 4 3 2 11 2 3" xfId="33100"/>
    <cellStyle name="Normal 4 3 2 11 3" xfId="16962"/>
    <cellStyle name="Normal 4 3 2 11 3 2" xfId="33102"/>
    <cellStyle name="Normal 4 3 2 11 4" xfId="24358"/>
    <cellStyle name="Normal 4 3 2 11 5" xfId="33099"/>
    <cellStyle name="Normal 4 3 2 12" xfId="5947"/>
    <cellStyle name="Normal 4 3 2 12 2" xfId="13343"/>
    <cellStyle name="Normal 4 3 2 12 2 2" xfId="33104"/>
    <cellStyle name="Normal 4 3 2 12 3" xfId="20739"/>
    <cellStyle name="Normal 4 3 2 12 4" xfId="28135"/>
    <cellStyle name="Normal 4 3 2 12 5" xfId="33103"/>
    <cellStyle name="Normal 4 3 2 13" xfId="7757"/>
    <cellStyle name="Normal 4 3 2 13 2" xfId="33105"/>
    <cellStyle name="Normal 4 3 2 14" xfId="15153"/>
    <cellStyle name="Normal 4 3 2 15" xfId="22549"/>
    <cellStyle name="Normal 4 3 2 16" xfId="33094"/>
    <cellStyle name="Normal 4 3 2 2" xfId="255"/>
    <cellStyle name="Normal 4 3 2 2 10" xfId="2134"/>
    <cellStyle name="Normal 4 3 2 2 10 2" xfId="9575"/>
    <cellStyle name="Normal 4 3 2 2 10 2 2" xfId="33109"/>
    <cellStyle name="Normal 4 3 2 2 10 2 3" xfId="33108"/>
    <cellStyle name="Normal 4 3 2 2 10 3" xfId="16971"/>
    <cellStyle name="Normal 4 3 2 2 10 3 2" xfId="33110"/>
    <cellStyle name="Normal 4 3 2 2 10 4" xfId="24367"/>
    <cellStyle name="Normal 4 3 2 2 10 5" xfId="33107"/>
    <cellStyle name="Normal 4 3 2 2 11" xfId="5956"/>
    <cellStyle name="Normal 4 3 2 2 11 2" xfId="13352"/>
    <cellStyle name="Normal 4 3 2 2 11 2 2" xfId="33112"/>
    <cellStyle name="Normal 4 3 2 2 11 3" xfId="20748"/>
    <cellStyle name="Normal 4 3 2 2 11 4" xfId="28144"/>
    <cellStyle name="Normal 4 3 2 2 11 5" xfId="33111"/>
    <cellStyle name="Normal 4 3 2 2 12" xfId="7766"/>
    <cellStyle name="Normal 4 3 2 2 12 2" xfId="33113"/>
    <cellStyle name="Normal 4 3 2 2 13" xfId="15162"/>
    <cellStyle name="Normal 4 3 2 2 14" xfId="22558"/>
    <cellStyle name="Normal 4 3 2 2 15" xfId="33106"/>
    <cellStyle name="Normal 4 3 2 2 2" xfId="273"/>
    <cellStyle name="Normal 4 3 2 2 2 10" xfId="33114"/>
    <cellStyle name="Normal 4 3 2 2 2 2" xfId="842"/>
    <cellStyle name="Normal 4 3 2 2 2 2 2" xfId="1551"/>
    <cellStyle name="Normal 4 3 2 2 2 2 2 2" xfId="5239"/>
    <cellStyle name="Normal 4 3 2 2 2 2 2 2 2" xfId="12680"/>
    <cellStyle name="Normal 4 3 2 2 2 2 2 2 2 2" xfId="33119"/>
    <cellStyle name="Normal 4 3 2 2 2 2 2 2 2 3" xfId="33118"/>
    <cellStyle name="Normal 4 3 2 2 2 2 2 2 3" xfId="20076"/>
    <cellStyle name="Normal 4 3 2 2 2 2 2 2 3 2" xfId="33120"/>
    <cellStyle name="Normal 4 3 2 2 2 2 2 2 4" xfId="27472"/>
    <cellStyle name="Normal 4 3 2 2 2 2 2 2 5" xfId="33117"/>
    <cellStyle name="Normal 4 3 2 2 2 2 2 3" xfId="3362"/>
    <cellStyle name="Normal 4 3 2 2 2 2 2 3 2" xfId="10803"/>
    <cellStyle name="Normal 4 3 2 2 2 2 2 3 2 2" xfId="33123"/>
    <cellStyle name="Normal 4 3 2 2 2 2 2 3 2 3" xfId="33122"/>
    <cellStyle name="Normal 4 3 2 2 2 2 2 3 3" xfId="18199"/>
    <cellStyle name="Normal 4 3 2 2 2 2 2 3 3 2" xfId="33124"/>
    <cellStyle name="Normal 4 3 2 2 2 2 2 3 4" xfId="25595"/>
    <cellStyle name="Normal 4 3 2 2 2 2 2 3 5" xfId="33121"/>
    <cellStyle name="Normal 4 3 2 2 2 2 2 4" xfId="7184"/>
    <cellStyle name="Normal 4 3 2 2 2 2 2 4 2" xfId="14580"/>
    <cellStyle name="Normal 4 3 2 2 2 2 2 4 2 2" xfId="33126"/>
    <cellStyle name="Normal 4 3 2 2 2 2 2 4 3" xfId="21976"/>
    <cellStyle name="Normal 4 3 2 2 2 2 2 4 4" xfId="29372"/>
    <cellStyle name="Normal 4 3 2 2 2 2 2 4 5" xfId="33125"/>
    <cellStyle name="Normal 4 3 2 2 2 2 2 5" xfId="8994"/>
    <cellStyle name="Normal 4 3 2 2 2 2 2 5 2" xfId="33127"/>
    <cellStyle name="Normal 4 3 2 2 2 2 2 6" xfId="16390"/>
    <cellStyle name="Normal 4 3 2 2 2 2 2 7" xfId="23786"/>
    <cellStyle name="Normal 4 3 2 2 2 2 2 8" xfId="33116"/>
    <cellStyle name="Normal 4 3 2 2 2 2 3" xfId="4595"/>
    <cellStyle name="Normal 4 3 2 2 2 2 3 2" xfId="12036"/>
    <cellStyle name="Normal 4 3 2 2 2 2 3 2 2" xfId="33130"/>
    <cellStyle name="Normal 4 3 2 2 2 2 3 2 3" xfId="33129"/>
    <cellStyle name="Normal 4 3 2 2 2 2 3 3" xfId="19432"/>
    <cellStyle name="Normal 4 3 2 2 2 2 3 3 2" xfId="33131"/>
    <cellStyle name="Normal 4 3 2 2 2 2 3 4" xfId="26828"/>
    <cellStyle name="Normal 4 3 2 2 2 2 3 5" xfId="33128"/>
    <cellStyle name="Normal 4 3 2 2 2 2 4" xfId="2718"/>
    <cellStyle name="Normal 4 3 2 2 2 2 4 2" xfId="10159"/>
    <cellStyle name="Normal 4 3 2 2 2 2 4 2 2" xfId="33134"/>
    <cellStyle name="Normal 4 3 2 2 2 2 4 2 3" xfId="33133"/>
    <cellStyle name="Normal 4 3 2 2 2 2 4 3" xfId="17555"/>
    <cellStyle name="Normal 4 3 2 2 2 2 4 3 2" xfId="33135"/>
    <cellStyle name="Normal 4 3 2 2 2 2 4 4" xfId="24951"/>
    <cellStyle name="Normal 4 3 2 2 2 2 4 5" xfId="33132"/>
    <cellStyle name="Normal 4 3 2 2 2 2 5" xfId="6540"/>
    <cellStyle name="Normal 4 3 2 2 2 2 5 2" xfId="13936"/>
    <cellStyle name="Normal 4 3 2 2 2 2 5 2 2" xfId="33137"/>
    <cellStyle name="Normal 4 3 2 2 2 2 5 3" xfId="21332"/>
    <cellStyle name="Normal 4 3 2 2 2 2 5 4" xfId="28728"/>
    <cellStyle name="Normal 4 3 2 2 2 2 5 5" xfId="33136"/>
    <cellStyle name="Normal 4 3 2 2 2 2 6" xfId="8350"/>
    <cellStyle name="Normal 4 3 2 2 2 2 6 2" xfId="33138"/>
    <cellStyle name="Normal 4 3 2 2 2 2 7" xfId="15746"/>
    <cellStyle name="Normal 4 3 2 2 2 2 8" xfId="23142"/>
    <cellStyle name="Normal 4 3 2 2 2 2 9" xfId="33115"/>
    <cellStyle name="Normal 4 3 2 2 2 3" xfId="985"/>
    <cellStyle name="Normal 4 3 2 2 2 3 2" xfId="4673"/>
    <cellStyle name="Normal 4 3 2 2 2 3 2 2" xfId="12114"/>
    <cellStyle name="Normal 4 3 2 2 2 3 2 2 2" xfId="33142"/>
    <cellStyle name="Normal 4 3 2 2 2 3 2 2 3" xfId="33141"/>
    <cellStyle name="Normal 4 3 2 2 2 3 2 3" xfId="19510"/>
    <cellStyle name="Normal 4 3 2 2 2 3 2 3 2" xfId="33143"/>
    <cellStyle name="Normal 4 3 2 2 2 3 2 4" xfId="26906"/>
    <cellStyle name="Normal 4 3 2 2 2 3 2 5" xfId="33140"/>
    <cellStyle name="Normal 4 3 2 2 2 3 3" xfId="2796"/>
    <cellStyle name="Normal 4 3 2 2 2 3 3 2" xfId="10237"/>
    <cellStyle name="Normal 4 3 2 2 2 3 3 2 2" xfId="33146"/>
    <cellStyle name="Normal 4 3 2 2 2 3 3 2 3" xfId="33145"/>
    <cellStyle name="Normal 4 3 2 2 2 3 3 3" xfId="17633"/>
    <cellStyle name="Normal 4 3 2 2 2 3 3 3 2" xfId="33147"/>
    <cellStyle name="Normal 4 3 2 2 2 3 3 4" xfId="25029"/>
    <cellStyle name="Normal 4 3 2 2 2 3 3 5" xfId="33144"/>
    <cellStyle name="Normal 4 3 2 2 2 3 4" xfId="6618"/>
    <cellStyle name="Normal 4 3 2 2 2 3 4 2" xfId="14014"/>
    <cellStyle name="Normal 4 3 2 2 2 3 4 2 2" xfId="33149"/>
    <cellStyle name="Normal 4 3 2 2 2 3 4 3" xfId="21410"/>
    <cellStyle name="Normal 4 3 2 2 2 3 4 4" xfId="28806"/>
    <cellStyle name="Normal 4 3 2 2 2 3 4 5" xfId="33148"/>
    <cellStyle name="Normal 4 3 2 2 2 3 5" xfId="8428"/>
    <cellStyle name="Normal 4 3 2 2 2 3 5 2" xfId="33150"/>
    <cellStyle name="Normal 4 3 2 2 2 3 6" xfId="15824"/>
    <cellStyle name="Normal 4 3 2 2 2 3 7" xfId="23220"/>
    <cellStyle name="Normal 4 3 2 2 2 3 8" xfId="33139"/>
    <cellStyle name="Normal 4 3 2 2 2 4" xfId="4029"/>
    <cellStyle name="Normal 4 3 2 2 2 4 2" xfId="11470"/>
    <cellStyle name="Normal 4 3 2 2 2 4 2 2" xfId="33153"/>
    <cellStyle name="Normal 4 3 2 2 2 4 2 3" xfId="33152"/>
    <cellStyle name="Normal 4 3 2 2 2 4 3" xfId="18866"/>
    <cellStyle name="Normal 4 3 2 2 2 4 3 2" xfId="33154"/>
    <cellStyle name="Normal 4 3 2 2 2 4 4" xfId="26262"/>
    <cellStyle name="Normal 4 3 2 2 2 4 5" xfId="33151"/>
    <cellStyle name="Normal 4 3 2 2 2 5" xfId="2152"/>
    <cellStyle name="Normal 4 3 2 2 2 5 2" xfId="9593"/>
    <cellStyle name="Normal 4 3 2 2 2 5 2 2" xfId="33157"/>
    <cellStyle name="Normal 4 3 2 2 2 5 2 3" xfId="33156"/>
    <cellStyle name="Normal 4 3 2 2 2 5 3" xfId="16989"/>
    <cellStyle name="Normal 4 3 2 2 2 5 3 2" xfId="33158"/>
    <cellStyle name="Normal 4 3 2 2 2 5 4" xfId="24385"/>
    <cellStyle name="Normal 4 3 2 2 2 5 5" xfId="33155"/>
    <cellStyle name="Normal 4 3 2 2 2 6" xfId="5974"/>
    <cellStyle name="Normal 4 3 2 2 2 6 2" xfId="13370"/>
    <cellStyle name="Normal 4 3 2 2 2 6 2 2" xfId="33160"/>
    <cellStyle name="Normal 4 3 2 2 2 6 3" xfId="20766"/>
    <cellStyle name="Normal 4 3 2 2 2 6 4" xfId="28162"/>
    <cellStyle name="Normal 4 3 2 2 2 6 5" xfId="33159"/>
    <cellStyle name="Normal 4 3 2 2 2 7" xfId="7784"/>
    <cellStyle name="Normal 4 3 2 2 2 7 2" xfId="33161"/>
    <cellStyle name="Normal 4 3 2 2 2 8" xfId="15180"/>
    <cellStyle name="Normal 4 3 2 2 2 9" xfId="22576"/>
    <cellStyle name="Normal 4 3 2 2 3" xfId="493"/>
    <cellStyle name="Normal 4 3 2 2 3 2" xfId="1204"/>
    <cellStyle name="Normal 4 3 2 2 3 2 2" xfId="4892"/>
    <cellStyle name="Normal 4 3 2 2 3 2 2 2" xfId="12333"/>
    <cellStyle name="Normal 4 3 2 2 3 2 2 2 2" xfId="33166"/>
    <cellStyle name="Normal 4 3 2 2 3 2 2 2 3" xfId="33165"/>
    <cellStyle name="Normal 4 3 2 2 3 2 2 3" xfId="19729"/>
    <cellStyle name="Normal 4 3 2 2 3 2 2 3 2" xfId="33167"/>
    <cellStyle name="Normal 4 3 2 2 3 2 2 4" xfId="27125"/>
    <cellStyle name="Normal 4 3 2 2 3 2 2 5" xfId="33164"/>
    <cellStyle name="Normal 4 3 2 2 3 2 3" xfId="3015"/>
    <cellStyle name="Normal 4 3 2 2 3 2 3 2" xfId="10456"/>
    <cellStyle name="Normal 4 3 2 2 3 2 3 2 2" xfId="33170"/>
    <cellStyle name="Normal 4 3 2 2 3 2 3 2 3" xfId="33169"/>
    <cellStyle name="Normal 4 3 2 2 3 2 3 3" xfId="17852"/>
    <cellStyle name="Normal 4 3 2 2 3 2 3 3 2" xfId="33171"/>
    <cellStyle name="Normal 4 3 2 2 3 2 3 4" xfId="25248"/>
    <cellStyle name="Normal 4 3 2 2 3 2 3 5" xfId="33168"/>
    <cellStyle name="Normal 4 3 2 2 3 2 4" xfId="6837"/>
    <cellStyle name="Normal 4 3 2 2 3 2 4 2" xfId="14233"/>
    <cellStyle name="Normal 4 3 2 2 3 2 4 2 2" xfId="33173"/>
    <cellStyle name="Normal 4 3 2 2 3 2 4 3" xfId="21629"/>
    <cellStyle name="Normal 4 3 2 2 3 2 4 4" xfId="29025"/>
    <cellStyle name="Normal 4 3 2 2 3 2 4 5" xfId="33172"/>
    <cellStyle name="Normal 4 3 2 2 3 2 5" xfId="8647"/>
    <cellStyle name="Normal 4 3 2 2 3 2 5 2" xfId="33174"/>
    <cellStyle name="Normal 4 3 2 2 3 2 6" xfId="16043"/>
    <cellStyle name="Normal 4 3 2 2 3 2 7" xfId="23439"/>
    <cellStyle name="Normal 4 3 2 2 3 2 8" xfId="33163"/>
    <cellStyle name="Normal 4 3 2 2 3 3" xfId="4248"/>
    <cellStyle name="Normal 4 3 2 2 3 3 2" xfId="11689"/>
    <cellStyle name="Normal 4 3 2 2 3 3 2 2" xfId="33177"/>
    <cellStyle name="Normal 4 3 2 2 3 3 2 3" xfId="33176"/>
    <cellStyle name="Normal 4 3 2 2 3 3 3" xfId="19085"/>
    <cellStyle name="Normal 4 3 2 2 3 3 3 2" xfId="33178"/>
    <cellStyle name="Normal 4 3 2 2 3 3 4" xfId="26481"/>
    <cellStyle name="Normal 4 3 2 2 3 3 5" xfId="33175"/>
    <cellStyle name="Normal 4 3 2 2 3 4" xfId="2371"/>
    <cellStyle name="Normal 4 3 2 2 3 4 2" xfId="9812"/>
    <cellStyle name="Normal 4 3 2 2 3 4 2 2" xfId="33181"/>
    <cellStyle name="Normal 4 3 2 2 3 4 2 3" xfId="33180"/>
    <cellStyle name="Normal 4 3 2 2 3 4 3" xfId="17208"/>
    <cellStyle name="Normal 4 3 2 2 3 4 3 2" xfId="33182"/>
    <cellStyle name="Normal 4 3 2 2 3 4 4" xfId="24604"/>
    <cellStyle name="Normal 4 3 2 2 3 4 5" xfId="33179"/>
    <cellStyle name="Normal 4 3 2 2 3 5" xfId="6193"/>
    <cellStyle name="Normal 4 3 2 2 3 5 2" xfId="13589"/>
    <cellStyle name="Normal 4 3 2 2 3 5 2 2" xfId="33184"/>
    <cellStyle name="Normal 4 3 2 2 3 5 3" xfId="20985"/>
    <cellStyle name="Normal 4 3 2 2 3 5 4" xfId="28381"/>
    <cellStyle name="Normal 4 3 2 2 3 5 5" xfId="33183"/>
    <cellStyle name="Normal 4 3 2 2 3 6" xfId="8003"/>
    <cellStyle name="Normal 4 3 2 2 3 6 2" xfId="33185"/>
    <cellStyle name="Normal 4 3 2 2 3 7" xfId="15399"/>
    <cellStyle name="Normal 4 3 2 2 3 8" xfId="22795"/>
    <cellStyle name="Normal 4 3 2 2 3 9" xfId="33162"/>
    <cellStyle name="Normal 4 3 2 2 4" xfId="750"/>
    <cellStyle name="Normal 4 3 2 2 4 2" xfId="1460"/>
    <cellStyle name="Normal 4 3 2 2 4 2 2" xfId="5148"/>
    <cellStyle name="Normal 4 3 2 2 4 2 2 2" xfId="12589"/>
    <cellStyle name="Normal 4 3 2 2 4 2 2 2 2" xfId="33190"/>
    <cellStyle name="Normal 4 3 2 2 4 2 2 2 3" xfId="33189"/>
    <cellStyle name="Normal 4 3 2 2 4 2 2 3" xfId="19985"/>
    <cellStyle name="Normal 4 3 2 2 4 2 2 3 2" xfId="33191"/>
    <cellStyle name="Normal 4 3 2 2 4 2 2 4" xfId="27381"/>
    <cellStyle name="Normal 4 3 2 2 4 2 2 5" xfId="33188"/>
    <cellStyle name="Normal 4 3 2 2 4 2 3" xfId="3271"/>
    <cellStyle name="Normal 4 3 2 2 4 2 3 2" xfId="10712"/>
    <cellStyle name="Normal 4 3 2 2 4 2 3 2 2" xfId="33194"/>
    <cellStyle name="Normal 4 3 2 2 4 2 3 2 3" xfId="33193"/>
    <cellStyle name="Normal 4 3 2 2 4 2 3 3" xfId="18108"/>
    <cellStyle name="Normal 4 3 2 2 4 2 3 3 2" xfId="33195"/>
    <cellStyle name="Normal 4 3 2 2 4 2 3 4" xfId="25504"/>
    <cellStyle name="Normal 4 3 2 2 4 2 3 5" xfId="33192"/>
    <cellStyle name="Normal 4 3 2 2 4 2 4" xfId="7093"/>
    <cellStyle name="Normal 4 3 2 2 4 2 4 2" xfId="14489"/>
    <cellStyle name="Normal 4 3 2 2 4 2 4 2 2" xfId="33197"/>
    <cellStyle name="Normal 4 3 2 2 4 2 4 3" xfId="21885"/>
    <cellStyle name="Normal 4 3 2 2 4 2 4 4" xfId="29281"/>
    <cellStyle name="Normal 4 3 2 2 4 2 4 5" xfId="33196"/>
    <cellStyle name="Normal 4 3 2 2 4 2 5" xfId="8903"/>
    <cellStyle name="Normal 4 3 2 2 4 2 5 2" xfId="33198"/>
    <cellStyle name="Normal 4 3 2 2 4 2 6" xfId="16299"/>
    <cellStyle name="Normal 4 3 2 2 4 2 7" xfId="23695"/>
    <cellStyle name="Normal 4 3 2 2 4 2 8" xfId="33187"/>
    <cellStyle name="Normal 4 3 2 2 4 3" xfId="4504"/>
    <cellStyle name="Normal 4 3 2 2 4 3 2" xfId="11945"/>
    <cellStyle name="Normal 4 3 2 2 4 3 2 2" xfId="33201"/>
    <cellStyle name="Normal 4 3 2 2 4 3 2 3" xfId="33200"/>
    <cellStyle name="Normal 4 3 2 2 4 3 3" xfId="19341"/>
    <cellStyle name="Normal 4 3 2 2 4 3 3 2" xfId="33202"/>
    <cellStyle name="Normal 4 3 2 2 4 3 4" xfId="26737"/>
    <cellStyle name="Normal 4 3 2 2 4 3 5" xfId="33199"/>
    <cellStyle name="Normal 4 3 2 2 4 4" xfId="2627"/>
    <cellStyle name="Normal 4 3 2 2 4 4 2" xfId="10068"/>
    <cellStyle name="Normal 4 3 2 2 4 4 2 2" xfId="33205"/>
    <cellStyle name="Normal 4 3 2 2 4 4 2 3" xfId="33204"/>
    <cellStyle name="Normal 4 3 2 2 4 4 3" xfId="17464"/>
    <cellStyle name="Normal 4 3 2 2 4 4 3 2" xfId="33206"/>
    <cellStyle name="Normal 4 3 2 2 4 4 4" xfId="24860"/>
    <cellStyle name="Normal 4 3 2 2 4 4 5" xfId="33203"/>
    <cellStyle name="Normal 4 3 2 2 4 5" xfId="6449"/>
    <cellStyle name="Normal 4 3 2 2 4 5 2" xfId="13845"/>
    <cellStyle name="Normal 4 3 2 2 4 5 2 2" xfId="33208"/>
    <cellStyle name="Normal 4 3 2 2 4 5 3" xfId="21241"/>
    <cellStyle name="Normal 4 3 2 2 4 5 4" xfId="28637"/>
    <cellStyle name="Normal 4 3 2 2 4 5 5" xfId="33207"/>
    <cellStyle name="Normal 4 3 2 2 4 6" xfId="8259"/>
    <cellStyle name="Normal 4 3 2 2 4 6 2" xfId="33209"/>
    <cellStyle name="Normal 4 3 2 2 4 7" xfId="15655"/>
    <cellStyle name="Normal 4 3 2 2 4 8" xfId="23051"/>
    <cellStyle name="Normal 4 3 2 2 4 9" xfId="33186"/>
    <cellStyle name="Normal 4 3 2 2 5" xfId="824"/>
    <cellStyle name="Normal 4 3 2 2 5 2" xfId="1533"/>
    <cellStyle name="Normal 4 3 2 2 5 2 2" xfId="5221"/>
    <cellStyle name="Normal 4 3 2 2 5 2 2 2" xfId="12662"/>
    <cellStyle name="Normal 4 3 2 2 5 2 2 2 2" xfId="33214"/>
    <cellStyle name="Normal 4 3 2 2 5 2 2 2 3" xfId="33213"/>
    <cellStyle name="Normal 4 3 2 2 5 2 2 3" xfId="20058"/>
    <cellStyle name="Normal 4 3 2 2 5 2 2 3 2" xfId="33215"/>
    <cellStyle name="Normal 4 3 2 2 5 2 2 4" xfId="27454"/>
    <cellStyle name="Normal 4 3 2 2 5 2 2 5" xfId="33212"/>
    <cellStyle name="Normal 4 3 2 2 5 2 3" xfId="3344"/>
    <cellStyle name="Normal 4 3 2 2 5 2 3 2" xfId="10785"/>
    <cellStyle name="Normal 4 3 2 2 5 2 3 2 2" xfId="33218"/>
    <cellStyle name="Normal 4 3 2 2 5 2 3 2 3" xfId="33217"/>
    <cellStyle name="Normal 4 3 2 2 5 2 3 3" xfId="18181"/>
    <cellStyle name="Normal 4 3 2 2 5 2 3 3 2" xfId="33219"/>
    <cellStyle name="Normal 4 3 2 2 5 2 3 4" xfId="25577"/>
    <cellStyle name="Normal 4 3 2 2 5 2 3 5" xfId="33216"/>
    <cellStyle name="Normal 4 3 2 2 5 2 4" xfId="7166"/>
    <cellStyle name="Normal 4 3 2 2 5 2 4 2" xfId="14562"/>
    <cellStyle name="Normal 4 3 2 2 5 2 4 2 2" xfId="33221"/>
    <cellStyle name="Normal 4 3 2 2 5 2 4 3" xfId="21958"/>
    <cellStyle name="Normal 4 3 2 2 5 2 4 4" xfId="29354"/>
    <cellStyle name="Normal 4 3 2 2 5 2 4 5" xfId="33220"/>
    <cellStyle name="Normal 4 3 2 2 5 2 5" xfId="8976"/>
    <cellStyle name="Normal 4 3 2 2 5 2 5 2" xfId="33222"/>
    <cellStyle name="Normal 4 3 2 2 5 2 6" xfId="16372"/>
    <cellStyle name="Normal 4 3 2 2 5 2 7" xfId="23768"/>
    <cellStyle name="Normal 4 3 2 2 5 2 8" xfId="33211"/>
    <cellStyle name="Normal 4 3 2 2 5 3" xfId="4577"/>
    <cellStyle name="Normal 4 3 2 2 5 3 2" xfId="12018"/>
    <cellStyle name="Normal 4 3 2 2 5 3 2 2" xfId="33225"/>
    <cellStyle name="Normal 4 3 2 2 5 3 2 3" xfId="33224"/>
    <cellStyle name="Normal 4 3 2 2 5 3 3" xfId="19414"/>
    <cellStyle name="Normal 4 3 2 2 5 3 3 2" xfId="33226"/>
    <cellStyle name="Normal 4 3 2 2 5 3 4" xfId="26810"/>
    <cellStyle name="Normal 4 3 2 2 5 3 5" xfId="33223"/>
    <cellStyle name="Normal 4 3 2 2 5 4" xfId="2700"/>
    <cellStyle name="Normal 4 3 2 2 5 4 2" xfId="10141"/>
    <cellStyle name="Normal 4 3 2 2 5 4 2 2" xfId="33229"/>
    <cellStyle name="Normal 4 3 2 2 5 4 2 3" xfId="33228"/>
    <cellStyle name="Normal 4 3 2 2 5 4 3" xfId="17537"/>
    <cellStyle name="Normal 4 3 2 2 5 4 3 2" xfId="33230"/>
    <cellStyle name="Normal 4 3 2 2 5 4 4" xfId="24933"/>
    <cellStyle name="Normal 4 3 2 2 5 4 5" xfId="33227"/>
    <cellStyle name="Normal 4 3 2 2 5 5" xfId="6522"/>
    <cellStyle name="Normal 4 3 2 2 5 5 2" xfId="13918"/>
    <cellStyle name="Normal 4 3 2 2 5 5 2 2" xfId="33232"/>
    <cellStyle name="Normal 4 3 2 2 5 5 3" xfId="21314"/>
    <cellStyle name="Normal 4 3 2 2 5 5 4" xfId="28710"/>
    <cellStyle name="Normal 4 3 2 2 5 5 5" xfId="33231"/>
    <cellStyle name="Normal 4 3 2 2 5 6" xfId="8332"/>
    <cellStyle name="Normal 4 3 2 2 5 6 2" xfId="33233"/>
    <cellStyle name="Normal 4 3 2 2 5 7" xfId="15728"/>
    <cellStyle name="Normal 4 3 2 2 5 8" xfId="23124"/>
    <cellStyle name="Normal 4 3 2 2 5 9" xfId="33210"/>
    <cellStyle name="Normal 4 3 2 2 6" xfId="967"/>
    <cellStyle name="Normal 4 3 2 2 6 2" xfId="4655"/>
    <cellStyle name="Normal 4 3 2 2 6 2 2" xfId="12096"/>
    <cellStyle name="Normal 4 3 2 2 6 2 2 2" xfId="33237"/>
    <cellStyle name="Normal 4 3 2 2 6 2 2 3" xfId="33236"/>
    <cellStyle name="Normal 4 3 2 2 6 2 3" xfId="19492"/>
    <cellStyle name="Normal 4 3 2 2 6 2 3 2" xfId="33238"/>
    <cellStyle name="Normal 4 3 2 2 6 2 4" xfId="26888"/>
    <cellStyle name="Normal 4 3 2 2 6 2 5" xfId="33235"/>
    <cellStyle name="Normal 4 3 2 2 6 3" xfId="2778"/>
    <cellStyle name="Normal 4 3 2 2 6 3 2" xfId="10219"/>
    <cellStyle name="Normal 4 3 2 2 6 3 2 2" xfId="33241"/>
    <cellStyle name="Normal 4 3 2 2 6 3 2 3" xfId="33240"/>
    <cellStyle name="Normal 4 3 2 2 6 3 3" xfId="17615"/>
    <cellStyle name="Normal 4 3 2 2 6 3 3 2" xfId="33242"/>
    <cellStyle name="Normal 4 3 2 2 6 3 4" xfId="25011"/>
    <cellStyle name="Normal 4 3 2 2 6 3 5" xfId="33239"/>
    <cellStyle name="Normal 4 3 2 2 6 4" xfId="6600"/>
    <cellStyle name="Normal 4 3 2 2 6 4 2" xfId="13996"/>
    <cellStyle name="Normal 4 3 2 2 6 4 2 2" xfId="33244"/>
    <cellStyle name="Normal 4 3 2 2 6 4 3" xfId="21392"/>
    <cellStyle name="Normal 4 3 2 2 6 4 4" xfId="28788"/>
    <cellStyle name="Normal 4 3 2 2 6 4 5" xfId="33243"/>
    <cellStyle name="Normal 4 3 2 2 6 5" xfId="8410"/>
    <cellStyle name="Normal 4 3 2 2 6 5 2" xfId="33245"/>
    <cellStyle name="Normal 4 3 2 2 6 6" xfId="15806"/>
    <cellStyle name="Normal 4 3 2 2 6 7" xfId="23202"/>
    <cellStyle name="Normal 4 3 2 2 6 8" xfId="33234"/>
    <cellStyle name="Normal 4 3 2 2 7" xfId="1795"/>
    <cellStyle name="Normal 4 3 2 2 7 2" xfId="5482"/>
    <cellStyle name="Normal 4 3 2 2 7 2 2" xfId="12923"/>
    <cellStyle name="Normal 4 3 2 2 7 2 2 2" xfId="33249"/>
    <cellStyle name="Normal 4 3 2 2 7 2 2 3" xfId="33248"/>
    <cellStyle name="Normal 4 3 2 2 7 2 3" xfId="20319"/>
    <cellStyle name="Normal 4 3 2 2 7 2 3 2" xfId="33250"/>
    <cellStyle name="Normal 4 3 2 2 7 2 4" xfId="27715"/>
    <cellStyle name="Normal 4 3 2 2 7 2 5" xfId="33247"/>
    <cellStyle name="Normal 4 3 2 2 7 3" xfId="3605"/>
    <cellStyle name="Normal 4 3 2 2 7 3 2" xfId="11046"/>
    <cellStyle name="Normal 4 3 2 2 7 3 2 2" xfId="33253"/>
    <cellStyle name="Normal 4 3 2 2 7 3 2 3" xfId="33252"/>
    <cellStyle name="Normal 4 3 2 2 7 3 3" xfId="18442"/>
    <cellStyle name="Normal 4 3 2 2 7 3 3 2" xfId="33254"/>
    <cellStyle name="Normal 4 3 2 2 7 3 4" xfId="25838"/>
    <cellStyle name="Normal 4 3 2 2 7 3 5" xfId="33251"/>
    <cellStyle name="Normal 4 3 2 2 7 4" xfId="7427"/>
    <cellStyle name="Normal 4 3 2 2 7 4 2" xfId="14823"/>
    <cellStyle name="Normal 4 3 2 2 7 4 2 2" xfId="33256"/>
    <cellStyle name="Normal 4 3 2 2 7 4 3" xfId="22219"/>
    <cellStyle name="Normal 4 3 2 2 7 4 4" xfId="29615"/>
    <cellStyle name="Normal 4 3 2 2 7 4 5" xfId="33255"/>
    <cellStyle name="Normal 4 3 2 2 7 5" xfId="9237"/>
    <cellStyle name="Normal 4 3 2 2 7 5 2" xfId="33257"/>
    <cellStyle name="Normal 4 3 2 2 7 6" xfId="16633"/>
    <cellStyle name="Normal 4 3 2 2 7 7" xfId="24029"/>
    <cellStyle name="Normal 4 3 2 2 7 8" xfId="33246"/>
    <cellStyle name="Normal 4 3 2 2 8" xfId="2052"/>
    <cellStyle name="Normal 4 3 2 2 8 2" xfId="5739"/>
    <cellStyle name="Normal 4 3 2 2 8 2 2" xfId="13179"/>
    <cellStyle name="Normal 4 3 2 2 8 2 2 2" xfId="33261"/>
    <cellStyle name="Normal 4 3 2 2 8 2 2 3" xfId="33260"/>
    <cellStyle name="Normal 4 3 2 2 8 2 3" xfId="20575"/>
    <cellStyle name="Normal 4 3 2 2 8 2 3 2" xfId="33262"/>
    <cellStyle name="Normal 4 3 2 2 8 2 4" xfId="27971"/>
    <cellStyle name="Normal 4 3 2 2 8 2 5" xfId="33259"/>
    <cellStyle name="Normal 4 3 2 2 8 3" xfId="3861"/>
    <cellStyle name="Normal 4 3 2 2 8 3 2" xfId="11302"/>
    <cellStyle name="Normal 4 3 2 2 8 3 2 2" xfId="33265"/>
    <cellStyle name="Normal 4 3 2 2 8 3 2 3" xfId="33264"/>
    <cellStyle name="Normal 4 3 2 2 8 3 3" xfId="18698"/>
    <cellStyle name="Normal 4 3 2 2 8 3 3 2" xfId="33266"/>
    <cellStyle name="Normal 4 3 2 2 8 3 4" xfId="26094"/>
    <cellStyle name="Normal 4 3 2 2 8 3 5" xfId="33263"/>
    <cellStyle name="Normal 4 3 2 2 8 4" xfId="7684"/>
    <cellStyle name="Normal 4 3 2 2 8 4 2" xfId="15080"/>
    <cellStyle name="Normal 4 3 2 2 8 4 2 2" xfId="33268"/>
    <cellStyle name="Normal 4 3 2 2 8 4 3" xfId="22476"/>
    <cellStyle name="Normal 4 3 2 2 8 4 4" xfId="29872"/>
    <cellStyle name="Normal 4 3 2 2 8 4 5" xfId="33267"/>
    <cellStyle name="Normal 4 3 2 2 8 5" xfId="9493"/>
    <cellStyle name="Normal 4 3 2 2 8 5 2" xfId="33269"/>
    <cellStyle name="Normal 4 3 2 2 8 6" xfId="16889"/>
    <cellStyle name="Normal 4 3 2 2 8 7" xfId="24285"/>
    <cellStyle name="Normal 4 3 2 2 8 8" xfId="33258"/>
    <cellStyle name="Normal 4 3 2 2 9" xfId="4011"/>
    <cellStyle name="Normal 4 3 2 2 9 2" xfId="11452"/>
    <cellStyle name="Normal 4 3 2 2 9 2 2" xfId="33272"/>
    <cellStyle name="Normal 4 3 2 2 9 2 3" xfId="33271"/>
    <cellStyle name="Normal 4 3 2 2 9 3" xfId="18848"/>
    <cellStyle name="Normal 4 3 2 2 9 3 2" xfId="33273"/>
    <cellStyle name="Normal 4 3 2 2 9 4" xfId="26244"/>
    <cellStyle name="Normal 4 3 2 2 9 5" xfId="33270"/>
    <cellStyle name="Normal 4 3 2 3" xfId="264"/>
    <cellStyle name="Normal 4 3 2 3 10" xfId="33274"/>
    <cellStyle name="Normal 4 3 2 3 2" xfId="833"/>
    <cellStyle name="Normal 4 3 2 3 2 2" xfId="1542"/>
    <cellStyle name="Normal 4 3 2 3 2 2 2" xfId="5230"/>
    <cellStyle name="Normal 4 3 2 3 2 2 2 2" xfId="12671"/>
    <cellStyle name="Normal 4 3 2 3 2 2 2 2 2" xfId="33279"/>
    <cellStyle name="Normal 4 3 2 3 2 2 2 2 3" xfId="33278"/>
    <cellStyle name="Normal 4 3 2 3 2 2 2 3" xfId="20067"/>
    <cellStyle name="Normal 4 3 2 3 2 2 2 3 2" xfId="33280"/>
    <cellStyle name="Normal 4 3 2 3 2 2 2 4" xfId="27463"/>
    <cellStyle name="Normal 4 3 2 3 2 2 2 5" xfId="33277"/>
    <cellStyle name="Normal 4 3 2 3 2 2 3" xfId="3353"/>
    <cellStyle name="Normal 4 3 2 3 2 2 3 2" xfId="10794"/>
    <cellStyle name="Normal 4 3 2 3 2 2 3 2 2" xfId="33283"/>
    <cellStyle name="Normal 4 3 2 3 2 2 3 2 3" xfId="33282"/>
    <cellStyle name="Normal 4 3 2 3 2 2 3 3" xfId="18190"/>
    <cellStyle name="Normal 4 3 2 3 2 2 3 3 2" xfId="33284"/>
    <cellStyle name="Normal 4 3 2 3 2 2 3 4" xfId="25586"/>
    <cellStyle name="Normal 4 3 2 3 2 2 3 5" xfId="33281"/>
    <cellStyle name="Normal 4 3 2 3 2 2 4" xfId="7175"/>
    <cellStyle name="Normal 4 3 2 3 2 2 4 2" xfId="14571"/>
    <cellStyle name="Normal 4 3 2 3 2 2 4 2 2" xfId="33286"/>
    <cellStyle name="Normal 4 3 2 3 2 2 4 3" xfId="21967"/>
    <cellStyle name="Normal 4 3 2 3 2 2 4 4" xfId="29363"/>
    <cellStyle name="Normal 4 3 2 3 2 2 4 5" xfId="33285"/>
    <cellStyle name="Normal 4 3 2 3 2 2 5" xfId="8985"/>
    <cellStyle name="Normal 4 3 2 3 2 2 5 2" xfId="33287"/>
    <cellStyle name="Normal 4 3 2 3 2 2 6" xfId="16381"/>
    <cellStyle name="Normal 4 3 2 3 2 2 7" xfId="23777"/>
    <cellStyle name="Normal 4 3 2 3 2 2 8" xfId="33276"/>
    <cellStyle name="Normal 4 3 2 3 2 3" xfId="4586"/>
    <cellStyle name="Normal 4 3 2 3 2 3 2" xfId="12027"/>
    <cellStyle name="Normal 4 3 2 3 2 3 2 2" xfId="33290"/>
    <cellStyle name="Normal 4 3 2 3 2 3 2 3" xfId="33289"/>
    <cellStyle name="Normal 4 3 2 3 2 3 3" xfId="19423"/>
    <cellStyle name="Normal 4 3 2 3 2 3 3 2" xfId="33291"/>
    <cellStyle name="Normal 4 3 2 3 2 3 4" xfId="26819"/>
    <cellStyle name="Normal 4 3 2 3 2 3 5" xfId="33288"/>
    <cellStyle name="Normal 4 3 2 3 2 4" xfId="2709"/>
    <cellStyle name="Normal 4 3 2 3 2 4 2" xfId="10150"/>
    <cellStyle name="Normal 4 3 2 3 2 4 2 2" xfId="33294"/>
    <cellStyle name="Normal 4 3 2 3 2 4 2 3" xfId="33293"/>
    <cellStyle name="Normal 4 3 2 3 2 4 3" xfId="17546"/>
    <cellStyle name="Normal 4 3 2 3 2 4 3 2" xfId="33295"/>
    <cellStyle name="Normal 4 3 2 3 2 4 4" xfId="24942"/>
    <cellStyle name="Normal 4 3 2 3 2 4 5" xfId="33292"/>
    <cellStyle name="Normal 4 3 2 3 2 5" xfId="6531"/>
    <cellStyle name="Normal 4 3 2 3 2 5 2" xfId="13927"/>
    <cellStyle name="Normal 4 3 2 3 2 5 2 2" xfId="33297"/>
    <cellStyle name="Normal 4 3 2 3 2 5 3" xfId="21323"/>
    <cellStyle name="Normal 4 3 2 3 2 5 4" xfId="28719"/>
    <cellStyle name="Normal 4 3 2 3 2 5 5" xfId="33296"/>
    <cellStyle name="Normal 4 3 2 3 2 6" xfId="8341"/>
    <cellStyle name="Normal 4 3 2 3 2 6 2" xfId="33298"/>
    <cellStyle name="Normal 4 3 2 3 2 7" xfId="15737"/>
    <cellStyle name="Normal 4 3 2 3 2 8" xfId="23133"/>
    <cellStyle name="Normal 4 3 2 3 2 9" xfId="33275"/>
    <cellStyle name="Normal 4 3 2 3 3" xfId="976"/>
    <cellStyle name="Normal 4 3 2 3 3 2" xfId="4664"/>
    <cellStyle name="Normal 4 3 2 3 3 2 2" xfId="12105"/>
    <cellStyle name="Normal 4 3 2 3 3 2 2 2" xfId="33302"/>
    <cellStyle name="Normal 4 3 2 3 3 2 2 3" xfId="33301"/>
    <cellStyle name="Normal 4 3 2 3 3 2 3" xfId="19501"/>
    <cellStyle name="Normal 4 3 2 3 3 2 3 2" xfId="33303"/>
    <cellStyle name="Normal 4 3 2 3 3 2 4" xfId="26897"/>
    <cellStyle name="Normal 4 3 2 3 3 2 5" xfId="33300"/>
    <cellStyle name="Normal 4 3 2 3 3 3" xfId="2787"/>
    <cellStyle name="Normal 4 3 2 3 3 3 2" xfId="10228"/>
    <cellStyle name="Normal 4 3 2 3 3 3 2 2" xfId="33306"/>
    <cellStyle name="Normal 4 3 2 3 3 3 2 3" xfId="33305"/>
    <cellStyle name="Normal 4 3 2 3 3 3 3" xfId="17624"/>
    <cellStyle name="Normal 4 3 2 3 3 3 3 2" xfId="33307"/>
    <cellStyle name="Normal 4 3 2 3 3 3 4" xfId="25020"/>
    <cellStyle name="Normal 4 3 2 3 3 3 5" xfId="33304"/>
    <cellStyle name="Normal 4 3 2 3 3 4" xfId="6609"/>
    <cellStyle name="Normal 4 3 2 3 3 4 2" xfId="14005"/>
    <cellStyle name="Normal 4 3 2 3 3 4 2 2" xfId="33309"/>
    <cellStyle name="Normal 4 3 2 3 3 4 3" xfId="21401"/>
    <cellStyle name="Normal 4 3 2 3 3 4 4" xfId="28797"/>
    <cellStyle name="Normal 4 3 2 3 3 4 5" xfId="33308"/>
    <cellStyle name="Normal 4 3 2 3 3 5" xfId="8419"/>
    <cellStyle name="Normal 4 3 2 3 3 5 2" xfId="33310"/>
    <cellStyle name="Normal 4 3 2 3 3 6" xfId="15815"/>
    <cellStyle name="Normal 4 3 2 3 3 7" xfId="23211"/>
    <cellStyle name="Normal 4 3 2 3 3 8" xfId="33299"/>
    <cellStyle name="Normal 4 3 2 3 4" xfId="4020"/>
    <cellStyle name="Normal 4 3 2 3 4 2" xfId="11461"/>
    <cellStyle name="Normal 4 3 2 3 4 2 2" xfId="33313"/>
    <cellStyle name="Normal 4 3 2 3 4 2 3" xfId="33312"/>
    <cellStyle name="Normal 4 3 2 3 4 3" xfId="18857"/>
    <cellStyle name="Normal 4 3 2 3 4 3 2" xfId="33314"/>
    <cellStyle name="Normal 4 3 2 3 4 4" xfId="26253"/>
    <cellStyle name="Normal 4 3 2 3 4 5" xfId="33311"/>
    <cellStyle name="Normal 4 3 2 3 5" xfId="2143"/>
    <cellStyle name="Normal 4 3 2 3 5 2" xfId="9584"/>
    <cellStyle name="Normal 4 3 2 3 5 2 2" xfId="33317"/>
    <cellStyle name="Normal 4 3 2 3 5 2 3" xfId="33316"/>
    <cellStyle name="Normal 4 3 2 3 5 3" xfId="16980"/>
    <cellStyle name="Normal 4 3 2 3 5 3 2" xfId="33318"/>
    <cellStyle name="Normal 4 3 2 3 5 4" xfId="24376"/>
    <cellStyle name="Normal 4 3 2 3 5 5" xfId="33315"/>
    <cellStyle name="Normal 4 3 2 3 6" xfId="5965"/>
    <cellStyle name="Normal 4 3 2 3 6 2" xfId="13361"/>
    <cellStyle name="Normal 4 3 2 3 6 2 2" xfId="33320"/>
    <cellStyle name="Normal 4 3 2 3 6 3" xfId="20757"/>
    <cellStyle name="Normal 4 3 2 3 6 4" xfId="28153"/>
    <cellStyle name="Normal 4 3 2 3 6 5" xfId="33319"/>
    <cellStyle name="Normal 4 3 2 3 7" xfId="7775"/>
    <cellStyle name="Normal 4 3 2 3 7 2" xfId="33321"/>
    <cellStyle name="Normal 4 3 2 3 8" xfId="15171"/>
    <cellStyle name="Normal 4 3 2 3 9" xfId="22567"/>
    <cellStyle name="Normal 4 3 2 4" xfId="365"/>
    <cellStyle name="Normal 4 3 2 4 2" xfId="1076"/>
    <cellStyle name="Normal 4 3 2 4 2 2" xfId="4764"/>
    <cellStyle name="Normal 4 3 2 4 2 2 2" xfId="12205"/>
    <cellStyle name="Normal 4 3 2 4 2 2 2 2" xfId="33326"/>
    <cellStyle name="Normal 4 3 2 4 2 2 2 3" xfId="33325"/>
    <cellStyle name="Normal 4 3 2 4 2 2 3" xfId="19601"/>
    <cellStyle name="Normal 4 3 2 4 2 2 3 2" xfId="33327"/>
    <cellStyle name="Normal 4 3 2 4 2 2 4" xfId="26997"/>
    <cellStyle name="Normal 4 3 2 4 2 2 5" xfId="33324"/>
    <cellStyle name="Normal 4 3 2 4 2 3" xfId="2887"/>
    <cellStyle name="Normal 4 3 2 4 2 3 2" xfId="10328"/>
    <cellStyle name="Normal 4 3 2 4 2 3 2 2" xfId="33330"/>
    <cellStyle name="Normal 4 3 2 4 2 3 2 3" xfId="33329"/>
    <cellStyle name="Normal 4 3 2 4 2 3 3" xfId="17724"/>
    <cellStyle name="Normal 4 3 2 4 2 3 3 2" xfId="33331"/>
    <cellStyle name="Normal 4 3 2 4 2 3 4" xfId="25120"/>
    <cellStyle name="Normal 4 3 2 4 2 3 5" xfId="33328"/>
    <cellStyle name="Normal 4 3 2 4 2 4" xfId="6709"/>
    <cellStyle name="Normal 4 3 2 4 2 4 2" xfId="14105"/>
    <cellStyle name="Normal 4 3 2 4 2 4 2 2" xfId="33333"/>
    <cellStyle name="Normal 4 3 2 4 2 4 3" xfId="21501"/>
    <cellStyle name="Normal 4 3 2 4 2 4 4" xfId="28897"/>
    <cellStyle name="Normal 4 3 2 4 2 4 5" xfId="33332"/>
    <cellStyle name="Normal 4 3 2 4 2 5" xfId="8519"/>
    <cellStyle name="Normal 4 3 2 4 2 5 2" xfId="33334"/>
    <cellStyle name="Normal 4 3 2 4 2 6" xfId="15915"/>
    <cellStyle name="Normal 4 3 2 4 2 7" xfId="23311"/>
    <cellStyle name="Normal 4 3 2 4 2 8" xfId="33323"/>
    <cellStyle name="Normal 4 3 2 4 3" xfId="4120"/>
    <cellStyle name="Normal 4 3 2 4 3 2" xfId="11561"/>
    <cellStyle name="Normal 4 3 2 4 3 2 2" xfId="33337"/>
    <cellStyle name="Normal 4 3 2 4 3 2 3" xfId="33336"/>
    <cellStyle name="Normal 4 3 2 4 3 3" xfId="18957"/>
    <cellStyle name="Normal 4 3 2 4 3 3 2" xfId="33338"/>
    <cellStyle name="Normal 4 3 2 4 3 4" xfId="26353"/>
    <cellStyle name="Normal 4 3 2 4 3 5" xfId="33335"/>
    <cellStyle name="Normal 4 3 2 4 4" xfId="2243"/>
    <cellStyle name="Normal 4 3 2 4 4 2" xfId="9684"/>
    <cellStyle name="Normal 4 3 2 4 4 2 2" xfId="33341"/>
    <cellStyle name="Normal 4 3 2 4 4 2 3" xfId="33340"/>
    <cellStyle name="Normal 4 3 2 4 4 3" xfId="17080"/>
    <cellStyle name="Normal 4 3 2 4 4 3 2" xfId="33342"/>
    <cellStyle name="Normal 4 3 2 4 4 4" xfId="24476"/>
    <cellStyle name="Normal 4 3 2 4 4 5" xfId="33339"/>
    <cellStyle name="Normal 4 3 2 4 5" xfId="6065"/>
    <cellStyle name="Normal 4 3 2 4 5 2" xfId="13461"/>
    <cellStyle name="Normal 4 3 2 4 5 2 2" xfId="33344"/>
    <cellStyle name="Normal 4 3 2 4 5 3" xfId="20857"/>
    <cellStyle name="Normal 4 3 2 4 5 4" xfId="28253"/>
    <cellStyle name="Normal 4 3 2 4 5 5" xfId="33343"/>
    <cellStyle name="Normal 4 3 2 4 6" xfId="7875"/>
    <cellStyle name="Normal 4 3 2 4 6 2" xfId="33345"/>
    <cellStyle name="Normal 4 3 2 4 7" xfId="15271"/>
    <cellStyle name="Normal 4 3 2 4 8" xfId="22667"/>
    <cellStyle name="Normal 4 3 2 4 9" xfId="33322"/>
    <cellStyle name="Normal 4 3 2 5" xfId="622"/>
    <cellStyle name="Normal 4 3 2 5 2" xfId="1332"/>
    <cellStyle name="Normal 4 3 2 5 2 2" xfId="5020"/>
    <cellStyle name="Normal 4 3 2 5 2 2 2" xfId="12461"/>
    <cellStyle name="Normal 4 3 2 5 2 2 2 2" xfId="33350"/>
    <cellStyle name="Normal 4 3 2 5 2 2 2 3" xfId="33349"/>
    <cellStyle name="Normal 4 3 2 5 2 2 3" xfId="19857"/>
    <cellStyle name="Normal 4 3 2 5 2 2 3 2" xfId="33351"/>
    <cellStyle name="Normal 4 3 2 5 2 2 4" xfId="27253"/>
    <cellStyle name="Normal 4 3 2 5 2 2 5" xfId="33348"/>
    <cellStyle name="Normal 4 3 2 5 2 3" xfId="3143"/>
    <cellStyle name="Normal 4 3 2 5 2 3 2" xfId="10584"/>
    <cellStyle name="Normal 4 3 2 5 2 3 2 2" xfId="33354"/>
    <cellStyle name="Normal 4 3 2 5 2 3 2 3" xfId="33353"/>
    <cellStyle name="Normal 4 3 2 5 2 3 3" xfId="17980"/>
    <cellStyle name="Normal 4 3 2 5 2 3 3 2" xfId="33355"/>
    <cellStyle name="Normal 4 3 2 5 2 3 4" xfId="25376"/>
    <cellStyle name="Normal 4 3 2 5 2 3 5" xfId="33352"/>
    <cellStyle name="Normal 4 3 2 5 2 4" xfId="6965"/>
    <cellStyle name="Normal 4 3 2 5 2 4 2" xfId="14361"/>
    <cellStyle name="Normal 4 3 2 5 2 4 2 2" xfId="33357"/>
    <cellStyle name="Normal 4 3 2 5 2 4 3" xfId="21757"/>
    <cellStyle name="Normal 4 3 2 5 2 4 4" xfId="29153"/>
    <cellStyle name="Normal 4 3 2 5 2 4 5" xfId="33356"/>
    <cellStyle name="Normal 4 3 2 5 2 5" xfId="8775"/>
    <cellStyle name="Normal 4 3 2 5 2 5 2" xfId="33358"/>
    <cellStyle name="Normal 4 3 2 5 2 6" xfId="16171"/>
    <cellStyle name="Normal 4 3 2 5 2 7" xfId="23567"/>
    <cellStyle name="Normal 4 3 2 5 2 8" xfId="33347"/>
    <cellStyle name="Normal 4 3 2 5 3" xfId="4376"/>
    <cellStyle name="Normal 4 3 2 5 3 2" xfId="11817"/>
    <cellStyle name="Normal 4 3 2 5 3 2 2" xfId="33361"/>
    <cellStyle name="Normal 4 3 2 5 3 2 3" xfId="33360"/>
    <cellStyle name="Normal 4 3 2 5 3 3" xfId="19213"/>
    <cellStyle name="Normal 4 3 2 5 3 3 2" xfId="33362"/>
    <cellStyle name="Normal 4 3 2 5 3 4" xfId="26609"/>
    <cellStyle name="Normal 4 3 2 5 3 5" xfId="33359"/>
    <cellStyle name="Normal 4 3 2 5 4" xfId="2499"/>
    <cellStyle name="Normal 4 3 2 5 4 2" xfId="9940"/>
    <cellStyle name="Normal 4 3 2 5 4 2 2" xfId="33365"/>
    <cellStyle name="Normal 4 3 2 5 4 2 3" xfId="33364"/>
    <cellStyle name="Normal 4 3 2 5 4 3" xfId="17336"/>
    <cellStyle name="Normal 4 3 2 5 4 3 2" xfId="33366"/>
    <cellStyle name="Normal 4 3 2 5 4 4" xfId="24732"/>
    <cellStyle name="Normal 4 3 2 5 4 5" xfId="33363"/>
    <cellStyle name="Normal 4 3 2 5 5" xfId="6321"/>
    <cellStyle name="Normal 4 3 2 5 5 2" xfId="13717"/>
    <cellStyle name="Normal 4 3 2 5 5 2 2" xfId="33368"/>
    <cellStyle name="Normal 4 3 2 5 5 3" xfId="21113"/>
    <cellStyle name="Normal 4 3 2 5 5 4" xfId="28509"/>
    <cellStyle name="Normal 4 3 2 5 5 5" xfId="33367"/>
    <cellStyle name="Normal 4 3 2 5 6" xfId="8131"/>
    <cellStyle name="Normal 4 3 2 5 6 2" xfId="33369"/>
    <cellStyle name="Normal 4 3 2 5 7" xfId="15527"/>
    <cellStyle name="Normal 4 3 2 5 8" xfId="22923"/>
    <cellStyle name="Normal 4 3 2 5 9" xfId="33346"/>
    <cellStyle name="Normal 4 3 2 6" xfId="815"/>
    <cellStyle name="Normal 4 3 2 6 2" xfId="1524"/>
    <cellStyle name="Normal 4 3 2 6 2 2" xfId="5212"/>
    <cellStyle name="Normal 4 3 2 6 2 2 2" xfId="12653"/>
    <cellStyle name="Normal 4 3 2 6 2 2 2 2" xfId="33374"/>
    <cellStyle name="Normal 4 3 2 6 2 2 2 3" xfId="33373"/>
    <cellStyle name="Normal 4 3 2 6 2 2 3" xfId="20049"/>
    <cellStyle name="Normal 4 3 2 6 2 2 3 2" xfId="33375"/>
    <cellStyle name="Normal 4 3 2 6 2 2 4" xfId="27445"/>
    <cellStyle name="Normal 4 3 2 6 2 2 5" xfId="33372"/>
    <cellStyle name="Normal 4 3 2 6 2 3" xfId="3335"/>
    <cellStyle name="Normal 4 3 2 6 2 3 2" xfId="10776"/>
    <cellStyle name="Normal 4 3 2 6 2 3 2 2" xfId="33378"/>
    <cellStyle name="Normal 4 3 2 6 2 3 2 3" xfId="33377"/>
    <cellStyle name="Normal 4 3 2 6 2 3 3" xfId="18172"/>
    <cellStyle name="Normal 4 3 2 6 2 3 3 2" xfId="33379"/>
    <cellStyle name="Normal 4 3 2 6 2 3 4" xfId="25568"/>
    <cellStyle name="Normal 4 3 2 6 2 3 5" xfId="33376"/>
    <cellStyle name="Normal 4 3 2 6 2 4" xfId="7157"/>
    <cellStyle name="Normal 4 3 2 6 2 4 2" xfId="14553"/>
    <cellStyle name="Normal 4 3 2 6 2 4 2 2" xfId="33381"/>
    <cellStyle name="Normal 4 3 2 6 2 4 3" xfId="21949"/>
    <cellStyle name="Normal 4 3 2 6 2 4 4" xfId="29345"/>
    <cellStyle name="Normal 4 3 2 6 2 4 5" xfId="33380"/>
    <cellStyle name="Normal 4 3 2 6 2 5" xfId="8967"/>
    <cellStyle name="Normal 4 3 2 6 2 5 2" xfId="33382"/>
    <cellStyle name="Normal 4 3 2 6 2 6" xfId="16363"/>
    <cellStyle name="Normal 4 3 2 6 2 7" xfId="23759"/>
    <cellStyle name="Normal 4 3 2 6 2 8" xfId="33371"/>
    <cellStyle name="Normal 4 3 2 6 3" xfId="4568"/>
    <cellStyle name="Normal 4 3 2 6 3 2" xfId="12009"/>
    <cellStyle name="Normal 4 3 2 6 3 2 2" xfId="33385"/>
    <cellStyle name="Normal 4 3 2 6 3 2 3" xfId="33384"/>
    <cellStyle name="Normal 4 3 2 6 3 3" xfId="19405"/>
    <cellStyle name="Normal 4 3 2 6 3 3 2" xfId="33386"/>
    <cellStyle name="Normal 4 3 2 6 3 4" xfId="26801"/>
    <cellStyle name="Normal 4 3 2 6 3 5" xfId="33383"/>
    <cellStyle name="Normal 4 3 2 6 4" xfId="2691"/>
    <cellStyle name="Normal 4 3 2 6 4 2" xfId="10132"/>
    <cellStyle name="Normal 4 3 2 6 4 2 2" xfId="33389"/>
    <cellStyle name="Normal 4 3 2 6 4 2 3" xfId="33388"/>
    <cellStyle name="Normal 4 3 2 6 4 3" xfId="17528"/>
    <cellStyle name="Normal 4 3 2 6 4 3 2" xfId="33390"/>
    <cellStyle name="Normal 4 3 2 6 4 4" xfId="24924"/>
    <cellStyle name="Normal 4 3 2 6 4 5" xfId="33387"/>
    <cellStyle name="Normal 4 3 2 6 5" xfId="6513"/>
    <cellStyle name="Normal 4 3 2 6 5 2" xfId="13909"/>
    <cellStyle name="Normal 4 3 2 6 5 2 2" xfId="33392"/>
    <cellStyle name="Normal 4 3 2 6 5 3" xfId="21305"/>
    <cellStyle name="Normal 4 3 2 6 5 4" xfId="28701"/>
    <cellStyle name="Normal 4 3 2 6 5 5" xfId="33391"/>
    <cellStyle name="Normal 4 3 2 6 6" xfId="8323"/>
    <cellStyle name="Normal 4 3 2 6 6 2" xfId="33393"/>
    <cellStyle name="Normal 4 3 2 6 7" xfId="15719"/>
    <cellStyle name="Normal 4 3 2 6 8" xfId="23115"/>
    <cellStyle name="Normal 4 3 2 6 9" xfId="33370"/>
    <cellStyle name="Normal 4 3 2 7" xfId="924"/>
    <cellStyle name="Normal 4 3 2 7 2" xfId="4646"/>
    <cellStyle name="Normal 4 3 2 7 2 2" xfId="12087"/>
    <cellStyle name="Normal 4 3 2 7 2 2 2" xfId="33397"/>
    <cellStyle name="Normal 4 3 2 7 2 2 3" xfId="33396"/>
    <cellStyle name="Normal 4 3 2 7 2 3" xfId="19483"/>
    <cellStyle name="Normal 4 3 2 7 2 3 2" xfId="33398"/>
    <cellStyle name="Normal 4 3 2 7 2 4" xfId="26879"/>
    <cellStyle name="Normal 4 3 2 7 2 5" xfId="33395"/>
    <cellStyle name="Normal 4 3 2 7 3" xfId="2769"/>
    <cellStyle name="Normal 4 3 2 7 3 2" xfId="10210"/>
    <cellStyle name="Normal 4 3 2 7 3 2 2" xfId="33401"/>
    <cellStyle name="Normal 4 3 2 7 3 2 3" xfId="33400"/>
    <cellStyle name="Normal 4 3 2 7 3 3" xfId="17606"/>
    <cellStyle name="Normal 4 3 2 7 3 3 2" xfId="33402"/>
    <cellStyle name="Normal 4 3 2 7 3 4" xfId="25002"/>
    <cellStyle name="Normal 4 3 2 7 3 5" xfId="33399"/>
    <cellStyle name="Normal 4 3 2 7 4" xfId="6591"/>
    <cellStyle name="Normal 4 3 2 7 4 2" xfId="13987"/>
    <cellStyle name="Normal 4 3 2 7 4 2 2" xfId="33404"/>
    <cellStyle name="Normal 4 3 2 7 4 3" xfId="21383"/>
    <cellStyle name="Normal 4 3 2 7 4 4" xfId="28779"/>
    <cellStyle name="Normal 4 3 2 7 4 5" xfId="33403"/>
    <cellStyle name="Normal 4 3 2 7 5" xfId="8401"/>
    <cellStyle name="Normal 4 3 2 7 5 2" xfId="33405"/>
    <cellStyle name="Normal 4 3 2 7 6" xfId="15797"/>
    <cellStyle name="Normal 4 3 2 7 7" xfId="23193"/>
    <cellStyle name="Normal 4 3 2 7 8" xfId="33394"/>
    <cellStyle name="Normal 4 3 2 8" xfId="1667"/>
    <cellStyle name="Normal 4 3 2 8 2" xfId="5354"/>
    <cellStyle name="Normal 4 3 2 8 2 2" xfId="12795"/>
    <cellStyle name="Normal 4 3 2 8 2 2 2" xfId="33409"/>
    <cellStyle name="Normal 4 3 2 8 2 2 3" xfId="33408"/>
    <cellStyle name="Normal 4 3 2 8 2 3" xfId="20191"/>
    <cellStyle name="Normal 4 3 2 8 2 3 2" xfId="33410"/>
    <cellStyle name="Normal 4 3 2 8 2 4" xfId="27587"/>
    <cellStyle name="Normal 4 3 2 8 2 5" xfId="33407"/>
    <cellStyle name="Normal 4 3 2 8 3" xfId="3477"/>
    <cellStyle name="Normal 4 3 2 8 3 2" xfId="10918"/>
    <cellStyle name="Normal 4 3 2 8 3 2 2" xfId="33413"/>
    <cellStyle name="Normal 4 3 2 8 3 2 3" xfId="33412"/>
    <cellStyle name="Normal 4 3 2 8 3 3" xfId="18314"/>
    <cellStyle name="Normal 4 3 2 8 3 3 2" xfId="33414"/>
    <cellStyle name="Normal 4 3 2 8 3 4" xfId="25710"/>
    <cellStyle name="Normal 4 3 2 8 3 5" xfId="33411"/>
    <cellStyle name="Normal 4 3 2 8 4" xfId="7299"/>
    <cellStyle name="Normal 4 3 2 8 4 2" xfId="14695"/>
    <cellStyle name="Normal 4 3 2 8 4 2 2" xfId="33416"/>
    <cellStyle name="Normal 4 3 2 8 4 3" xfId="22091"/>
    <cellStyle name="Normal 4 3 2 8 4 4" xfId="29487"/>
    <cellStyle name="Normal 4 3 2 8 4 5" xfId="33415"/>
    <cellStyle name="Normal 4 3 2 8 5" xfId="9109"/>
    <cellStyle name="Normal 4 3 2 8 5 2" xfId="33417"/>
    <cellStyle name="Normal 4 3 2 8 6" xfId="16505"/>
    <cellStyle name="Normal 4 3 2 8 7" xfId="23901"/>
    <cellStyle name="Normal 4 3 2 8 8" xfId="33406"/>
    <cellStyle name="Normal 4 3 2 9" xfId="1924"/>
    <cellStyle name="Normal 4 3 2 9 2" xfId="5611"/>
    <cellStyle name="Normal 4 3 2 9 2 2" xfId="13051"/>
    <cellStyle name="Normal 4 3 2 9 2 2 2" xfId="33421"/>
    <cellStyle name="Normal 4 3 2 9 2 2 3" xfId="33420"/>
    <cellStyle name="Normal 4 3 2 9 2 3" xfId="20447"/>
    <cellStyle name="Normal 4 3 2 9 2 3 2" xfId="33422"/>
    <cellStyle name="Normal 4 3 2 9 2 4" xfId="27843"/>
    <cellStyle name="Normal 4 3 2 9 2 5" xfId="33419"/>
    <cellStyle name="Normal 4 3 2 9 3" xfId="3733"/>
    <cellStyle name="Normal 4 3 2 9 3 2" xfId="11174"/>
    <cellStyle name="Normal 4 3 2 9 3 2 2" xfId="33425"/>
    <cellStyle name="Normal 4 3 2 9 3 2 3" xfId="33424"/>
    <cellStyle name="Normal 4 3 2 9 3 3" xfId="18570"/>
    <cellStyle name="Normal 4 3 2 9 3 3 2" xfId="33426"/>
    <cellStyle name="Normal 4 3 2 9 3 4" xfId="25966"/>
    <cellStyle name="Normal 4 3 2 9 3 5" xfId="33423"/>
    <cellStyle name="Normal 4 3 2 9 4" xfId="7556"/>
    <cellStyle name="Normal 4 3 2 9 4 2" xfId="14952"/>
    <cellStyle name="Normal 4 3 2 9 4 2 2" xfId="33428"/>
    <cellStyle name="Normal 4 3 2 9 4 3" xfId="22348"/>
    <cellStyle name="Normal 4 3 2 9 4 4" xfId="29744"/>
    <cellStyle name="Normal 4 3 2 9 4 5" xfId="33427"/>
    <cellStyle name="Normal 4 3 2 9 5" xfId="9365"/>
    <cellStyle name="Normal 4 3 2 9 5 2" xfId="33429"/>
    <cellStyle name="Normal 4 3 2 9 6" xfId="16761"/>
    <cellStyle name="Normal 4 3 2 9 7" xfId="24157"/>
    <cellStyle name="Normal 4 3 2 9 8" xfId="33418"/>
    <cellStyle name="Normal 4 3 3" xfId="282"/>
    <cellStyle name="Normal 4 3 3 10" xfId="5983"/>
    <cellStyle name="Normal 4 3 3 10 2" xfId="13379"/>
    <cellStyle name="Normal 4 3 3 10 2 2" xfId="33432"/>
    <cellStyle name="Normal 4 3 3 10 3" xfId="20775"/>
    <cellStyle name="Normal 4 3 3 10 4" xfId="28171"/>
    <cellStyle name="Normal 4 3 3 10 5" xfId="33431"/>
    <cellStyle name="Normal 4 3 3 11" xfId="7793"/>
    <cellStyle name="Normal 4 3 3 11 2" xfId="33433"/>
    <cellStyle name="Normal 4 3 3 12" xfId="15189"/>
    <cellStyle name="Normal 4 3 3 13" xfId="22585"/>
    <cellStyle name="Normal 4 3 3 14" xfId="33430"/>
    <cellStyle name="Normal 4 3 3 2" xfId="429"/>
    <cellStyle name="Normal 4 3 3 2 2" xfId="1140"/>
    <cellStyle name="Normal 4 3 3 2 2 2" xfId="4828"/>
    <cellStyle name="Normal 4 3 3 2 2 2 2" xfId="12269"/>
    <cellStyle name="Normal 4 3 3 2 2 2 2 2" xfId="33438"/>
    <cellStyle name="Normal 4 3 3 2 2 2 2 3" xfId="33437"/>
    <cellStyle name="Normal 4 3 3 2 2 2 3" xfId="19665"/>
    <cellStyle name="Normal 4 3 3 2 2 2 3 2" xfId="33439"/>
    <cellStyle name="Normal 4 3 3 2 2 2 4" xfId="27061"/>
    <cellStyle name="Normal 4 3 3 2 2 2 5" xfId="33436"/>
    <cellStyle name="Normal 4 3 3 2 2 3" xfId="2951"/>
    <cellStyle name="Normal 4 3 3 2 2 3 2" xfId="10392"/>
    <cellStyle name="Normal 4 3 3 2 2 3 2 2" xfId="33442"/>
    <cellStyle name="Normal 4 3 3 2 2 3 2 3" xfId="33441"/>
    <cellStyle name="Normal 4 3 3 2 2 3 3" xfId="17788"/>
    <cellStyle name="Normal 4 3 3 2 2 3 3 2" xfId="33443"/>
    <cellStyle name="Normal 4 3 3 2 2 3 4" xfId="25184"/>
    <cellStyle name="Normal 4 3 3 2 2 3 5" xfId="33440"/>
    <cellStyle name="Normal 4 3 3 2 2 4" xfId="6773"/>
    <cellStyle name="Normal 4 3 3 2 2 4 2" xfId="14169"/>
    <cellStyle name="Normal 4 3 3 2 2 4 2 2" xfId="33445"/>
    <cellStyle name="Normal 4 3 3 2 2 4 3" xfId="21565"/>
    <cellStyle name="Normal 4 3 3 2 2 4 4" xfId="28961"/>
    <cellStyle name="Normal 4 3 3 2 2 4 5" xfId="33444"/>
    <cellStyle name="Normal 4 3 3 2 2 5" xfId="8583"/>
    <cellStyle name="Normal 4 3 3 2 2 5 2" xfId="33446"/>
    <cellStyle name="Normal 4 3 3 2 2 6" xfId="15979"/>
    <cellStyle name="Normal 4 3 3 2 2 7" xfId="23375"/>
    <cellStyle name="Normal 4 3 3 2 2 8" xfId="33435"/>
    <cellStyle name="Normal 4 3 3 2 3" xfId="4184"/>
    <cellStyle name="Normal 4 3 3 2 3 2" xfId="11625"/>
    <cellStyle name="Normal 4 3 3 2 3 2 2" xfId="33449"/>
    <cellStyle name="Normal 4 3 3 2 3 2 3" xfId="33448"/>
    <cellStyle name="Normal 4 3 3 2 3 3" xfId="19021"/>
    <cellStyle name="Normal 4 3 3 2 3 3 2" xfId="33450"/>
    <cellStyle name="Normal 4 3 3 2 3 4" xfId="26417"/>
    <cellStyle name="Normal 4 3 3 2 3 5" xfId="33447"/>
    <cellStyle name="Normal 4 3 3 2 4" xfId="2307"/>
    <cellStyle name="Normal 4 3 3 2 4 2" xfId="9748"/>
    <cellStyle name="Normal 4 3 3 2 4 2 2" xfId="33453"/>
    <cellStyle name="Normal 4 3 3 2 4 2 3" xfId="33452"/>
    <cellStyle name="Normal 4 3 3 2 4 3" xfId="17144"/>
    <cellStyle name="Normal 4 3 3 2 4 3 2" xfId="33454"/>
    <cellStyle name="Normal 4 3 3 2 4 4" xfId="24540"/>
    <cellStyle name="Normal 4 3 3 2 4 5" xfId="33451"/>
    <cellStyle name="Normal 4 3 3 2 5" xfId="6129"/>
    <cellStyle name="Normal 4 3 3 2 5 2" xfId="13525"/>
    <cellStyle name="Normal 4 3 3 2 5 2 2" xfId="33456"/>
    <cellStyle name="Normal 4 3 3 2 5 3" xfId="20921"/>
    <cellStyle name="Normal 4 3 3 2 5 4" xfId="28317"/>
    <cellStyle name="Normal 4 3 3 2 5 5" xfId="33455"/>
    <cellStyle name="Normal 4 3 3 2 6" xfId="7939"/>
    <cellStyle name="Normal 4 3 3 2 6 2" xfId="33457"/>
    <cellStyle name="Normal 4 3 3 2 7" xfId="15335"/>
    <cellStyle name="Normal 4 3 3 2 8" xfId="22731"/>
    <cellStyle name="Normal 4 3 3 2 9" xfId="33434"/>
    <cellStyle name="Normal 4 3 3 3" xfId="686"/>
    <cellStyle name="Normal 4 3 3 3 2" xfId="1396"/>
    <cellStyle name="Normal 4 3 3 3 2 2" xfId="5084"/>
    <cellStyle name="Normal 4 3 3 3 2 2 2" xfId="12525"/>
    <cellStyle name="Normal 4 3 3 3 2 2 2 2" xfId="33462"/>
    <cellStyle name="Normal 4 3 3 3 2 2 2 3" xfId="33461"/>
    <cellStyle name="Normal 4 3 3 3 2 2 3" xfId="19921"/>
    <cellStyle name="Normal 4 3 3 3 2 2 3 2" xfId="33463"/>
    <cellStyle name="Normal 4 3 3 3 2 2 4" xfId="27317"/>
    <cellStyle name="Normal 4 3 3 3 2 2 5" xfId="33460"/>
    <cellStyle name="Normal 4 3 3 3 2 3" xfId="3207"/>
    <cellStyle name="Normal 4 3 3 3 2 3 2" xfId="10648"/>
    <cellStyle name="Normal 4 3 3 3 2 3 2 2" xfId="33466"/>
    <cellStyle name="Normal 4 3 3 3 2 3 2 3" xfId="33465"/>
    <cellStyle name="Normal 4 3 3 3 2 3 3" xfId="18044"/>
    <cellStyle name="Normal 4 3 3 3 2 3 3 2" xfId="33467"/>
    <cellStyle name="Normal 4 3 3 3 2 3 4" xfId="25440"/>
    <cellStyle name="Normal 4 3 3 3 2 3 5" xfId="33464"/>
    <cellStyle name="Normal 4 3 3 3 2 4" xfId="7029"/>
    <cellStyle name="Normal 4 3 3 3 2 4 2" xfId="14425"/>
    <cellStyle name="Normal 4 3 3 3 2 4 2 2" xfId="33469"/>
    <cellStyle name="Normal 4 3 3 3 2 4 3" xfId="21821"/>
    <cellStyle name="Normal 4 3 3 3 2 4 4" xfId="29217"/>
    <cellStyle name="Normal 4 3 3 3 2 4 5" xfId="33468"/>
    <cellStyle name="Normal 4 3 3 3 2 5" xfId="8839"/>
    <cellStyle name="Normal 4 3 3 3 2 5 2" xfId="33470"/>
    <cellStyle name="Normal 4 3 3 3 2 6" xfId="16235"/>
    <cellStyle name="Normal 4 3 3 3 2 7" xfId="23631"/>
    <cellStyle name="Normal 4 3 3 3 2 8" xfId="33459"/>
    <cellStyle name="Normal 4 3 3 3 3" xfId="4440"/>
    <cellStyle name="Normal 4 3 3 3 3 2" xfId="11881"/>
    <cellStyle name="Normal 4 3 3 3 3 2 2" xfId="33473"/>
    <cellStyle name="Normal 4 3 3 3 3 2 3" xfId="33472"/>
    <cellStyle name="Normal 4 3 3 3 3 3" xfId="19277"/>
    <cellStyle name="Normal 4 3 3 3 3 3 2" xfId="33474"/>
    <cellStyle name="Normal 4 3 3 3 3 4" xfId="26673"/>
    <cellStyle name="Normal 4 3 3 3 3 5" xfId="33471"/>
    <cellStyle name="Normal 4 3 3 3 4" xfId="2563"/>
    <cellStyle name="Normal 4 3 3 3 4 2" xfId="10004"/>
    <cellStyle name="Normal 4 3 3 3 4 2 2" xfId="33477"/>
    <cellStyle name="Normal 4 3 3 3 4 2 3" xfId="33476"/>
    <cellStyle name="Normal 4 3 3 3 4 3" xfId="17400"/>
    <cellStyle name="Normal 4 3 3 3 4 3 2" xfId="33478"/>
    <cellStyle name="Normal 4 3 3 3 4 4" xfId="24796"/>
    <cellStyle name="Normal 4 3 3 3 4 5" xfId="33475"/>
    <cellStyle name="Normal 4 3 3 3 5" xfId="6385"/>
    <cellStyle name="Normal 4 3 3 3 5 2" xfId="13781"/>
    <cellStyle name="Normal 4 3 3 3 5 2 2" xfId="33480"/>
    <cellStyle name="Normal 4 3 3 3 5 3" xfId="21177"/>
    <cellStyle name="Normal 4 3 3 3 5 4" xfId="28573"/>
    <cellStyle name="Normal 4 3 3 3 5 5" xfId="33479"/>
    <cellStyle name="Normal 4 3 3 3 6" xfId="8195"/>
    <cellStyle name="Normal 4 3 3 3 6 2" xfId="33481"/>
    <cellStyle name="Normal 4 3 3 3 7" xfId="15591"/>
    <cellStyle name="Normal 4 3 3 3 8" xfId="22987"/>
    <cellStyle name="Normal 4 3 3 3 9" xfId="33458"/>
    <cellStyle name="Normal 4 3 3 4" xfId="851"/>
    <cellStyle name="Normal 4 3 3 4 2" xfId="1560"/>
    <cellStyle name="Normal 4 3 3 4 2 2" xfId="5248"/>
    <cellStyle name="Normal 4 3 3 4 2 2 2" xfId="12689"/>
    <cellStyle name="Normal 4 3 3 4 2 2 2 2" xfId="33486"/>
    <cellStyle name="Normal 4 3 3 4 2 2 2 3" xfId="33485"/>
    <cellStyle name="Normal 4 3 3 4 2 2 3" xfId="20085"/>
    <cellStyle name="Normal 4 3 3 4 2 2 3 2" xfId="33487"/>
    <cellStyle name="Normal 4 3 3 4 2 2 4" xfId="27481"/>
    <cellStyle name="Normal 4 3 3 4 2 2 5" xfId="33484"/>
    <cellStyle name="Normal 4 3 3 4 2 3" xfId="3371"/>
    <cellStyle name="Normal 4 3 3 4 2 3 2" xfId="10812"/>
    <cellStyle name="Normal 4 3 3 4 2 3 2 2" xfId="33490"/>
    <cellStyle name="Normal 4 3 3 4 2 3 2 3" xfId="33489"/>
    <cellStyle name="Normal 4 3 3 4 2 3 3" xfId="18208"/>
    <cellStyle name="Normal 4 3 3 4 2 3 3 2" xfId="33491"/>
    <cellStyle name="Normal 4 3 3 4 2 3 4" xfId="25604"/>
    <cellStyle name="Normal 4 3 3 4 2 3 5" xfId="33488"/>
    <cellStyle name="Normal 4 3 3 4 2 4" xfId="7193"/>
    <cellStyle name="Normal 4 3 3 4 2 4 2" xfId="14589"/>
    <cellStyle name="Normal 4 3 3 4 2 4 2 2" xfId="33493"/>
    <cellStyle name="Normal 4 3 3 4 2 4 3" xfId="21985"/>
    <cellStyle name="Normal 4 3 3 4 2 4 4" xfId="29381"/>
    <cellStyle name="Normal 4 3 3 4 2 4 5" xfId="33492"/>
    <cellStyle name="Normal 4 3 3 4 2 5" xfId="9003"/>
    <cellStyle name="Normal 4 3 3 4 2 5 2" xfId="33494"/>
    <cellStyle name="Normal 4 3 3 4 2 6" xfId="16399"/>
    <cellStyle name="Normal 4 3 3 4 2 7" xfId="23795"/>
    <cellStyle name="Normal 4 3 3 4 2 8" xfId="33483"/>
    <cellStyle name="Normal 4 3 3 4 3" xfId="4604"/>
    <cellStyle name="Normal 4 3 3 4 3 2" xfId="12045"/>
    <cellStyle name="Normal 4 3 3 4 3 2 2" xfId="33497"/>
    <cellStyle name="Normal 4 3 3 4 3 2 3" xfId="33496"/>
    <cellStyle name="Normal 4 3 3 4 3 3" xfId="19441"/>
    <cellStyle name="Normal 4 3 3 4 3 3 2" xfId="33498"/>
    <cellStyle name="Normal 4 3 3 4 3 4" xfId="26837"/>
    <cellStyle name="Normal 4 3 3 4 3 5" xfId="33495"/>
    <cellStyle name="Normal 4 3 3 4 4" xfId="2727"/>
    <cellStyle name="Normal 4 3 3 4 4 2" xfId="10168"/>
    <cellStyle name="Normal 4 3 3 4 4 2 2" xfId="33501"/>
    <cellStyle name="Normal 4 3 3 4 4 2 3" xfId="33500"/>
    <cellStyle name="Normal 4 3 3 4 4 3" xfId="17564"/>
    <cellStyle name="Normal 4 3 3 4 4 3 2" xfId="33502"/>
    <cellStyle name="Normal 4 3 3 4 4 4" xfId="24960"/>
    <cellStyle name="Normal 4 3 3 4 4 5" xfId="33499"/>
    <cellStyle name="Normal 4 3 3 4 5" xfId="6549"/>
    <cellStyle name="Normal 4 3 3 4 5 2" xfId="13945"/>
    <cellStyle name="Normal 4 3 3 4 5 2 2" xfId="33504"/>
    <cellStyle name="Normal 4 3 3 4 5 3" xfId="21341"/>
    <cellStyle name="Normal 4 3 3 4 5 4" xfId="28737"/>
    <cellStyle name="Normal 4 3 3 4 5 5" xfId="33503"/>
    <cellStyle name="Normal 4 3 3 4 6" xfId="8359"/>
    <cellStyle name="Normal 4 3 3 4 6 2" xfId="33505"/>
    <cellStyle name="Normal 4 3 3 4 7" xfId="15755"/>
    <cellStyle name="Normal 4 3 3 4 8" xfId="23151"/>
    <cellStyle name="Normal 4 3 3 4 9" xfId="33482"/>
    <cellStyle name="Normal 4 3 3 5" xfId="994"/>
    <cellStyle name="Normal 4 3 3 5 2" xfId="4682"/>
    <cellStyle name="Normal 4 3 3 5 2 2" xfId="12123"/>
    <cellStyle name="Normal 4 3 3 5 2 2 2" xfId="33509"/>
    <cellStyle name="Normal 4 3 3 5 2 2 3" xfId="33508"/>
    <cellStyle name="Normal 4 3 3 5 2 3" xfId="19519"/>
    <cellStyle name="Normal 4 3 3 5 2 3 2" xfId="33510"/>
    <cellStyle name="Normal 4 3 3 5 2 4" xfId="26915"/>
    <cellStyle name="Normal 4 3 3 5 2 5" xfId="33507"/>
    <cellStyle name="Normal 4 3 3 5 3" xfId="2805"/>
    <cellStyle name="Normal 4 3 3 5 3 2" xfId="10246"/>
    <cellStyle name="Normal 4 3 3 5 3 2 2" xfId="33513"/>
    <cellStyle name="Normal 4 3 3 5 3 2 3" xfId="33512"/>
    <cellStyle name="Normal 4 3 3 5 3 3" xfId="17642"/>
    <cellStyle name="Normal 4 3 3 5 3 3 2" xfId="33514"/>
    <cellStyle name="Normal 4 3 3 5 3 4" xfId="25038"/>
    <cellStyle name="Normal 4 3 3 5 3 5" xfId="33511"/>
    <cellStyle name="Normal 4 3 3 5 4" xfId="6627"/>
    <cellStyle name="Normal 4 3 3 5 4 2" xfId="14023"/>
    <cellStyle name="Normal 4 3 3 5 4 2 2" xfId="33516"/>
    <cellStyle name="Normal 4 3 3 5 4 3" xfId="21419"/>
    <cellStyle name="Normal 4 3 3 5 4 4" xfId="28815"/>
    <cellStyle name="Normal 4 3 3 5 4 5" xfId="33515"/>
    <cellStyle name="Normal 4 3 3 5 5" xfId="8437"/>
    <cellStyle name="Normal 4 3 3 5 5 2" xfId="33517"/>
    <cellStyle name="Normal 4 3 3 5 6" xfId="15833"/>
    <cellStyle name="Normal 4 3 3 5 7" xfId="23229"/>
    <cellStyle name="Normal 4 3 3 5 8" xfId="33506"/>
    <cellStyle name="Normal 4 3 3 6" xfId="1731"/>
    <cellStyle name="Normal 4 3 3 6 2" xfId="5418"/>
    <cellStyle name="Normal 4 3 3 6 2 2" xfId="12859"/>
    <cellStyle name="Normal 4 3 3 6 2 2 2" xfId="33521"/>
    <cellStyle name="Normal 4 3 3 6 2 2 3" xfId="33520"/>
    <cellStyle name="Normal 4 3 3 6 2 3" xfId="20255"/>
    <cellStyle name="Normal 4 3 3 6 2 3 2" xfId="33522"/>
    <cellStyle name="Normal 4 3 3 6 2 4" xfId="27651"/>
    <cellStyle name="Normal 4 3 3 6 2 5" xfId="33519"/>
    <cellStyle name="Normal 4 3 3 6 3" xfId="3541"/>
    <cellStyle name="Normal 4 3 3 6 3 2" xfId="10982"/>
    <cellStyle name="Normal 4 3 3 6 3 2 2" xfId="33525"/>
    <cellStyle name="Normal 4 3 3 6 3 2 3" xfId="33524"/>
    <cellStyle name="Normal 4 3 3 6 3 3" xfId="18378"/>
    <cellStyle name="Normal 4 3 3 6 3 3 2" xfId="33526"/>
    <cellStyle name="Normal 4 3 3 6 3 4" xfId="25774"/>
    <cellStyle name="Normal 4 3 3 6 3 5" xfId="33523"/>
    <cellStyle name="Normal 4 3 3 6 4" xfId="7363"/>
    <cellStyle name="Normal 4 3 3 6 4 2" xfId="14759"/>
    <cellStyle name="Normal 4 3 3 6 4 2 2" xfId="33528"/>
    <cellStyle name="Normal 4 3 3 6 4 3" xfId="22155"/>
    <cellStyle name="Normal 4 3 3 6 4 4" xfId="29551"/>
    <cellStyle name="Normal 4 3 3 6 4 5" xfId="33527"/>
    <cellStyle name="Normal 4 3 3 6 5" xfId="9173"/>
    <cellStyle name="Normal 4 3 3 6 5 2" xfId="33529"/>
    <cellStyle name="Normal 4 3 3 6 6" xfId="16569"/>
    <cellStyle name="Normal 4 3 3 6 7" xfId="23965"/>
    <cellStyle name="Normal 4 3 3 6 8" xfId="33518"/>
    <cellStyle name="Normal 4 3 3 7" xfId="1988"/>
    <cellStyle name="Normal 4 3 3 7 2" xfId="5675"/>
    <cellStyle name="Normal 4 3 3 7 2 2" xfId="13115"/>
    <cellStyle name="Normal 4 3 3 7 2 2 2" xfId="33533"/>
    <cellStyle name="Normal 4 3 3 7 2 2 3" xfId="33532"/>
    <cellStyle name="Normal 4 3 3 7 2 3" xfId="20511"/>
    <cellStyle name="Normal 4 3 3 7 2 3 2" xfId="33534"/>
    <cellStyle name="Normal 4 3 3 7 2 4" xfId="27907"/>
    <cellStyle name="Normal 4 3 3 7 2 5" xfId="33531"/>
    <cellStyle name="Normal 4 3 3 7 3" xfId="3797"/>
    <cellStyle name="Normal 4 3 3 7 3 2" xfId="11238"/>
    <cellStyle name="Normal 4 3 3 7 3 2 2" xfId="33537"/>
    <cellStyle name="Normal 4 3 3 7 3 2 3" xfId="33536"/>
    <cellStyle name="Normal 4 3 3 7 3 3" xfId="18634"/>
    <cellStyle name="Normal 4 3 3 7 3 3 2" xfId="33538"/>
    <cellStyle name="Normal 4 3 3 7 3 4" xfId="26030"/>
    <cellStyle name="Normal 4 3 3 7 3 5" xfId="33535"/>
    <cellStyle name="Normal 4 3 3 7 4" xfId="7620"/>
    <cellStyle name="Normal 4 3 3 7 4 2" xfId="15016"/>
    <cellStyle name="Normal 4 3 3 7 4 2 2" xfId="33540"/>
    <cellStyle name="Normal 4 3 3 7 4 3" xfId="22412"/>
    <cellStyle name="Normal 4 3 3 7 4 4" xfId="29808"/>
    <cellStyle name="Normal 4 3 3 7 4 5" xfId="33539"/>
    <cellStyle name="Normal 4 3 3 7 5" xfId="9429"/>
    <cellStyle name="Normal 4 3 3 7 5 2" xfId="33541"/>
    <cellStyle name="Normal 4 3 3 7 6" xfId="16825"/>
    <cellStyle name="Normal 4 3 3 7 7" xfId="24221"/>
    <cellStyle name="Normal 4 3 3 7 8" xfId="33530"/>
    <cellStyle name="Normal 4 3 3 8" xfId="4038"/>
    <cellStyle name="Normal 4 3 3 8 2" xfId="11479"/>
    <cellStyle name="Normal 4 3 3 8 2 2" xfId="33544"/>
    <cellStyle name="Normal 4 3 3 8 2 3" xfId="33543"/>
    <cellStyle name="Normal 4 3 3 8 3" xfId="18875"/>
    <cellStyle name="Normal 4 3 3 8 3 2" xfId="33545"/>
    <cellStyle name="Normal 4 3 3 8 4" xfId="26271"/>
    <cellStyle name="Normal 4 3 3 8 5" xfId="33542"/>
    <cellStyle name="Normal 4 3 3 9" xfId="2161"/>
    <cellStyle name="Normal 4 3 3 9 2" xfId="9602"/>
    <cellStyle name="Normal 4 3 3 9 2 2" xfId="33548"/>
    <cellStyle name="Normal 4 3 3 9 2 3" xfId="33547"/>
    <cellStyle name="Normal 4 3 3 9 3" xfId="16998"/>
    <cellStyle name="Normal 4 3 3 9 3 2" xfId="33549"/>
    <cellStyle name="Normal 4 3 3 9 4" xfId="24394"/>
    <cellStyle name="Normal 4 3 3 9 5" xfId="33546"/>
    <cellStyle name="Normal 4 3 4" xfId="291"/>
    <cellStyle name="Normal 4 3 4 10" xfId="33550"/>
    <cellStyle name="Normal 4 3 4 2" xfId="860"/>
    <cellStyle name="Normal 4 3 4 2 2" xfId="1569"/>
    <cellStyle name="Normal 4 3 4 2 2 2" xfId="5257"/>
    <cellStyle name="Normal 4 3 4 2 2 2 2" xfId="12698"/>
    <cellStyle name="Normal 4 3 4 2 2 2 2 2" xfId="33555"/>
    <cellStyle name="Normal 4 3 4 2 2 2 2 3" xfId="33554"/>
    <cellStyle name="Normal 4 3 4 2 2 2 3" xfId="20094"/>
    <cellStyle name="Normal 4 3 4 2 2 2 3 2" xfId="33556"/>
    <cellStyle name="Normal 4 3 4 2 2 2 4" xfId="27490"/>
    <cellStyle name="Normal 4 3 4 2 2 2 5" xfId="33553"/>
    <cellStyle name="Normal 4 3 4 2 2 3" xfId="3380"/>
    <cellStyle name="Normal 4 3 4 2 2 3 2" xfId="10821"/>
    <cellStyle name="Normal 4 3 4 2 2 3 2 2" xfId="33559"/>
    <cellStyle name="Normal 4 3 4 2 2 3 2 3" xfId="33558"/>
    <cellStyle name="Normal 4 3 4 2 2 3 3" xfId="18217"/>
    <cellStyle name="Normal 4 3 4 2 2 3 3 2" xfId="33560"/>
    <cellStyle name="Normal 4 3 4 2 2 3 4" xfId="25613"/>
    <cellStyle name="Normal 4 3 4 2 2 3 5" xfId="33557"/>
    <cellStyle name="Normal 4 3 4 2 2 4" xfId="7202"/>
    <cellStyle name="Normal 4 3 4 2 2 4 2" xfId="14598"/>
    <cellStyle name="Normal 4 3 4 2 2 4 2 2" xfId="33562"/>
    <cellStyle name="Normal 4 3 4 2 2 4 3" xfId="21994"/>
    <cellStyle name="Normal 4 3 4 2 2 4 4" xfId="29390"/>
    <cellStyle name="Normal 4 3 4 2 2 4 5" xfId="33561"/>
    <cellStyle name="Normal 4 3 4 2 2 5" xfId="9012"/>
    <cellStyle name="Normal 4 3 4 2 2 5 2" xfId="33563"/>
    <cellStyle name="Normal 4 3 4 2 2 6" xfId="16408"/>
    <cellStyle name="Normal 4 3 4 2 2 7" xfId="23804"/>
    <cellStyle name="Normal 4 3 4 2 2 8" xfId="33552"/>
    <cellStyle name="Normal 4 3 4 2 3" xfId="4613"/>
    <cellStyle name="Normal 4 3 4 2 3 2" xfId="12054"/>
    <cellStyle name="Normal 4 3 4 2 3 2 2" xfId="33566"/>
    <cellStyle name="Normal 4 3 4 2 3 2 3" xfId="33565"/>
    <cellStyle name="Normal 4 3 4 2 3 3" xfId="19450"/>
    <cellStyle name="Normal 4 3 4 2 3 3 2" xfId="33567"/>
    <cellStyle name="Normal 4 3 4 2 3 4" xfId="26846"/>
    <cellStyle name="Normal 4 3 4 2 3 5" xfId="33564"/>
    <cellStyle name="Normal 4 3 4 2 4" xfId="2736"/>
    <cellStyle name="Normal 4 3 4 2 4 2" xfId="10177"/>
    <cellStyle name="Normal 4 3 4 2 4 2 2" xfId="33570"/>
    <cellStyle name="Normal 4 3 4 2 4 2 3" xfId="33569"/>
    <cellStyle name="Normal 4 3 4 2 4 3" xfId="17573"/>
    <cellStyle name="Normal 4 3 4 2 4 3 2" xfId="33571"/>
    <cellStyle name="Normal 4 3 4 2 4 4" xfId="24969"/>
    <cellStyle name="Normal 4 3 4 2 4 5" xfId="33568"/>
    <cellStyle name="Normal 4 3 4 2 5" xfId="6558"/>
    <cellStyle name="Normal 4 3 4 2 5 2" xfId="13954"/>
    <cellStyle name="Normal 4 3 4 2 5 2 2" xfId="33573"/>
    <cellStyle name="Normal 4 3 4 2 5 3" xfId="21350"/>
    <cellStyle name="Normal 4 3 4 2 5 4" xfId="28746"/>
    <cellStyle name="Normal 4 3 4 2 5 5" xfId="33572"/>
    <cellStyle name="Normal 4 3 4 2 6" xfId="8368"/>
    <cellStyle name="Normal 4 3 4 2 6 2" xfId="33574"/>
    <cellStyle name="Normal 4 3 4 2 7" xfId="15764"/>
    <cellStyle name="Normal 4 3 4 2 8" xfId="23160"/>
    <cellStyle name="Normal 4 3 4 2 9" xfId="33551"/>
    <cellStyle name="Normal 4 3 4 3" xfId="1003"/>
    <cellStyle name="Normal 4 3 4 3 2" xfId="4691"/>
    <cellStyle name="Normal 4 3 4 3 2 2" xfId="12132"/>
    <cellStyle name="Normal 4 3 4 3 2 2 2" xfId="33578"/>
    <cellStyle name="Normal 4 3 4 3 2 2 3" xfId="33577"/>
    <cellStyle name="Normal 4 3 4 3 2 3" xfId="19528"/>
    <cellStyle name="Normal 4 3 4 3 2 3 2" xfId="33579"/>
    <cellStyle name="Normal 4 3 4 3 2 4" xfId="26924"/>
    <cellStyle name="Normal 4 3 4 3 2 5" xfId="33576"/>
    <cellStyle name="Normal 4 3 4 3 3" xfId="2814"/>
    <cellStyle name="Normal 4 3 4 3 3 2" xfId="10255"/>
    <cellStyle name="Normal 4 3 4 3 3 2 2" xfId="33582"/>
    <cellStyle name="Normal 4 3 4 3 3 2 3" xfId="33581"/>
    <cellStyle name="Normal 4 3 4 3 3 3" xfId="17651"/>
    <cellStyle name="Normal 4 3 4 3 3 3 2" xfId="33583"/>
    <cellStyle name="Normal 4 3 4 3 3 4" xfId="25047"/>
    <cellStyle name="Normal 4 3 4 3 3 5" xfId="33580"/>
    <cellStyle name="Normal 4 3 4 3 4" xfId="6636"/>
    <cellStyle name="Normal 4 3 4 3 4 2" xfId="14032"/>
    <cellStyle name="Normal 4 3 4 3 4 2 2" xfId="33585"/>
    <cellStyle name="Normal 4 3 4 3 4 3" xfId="21428"/>
    <cellStyle name="Normal 4 3 4 3 4 4" xfId="28824"/>
    <cellStyle name="Normal 4 3 4 3 4 5" xfId="33584"/>
    <cellStyle name="Normal 4 3 4 3 5" xfId="8446"/>
    <cellStyle name="Normal 4 3 4 3 5 2" xfId="33586"/>
    <cellStyle name="Normal 4 3 4 3 6" xfId="15842"/>
    <cellStyle name="Normal 4 3 4 3 7" xfId="23238"/>
    <cellStyle name="Normal 4 3 4 3 8" xfId="33575"/>
    <cellStyle name="Normal 4 3 4 4" xfId="4047"/>
    <cellStyle name="Normal 4 3 4 4 2" xfId="11488"/>
    <cellStyle name="Normal 4 3 4 4 2 2" xfId="33589"/>
    <cellStyle name="Normal 4 3 4 4 2 3" xfId="33588"/>
    <cellStyle name="Normal 4 3 4 4 3" xfId="18884"/>
    <cellStyle name="Normal 4 3 4 4 3 2" xfId="33590"/>
    <cellStyle name="Normal 4 3 4 4 4" xfId="26280"/>
    <cellStyle name="Normal 4 3 4 4 5" xfId="33587"/>
    <cellStyle name="Normal 4 3 4 5" xfId="2170"/>
    <cellStyle name="Normal 4 3 4 5 2" xfId="9611"/>
    <cellStyle name="Normal 4 3 4 5 2 2" xfId="33593"/>
    <cellStyle name="Normal 4 3 4 5 2 3" xfId="33592"/>
    <cellStyle name="Normal 4 3 4 5 3" xfId="17007"/>
    <cellStyle name="Normal 4 3 4 5 3 2" xfId="33594"/>
    <cellStyle name="Normal 4 3 4 5 4" xfId="24403"/>
    <cellStyle name="Normal 4 3 4 5 5" xfId="33591"/>
    <cellStyle name="Normal 4 3 4 6" xfId="5992"/>
    <cellStyle name="Normal 4 3 4 6 2" xfId="13388"/>
    <cellStyle name="Normal 4 3 4 6 2 2" xfId="33596"/>
    <cellStyle name="Normal 4 3 4 6 3" xfId="20784"/>
    <cellStyle name="Normal 4 3 4 6 4" xfId="28180"/>
    <cellStyle name="Normal 4 3 4 6 5" xfId="33595"/>
    <cellStyle name="Normal 4 3 4 7" xfId="7802"/>
    <cellStyle name="Normal 4 3 4 7 2" xfId="33597"/>
    <cellStyle name="Normal 4 3 4 8" xfId="15198"/>
    <cellStyle name="Normal 4 3 4 9" xfId="22594"/>
    <cellStyle name="Normal 4 3 5" xfId="301"/>
    <cellStyle name="Normal 4 3 5 10" xfId="33598"/>
    <cellStyle name="Normal 4 3 5 2" xfId="872"/>
    <cellStyle name="Normal 4 3 5 2 2" xfId="1581"/>
    <cellStyle name="Normal 4 3 5 2 2 2" xfId="5269"/>
    <cellStyle name="Normal 4 3 5 2 2 2 2" xfId="12710"/>
    <cellStyle name="Normal 4 3 5 2 2 2 2 2" xfId="33603"/>
    <cellStyle name="Normal 4 3 5 2 2 2 2 3" xfId="33602"/>
    <cellStyle name="Normal 4 3 5 2 2 2 3" xfId="20106"/>
    <cellStyle name="Normal 4 3 5 2 2 2 3 2" xfId="33604"/>
    <cellStyle name="Normal 4 3 5 2 2 2 4" xfId="27502"/>
    <cellStyle name="Normal 4 3 5 2 2 2 5" xfId="33601"/>
    <cellStyle name="Normal 4 3 5 2 2 3" xfId="3392"/>
    <cellStyle name="Normal 4 3 5 2 2 3 2" xfId="10833"/>
    <cellStyle name="Normal 4 3 5 2 2 3 2 2" xfId="33607"/>
    <cellStyle name="Normal 4 3 5 2 2 3 2 3" xfId="33606"/>
    <cellStyle name="Normal 4 3 5 2 2 3 3" xfId="18229"/>
    <cellStyle name="Normal 4 3 5 2 2 3 3 2" xfId="33608"/>
    <cellStyle name="Normal 4 3 5 2 2 3 4" xfId="25625"/>
    <cellStyle name="Normal 4 3 5 2 2 3 5" xfId="33605"/>
    <cellStyle name="Normal 4 3 5 2 2 4" xfId="7214"/>
    <cellStyle name="Normal 4 3 5 2 2 4 2" xfId="14610"/>
    <cellStyle name="Normal 4 3 5 2 2 4 2 2" xfId="33610"/>
    <cellStyle name="Normal 4 3 5 2 2 4 3" xfId="22006"/>
    <cellStyle name="Normal 4 3 5 2 2 4 4" xfId="29402"/>
    <cellStyle name="Normal 4 3 5 2 2 4 5" xfId="33609"/>
    <cellStyle name="Normal 4 3 5 2 2 5" xfId="9024"/>
    <cellStyle name="Normal 4 3 5 2 2 5 2" xfId="33611"/>
    <cellStyle name="Normal 4 3 5 2 2 6" xfId="16420"/>
    <cellStyle name="Normal 4 3 5 2 2 7" xfId="23816"/>
    <cellStyle name="Normal 4 3 5 2 2 8" xfId="33600"/>
    <cellStyle name="Normal 4 3 5 2 3" xfId="4625"/>
    <cellStyle name="Normal 4 3 5 2 3 2" xfId="12066"/>
    <cellStyle name="Normal 4 3 5 2 3 2 2" xfId="33614"/>
    <cellStyle name="Normal 4 3 5 2 3 2 3" xfId="33613"/>
    <cellStyle name="Normal 4 3 5 2 3 3" xfId="19462"/>
    <cellStyle name="Normal 4 3 5 2 3 3 2" xfId="33615"/>
    <cellStyle name="Normal 4 3 5 2 3 4" xfId="26858"/>
    <cellStyle name="Normal 4 3 5 2 3 5" xfId="33612"/>
    <cellStyle name="Normal 4 3 5 2 4" xfId="2748"/>
    <cellStyle name="Normal 4 3 5 2 4 2" xfId="10189"/>
    <cellStyle name="Normal 4 3 5 2 4 2 2" xfId="33618"/>
    <cellStyle name="Normal 4 3 5 2 4 2 3" xfId="33617"/>
    <cellStyle name="Normal 4 3 5 2 4 3" xfId="17585"/>
    <cellStyle name="Normal 4 3 5 2 4 3 2" xfId="33619"/>
    <cellStyle name="Normal 4 3 5 2 4 4" xfId="24981"/>
    <cellStyle name="Normal 4 3 5 2 4 5" xfId="33616"/>
    <cellStyle name="Normal 4 3 5 2 5" xfId="6570"/>
    <cellStyle name="Normal 4 3 5 2 5 2" xfId="13966"/>
    <cellStyle name="Normal 4 3 5 2 5 2 2" xfId="33621"/>
    <cellStyle name="Normal 4 3 5 2 5 3" xfId="21362"/>
    <cellStyle name="Normal 4 3 5 2 5 4" xfId="28758"/>
    <cellStyle name="Normal 4 3 5 2 5 5" xfId="33620"/>
    <cellStyle name="Normal 4 3 5 2 6" xfId="8380"/>
    <cellStyle name="Normal 4 3 5 2 6 2" xfId="33622"/>
    <cellStyle name="Normal 4 3 5 2 7" xfId="15776"/>
    <cellStyle name="Normal 4 3 5 2 8" xfId="23172"/>
    <cellStyle name="Normal 4 3 5 2 9" xfId="33599"/>
    <cellStyle name="Normal 4 3 5 3" xfId="1012"/>
    <cellStyle name="Normal 4 3 5 3 2" xfId="4700"/>
    <cellStyle name="Normal 4 3 5 3 2 2" xfId="12141"/>
    <cellStyle name="Normal 4 3 5 3 2 2 2" xfId="33626"/>
    <cellStyle name="Normal 4 3 5 3 2 2 3" xfId="33625"/>
    <cellStyle name="Normal 4 3 5 3 2 3" xfId="19537"/>
    <cellStyle name="Normal 4 3 5 3 2 3 2" xfId="33627"/>
    <cellStyle name="Normal 4 3 5 3 2 4" xfId="26933"/>
    <cellStyle name="Normal 4 3 5 3 2 5" xfId="33624"/>
    <cellStyle name="Normal 4 3 5 3 3" xfId="2823"/>
    <cellStyle name="Normal 4 3 5 3 3 2" xfId="10264"/>
    <cellStyle name="Normal 4 3 5 3 3 2 2" xfId="33630"/>
    <cellStyle name="Normal 4 3 5 3 3 2 3" xfId="33629"/>
    <cellStyle name="Normal 4 3 5 3 3 3" xfId="17660"/>
    <cellStyle name="Normal 4 3 5 3 3 3 2" xfId="33631"/>
    <cellStyle name="Normal 4 3 5 3 3 4" xfId="25056"/>
    <cellStyle name="Normal 4 3 5 3 3 5" xfId="33628"/>
    <cellStyle name="Normal 4 3 5 3 4" xfId="6645"/>
    <cellStyle name="Normal 4 3 5 3 4 2" xfId="14041"/>
    <cellStyle name="Normal 4 3 5 3 4 2 2" xfId="33633"/>
    <cellStyle name="Normal 4 3 5 3 4 3" xfId="21437"/>
    <cellStyle name="Normal 4 3 5 3 4 4" xfId="28833"/>
    <cellStyle name="Normal 4 3 5 3 4 5" xfId="33632"/>
    <cellStyle name="Normal 4 3 5 3 5" xfId="8455"/>
    <cellStyle name="Normal 4 3 5 3 5 2" xfId="33634"/>
    <cellStyle name="Normal 4 3 5 3 6" xfId="15851"/>
    <cellStyle name="Normal 4 3 5 3 7" xfId="23247"/>
    <cellStyle name="Normal 4 3 5 3 8" xfId="33623"/>
    <cellStyle name="Normal 4 3 5 4" xfId="4056"/>
    <cellStyle name="Normal 4 3 5 4 2" xfId="11497"/>
    <cellStyle name="Normal 4 3 5 4 2 2" xfId="33637"/>
    <cellStyle name="Normal 4 3 5 4 2 3" xfId="33636"/>
    <cellStyle name="Normal 4 3 5 4 3" xfId="18893"/>
    <cellStyle name="Normal 4 3 5 4 3 2" xfId="33638"/>
    <cellStyle name="Normal 4 3 5 4 4" xfId="26289"/>
    <cellStyle name="Normal 4 3 5 4 5" xfId="33635"/>
    <cellStyle name="Normal 4 3 5 5" xfId="2179"/>
    <cellStyle name="Normal 4 3 5 5 2" xfId="9620"/>
    <cellStyle name="Normal 4 3 5 5 2 2" xfId="33641"/>
    <cellStyle name="Normal 4 3 5 5 2 3" xfId="33640"/>
    <cellStyle name="Normal 4 3 5 5 3" xfId="17016"/>
    <cellStyle name="Normal 4 3 5 5 3 2" xfId="33642"/>
    <cellStyle name="Normal 4 3 5 5 4" xfId="24412"/>
    <cellStyle name="Normal 4 3 5 5 5" xfId="33639"/>
    <cellStyle name="Normal 4 3 5 6" xfId="6001"/>
    <cellStyle name="Normal 4 3 5 6 2" xfId="13397"/>
    <cellStyle name="Normal 4 3 5 6 2 2" xfId="33644"/>
    <cellStyle name="Normal 4 3 5 6 3" xfId="20793"/>
    <cellStyle name="Normal 4 3 5 6 4" xfId="28189"/>
    <cellStyle name="Normal 4 3 5 6 5" xfId="33643"/>
    <cellStyle name="Normal 4 3 5 7" xfId="7811"/>
    <cellStyle name="Normal 4 3 5 7 2" xfId="33645"/>
    <cellStyle name="Normal 4 3 5 8" xfId="15207"/>
    <cellStyle name="Normal 4 3 5 9" xfId="22603"/>
    <cellStyle name="Normal 4 3 6" xfId="558"/>
    <cellStyle name="Normal 4 3 6 10" xfId="33646"/>
    <cellStyle name="Normal 4 3 6 2" xfId="881"/>
    <cellStyle name="Normal 4 3 6 2 2" xfId="1590"/>
    <cellStyle name="Normal 4 3 6 2 2 2" xfId="5278"/>
    <cellStyle name="Normal 4 3 6 2 2 2 2" xfId="12719"/>
    <cellStyle name="Normal 4 3 6 2 2 2 2 2" xfId="33651"/>
    <cellStyle name="Normal 4 3 6 2 2 2 2 3" xfId="33650"/>
    <cellStyle name="Normal 4 3 6 2 2 2 3" xfId="20115"/>
    <cellStyle name="Normal 4 3 6 2 2 2 3 2" xfId="33652"/>
    <cellStyle name="Normal 4 3 6 2 2 2 4" xfId="27511"/>
    <cellStyle name="Normal 4 3 6 2 2 2 5" xfId="33649"/>
    <cellStyle name="Normal 4 3 6 2 2 3" xfId="3401"/>
    <cellStyle name="Normal 4 3 6 2 2 3 2" xfId="10842"/>
    <cellStyle name="Normal 4 3 6 2 2 3 2 2" xfId="33655"/>
    <cellStyle name="Normal 4 3 6 2 2 3 2 3" xfId="33654"/>
    <cellStyle name="Normal 4 3 6 2 2 3 3" xfId="18238"/>
    <cellStyle name="Normal 4 3 6 2 2 3 3 2" xfId="33656"/>
    <cellStyle name="Normal 4 3 6 2 2 3 4" xfId="25634"/>
    <cellStyle name="Normal 4 3 6 2 2 3 5" xfId="33653"/>
    <cellStyle name="Normal 4 3 6 2 2 4" xfId="7223"/>
    <cellStyle name="Normal 4 3 6 2 2 4 2" xfId="14619"/>
    <cellStyle name="Normal 4 3 6 2 2 4 2 2" xfId="33658"/>
    <cellStyle name="Normal 4 3 6 2 2 4 3" xfId="22015"/>
    <cellStyle name="Normal 4 3 6 2 2 4 4" xfId="29411"/>
    <cellStyle name="Normal 4 3 6 2 2 4 5" xfId="33657"/>
    <cellStyle name="Normal 4 3 6 2 2 5" xfId="9033"/>
    <cellStyle name="Normal 4 3 6 2 2 5 2" xfId="33659"/>
    <cellStyle name="Normal 4 3 6 2 2 6" xfId="16429"/>
    <cellStyle name="Normal 4 3 6 2 2 7" xfId="23825"/>
    <cellStyle name="Normal 4 3 6 2 2 8" xfId="33648"/>
    <cellStyle name="Normal 4 3 6 2 3" xfId="4634"/>
    <cellStyle name="Normal 4 3 6 2 3 2" xfId="12075"/>
    <cellStyle name="Normal 4 3 6 2 3 2 2" xfId="33662"/>
    <cellStyle name="Normal 4 3 6 2 3 2 3" xfId="33661"/>
    <cellStyle name="Normal 4 3 6 2 3 3" xfId="19471"/>
    <cellStyle name="Normal 4 3 6 2 3 3 2" xfId="33663"/>
    <cellStyle name="Normal 4 3 6 2 3 4" xfId="26867"/>
    <cellStyle name="Normal 4 3 6 2 3 5" xfId="33660"/>
    <cellStyle name="Normal 4 3 6 2 4" xfId="2757"/>
    <cellStyle name="Normal 4 3 6 2 4 2" xfId="10198"/>
    <cellStyle name="Normal 4 3 6 2 4 2 2" xfId="33666"/>
    <cellStyle name="Normal 4 3 6 2 4 2 3" xfId="33665"/>
    <cellStyle name="Normal 4 3 6 2 4 3" xfId="17594"/>
    <cellStyle name="Normal 4 3 6 2 4 3 2" xfId="33667"/>
    <cellStyle name="Normal 4 3 6 2 4 4" xfId="24990"/>
    <cellStyle name="Normal 4 3 6 2 4 5" xfId="33664"/>
    <cellStyle name="Normal 4 3 6 2 5" xfId="6579"/>
    <cellStyle name="Normal 4 3 6 2 5 2" xfId="13975"/>
    <cellStyle name="Normal 4 3 6 2 5 2 2" xfId="33669"/>
    <cellStyle name="Normal 4 3 6 2 5 3" xfId="21371"/>
    <cellStyle name="Normal 4 3 6 2 5 4" xfId="28767"/>
    <cellStyle name="Normal 4 3 6 2 5 5" xfId="33668"/>
    <cellStyle name="Normal 4 3 6 2 6" xfId="8389"/>
    <cellStyle name="Normal 4 3 6 2 6 2" xfId="33670"/>
    <cellStyle name="Normal 4 3 6 2 7" xfId="15785"/>
    <cellStyle name="Normal 4 3 6 2 8" xfId="23181"/>
    <cellStyle name="Normal 4 3 6 2 9" xfId="33647"/>
    <cellStyle name="Normal 4 3 6 3" xfId="1268"/>
    <cellStyle name="Normal 4 3 6 3 2" xfId="4956"/>
    <cellStyle name="Normal 4 3 6 3 2 2" xfId="12397"/>
    <cellStyle name="Normal 4 3 6 3 2 2 2" xfId="33674"/>
    <cellStyle name="Normal 4 3 6 3 2 2 3" xfId="33673"/>
    <cellStyle name="Normal 4 3 6 3 2 3" xfId="19793"/>
    <cellStyle name="Normal 4 3 6 3 2 3 2" xfId="33675"/>
    <cellStyle name="Normal 4 3 6 3 2 4" xfId="27189"/>
    <cellStyle name="Normal 4 3 6 3 2 5" xfId="33672"/>
    <cellStyle name="Normal 4 3 6 3 3" xfId="3079"/>
    <cellStyle name="Normal 4 3 6 3 3 2" xfId="10520"/>
    <cellStyle name="Normal 4 3 6 3 3 2 2" xfId="33678"/>
    <cellStyle name="Normal 4 3 6 3 3 2 3" xfId="33677"/>
    <cellStyle name="Normal 4 3 6 3 3 3" xfId="17916"/>
    <cellStyle name="Normal 4 3 6 3 3 3 2" xfId="33679"/>
    <cellStyle name="Normal 4 3 6 3 3 4" xfId="25312"/>
    <cellStyle name="Normal 4 3 6 3 3 5" xfId="33676"/>
    <cellStyle name="Normal 4 3 6 3 4" xfId="6901"/>
    <cellStyle name="Normal 4 3 6 3 4 2" xfId="14297"/>
    <cellStyle name="Normal 4 3 6 3 4 2 2" xfId="33681"/>
    <cellStyle name="Normal 4 3 6 3 4 3" xfId="21693"/>
    <cellStyle name="Normal 4 3 6 3 4 4" xfId="29089"/>
    <cellStyle name="Normal 4 3 6 3 4 5" xfId="33680"/>
    <cellStyle name="Normal 4 3 6 3 5" xfId="8711"/>
    <cellStyle name="Normal 4 3 6 3 5 2" xfId="33682"/>
    <cellStyle name="Normal 4 3 6 3 6" xfId="16107"/>
    <cellStyle name="Normal 4 3 6 3 7" xfId="23503"/>
    <cellStyle name="Normal 4 3 6 3 8" xfId="33671"/>
    <cellStyle name="Normal 4 3 6 4" xfId="4312"/>
    <cellStyle name="Normal 4 3 6 4 2" xfId="11753"/>
    <cellStyle name="Normal 4 3 6 4 2 2" xfId="33685"/>
    <cellStyle name="Normal 4 3 6 4 2 3" xfId="33684"/>
    <cellStyle name="Normal 4 3 6 4 3" xfId="19149"/>
    <cellStyle name="Normal 4 3 6 4 3 2" xfId="33686"/>
    <cellStyle name="Normal 4 3 6 4 4" xfId="26545"/>
    <cellStyle name="Normal 4 3 6 4 5" xfId="33683"/>
    <cellStyle name="Normal 4 3 6 5" xfId="2435"/>
    <cellStyle name="Normal 4 3 6 5 2" xfId="9876"/>
    <cellStyle name="Normal 4 3 6 5 2 2" xfId="33689"/>
    <cellStyle name="Normal 4 3 6 5 2 3" xfId="33688"/>
    <cellStyle name="Normal 4 3 6 5 3" xfId="17272"/>
    <cellStyle name="Normal 4 3 6 5 3 2" xfId="33690"/>
    <cellStyle name="Normal 4 3 6 5 4" xfId="24668"/>
    <cellStyle name="Normal 4 3 6 5 5" xfId="33687"/>
    <cellStyle name="Normal 4 3 6 6" xfId="6257"/>
    <cellStyle name="Normal 4 3 6 6 2" xfId="13653"/>
    <cellStyle name="Normal 4 3 6 6 2 2" xfId="33692"/>
    <cellStyle name="Normal 4 3 6 6 3" xfId="21049"/>
    <cellStyle name="Normal 4 3 6 6 4" xfId="28445"/>
    <cellStyle name="Normal 4 3 6 6 5" xfId="33691"/>
    <cellStyle name="Normal 4 3 6 7" xfId="8067"/>
    <cellStyle name="Normal 4 3 6 7 2" xfId="33693"/>
    <cellStyle name="Normal 4 3 6 8" xfId="15463"/>
    <cellStyle name="Normal 4 3 6 9" xfId="22859"/>
    <cellStyle name="Normal 4 3 7" xfId="1603"/>
    <cellStyle name="Normal 4 3 7 2" xfId="5290"/>
    <cellStyle name="Normal 4 3 7 2 2" xfId="12731"/>
    <cellStyle name="Normal 4 3 7 2 2 2" xfId="33697"/>
    <cellStyle name="Normal 4 3 7 2 2 3" xfId="33696"/>
    <cellStyle name="Normal 4 3 7 2 3" xfId="20127"/>
    <cellStyle name="Normal 4 3 7 2 3 2" xfId="33698"/>
    <cellStyle name="Normal 4 3 7 2 4" xfId="27523"/>
    <cellStyle name="Normal 4 3 7 2 5" xfId="33695"/>
    <cellStyle name="Normal 4 3 7 3" xfId="3413"/>
    <cellStyle name="Normal 4 3 7 3 2" xfId="10854"/>
    <cellStyle name="Normal 4 3 7 3 2 2" xfId="33701"/>
    <cellStyle name="Normal 4 3 7 3 2 3" xfId="33700"/>
    <cellStyle name="Normal 4 3 7 3 3" xfId="18250"/>
    <cellStyle name="Normal 4 3 7 3 3 2" xfId="33702"/>
    <cellStyle name="Normal 4 3 7 3 4" xfId="25646"/>
    <cellStyle name="Normal 4 3 7 3 5" xfId="33699"/>
    <cellStyle name="Normal 4 3 7 4" xfId="7235"/>
    <cellStyle name="Normal 4 3 7 4 2" xfId="14631"/>
    <cellStyle name="Normal 4 3 7 4 2 2" xfId="33704"/>
    <cellStyle name="Normal 4 3 7 4 3" xfId="22027"/>
    <cellStyle name="Normal 4 3 7 4 4" xfId="29423"/>
    <cellStyle name="Normal 4 3 7 4 5" xfId="33703"/>
    <cellStyle name="Normal 4 3 7 5" xfId="9045"/>
    <cellStyle name="Normal 4 3 7 5 2" xfId="33705"/>
    <cellStyle name="Normal 4 3 7 6" xfId="16441"/>
    <cellStyle name="Normal 4 3 7 7" xfId="23837"/>
    <cellStyle name="Normal 4 3 7 8" xfId="33694"/>
    <cellStyle name="Normal 4 3 8" xfId="1860"/>
    <cellStyle name="Normal 4 3 8 2" xfId="5547"/>
    <cellStyle name="Normal 4 3 8 2 2" xfId="12987"/>
    <cellStyle name="Normal 4 3 8 2 2 2" xfId="33709"/>
    <cellStyle name="Normal 4 3 8 2 2 3" xfId="33708"/>
    <cellStyle name="Normal 4 3 8 2 3" xfId="20383"/>
    <cellStyle name="Normal 4 3 8 2 3 2" xfId="33710"/>
    <cellStyle name="Normal 4 3 8 2 4" xfId="27779"/>
    <cellStyle name="Normal 4 3 8 2 5" xfId="33707"/>
    <cellStyle name="Normal 4 3 8 3" xfId="3669"/>
    <cellStyle name="Normal 4 3 8 3 2" xfId="11110"/>
    <cellStyle name="Normal 4 3 8 3 2 2" xfId="33713"/>
    <cellStyle name="Normal 4 3 8 3 2 3" xfId="33712"/>
    <cellStyle name="Normal 4 3 8 3 3" xfId="18506"/>
    <cellStyle name="Normal 4 3 8 3 3 2" xfId="33714"/>
    <cellStyle name="Normal 4 3 8 3 4" xfId="25902"/>
    <cellStyle name="Normal 4 3 8 3 5" xfId="33711"/>
    <cellStyle name="Normal 4 3 8 4" xfId="7492"/>
    <cellStyle name="Normal 4 3 8 4 2" xfId="14888"/>
    <cellStyle name="Normal 4 3 8 4 2 2" xfId="33716"/>
    <cellStyle name="Normal 4 3 8 4 3" xfId="22284"/>
    <cellStyle name="Normal 4 3 8 4 4" xfId="29680"/>
    <cellStyle name="Normal 4 3 8 4 5" xfId="33715"/>
    <cellStyle name="Normal 4 3 8 5" xfId="9301"/>
    <cellStyle name="Normal 4 3 8 5 2" xfId="33717"/>
    <cellStyle name="Normal 4 3 8 6" xfId="16697"/>
    <cellStyle name="Normal 4 3 8 7" xfId="24093"/>
    <cellStyle name="Normal 4 3 8 8" xfId="33706"/>
    <cellStyle name="Normal 4 3 9" xfId="2116"/>
    <cellStyle name="Normal 4 3 9 2" xfId="5803"/>
    <cellStyle name="Normal 4 3 9 2 2" xfId="13243"/>
    <cellStyle name="Normal 4 3 9 2 2 2" xfId="33721"/>
    <cellStyle name="Normal 4 3 9 2 2 3" xfId="33720"/>
    <cellStyle name="Normal 4 3 9 2 3" xfId="20639"/>
    <cellStyle name="Normal 4 3 9 2 3 2" xfId="33722"/>
    <cellStyle name="Normal 4 3 9 2 4" xfId="28035"/>
    <cellStyle name="Normal 4 3 9 2 5" xfId="33719"/>
    <cellStyle name="Normal 4 3 9 3" xfId="3925"/>
    <cellStyle name="Normal 4 3 9 3 2" xfId="11366"/>
    <cellStyle name="Normal 4 3 9 3 2 2" xfId="33725"/>
    <cellStyle name="Normal 4 3 9 3 2 3" xfId="33724"/>
    <cellStyle name="Normal 4 3 9 3 3" xfId="18762"/>
    <cellStyle name="Normal 4 3 9 3 3 2" xfId="33726"/>
    <cellStyle name="Normal 4 3 9 3 4" xfId="26158"/>
    <cellStyle name="Normal 4 3 9 3 5" xfId="33723"/>
    <cellStyle name="Normal 4 3 9 4" xfId="7748"/>
    <cellStyle name="Normal 4 3 9 4 2" xfId="15144"/>
    <cellStyle name="Normal 4 3 9 4 2 2" xfId="33728"/>
    <cellStyle name="Normal 4 3 9 4 3" xfId="22540"/>
    <cellStyle name="Normal 4 3 9 4 4" xfId="29936"/>
    <cellStyle name="Normal 4 3 9 4 5" xfId="33727"/>
    <cellStyle name="Normal 4 3 9 5" xfId="9557"/>
    <cellStyle name="Normal 4 3 9 5 2" xfId="33729"/>
    <cellStyle name="Normal 4 3 9 6" xfId="16953"/>
    <cellStyle name="Normal 4 3 9 7" xfId="24349"/>
    <cellStyle name="Normal 4 3 9 8" xfId="33718"/>
    <cellStyle name="Normal 4 4" xfId="79"/>
    <cellStyle name="Normal 4 4 2" xfId="203"/>
    <cellStyle name="Normal 4 5" xfId="199"/>
    <cellStyle name="Normal 4 5 2" xfId="921"/>
    <cellStyle name="Normal 4 6" xfId="864"/>
    <cellStyle name="Normal 4 6 2" xfId="1573"/>
    <cellStyle name="Normal 4 6 2 2" xfId="5261"/>
    <cellStyle name="Normal 4 6 2 2 2" xfId="12702"/>
    <cellStyle name="Normal 4 6 2 2 2 2" xfId="33734"/>
    <cellStyle name="Normal 4 6 2 2 2 3" xfId="33733"/>
    <cellStyle name="Normal 4 6 2 2 3" xfId="20098"/>
    <cellStyle name="Normal 4 6 2 2 3 2" xfId="33735"/>
    <cellStyle name="Normal 4 6 2 2 4" xfId="27494"/>
    <cellStyle name="Normal 4 6 2 2 5" xfId="33732"/>
    <cellStyle name="Normal 4 6 2 3" xfId="3384"/>
    <cellStyle name="Normal 4 6 2 3 2" xfId="10825"/>
    <cellStyle name="Normal 4 6 2 3 2 2" xfId="33738"/>
    <cellStyle name="Normal 4 6 2 3 2 3" xfId="33737"/>
    <cellStyle name="Normal 4 6 2 3 3" xfId="18221"/>
    <cellStyle name="Normal 4 6 2 3 3 2" xfId="33739"/>
    <cellStyle name="Normal 4 6 2 3 4" xfId="25617"/>
    <cellStyle name="Normal 4 6 2 3 5" xfId="33736"/>
    <cellStyle name="Normal 4 6 2 4" xfId="7206"/>
    <cellStyle name="Normal 4 6 2 4 2" xfId="14602"/>
    <cellStyle name="Normal 4 6 2 4 2 2" xfId="33741"/>
    <cellStyle name="Normal 4 6 2 4 3" xfId="21998"/>
    <cellStyle name="Normal 4 6 2 4 4" xfId="29394"/>
    <cellStyle name="Normal 4 6 2 4 5" xfId="33740"/>
    <cellStyle name="Normal 4 6 2 5" xfId="9016"/>
    <cellStyle name="Normal 4 6 2 5 2" xfId="33742"/>
    <cellStyle name="Normal 4 6 2 6" xfId="16412"/>
    <cellStyle name="Normal 4 6 2 7" xfId="23808"/>
    <cellStyle name="Normal 4 6 2 8" xfId="33731"/>
    <cellStyle name="Normal 4 6 3" xfId="4617"/>
    <cellStyle name="Normal 4 6 3 2" xfId="12058"/>
    <cellStyle name="Normal 4 6 3 2 2" xfId="33745"/>
    <cellStyle name="Normal 4 6 3 2 3" xfId="33744"/>
    <cellStyle name="Normal 4 6 3 3" xfId="19454"/>
    <cellStyle name="Normal 4 6 3 3 2" xfId="33746"/>
    <cellStyle name="Normal 4 6 3 4" xfId="26850"/>
    <cellStyle name="Normal 4 6 3 5" xfId="33743"/>
    <cellStyle name="Normal 4 6 4" xfId="2740"/>
    <cellStyle name="Normal 4 6 4 2" xfId="10181"/>
    <cellStyle name="Normal 4 6 4 2 2" xfId="33749"/>
    <cellStyle name="Normal 4 6 4 2 3" xfId="33748"/>
    <cellStyle name="Normal 4 6 4 3" xfId="17577"/>
    <cellStyle name="Normal 4 6 4 3 2" xfId="33750"/>
    <cellStyle name="Normal 4 6 4 4" xfId="24973"/>
    <cellStyle name="Normal 4 6 4 5" xfId="33747"/>
    <cellStyle name="Normal 4 6 5" xfId="6562"/>
    <cellStyle name="Normal 4 6 5 2" xfId="13958"/>
    <cellStyle name="Normal 4 6 5 2 2" xfId="33752"/>
    <cellStyle name="Normal 4 6 5 3" xfId="21354"/>
    <cellStyle name="Normal 4 6 5 4" xfId="28750"/>
    <cellStyle name="Normal 4 6 5 5" xfId="33751"/>
    <cellStyle name="Normal 4 6 6" xfId="8372"/>
    <cellStyle name="Normal 4 6 6 2" xfId="33753"/>
    <cellStyle name="Normal 4 6 7" xfId="15768"/>
    <cellStyle name="Normal 4 6 8" xfId="23164"/>
    <cellStyle name="Normal 4 6 9" xfId="33730"/>
    <cellStyle name="Normal 4 7" xfId="33754"/>
    <cellStyle name="Normal 5" xfId="80"/>
    <cellStyle name="Normal 5 2" xfId="81"/>
    <cellStyle name="Normal 5 2 10" xfId="5885"/>
    <cellStyle name="Normal 5 2 10 2" xfId="61125"/>
    <cellStyle name="Normal 5 2 2" xfId="205"/>
    <cellStyle name="Normal 5 2 2 10" xfId="4003"/>
    <cellStyle name="Normal 5 2 2 10 2" xfId="11444"/>
    <cellStyle name="Normal 5 2 2 10 2 2" xfId="33758"/>
    <cellStyle name="Normal 5 2 2 10 2 3" xfId="33757"/>
    <cellStyle name="Normal 5 2 2 10 3" xfId="18840"/>
    <cellStyle name="Normal 5 2 2 10 3 2" xfId="33759"/>
    <cellStyle name="Normal 5 2 2 10 4" xfId="26236"/>
    <cellStyle name="Normal 5 2 2 10 5" xfId="33756"/>
    <cellStyle name="Normal 5 2 2 11" xfId="2126"/>
    <cellStyle name="Normal 5 2 2 11 2" xfId="9567"/>
    <cellStyle name="Normal 5 2 2 11 2 2" xfId="33762"/>
    <cellStyle name="Normal 5 2 2 11 2 3" xfId="33761"/>
    <cellStyle name="Normal 5 2 2 11 3" xfId="16963"/>
    <cellStyle name="Normal 5 2 2 11 3 2" xfId="33763"/>
    <cellStyle name="Normal 5 2 2 11 4" xfId="24359"/>
    <cellStyle name="Normal 5 2 2 11 5" xfId="33760"/>
    <cellStyle name="Normal 5 2 2 12" xfId="5948"/>
    <cellStyle name="Normal 5 2 2 12 2" xfId="13344"/>
    <cellStyle name="Normal 5 2 2 12 2 2" xfId="33765"/>
    <cellStyle name="Normal 5 2 2 12 3" xfId="20740"/>
    <cellStyle name="Normal 5 2 2 12 4" xfId="28136"/>
    <cellStyle name="Normal 5 2 2 12 5" xfId="33764"/>
    <cellStyle name="Normal 5 2 2 13" xfId="7758"/>
    <cellStyle name="Normal 5 2 2 13 2" xfId="33766"/>
    <cellStyle name="Normal 5 2 2 14" xfId="15154"/>
    <cellStyle name="Normal 5 2 2 15" xfId="22550"/>
    <cellStyle name="Normal 5 2 2 16" xfId="33755"/>
    <cellStyle name="Normal 5 2 2 2" xfId="256"/>
    <cellStyle name="Normal 5 2 2 2 10" xfId="2135"/>
    <cellStyle name="Normal 5 2 2 2 10 2" xfId="9576"/>
    <cellStyle name="Normal 5 2 2 2 10 2 2" xfId="33770"/>
    <cellStyle name="Normal 5 2 2 2 10 2 3" xfId="33769"/>
    <cellStyle name="Normal 5 2 2 2 10 3" xfId="16972"/>
    <cellStyle name="Normal 5 2 2 2 10 3 2" xfId="33771"/>
    <cellStyle name="Normal 5 2 2 2 10 4" xfId="24368"/>
    <cellStyle name="Normal 5 2 2 2 10 5" xfId="33768"/>
    <cellStyle name="Normal 5 2 2 2 11" xfId="5957"/>
    <cellStyle name="Normal 5 2 2 2 11 2" xfId="13353"/>
    <cellStyle name="Normal 5 2 2 2 11 2 2" xfId="33773"/>
    <cellStyle name="Normal 5 2 2 2 11 3" xfId="20749"/>
    <cellStyle name="Normal 5 2 2 2 11 4" xfId="28145"/>
    <cellStyle name="Normal 5 2 2 2 11 5" xfId="33772"/>
    <cellStyle name="Normal 5 2 2 2 12" xfId="7767"/>
    <cellStyle name="Normal 5 2 2 2 12 2" xfId="33774"/>
    <cellStyle name="Normal 5 2 2 2 13" xfId="15163"/>
    <cellStyle name="Normal 5 2 2 2 14" xfId="22559"/>
    <cellStyle name="Normal 5 2 2 2 15" xfId="33767"/>
    <cellStyle name="Normal 5 2 2 2 2" xfId="274"/>
    <cellStyle name="Normal 5 2 2 2 2 10" xfId="33775"/>
    <cellStyle name="Normal 5 2 2 2 2 2" xfId="843"/>
    <cellStyle name="Normal 5 2 2 2 2 2 2" xfId="1552"/>
    <cellStyle name="Normal 5 2 2 2 2 2 2 2" xfId="5240"/>
    <cellStyle name="Normal 5 2 2 2 2 2 2 2 2" xfId="12681"/>
    <cellStyle name="Normal 5 2 2 2 2 2 2 2 2 2" xfId="33780"/>
    <cellStyle name="Normal 5 2 2 2 2 2 2 2 2 3" xfId="33779"/>
    <cellStyle name="Normal 5 2 2 2 2 2 2 2 3" xfId="20077"/>
    <cellStyle name="Normal 5 2 2 2 2 2 2 2 3 2" xfId="33781"/>
    <cellStyle name="Normal 5 2 2 2 2 2 2 2 4" xfId="27473"/>
    <cellStyle name="Normal 5 2 2 2 2 2 2 2 5" xfId="33778"/>
    <cellStyle name="Normal 5 2 2 2 2 2 2 3" xfId="3363"/>
    <cellStyle name="Normal 5 2 2 2 2 2 2 3 2" xfId="10804"/>
    <cellStyle name="Normal 5 2 2 2 2 2 2 3 2 2" xfId="33784"/>
    <cellStyle name="Normal 5 2 2 2 2 2 2 3 2 3" xfId="33783"/>
    <cellStyle name="Normal 5 2 2 2 2 2 2 3 3" xfId="18200"/>
    <cellStyle name="Normal 5 2 2 2 2 2 2 3 3 2" xfId="56118"/>
    <cellStyle name="Normal 5 2 2 2 2 2 2 3 3 3" xfId="33785"/>
    <cellStyle name="Normal 5 2 2 2 2 2 2 3 4" xfId="25596"/>
    <cellStyle name="Normal 5 2 2 2 2 2 2 3 5" xfId="33782"/>
    <cellStyle name="Normal 5 2 2 2 2 2 2 4" xfId="7185"/>
    <cellStyle name="Normal 5 2 2 2 2 2 2 4 2" xfId="14581"/>
    <cellStyle name="Normal 5 2 2 2 2 2 2 4 2 2" xfId="58610"/>
    <cellStyle name="Normal 5 2 2 2 2 2 2 4 2 3" xfId="33787"/>
    <cellStyle name="Normal 5 2 2 2 2 2 2 4 3" xfId="21977"/>
    <cellStyle name="Normal 5 2 2 2 2 2 2 4 3 2" xfId="54400"/>
    <cellStyle name="Normal 5 2 2 2 2 2 2 4 4" xfId="29373"/>
    <cellStyle name="Normal 5 2 2 2 2 2 2 4 5" xfId="33786"/>
    <cellStyle name="Normal 5 2 2 2 2 2 2 5" xfId="8995"/>
    <cellStyle name="Normal 5 2 2 2 2 2 2 5 2" xfId="56117"/>
    <cellStyle name="Normal 5 2 2 2 2 2 2 5 3" xfId="33788"/>
    <cellStyle name="Normal 5 2 2 2 2 2 2 6" xfId="16391"/>
    <cellStyle name="Normal 5 2 2 2 2 2 2 7" xfId="23787"/>
    <cellStyle name="Normal 5 2 2 2 2 2 2 8" xfId="33777"/>
    <cellStyle name="Normal 5 2 2 2 2 2 3" xfId="4596"/>
    <cellStyle name="Normal 5 2 2 2 2 2 3 2" xfId="12037"/>
    <cellStyle name="Normal 5 2 2 2 2 2 3 2 2" xfId="33791"/>
    <cellStyle name="Normal 5 2 2 2 2 2 3 2 2 2" xfId="33792"/>
    <cellStyle name="Normal 5 2 2 2 2 2 3 2 2 3" xfId="58611"/>
    <cellStyle name="Normal 5 2 2 2 2 2 3 2 3" xfId="33793"/>
    <cellStyle name="Normal 5 2 2 2 2 2 3 2 4" xfId="54402"/>
    <cellStyle name="Normal 5 2 2 2 2 2 3 2 5" xfId="33790"/>
    <cellStyle name="Normal 5 2 2 2 2 2 3 3" xfId="19433"/>
    <cellStyle name="Normal 5 2 2 2 2 2 3 3 2" xfId="33795"/>
    <cellStyle name="Normal 5 2 2 2 2 2 3 3 3" xfId="56119"/>
    <cellStyle name="Normal 5 2 2 2 2 2 3 3 4" xfId="33794"/>
    <cellStyle name="Normal 5 2 2 2 2 2 3 4" xfId="26829"/>
    <cellStyle name="Normal 5 2 2 2 2 2 3 4 2" xfId="54401"/>
    <cellStyle name="Normal 5 2 2 2 2 2 3 5" xfId="33789"/>
    <cellStyle name="Normal 5 2 2 2 2 2 4" xfId="2719"/>
    <cellStyle name="Normal 5 2 2 2 2 2 4 2" xfId="10160"/>
    <cellStyle name="Normal 5 2 2 2 2 2 4 2 2" xfId="33798"/>
    <cellStyle name="Normal 5 2 2 2 2 2 4 2 2 2" xfId="33799"/>
    <cellStyle name="Normal 5 2 2 2 2 2 4 2 2 3" xfId="58612"/>
    <cellStyle name="Normal 5 2 2 2 2 2 4 2 3" xfId="33800"/>
    <cellStyle name="Normal 5 2 2 2 2 2 4 2 4" xfId="54404"/>
    <cellStyle name="Normal 5 2 2 2 2 2 4 2 5" xfId="33797"/>
    <cellStyle name="Normal 5 2 2 2 2 2 4 3" xfId="17556"/>
    <cellStyle name="Normal 5 2 2 2 2 2 4 3 2" xfId="33802"/>
    <cellStyle name="Normal 5 2 2 2 2 2 4 3 3" xfId="56120"/>
    <cellStyle name="Normal 5 2 2 2 2 2 4 3 4" xfId="33801"/>
    <cellStyle name="Normal 5 2 2 2 2 2 4 4" xfId="24952"/>
    <cellStyle name="Normal 5 2 2 2 2 2 4 4 2" xfId="33803"/>
    <cellStyle name="Normal 5 2 2 2 2 2 4 5" xfId="54403"/>
    <cellStyle name="Normal 5 2 2 2 2 2 4 6" xfId="33796"/>
    <cellStyle name="Normal 5 2 2 2 2 2 5" xfId="6541"/>
    <cellStyle name="Normal 5 2 2 2 2 2 5 2" xfId="13937"/>
    <cellStyle name="Normal 5 2 2 2 2 2 5 2 2" xfId="33806"/>
    <cellStyle name="Normal 5 2 2 2 2 2 5 2 3" xfId="58609"/>
    <cellStyle name="Normal 5 2 2 2 2 2 5 2 4" xfId="33805"/>
    <cellStyle name="Normal 5 2 2 2 2 2 5 3" xfId="21333"/>
    <cellStyle name="Normal 5 2 2 2 2 2 5 3 2" xfId="33807"/>
    <cellStyle name="Normal 5 2 2 2 2 2 5 4" xfId="28729"/>
    <cellStyle name="Normal 5 2 2 2 2 2 5 4 2" xfId="54405"/>
    <cellStyle name="Normal 5 2 2 2 2 2 5 5" xfId="33804"/>
    <cellStyle name="Normal 5 2 2 2 2 2 6" xfId="8351"/>
    <cellStyle name="Normal 5 2 2 2 2 2 6 2" xfId="33809"/>
    <cellStyle name="Normal 5 2 2 2 2 2 6 3" xfId="56116"/>
    <cellStyle name="Normal 5 2 2 2 2 2 6 4" xfId="33808"/>
    <cellStyle name="Normal 5 2 2 2 2 2 7" xfId="15747"/>
    <cellStyle name="Normal 5 2 2 2 2 2 8" xfId="23143"/>
    <cellStyle name="Normal 5 2 2 2 2 2 9" xfId="33776"/>
    <cellStyle name="Normal 5 2 2 2 2 3" xfId="986"/>
    <cellStyle name="Normal 5 2 2 2 2 3 2" xfId="4674"/>
    <cellStyle name="Normal 5 2 2 2 2 3 2 2" xfId="12115"/>
    <cellStyle name="Normal 5 2 2 2 2 3 2 2 2" xfId="33813"/>
    <cellStyle name="Normal 5 2 2 2 2 3 2 2 2 2" xfId="33814"/>
    <cellStyle name="Normal 5 2 2 2 2 3 2 2 2 3" xfId="58614"/>
    <cellStyle name="Normal 5 2 2 2 2 3 2 2 3" xfId="33815"/>
    <cellStyle name="Normal 5 2 2 2 2 3 2 2 4" xfId="54408"/>
    <cellStyle name="Normal 5 2 2 2 2 3 2 2 5" xfId="33812"/>
    <cellStyle name="Normal 5 2 2 2 2 3 2 3" xfId="19511"/>
    <cellStyle name="Normal 5 2 2 2 2 3 2 3 2" xfId="33817"/>
    <cellStyle name="Normal 5 2 2 2 2 3 2 3 3" xfId="56122"/>
    <cellStyle name="Normal 5 2 2 2 2 3 2 3 4" xfId="33816"/>
    <cellStyle name="Normal 5 2 2 2 2 3 2 4" xfId="26907"/>
    <cellStyle name="Normal 5 2 2 2 2 3 2 4 2" xfId="33818"/>
    <cellStyle name="Normal 5 2 2 2 2 3 2 5" xfId="54407"/>
    <cellStyle name="Normal 5 2 2 2 2 3 2 6" xfId="33811"/>
    <cellStyle name="Normal 5 2 2 2 2 3 3" xfId="2797"/>
    <cellStyle name="Normal 5 2 2 2 2 3 3 2" xfId="10238"/>
    <cellStyle name="Normal 5 2 2 2 2 3 3 2 2" xfId="33821"/>
    <cellStyle name="Normal 5 2 2 2 2 3 3 2 2 2" xfId="33822"/>
    <cellStyle name="Normal 5 2 2 2 2 3 3 2 2 3" xfId="58615"/>
    <cellStyle name="Normal 5 2 2 2 2 3 3 2 3" xfId="33823"/>
    <cellStyle name="Normal 5 2 2 2 2 3 3 2 4" xfId="54410"/>
    <cellStyle name="Normal 5 2 2 2 2 3 3 2 5" xfId="33820"/>
    <cellStyle name="Normal 5 2 2 2 2 3 3 3" xfId="17634"/>
    <cellStyle name="Normal 5 2 2 2 2 3 3 3 2" xfId="33825"/>
    <cellStyle name="Normal 5 2 2 2 2 3 3 3 3" xfId="56123"/>
    <cellStyle name="Normal 5 2 2 2 2 3 3 3 4" xfId="33824"/>
    <cellStyle name="Normal 5 2 2 2 2 3 3 4" xfId="25030"/>
    <cellStyle name="Normal 5 2 2 2 2 3 3 4 2" xfId="33826"/>
    <cellStyle name="Normal 5 2 2 2 2 3 3 5" xfId="54409"/>
    <cellStyle name="Normal 5 2 2 2 2 3 3 6" xfId="33819"/>
    <cellStyle name="Normal 5 2 2 2 2 3 4" xfId="6619"/>
    <cellStyle name="Normal 5 2 2 2 2 3 4 2" xfId="14015"/>
    <cellStyle name="Normal 5 2 2 2 2 3 4 2 2" xfId="33829"/>
    <cellStyle name="Normal 5 2 2 2 2 3 4 2 3" xfId="58613"/>
    <cellStyle name="Normal 5 2 2 2 2 3 4 2 4" xfId="33828"/>
    <cellStyle name="Normal 5 2 2 2 2 3 4 3" xfId="21411"/>
    <cellStyle name="Normal 5 2 2 2 2 3 4 3 2" xfId="33830"/>
    <cellStyle name="Normal 5 2 2 2 2 3 4 4" xfId="28807"/>
    <cellStyle name="Normal 5 2 2 2 2 3 4 4 2" xfId="54411"/>
    <cellStyle name="Normal 5 2 2 2 2 3 4 5" xfId="33827"/>
    <cellStyle name="Normal 5 2 2 2 2 3 5" xfId="8429"/>
    <cellStyle name="Normal 5 2 2 2 2 3 5 2" xfId="33832"/>
    <cellStyle name="Normal 5 2 2 2 2 3 5 3" xfId="56121"/>
    <cellStyle name="Normal 5 2 2 2 2 3 5 4" xfId="33831"/>
    <cellStyle name="Normal 5 2 2 2 2 3 6" xfId="15825"/>
    <cellStyle name="Normal 5 2 2 2 2 3 6 2" xfId="33833"/>
    <cellStyle name="Normal 5 2 2 2 2 3 7" xfId="23221"/>
    <cellStyle name="Normal 5 2 2 2 2 3 7 2" xfId="54406"/>
    <cellStyle name="Normal 5 2 2 2 2 3 8" xfId="33810"/>
    <cellStyle name="Normal 5 2 2 2 2 4" xfId="4030"/>
    <cellStyle name="Normal 5 2 2 2 2 4 2" xfId="11471"/>
    <cellStyle name="Normal 5 2 2 2 2 4 2 2" xfId="33836"/>
    <cellStyle name="Normal 5 2 2 2 2 4 2 2 2" xfId="33837"/>
    <cellStyle name="Normal 5 2 2 2 2 4 2 2 3" xfId="58616"/>
    <cellStyle name="Normal 5 2 2 2 2 4 2 3" xfId="33838"/>
    <cellStyle name="Normal 5 2 2 2 2 4 2 4" xfId="54413"/>
    <cellStyle name="Normal 5 2 2 2 2 4 2 5" xfId="33835"/>
    <cellStyle name="Normal 5 2 2 2 2 4 3" xfId="18867"/>
    <cellStyle name="Normal 5 2 2 2 2 4 3 2" xfId="33840"/>
    <cellStyle name="Normal 5 2 2 2 2 4 3 3" xfId="56124"/>
    <cellStyle name="Normal 5 2 2 2 2 4 3 4" xfId="33839"/>
    <cellStyle name="Normal 5 2 2 2 2 4 4" xfId="26263"/>
    <cellStyle name="Normal 5 2 2 2 2 4 4 2" xfId="33841"/>
    <cellStyle name="Normal 5 2 2 2 2 4 5" xfId="54412"/>
    <cellStyle name="Normal 5 2 2 2 2 4 6" xfId="33834"/>
    <cellStyle name="Normal 5 2 2 2 2 5" xfId="2153"/>
    <cellStyle name="Normal 5 2 2 2 2 5 2" xfId="9594"/>
    <cellStyle name="Normal 5 2 2 2 2 5 2 2" xfId="33844"/>
    <cellStyle name="Normal 5 2 2 2 2 5 2 2 2" xfId="33845"/>
    <cellStyle name="Normal 5 2 2 2 2 5 2 2 3" xfId="58617"/>
    <cellStyle name="Normal 5 2 2 2 2 5 2 3" xfId="33846"/>
    <cellStyle name="Normal 5 2 2 2 2 5 2 4" xfId="54415"/>
    <cellStyle name="Normal 5 2 2 2 2 5 2 5" xfId="33843"/>
    <cellStyle name="Normal 5 2 2 2 2 5 3" xfId="16990"/>
    <cellStyle name="Normal 5 2 2 2 2 5 3 2" xfId="33848"/>
    <cellStyle name="Normal 5 2 2 2 2 5 3 3" xfId="56125"/>
    <cellStyle name="Normal 5 2 2 2 2 5 3 4" xfId="33847"/>
    <cellStyle name="Normal 5 2 2 2 2 5 4" xfId="24386"/>
    <cellStyle name="Normal 5 2 2 2 2 5 4 2" xfId="33849"/>
    <cellStyle name="Normal 5 2 2 2 2 5 5" xfId="54414"/>
    <cellStyle name="Normal 5 2 2 2 2 5 6" xfId="33842"/>
    <cellStyle name="Normal 5 2 2 2 2 6" xfId="5975"/>
    <cellStyle name="Normal 5 2 2 2 2 6 2" xfId="13371"/>
    <cellStyle name="Normal 5 2 2 2 2 6 2 2" xfId="33852"/>
    <cellStyle name="Normal 5 2 2 2 2 6 2 3" xfId="58608"/>
    <cellStyle name="Normal 5 2 2 2 2 6 2 4" xfId="33851"/>
    <cellStyle name="Normal 5 2 2 2 2 6 3" xfId="20767"/>
    <cellStyle name="Normal 5 2 2 2 2 6 3 2" xfId="33853"/>
    <cellStyle name="Normal 5 2 2 2 2 6 4" xfId="28163"/>
    <cellStyle name="Normal 5 2 2 2 2 6 4 2" xfId="54416"/>
    <cellStyle name="Normal 5 2 2 2 2 6 5" xfId="33850"/>
    <cellStyle name="Normal 5 2 2 2 2 7" xfId="7785"/>
    <cellStyle name="Normal 5 2 2 2 2 7 2" xfId="33855"/>
    <cellStyle name="Normal 5 2 2 2 2 7 3" xfId="56115"/>
    <cellStyle name="Normal 5 2 2 2 2 7 4" xfId="33854"/>
    <cellStyle name="Normal 5 2 2 2 2 8" xfId="15181"/>
    <cellStyle name="Normal 5 2 2 2 2 9" xfId="22577"/>
    <cellStyle name="Normal 5 2 2 2 3" xfId="494"/>
    <cellStyle name="Normal 5 2 2 2 3 2" xfId="1205"/>
    <cellStyle name="Normal 5 2 2 2 3 2 2" xfId="4893"/>
    <cellStyle name="Normal 5 2 2 2 3 2 2 2" xfId="12334"/>
    <cellStyle name="Normal 5 2 2 2 3 2 2 2 2" xfId="33860"/>
    <cellStyle name="Normal 5 2 2 2 3 2 2 2 2 2" xfId="33861"/>
    <cellStyle name="Normal 5 2 2 2 3 2 2 2 2 3" xfId="58620"/>
    <cellStyle name="Normal 5 2 2 2 3 2 2 2 3" xfId="33862"/>
    <cellStyle name="Normal 5 2 2 2 3 2 2 2 4" xfId="54420"/>
    <cellStyle name="Normal 5 2 2 2 3 2 2 2 5" xfId="33859"/>
    <cellStyle name="Normal 5 2 2 2 3 2 2 3" xfId="19730"/>
    <cellStyle name="Normal 5 2 2 2 3 2 2 3 2" xfId="33864"/>
    <cellStyle name="Normal 5 2 2 2 3 2 2 3 3" xfId="56128"/>
    <cellStyle name="Normal 5 2 2 2 3 2 2 3 4" xfId="33863"/>
    <cellStyle name="Normal 5 2 2 2 3 2 2 4" xfId="27126"/>
    <cellStyle name="Normal 5 2 2 2 3 2 2 4 2" xfId="33865"/>
    <cellStyle name="Normal 5 2 2 2 3 2 2 5" xfId="54419"/>
    <cellStyle name="Normal 5 2 2 2 3 2 2 6" xfId="33858"/>
    <cellStyle name="Normal 5 2 2 2 3 2 3" xfId="3016"/>
    <cellStyle name="Normal 5 2 2 2 3 2 3 2" xfId="10457"/>
    <cellStyle name="Normal 5 2 2 2 3 2 3 2 2" xfId="33868"/>
    <cellStyle name="Normal 5 2 2 2 3 2 3 2 2 2" xfId="33869"/>
    <cellStyle name="Normal 5 2 2 2 3 2 3 2 2 3" xfId="58621"/>
    <cellStyle name="Normal 5 2 2 2 3 2 3 2 3" xfId="33870"/>
    <cellStyle name="Normal 5 2 2 2 3 2 3 2 4" xfId="54422"/>
    <cellStyle name="Normal 5 2 2 2 3 2 3 2 5" xfId="33867"/>
    <cellStyle name="Normal 5 2 2 2 3 2 3 3" xfId="17853"/>
    <cellStyle name="Normal 5 2 2 2 3 2 3 3 2" xfId="33872"/>
    <cellStyle name="Normal 5 2 2 2 3 2 3 3 3" xfId="56129"/>
    <cellStyle name="Normal 5 2 2 2 3 2 3 3 4" xfId="33871"/>
    <cellStyle name="Normal 5 2 2 2 3 2 3 4" xfId="25249"/>
    <cellStyle name="Normal 5 2 2 2 3 2 3 4 2" xfId="33873"/>
    <cellStyle name="Normal 5 2 2 2 3 2 3 5" xfId="54421"/>
    <cellStyle name="Normal 5 2 2 2 3 2 3 6" xfId="33866"/>
    <cellStyle name="Normal 5 2 2 2 3 2 4" xfId="6838"/>
    <cellStyle name="Normal 5 2 2 2 3 2 4 2" xfId="14234"/>
    <cellStyle name="Normal 5 2 2 2 3 2 4 2 2" xfId="33876"/>
    <cellStyle name="Normal 5 2 2 2 3 2 4 2 3" xfId="58619"/>
    <cellStyle name="Normal 5 2 2 2 3 2 4 2 4" xfId="33875"/>
    <cellStyle name="Normal 5 2 2 2 3 2 4 3" xfId="21630"/>
    <cellStyle name="Normal 5 2 2 2 3 2 4 3 2" xfId="33877"/>
    <cellStyle name="Normal 5 2 2 2 3 2 4 4" xfId="29026"/>
    <cellStyle name="Normal 5 2 2 2 3 2 4 4 2" xfId="54423"/>
    <cellStyle name="Normal 5 2 2 2 3 2 4 5" xfId="33874"/>
    <cellStyle name="Normal 5 2 2 2 3 2 5" xfId="8648"/>
    <cellStyle name="Normal 5 2 2 2 3 2 5 2" xfId="33879"/>
    <cellStyle name="Normal 5 2 2 2 3 2 5 3" xfId="56127"/>
    <cellStyle name="Normal 5 2 2 2 3 2 5 4" xfId="33878"/>
    <cellStyle name="Normal 5 2 2 2 3 2 6" xfId="16044"/>
    <cellStyle name="Normal 5 2 2 2 3 2 6 2" xfId="33880"/>
    <cellStyle name="Normal 5 2 2 2 3 2 7" xfId="23440"/>
    <cellStyle name="Normal 5 2 2 2 3 2 7 2" xfId="54418"/>
    <cellStyle name="Normal 5 2 2 2 3 2 8" xfId="33857"/>
    <cellStyle name="Normal 5 2 2 2 3 3" xfId="4249"/>
    <cellStyle name="Normal 5 2 2 2 3 3 2" xfId="11690"/>
    <cellStyle name="Normal 5 2 2 2 3 3 2 2" xfId="33883"/>
    <cellStyle name="Normal 5 2 2 2 3 3 2 2 2" xfId="33884"/>
    <cellStyle name="Normal 5 2 2 2 3 3 2 2 3" xfId="58622"/>
    <cellStyle name="Normal 5 2 2 2 3 3 2 3" xfId="33885"/>
    <cellStyle name="Normal 5 2 2 2 3 3 2 4" xfId="54425"/>
    <cellStyle name="Normal 5 2 2 2 3 3 2 5" xfId="33882"/>
    <cellStyle name="Normal 5 2 2 2 3 3 3" xfId="19086"/>
    <cellStyle name="Normal 5 2 2 2 3 3 3 2" xfId="33887"/>
    <cellStyle name="Normal 5 2 2 2 3 3 3 3" xfId="56130"/>
    <cellStyle name="Normal 5 2 2 2 3 3 3 4" xfId="33886"/>
    <cellStyle name="Normal 5 2 2 2 3 3 4" xfId="26482"/>
    <cellStyle name="Normal 5 2 2 2 3 3 4 2" xfId="33888"/>
    <cellStyle name="Normal 5 2 2 2 3 3 5" xfId="54424"/>
    <cellStyle name="Normal 5 2 2 2 3 3 6" xfId="33881"/>
    <cellStyle name="Normal 5 2 2 2 3 4" xfId="2372"/>
    <cellStyle name="Normal 5 2 2 2 3 4 2" xfId="9813"/>
    <cellStyle name="Normal 5 2 2 2 3 4 2 2" xfId="33891"/>
    <cellStyle name="Normal 5 2 2 2 3 4 2 2 2" xfId="33892"/>
    <cellStyle name="Normal 5 2 2 2 3 4 2 2 3" xfId="58623"/>
    <cellStyle name="Normal 5 2 2 2 3 4 2 3" xfId="33893"/>
    <cellStyle name="Normal 5 2 2 2 3 4 2 4" xfId="54427"/>
    <cellStyle name="Normal 5 2 2 2 3 4 2 5" xfId="33890"/>
    <cellStyle name="Normal 5 2 2 2 3 4 3" xfId="17209"/>
    <cellStyle name="Normal 5 2 2 2 3 4 3 2" xfId="33895"/>
    <cellStyle name="Normal 5 2 2 2 3 4 3 3" xfId="56131"/>
    <cellStyle name="Normal 5 2 2 2 3 4 3 4" xfId="33894"/>
    <cellStyle name="Normal 5 2 2 2 3 4 4" xfId="24605"/>
    <cellStyle name="Normal 5 2 2 2 3 4 4 2" xfId="33896"/>
    <cellStyle name="Normal 5 2 2 2 3 4 5" xfId="54426"/>
    <cellStyle name="Normal 5 2 2 2 3 4 6" xfId="33889"/>
    <cellStyle name="Normal 5 2 2 2 3 5" xfId="6194"/>
    <cellStyle name="Normal 5 2 2 2 3 5 2" xfId="13590"/>
    <cellStyle name="Normal 5 2 2 2 3 5 2 2" xfId="33899"/>
    <cellStyle name="Normal 5 2 2 2 3 5 2 3" xfId="58618"/>
    <cellStyle name="Normal 5 2 2 2 3 5 2 4" xfId="33898"/>
    <cellStyle name="Normal 5 2 2 2 3 5 3" xfId="20986"/>
    <cellStyle name="Normal 5 2 2 2 3 5 3 2" xfId="33900"/>
    <cellStyle name="Normal 5 2 2 2 3 5 4" xfId="28382"/>
    <cellStyle name="Normal 5 2 2 2 3 5 4 2" xfId="54428"/>
    <cellStyle name="Normal 5 2 2 2 3 5 5" xfId="33897"/>
    <cellStyle name="Normal 5 2 2 2 3 6" xfId="8004"/>
    <cellStyle name="Normal 5 2 2 2 3 6 2" xfId="33902"/>
    <cellStyle name="Normal 5 2 2 2 3 6 3" xfId="56126"/>
    <cellStyle name="Normal 5 2 2 2 3 6 4" xfId="33901"/>
    <cellStyle name="Normal 5 2 2 2 3 7" xfId="15400"/>
    <cellStyle name="Normal 5 2 2 2 3 7 2" xfId="33903"/>
    <cellStyle name="Normal 5 2 2 2 3 8" xfId="22796"/>
    <cellStyle name="Normal 5 2 2 2 3 8 2" xfId="54417"/>
    <cellStyle name="Normal 5 2 2 2 3 9" xfId="33856"/>
    <cellStyle name="Normal 5 2 2 2 4" xfId="751"/>
    <cellStyle name="Normal 5 2 2 2 4 2" xfId="1461"/>
    <cellStyle name="Normal 5 2 2 2 4 2 2" xfId="5149"/>
    <cellStyle name="Normal 5 2 2 2 4 2 2 2" xfId="12590"/>
    <cellStyle name="Normal 5 2 2 2 4 2 2 2 2" xfId="33908"/>
    <cellStyle name="Normal 5 2 2 2 4 2 2 2 2 2" xfId="33909"/>
    <cellStyle name="Normal 5 2 2 2 4 2 2 2 2 3" xfId="58626"/>
    <cellStyle name="Normal 5 2 2 2 4 2 2 2 3" xfId="33910"/>
    <cellStyle name="Normal 5 2 2 2 4 2 2 2 4" xfId="54432"/>
    <cellStyle name="Normal 5 2 2 2 4 2 2 2 5" xfId="33907"/>
    <cellStyle name="Normal 5 2 2 2 4 2 2 3" xfId="19986"/>
    <cellStyle name="Normal 5 2 2 2 4 2 2 3 2" xfId="33912"/>
    <cellStyle name="Normal 5 2 2 2 4 2 2 3 3" xfId="56134"/>
    <cellStyle name="Normal 5 2 2 2 4 2 2 3 4" xfId="33911"/>
    <cellStyle name="Normal 5 2 2 2 4 2 2 4" xfId="27382"/>
    <cellStyle name="Normal 5 2 2 2 4 2 2 4 2" xfId="33913"/>
    <cellStyle name="Normal 5 2 2 2 4 2 2 5" xfId="54431"/>
    <cellStyle name="Normal 5 2 2 2 4 2 2 6" xfId="33906"/>
    <cellStyle name="Normal 5 2 2 2 4 2 3" xfId="3272"/>
    <cellStyle name="Normal 5 2 2 2 4 2 3 2" xfId="10713"/>
    <cellStyle name="Normal 5 2 2 2 4 2 3 2 2" xfId="33916"/>
    <cellStyle name="Normal 5 2 2 2 4 2 3 2 2 2" xfId="33917"/>
    <cellStyle name="Normal 5 2 2 2 4 2 3 2 2 3" xfId="58627"/>
    <cellStyle name="Normal 5 2 2 2 4 2 3 2 3" xfId="33918"/>
    <cellStyle name="Normal 5 2 2 2 4 2 3 2 4" xfId="54434"/>
    <cellStyle name="Normal 5 2 2 2 4 2 3 2 5" xfId="33915"/>
    <cellStyle name="Normal 5 2 2 2 4 2 3 3" xfId="18109"/>
    <cellStyle name="Normal 5 2 2 2 4 2 3 3 2" xfId="33920"/>
    <cellStyle name="Normal 5 2 2 2 4 2 3 3 3" xfId="56135"/>
    <cellStyle name="Normal 5 2 2 2 4 2 3 3 4" xfId="33919"/>
    <cellStyle name="Normal 5 2 2 2 4 2 3 4" xfId="25505"/>
    <cellStyle name="Normal 5 2 2 2 4 2 3 4 2" xfId="33921"/>
    <cellStyle name="Normal 5 2 2 2 4 2 3 5" xfId="54433"/>
    <cellStyle name="Normal 5 2 2 2 4 2 3 6" xfId="33914"/>
    <cellStyle name="Normal 5 2 2 2 4 2 4" xfId="7094"/>
    <cellStyle name="Normal 5 2 2 2 4 2 4 2" xfId="14490"/>
    <cellStyle name="Normal 5 2 2 2 4 2 4 2 2" xfId="33924"/>
    <cellStyle name="Normal 5 2 2 2 4 2 4 2 3" xfId="58625"/>
    <cellStyle name="Normal 5 2 2 2 4 2 4 2 4" xfId="33923"/>
    <cellStyle name="Normal 5 2 2 2 4 2 4 3" xfId="21886"/>
    <cellStyle name="Normal 5 2 2 2 4 2 4 3 2" xfId="33925"/>
    <cellStyle name="Normal 5 2 2 2 4 2 4 4" xfId="29282"/>
    <cellStyle name="Normal 5 2 2 2 4 2 4 4 2" xfId="54435"/>
    <cellStyle name="Normal 5 2 2 2 4 2 4 5" xfId="33922"/>
    <cellStyle name="Normal 5 2 2 2 4 2 5" xfId="8904"/>
    <cellStyle name="Normal 5 2 2 2 4 2 5 2" xfId="33927"/>
    <cellStyle name="Normal 5 2 2 2 4 2 5 3" xfId="56133"/>
    <cellStyle name="Normal 5 2 2 2 4 2 5 4" xfId="33926"/>
    <cellStyle name="Normal 5 2 2 2 4 2 6" xfId="16300"/>
    <cellStyle name="Normal 5 2 2 2 4 2 6 2" xfId="33928"/>
    <cellStyle name="Normal 5 2 2 2 4 2 7" xfId="23696"/>
    <cellStyle name="Normal 5 2 2 2 4 2 7 2" xfId="54430"/>
    <cellStyle name="Normal 5 2 2 2 4 2 8" xfId="33905"/>
    <cellStyle name="Normal 5 2 2 2 4 3" xfId="4505"/>
    <cellStyle name="Normal 5 2 2 2 4 3 2" xfId="11946"/>
    <cellStyle name="Normal 5 2 2 2 4 3 2 2" xfId="33931"/>
    <cellStyle name="Normal 5 2 2 2 4 3 2 2 2" xfId="33932"/>
    <cellStyle name="Normal 5 2 2 2 4 3 2 2 3" xfId="58628"/>
    <cellStyle name="Normal 5 2 2 2 4 3 2 3" xfId="33933"/>
    <cellStyle name="Normal 5 2 2 2 4 3 2 4" xfId="54437"/>
    <cellStyle name="Normal 5 2 2 2 4 3 2 5" xfId="33930"/>
    <cellStyle name="Normal 5 2 2 2 4 3 3" xfId="19342"/>
    <cellStyle name="Normal 5 2 2 2 4 3 3 2" xfId="33935"/>
    <cellStyle name="Normal 5 2 2 2 4 3 3 3" xfId="56136"/>
    <cellStyle name="Normal 5 2 2 2 4 3 3 4" xfId="33934"/>
    <cellStyle name="Normal 5 2 2 2 4 3 4" xfId="26738"/>
    <cellStyle name="Normal 5 2 2 2 4 3 4 2" xfId="33936"/>
    <cellStyle name="Normal 5 2 2 2 4 3 5" xfId="54436"/>
    <cellStyle name="Normal 5 2 2 2 4 3 6" xfId="33929"/>
    <cellStyle name="Normal 5 2 2 2 4 4" xfId="2628"/>
    <cellStyle name="Normal 5 2 2 2 4 4 2" xfId="10069"/>
    <cellStyle name="Normal 5 2 2 2 4 4 2 2" xfId="33939"/>
    <cellStyle name="Normal 5 2 2 2 4 4 2 2 2" xfId="33940"/>
    <cellStyle name="Normal 5 2 2 2 4 4 2 2 3" xfId="58629"/>
    <cellStyle name="Normal 5 2 2 2 4 4 2 3" xfId="33941"/>
    <cellStyle name="Normal 5 2 2 2 4 4 2 4" xfId="54439"/>
    <cellStyle name="Normal 5 2 2 2 4 4 2 5" xfId="33938"/>
    <cellStyle name="Normal 5 2 2 2 4 4 3" xfId="17465"/>
    <cellStyle name="Normal 5 2 2 2 4 4 3 2" xfId="33943"/>
    <cellStyle name="Normal 5 2 2 2 4 4 3 3" xfId="56137"/>
    <cellStyle name="Normal 5 2 2 2 4 4 3 4" xfId="33942"/>
    <cellStyle name="Normal 5 2 2 2 4 4 4" xfId="24861"/>
    <cellStyle name="Normal 5 2 2 2 4 4 4 2" xfId="33944"/>
    <cellStyle name="Normal 5 2 2 2 4 4 5" xfId="54438"/>
    <cellStyle name="Normal 5 2 2 2 4 4 6" xfId="33937"/>
    <cellStyle name="Normal 5 2 2 2 4 5" xfId="6450"/>
    <cellStyle name="Normal 5 2 2 2 4 5 2" xfId="13846"/>
    <cellStyle name="Normal 5 2 2 2 4 5 2 2" xfId="33947"/>
    <cellStyle name="Normal 5 2 2 2 4 5 2 3" xfId="58624"/>
    <cellStyle name="Normal 5 2 2 2 4 5 2 4" xfId="33946"/>
    <cellStyle name="Normal 5 2 2 2 4 5 3" xfId="21242"/>
    <cellStyle name="Normal 5 2 2 2 4 5 3 2" xfId="33948"/>
    <cellStyle name="Normal 5 2 2 2 4 5 4" xfId="28638"/>
    <cellStyle name="Normal 5 2 2 2 4 5 4 2" xfId="54440"/>
    <cellStyle name="Normal 5 2 2 2 4 5 5" xfId="33945"/>
    <cellStyle name="Normal 5 2 2 2 4 6" xfId="8260"/>
    <cellStyle name="Normal 5 2 2 2 4 6 2" xfId="33950"/>
    <cellStyle name="Normal 5 2 2 2 4 6 3" xfId="56132"/>
    <cellStyle name="Normal 5 2 2 2 4 6 4" xfId="33949"/>
    <cellStyle name="Normal 5 2 2 2 4 7" xfId="15656"/>
    <cellStyle name="Normal 5 2 2 2 4 7 2" xfId="33951"/>
    <cellStyle name="Normal 5 2 2 2 4 8" xfId="23052"/>
    <cellStyle name="Normal 5 2 2 2 4 8 2" xfId="54429"/>
    <cellStyle name="Normal 5 2 2 2 4 9" xfId="33904"/>
    <cellStyle name="Normal 5 2 2 2 5" xfId="825"/>
    <cellStyle name="Normal 5 2 2 2 5 2" xfId="1534"/>
    <cellStyle name="Normal 5 2 2 2 5 2 2" xfId="5222"/>
    <cellStyle name="Normal 5 2 2 2 5 2 2 2" xfId="12663"/>
    <cellStyle name="Normal 5 2 2 2 5 2 2 2 2" xfId="33956"/>
    <cellStyle name="Normal 5 2 2 2 5 2 2 2 2 2" xfId="33957"/>
    <cellStyle name="Normal 5 2 2 2 5 2 2 2 2 3" xfId="58632"/>
    <cellStyle name="Normal 5 2 2 2 5 2 2 2 3" xfId="33958"/>
    <cellStyle name="Normal 5 2 2 2 5 2 2 2 4" xfId="54444"/>
    <cellStyle name="Normal 5 2 2 2 5 2 2 2 5" xfId="33955"/>
    <cellStyle name="Normal 5 2 2 2 5 2 2 3" xfId="20059"/>
    <cellStyle name="Normal 5 2 2 2 5 2 2 3 2" xfId="33960"/>
    <cellStyle name="Normal 5 2 2 2 5 2 2 3 3" xfId="56140"/>
    <cellStyle name="Normal 5 2 2 2 5 2 2 3 4" xfId="33959"/>
    <cellStyle name="Normal 5 2 2 2 5 2 2 4" xfId="27455"/>
    <cellStyle name="Normal 5 2 2 2 5 2 2 4 2" xfId="33961"/>
    <cellStyle name="Normal 5 2 2 2 5 2 2 5" xfId="54443"/>
    <cellStyle name="Normal 5 2 2 2 5 2 2 6" xfId="33954"/>
    <cellStyle name="Normal 5 2 2 2 5 2 3" xfId="3345"/>
    <cellStyle name="Normal 5 2 2 2 5 2 3 2" xfId="10786"/>
    <cellStyle name="Normal 5 2 2 2 5 2 3 2 2" xfId="33964"/>
    <cellStyle name="Normal 5 2 2 2 5 2 3 2 2 2" xfId="33965"/>
    <cellStyle name="Normal 5 2 2 2 5 2 3 2 2 3" xfId="58633"/>
    <cellStyle name="Normal 5 2 2 2 5 2 3 2 3" xfId="33966"/>
    <cellStyle name="Normal 5 2 2 2 5 2 3 2 4" xfId="54446"/>
    <cellStyle name="Normal 5 2 2 2 5 2 3 2 5" xfId="33963"/>
    <cellStyle name="Normal 5 2 2 2 5 2 3 3" xfId="18182"/>
    <cellStyle name="Normal 5 2 2 2 5 2 3 3 2" xfId="33968"/>
    <cellStyle name="Normal 5 2 2 2 5 2 3 3 3" xfId="56141"/>
    <cellStyle name="Normal 5 2 2 2 5 2 3 3 4" xfId="33967"/>
    <cellStyle name="Normal 5 2 2 2 5 2 3 4" xfId="25578"/>
    <cellStyle name="Normal 5 2 2 2 5 2 3 4 2" xfId="33969"/>
    <cellStyle name="Normal 5 2 2 2 5 2 3 5" xfId="54445"/>
    <cellStyle name="Normal 5 2 2 2 5 2 3 6" xfId="33962"/>
    <cellStyle name="Normal 5 2 2 2 5 2 4" xfId="7167"/>
    <cellStyle name="Normal 5 2 2 2 5 2 4 2" xfId="14563"/>
    <cellStyle name="Normal 5 2 2 2 5 2 4 2 2" xfId="33972"/>
    <cellStyle name="Normal 5 2 2 2 5 2 4 2 3" xfId="58631"/>
    <cellStyle name="Normal 5 2 2 2 5 2 4 2 4" xfId="33971"/>
    <cellStyle name="Normal 5 2 2 2 5 2 4 3" xfId="21959"/>
    <cellStyle name="Normal 5 2 2 2 5 2 4 3 2" xfId="33973"/>
    <cellStyle name="Normal 5 2 2 2 5 2 4 4" xfId="29355"/>
    <cellStyle name="Normal 5 2 2 2 5 2 4 4 2" xfId="54447"/>
    <cellStyle name="Normal 5 2 2 2 5 2 4 5" xfId="33970"/>
    <cellStyle name="Normal 5 2 2 2 5 2 5" xfId="8977"/>
    <cellStyle name="Normal 5 2 2 2 5 2 5 2" xfId="33975"/>
    <cellStyle name="Normal 5 2 2 2 5 2 5 3" xfId="56139"/>
    <cellStyle name="Normal 5 2 2 2 5 2 5 4" xfId="33974"/>
    <cellStyle name="Normal 5 2 2 2 5 2 6" xfId="16373"/>
    <cellStyle name="Normal 5 2 2 2 5 2 6 2" xfId="33976"/>
    <cellStyle name="Normal 5 2 2 2 5 2 7" xfId="23769"/>
    <cellStyle name="Normal 5 2 2 2 5 2 7 2" xfId="54442"/>
    <cellStyle name="Normal 5 2 2 2 5 2 8" xfId="33953"/>
    <cellStyle name="Normal 5 2 2 2 5 3" xfId="4578"/>
    <cellStyle name="Normal 5 2 2 2 5 3 2" xfId="12019"/>
    <cellStyle name="Normal 5 2 2 2 5 3 2 2" xfId="33979"/>
    <cellStyle name="Normal 5 2 2 2 5 3 2 2 2" xfId="33980"/>
    <cellStyle name="Normal 5 2 2 2 5 3 2 2 3" xfId="58634"/>
    <cellStyle name="Normal 5 2 2 2 5 3 2 3" xfId="33981"/>
    <cellStyle name="Normal 5 2 2 2 5 3 2 4" xfId="54449"/>
    <cellStyle name="Normal 5 2 2 2 5 3 2 5" xfId="33978"/>
    <cellStyle name="Normal 5 2 2 2 5 3 3" xfId="19415"/>
    <cellStyle name="Normal 5 2 2 2 5 3 3 2" xfId="33983"/>
    <cellStyle name="Normal 5 2 2 2 5 3 3 3" xfId="56142"/>
    <cellStyle name="Normal 5 2 2 2 5 3 3 4" xfId="33982"/>
    <cellStyle name="Normal 5 2 2 2 5 3 4" xfId="26811"/>
    <cellStyle name="Normal 5 2 2 2 5 3 4 2" xfId="33984"/>
    <cellStyle name="Normal 5 2 2 2 5 3 5" xfId="54448"/>
    <cellStyle name="Normal 5 2 2 2 5 3 6" xfId="33977"/>
    <cellStyle name="Normal 5 2 2 2 5 4" xfId="2701"/>
    <cellStyle name="Normal 5 2 2 2 5 4 2" xfId="10142"/>
    <cellStyle name="Normal 5 2 2 2 5 4 2 2" xfId="33987"/>
    <cellStyle name="Normal 5 2 2 2 5 4 2 2 2" xfId="33988"/>
    <cellStyle name="Normal 5 2 2 2 5 4 2 2 3" xfId="58635"/>
    <cellStyle name="Normal 5 2 2 2 5 4 2 3" xfId="33989"/>
    <cellStyle name="Normal 5 2 2 2 5 4 2 4" xfId="54451"/>
    <cellStyle name="Normal 5 2 2 2 5 4 2 5" xfId="33986"/>
    <cellStyle name="Normal 5 2 2 2 5 4 3" xfId="17538"/>
    <cellStyle name="Normal 5 2 2 2 5 4 3 2" xfId="33991"/>
    <cellStyle name="Normal 5 2 2 2 5 4 3 3" xfId="56143"/>
    <cellStyle name="Normal 5 2 2 2 5 4 3 4" xfId="33990"/>
    <cellStyle name="Normal 5 2 2 2 5 4 4" xfId="24934"/>
    <cellStyle name="Normal 5 2 2 2 5 4 4 2" xfId="33992"/>
    <cellStyle name="Normal 5 2 2 2 5 4 5" xfId="54450"/>
    <cellStyle name="Normal 5 2 2 2 5 4 6" xfId="33985"/>
    <cellStyle name="Normal 5 2 2 2 5 5" xfId="6523"/>
    <cellStyle name="Normal 5 2 2 2 5 5 2" xfId="13919"/>
    <cellStyle name="Normal 5 2 2 2 5 5 2 2" xfId="33995"/>
    <cellStyle name="Normal 5 2 2 2 5 5 2 3" xfId="58630"/>
    <cellStyle name="Normal 5 2 2 2 5 5 2 4" xfId="33994"/>
    <cellStyle name="Normal 5 2 2 2 5 5 3" xfId="21315"/>
    <cellStyle name="Normal 5 2 2 2 5 5 3 2" xfId="33996"/>
    <cellStyle name="Normal 5 2 2 2 5 5 4" xfId="28711"/>
    <cellStyle name="Normal 5 2 2 2 5 5 4 2" xfId="54452"/>
    <cellStyle name="Normal 5 2 2 2 5 5 5" xfId="33993"/>
    <cellStyle name="Normal 5 2 2 2 5 6" xfId="8333"/>
    <cellStyle name="Normal 5 2 2 2 5 6 2" xfId="33998"/>
    <cellStyle name="Normal 5 2 2 2 5 6 3" xfId="56138"/>
    <cellStyle name="Normal 5 2 2 2 5 6 4" xfId="33997"/>
    <cellStyle name="Normal 5 2 2 2 5 7" xfId="15729"/>
    <cellStyle name="Normal 5 2 2 2 5 7 2" xfId="33999"/>
    <cellStyle name="Normal 5 2 2 2 5 8" xfId="23125"/>
    <cellStyle name="Normal 5 2 2 2 5 8 2" xfId="54441"/>
    <cellStyle name="Normal 5 2 2 2 5 9" xfId="33952"/>
    <cellStyle name="Normal 5 2 2 2 6" xfId="968"/>
    <cellStyle name="Normal 5 2 2 2 6 2" xfId="4656"/>
    <cellStyle name="Normal 5 2 2 2 6 2 2" xfId="12097"/>
    <cellStyle name="Normal 5 2 2 2 6 2 2 2" xfId="34003"/>
    <cellStyle name="Normal 5 2 2 2 6 2 2 2 2" xfId="34004"/>
    <cellStyle name="Normal 5 2 2 2 6 2 2 2 3" xfId="58637"/>
    <cellStyle name="Normal 5 2 2 2 6 2 2 3" xfId="34005"/>
    <cellStyle name="Normal 5 2 2 2 6 2 2 4" xfId="54455"/>
    <cellStyle name="Normal 5 2 2 2 6 2 2 5" xfId="34002"/>
    <cellStyle name="Normal 5 2 2 2 6 2 3" xfId="19493"/>
    <cellStyle name="Normal 5 2 2 2 6 2 3 2" xfId="34007"/>
    <cellStyle name="Normal 5 2 2 2 6 2 3 3" xfId="56145"/>
    <cellStyle name="Normal 5 2 2 2 6 2 3 4" xfId="34006"/>
    <cellStyle name="Normal 5 2 2 2 6 2 4" xfId="26889"/>
    <cellStyle name="Normal 5 2 2 2 6 2 4 2" xfId="34008"/>
    <cellStyle name="Normal 5 2 2 2 6 2 5" xfId="54454"/>
    <cellStyle name="Normal 5 2 2 2 6 2 6" xfId="34001"/>
    <cellStyle name="Normal 5 2 2 2 6 3" xfId="2779"/>
    <cellStyle name="Normal 5 2 2 2 6 3 2" xfId="10220"/>
    <cellStyle name="Normal 5 2 2 2 6 3 2 2" xfId="34011"/>
    <cellStyle name="Normal 5 2 2 2 6 3 2 2 2" xfId="34012"/>
    <cellStyle name="Normal 5 2 2 2 6 3 2 2 3" xfId="58638"/>
    <cellStyle name="Normal 5 2 2 2 6 3 2 3" xfId="34013"/>
    <cellStyle name="Normal 5 2 2 2 6 3 2 4" xfId="54457"/>
    <cellStyle name="Normal 5 2 2 2 6 3 2 5" xfId="34010"/>
    <cellStyle name="Normal 5 2 2 2 6 3 3" xfId="17616"/>
    <cellStyle name="Normal 5 2 2 2 6 3 3 2" xfId="34015"/>
    <cellStyle name="Normal 5 2 2 2 6 3 3 3" xfId="56146"/>
    <cellStyle name="Normal 5 2 2 2 6 3 3 4" xfId="34014"/>
    <cellStyle name="Normal 5 2 2 2 6 3 4" xfId="25012"/>
    <cellStyle name="Normal 5 2 2 2 6 3 4 2" xfId="34016"/>
    <cellStyle name="Normal 5 2 2 2 6 3 5" xfId="54456"/>
    <cellStyle name="Normal 5 2 2 2 6 3 6" xfId="34009"/>
    <cellStyle name="Normal 5 2 2 2 6 4" xfId="6601"/>
    <cellStyle name="Normal 5 2 2 2 6 4 2" xfId="13997"/>
    <cellStyle name="Normal 5 2 2 2 6 4 2 2" xfId="34019"/>
    <cellStyle name="Normal 5 2 2 2 6 4 2 3" xfId="58636"/>
    <cellStyle name="Normal 5 2 2 2 6 4 2 4" xfId="34018"/>
    <cellStyle name="Normal 5 2 2 2 6 4 3" xfId="21393"/>
    <cellStyle name="Normal 5 2 2 2 6 4 3 2" xfId="34020"/>
    <cellStyle name="Normal 5 2 2 2 6 4 4" xfId="28789"/>
    <cellStyle name="Normal 5 2 2 2 6 4 4 2" xfId="54458"/>
    <cellStyle name="Normal 5 2 2 2 6 4 5" xfId="34017"/>
    <cellStyle name="Normal 5 2 2 2 6 5" xfId="8411"/>
    <cellStyle name="Normal 5 2 2 2 6 5 2" xfId="34022"/>
    <cellStyle name="Normal 5 2 2 2 6 5 3" xfId="56144"/>
    <cellStyle name="Normal 5 2 2 2 6 5 4" xfId="34021"/>
    <cellStyle name="Normal 5 2 2 2 6 6" xfId="15807"/>
    <cellStyle name="Normal 5 2 2 2 6 6 2" xfId="34023"/>
    <cellStyle name="Normal 5 2 2 2 6 7" xfId="23203"/>
    <cellStyle name="Normal 5 2 2 2 6 7 2" xfId="54453"/>
    <cellStyle name="Normal 5 2 2 2 6 8" xfId="34000"/>
    <cellStyle name="Normal 5 2 2 2 7" xfId="1796"/>
    <cellStyle name="Normal 5 2 2 2 7 2" xfId="5483"/>
    <cellStyle name="Normal 5 2 2 2 7 2 2" xfId="12924"/>
    <cellStyle name="Normal 5 2 2 2 7 2 2 2" xfId="34027"/>
    <cellStyle name="Normal 5 2 2 2 7 2 2 2 2" xfId="34028"/>
    <cellStyle name="Normal 5 2 2 2 7 2 2 2 3" xfId="58640"/>
    <cellStyle name="Normal 5 2 2 2 7 2 2 3" xfId="34029"/>
    <cellStyle name="Normal 5 2 2 2 7 2 2 4" xfId="54461"/>
    <cellStyle name="Normal 5 2 2 2 7 2 2 5" xfId="34026"/>
    <cellStyle name="Normal 5 2 2 2 7 2 3" xfId="20320"/>
    <cellStyle name="Normal 5 2 2 2 7 2 3 2" xfId="34031"/>
    <cellStyle name="Normal 5 2 2 2 7 2 3 3" xfId="56148"/>
    <cellStyle name="Normal 5 2 2 2 7 2 3 4" xfId="34030"/>
    <cellStyle name="Normal 5 2 2 2 7 2 4" xfId="27716"/>
    <cellStyle name="Normal 5 2 2 2 7 2 4 2" xfId="34032"/>
    <cellStyle name="Normal 5 2 2 2 7 2 5" xfId="54460"/>
    <cellStyle name="Normal 5 2 2 2 7 2 6" xfId="34025"/>
    <cellStyle name="Normal 5 2 2 2 7 3" xfId="3606"/>
    <cellStyle name="Normal 5 2 2 2 7 3 2" xfId="11047"/>
    <cellStyle name="Normal 5 2 2 2 7 3 2 2" xfId="34035"/>
    <cellStyle name="Normal 5 2 2 2 7 3 2 2 2" xfId="34036"/>
    <cellStyle name="Normal 5 2 2 2 7 3 2 2 3" xfId="58641"/>
    <cellStyle name="Normal 5 2 2 2 7 3 2 3" xfId="34037"/>
    <cellStyle name="Normal 5 2 2 2 7 3 2 4" xfId="54463"/>
    <cellStyle name="Normal 5 2 2 2 7 3 2 5" xfId="34034"/>
    <cellStyle name="Normal 5 2 2 2 7 3 3" xfId="18443"/>
    <cellStyle name="Normal 5 2 2 2 7 3 3 2" xfId="34039"/>
    <cellStyle name="Normal 5 2 2 2 7 3 3 3" xfId="56149"/>
    <cellStyle name="Normal 5 2 2 2 7 3 3 4" xfId="34038"/>
    <cellStyle name="Normal 5 2 2 2 7 3 4" xfId="25839"/>
    <cellStyle name="Normal 5 2 2 2 7 3 4 2" xfId="34040"/>
    <cellStyle name="Normal 5 2 2 2 7 3 5" xfId="54462"/>
    <cellStyle name="Normal 5 2 2 2 7 3 6" xfId="34033"/>
    <cellStyle name="Normal 5 2 2 2 7 4" xfId="7428"/>
    <cellStyle name="Normal 5 2 2 2 7 4 2" xfId="14824"/>
    <cellStyle name="Normal 5 2 2 2 7 4 2 2" xfId="34043"/>
    <cellStyle name="Normal 5 2 2 2 7 4 2 3" xfId="58639"/>
    <cellStyle name="Normal 5 2 2 2 7 4 2 4" xfId="34042"/>
    <cellStyle name="Normal 5 2 2 2 7 4 3" xfId="22220"/>
    <cellStyle name="Normal 5 2 2 2 7 4 3 2" xfId="34044"/>
    <cellStyle name="Normal 5 2 2 2 7 4 4" xfId="29616"/>
    <cellStyle name="Normal 5 2 2 2 7 4 4 2" xfId="54464"/>
    <cellStyle name="Normal 5 2 2 2 7 4 5" xfId="34041"/>
    <cellStyle name="Normal 5 2 2 2 7 5" xfId="9238"/>
    <cellStyle name="Normal 5 2 2 2 7 5 2" xfId="34046"/>
    <cellStyle name="Normal 5 2 2 2 7 5 3" xfId="56147"/>
    <cellStyle name="Normal 5 2 2 2 7 5 4" xfId="34045"/>
    <cellStyle name="Normal 5 2 2 2 7 6" xfId="16634"/>
    <cellStyle name="Normal 5 2 2 2 7 6 2" xfId="34047"/>
    <cellStyle name="Normal 5 2 2 2 7 7" xfId="24030"/>
    <cellStyle name="Normal 5 2 2 2 7 7 2" xfId="54459"/>
    <cellStyle name="Normal 5 2 2 2 7 8" xfId="34024"/>
    <cellStyle name="Normal 5 2 2 2 8" xfId="2053"/>
    <cellStyle name="Normal 5 2 2 2 8 2" xfId="5740"/>
    <cellStyle name="Normal 5 2 2 2 8 2 2" xfId="13180"/>
    <cellStyle name="Normal 5 2 2 2 8 2 2 2" xfId="34051"/>
    <cellStyle name="Normal 5 2 2 2 8 2 2 2 2" xfId="34052"/>
    <cellStyle name="Normal 5 2 2 2 8 2 2 2 3" xfId="58643"/>
    <cellStyle name="Normal 5 2 2 2 8 2 2 3" xfId="34053"/>
    <cellStyle name="Normal 5 2 2 2 8 2 2 4" xfId="54467"/>
    <cellStyle name="Normal 5 2 2 2 8 2 2 5" xfId="34050"/>
    <cellStyle name="Normal 5 2 2 2 8 2 3" xfId="20576"/>
    <cellStyle name="Normal 5 2 2 2 8 2 3 2" xfId="34055"/>
    <cellStyle name="Normal 5 2 2 2 8 2 3 3" xfId="56151"/>
    <cellStyle name="Normal 5 2 2 2 8 2 3 4" xfId="34054"/>
    <cellStyle name="Normal 5 2 2 2 8 2 4" xfId="27972"/>
    <cellStyle name="Normal 5 2 2 2 8 2 4 2" xfId="34056"/>
    <cellStyle name="Normal 5 2 2 2 8 2 5" xfId="54466"/>
    <cellStyle name="Normal 5 2 2 2 8 2 6" xfId="34049"/>
    <cellStyle name="Normal 5 2 2 2 8 3" xfId="3862"/>
    <cellStyle name="Normal 5 2 2 2 8 3 2" xfId="11303"/>
    <cellStyle name="Normal 5 2 2 2 8 3 2 2" xfId="34059"/>
    <cellStyle name="Normal 5 2 2 2 8 3 2 2 2" xfId="34060"/>
    <cellStyle name="Normal 5 2 2 2 8 3 2 2 3" xfId="58644"/>
    <cellStyle name="Normal 5 2 2 2 8 3 2 3" xfId="34061"/>
    <cellStyle name="Normal 5 2 2 2 8 3 2 4" xfId="54469"/>
    <cellStyle name="Normal 5 2 2 2 8 3 2 5" xfId="34058"/>
    <cellStyle name="Normal 5 2 2 2 8 3 3" xfId="18699"/>
    <cellStyle name="Normal 5 2 2 2 8 3 3 2" xfId="34063"/>
    <cellStyle name="Normal 5 2 2 2 8 3 3 3" xfId="56152"/>
    <cellStyle name="Normal 5 2 2 2 8 3 3 4" xfId="34062"/>
    <cellStyle name="Normal 5 2 2 2 8 3 4" xfId="26095"/>
    <cellStyle name="Normal 5 2 2 2 8 3 4 2" xfId="34064"/>
    <cellStyle name="Normal 5 2 2 2 8 3 5" xfId="54468"/>
    <cellStyle name="Normal 5 2 2 2 8 3 6" xfId="34057"/>
    <cellStyle name="Normal 5 2 2 2 8 4" xfId="7685"/>
    <cellStyle name="Normal 5 2 2 2 8 4 2" xfId="15081"/>
    <cellStyle name="Normal 5 2 2 2 8 4 2 2" xfId="34067"/>
    <cellStyle name="Normal 5 2 2 2 8 4 2 3" xfId="58642"/>
    <cellStyle name="Normal 5 2 2 2 8 4 2 4" xfId="34066"/>
    <cellStyle name="Normal 5 2 2 2 8 4 3" xfId="22477"/>
    <cellStyle name="Normal 5 2 2 2 8 4 3 2" xfId="34068"/>
    <cellStyle name="Normal 5 2 2 2 8 4 4" xfId="29873"/>
    <cellStyle name="Normal 5 2 2 2 8 4 4 2" xfId="54470"/>
    <cellStyle name="Normal 5 2 2 2 8 4 5" xfId="34065"/>
    <cellStyle name="Normal 5 2 2 2 8 5" xfId="9494"/>
    <cellStyle name="Normal 5 2 2 2 8 5 2" xfId="34070"/>
    <cellStyle name="Normal 5 2 2 2 8 5 3" xfId="56150"/>
    <cellStyle name="Normal 5 2 2 2 8 5 4" xfId="34069"/>
    <cellStyle name="Normal 5 2 2 2 8 6" xfId="16890"/>
    <cellStyle name="Normal 5 2 2 2 8 6 2" xfId="34071"/>
    <cellStyle name="Normal 5 2 2 2 8 7" xfId="24286"/>
    <cellStyle name="Normal 5 2 2 2 8 7 2" xfId="54465"/>
    <cellStyle name="Normal 5 2 2 2 8 8" xfId="34048"/>
    <cellStyle name="Normal 5 2 2 2 9" xfId="4012"/>
    <cellStyle name="Normal 5 2 2 2 9 2" xfId="11453"/>
    <cellStyle name="Normal 5 2 2 2 9 2 2" xfId="34074"/>
    <cellStyle name="Normal 5 2 2 2 9 2 2 2" xfId="34075"/>
    <cellStyle name="Normal 5 2 2 2 9 2 2 3" xfId="58645"/>
    <cellStyle name="Normal 5 2 2 2 9 2 3" xfId="34076"/>
    <cellStyle name="Normal 5 2 2 2 9 2 4" xfId="54472"/>
    <cellStyle name="Normal 5 2 2 2 9 2 5" xfId="34073"/>
    <cellStyle name="Normal 5 2 2 2 9 3" xfId="18849"/>
    <cellStyle name="Normal 5 2 2 2 9 3 2" xfId="34078"/>
    <cellStyle name="Normal 5 2 2 2 9 3 3" xfId="56153"/>
    <cellStyle name="Normal 5 2 2 2 9 3 4" xfId="34077"/>
    <cellStyle name="Normal 5 2 2 2 9 4" xfId="26245"/>
    <cellStyle name="Normal 5 2 2 2 9 4 2" xfId="34079"/>
    <cellStyle name="Normal 5 2 2 2 9 5" xfId="54471"/>
    <cellStyle name="Normal 5 2 2 2 9 6" xfId="34072"/>
    <cellStyle name="Normal 5 2 2 3" xfId="265"/>
    <cellStyle name="Normal 5 2 2 3 10" xfId="34080"/>
    <cellStyle name="Normal 5 2 2 3 2" xfId="834"/>
    <cellStyle name="Normal 5 2 2 3 2 2" xfId="1543"/>
    <cellStyle name="Normal 5 2 2 3 2 2 2" xfId="5231"/>
    <cellStyle name="Normal 5 2 2 3 2 2 2 2" xfId="12672"/>
    <cellStyle name="Normal 5 2 2 3 2 2 2 2 2" xfId="34085"/>
    <cellStyle name="Normal 5 2 2 3 2 2 2 2 2 2" xfId="34086"/>
    <cellStyle name="Normal 5 2 2 3 2 2 2 2 2 3" xfId="58649"/>
    <cellStyle name="Normal 5 2 2 3 2 2 2 2 3" xfId="34087"/>
    <cellStyle name="Normal 5 2 2 3 2 2 2 2 4" xfId="54477"/>
    <cellStyle name="Normal 5 2 2 3 2 2 2 2 5" xfId="34084"/>
    <cellStyle name="Normal 5 2 2 3 2 2 2 3" xfId="20068"/>
    <cellStyle name="Normal 5 2 2 3 2 2 2 3 2" xfId="34089"/>
    <cellStyle name="Normal 5 2 2 3 2 2 2 3 3" xfId="56157"/>
    <cellStyle name="Normal 5 2 2 3 2 2 2 3 4" xfId="34088"/>
    <cellStyle name="Normal 5 2 2 3 2 2 2 4" xfId="27464"/>
    <cellStyle name="Normal 5 2 2 3 2 2 2 4 2" xfId="34090"/>
    <cellStyle name="Normal 5 2 2 3 2 2 2 5" xfId="54476"/>
    <cellStyle name="Normal 5 2 2 3 2 2 2 6" xfId="34083"/>
    <cellStyle name="Normal 5 2 2 3 2 2 3" xfId="3354"/>
    <cellStyle name="Normal 5 2 2 3 2 2 3 2" xfId="10795"/>
    <cellStyle name="Normal 5 2 2 3 2 2 3 2 2" xfId="34093"/>
    <cellStyle name="Normal 5 2 2 3 2 2 3 2 2 2" xfId="34094"/>
    <cellStyle name="Normal 5 2 2 3 2 2 3 2 2 3" xfId="58650"/>
    <cellStyle name="Normal 5 2 2 3 2 2 3 2 3" xfId="34095"/>
    <cellStyle name="Normal 5 2 2 3 2 2 3 2 4" xfId="54479"/>
    <cellStyle name="Normal 5 2 2 3 2 2 3 2 5" xfId="34092"/>
    <cellStyle name="Normal 5 2 2 3 2 2 3 3" xfId="18191"/>
    <cellStyle name="Normal 5 2 2 3 2 2 3 3 2" xfId="34097"/>
    <cellStyle name="Normal 5 2 2 3 2 2 3 3 3" xfId="56158"/>
    <cellStyle name="Normal 5 2 2 3 2 2 3 3 4" xfId="34096"/>
    <cellStyle name="Normal 5 2 2 3 2 2 3 4" xfId="25587"/>
    <cellStyle name="Normal 5 2 2 3 2 2 3 4 2" xfId="34098"/>
    <cellStyle name="Normal 5 2 2 3 2 2 3 5" xfId="54478"/>
    <cellStyle name="Normal 5 2 2 3 2 2 3 6" xfId="34091"/>
    <cellStyle name="Normal 5 2 2 3 2 2 4" xfId="7176"/>
    <cellStyle name="Normal 5 2 2 3 2 2 4 2" xfId="14572"/>
    <cellStyle name="Normal 5 2 2 3 2 2 4 2 2" xfId="34101"/>
    <cellStyle name="Normal 5 2 2 3 2 2 4 2 3" xfId="58648"/>
    <cellStyle name="Normal 5 2 2 3 2 2 4 2 4" xfId="34100"/>
    <cellStyle name="Normal 5 2 2 3 2 2 4 3" xfId="21968"/>
    <cellStyle name="Normal 5 2 2 3 2 2 4 3 2" xfId="34102"/>
    <cellStyle name="Normal 5 2 2 3 2 2 4 4" xfId="29364"/>
    <cellStyle name="Normal 5 2 2 3 2 2 4 4 2" xfId="54480"/>
    <cellStyle name="Normal 5 2 2 3 2 2 4 5" xfId="34099"/>
    <cellStyle name="Normal 5 2 2 3 2 2 5" xfId="8986"/>
    <cellStyle name="Normal 5 2 2 3 2 2 5 2" xfId="34104"/>
    <cellStyle name="Normal 5 2 2 3 2 2 5 3" xfId="56156"/>
    <cellStyle name="Normal 5 2 2 3 2 2 5 4" xfId="34103"/>
    <cellStyle name="Normal 5 2 2 3 2 2 6" xfId="16382"/>
    <cellStyle name="Normal 5 2 2 3 2 2 6 2" xfId="34105"/>
    <cellStyle name="Normal 5 2 2 3 2 2 7" xfId="23778"/>
    <cellStyle name="Normal 5 2 2 3 2 2 7 2" xfId="54475"/>
    <cellStyle name="Normal 5 2 2 3 2 2 8" xfId="34082"/>
    <cellStyle name="Normal 5 2 2 3 2 3" xfId="4587"/>
    <cellStyle name="Normal 5 2 2 3 2 3 2" xfId="12028"/>
    <cellStyle name="Normal 5 2 2 3 2 3 2 2" xfId="34108"/>
    <cellStyle name="Normal 5 2 2 3 2 3 2 2 2" xfId="34109"/>
    <cellStyle name="Normal 5 2 2 3 2 3 2 2 3" xfId="58651"/>
    <cellStyle name="Normal 5 2 2 3 2 3 2 3" xfId="34110"/>
    <cellStyle name="Normal 5 2 2 3 2 3 2 4" xfId="54482"/>
    <cellStyle name="Normal 5 2 2 3 2 3 2 5" xfId="34107"/>
    <cellStyle name="Normal 5 2 2 3 2 3 3" xfId="19424"/>
    <cellStyle name="Normal 5 2 2 3 2 3 3 2" xfId="34112"/>
    <cellStyle name="Normal 5 2 2 3 2 3 3 3" xfId="56159"/>
    <cellStyle name="Normal 5 2 2 3 2 3 3 4" xfId="34111"/>
    <cellStyle name="Normal 5 2 2 3 2 3 4" xfId="26820"/>
    <cellStyle name="Normal 5 2 2 3 2 3 4 2" xfId="34113"/>
    <cellStyle name="Normal 5 2 2 3 2 3 5" xfId="54481"/>
    <cellStyle name="Normal 5 2 2 3 2 3 6" xfId="34106"/>
    <cellStyle name="Normal 5 2 2 3 2 4" xfId="2710"/>
    <cellStyle name="Normal 5 2 2 3 2 4 2" xfId="10151"/>
    <cellStyle name="Normal 5 2 2 3 2 4 2 2" xfId="34116"/>
    <cellStyle name="Normal 5 2 2 3 2 4 2 2 2" xfId="34117"/>
    <cellStyle name="Normal 5 2 2 3 2 4 2 2 3" xfId="58652"/>
    <cellStyle name="Normal 5 2 2 3 2 4 2 3" xfId="34118"/>
    <cellStyle name="Normal 5 2 2 3 2 4 2 4" xfId="54484"/>
    <cellStyle name="Normal 5 2 2 3 2 4 2 5" xfId="34115"/>
    <cellStyle name="Normal 5 2 2 3 2 4 3" xfId="17547"/>
    <cellStyle name="Normal 5 2 2 3 2 4 3 2" xfId="34120"/>
    <cellStyle name="Normal 5 2 2 3 2 4 3 3" xfId="56160"/>
    <cellStyle name="Normal 5 2 2 3 2 4 3 4" xfId="34119"/>
    <cellStyle name="Normal 5 2 2 3 2 4 4" xfId="24943"/>
    <cellStyle name="Normal 5 2 2 3 2 4 4 2" xfId="34121"/>
    <cellStyle name="Normal 5 2 2 3 2 4 5" xfId="54483"/>
    <cellStyle name="Normal 5 2 2 3 2 4 6" xfId="34114"/>
    <cellStyle name="Normal 5 2 2 3 2 5" xfId="6532"/>
    <cellStyle name="Normal 5 2 2 3 2 5 2" xfId="13928"/>
    <cellStyle name="Normal 5 2 2 3 2 5 2 2" xfId="34124"/>
    <cellStyle name="Normal 5 2 2 3 2 5 2 3" xfId="58647"/>
    <cellStyle name="Normal 5 2 2 3 2 5 2 4" xfId="34123"/>
    <cellStyle name="Normal 5 2 2 3 2 5 3" xfId="21324"/>
    <cellStyle name="Normal 5 2 2 3 2 5 3 2" xfId="34125"/>
    <cellStyle name="Normal 5 2 2 3 2 5 4" xfId="28720"/>
    <cellStyle name="Normal 5 2 2 3 2 5 4 2" xfId="54485"/>
    <cellStyle name="Normal 5 2 2 3 2 5 5" xfId="34122"/>
    <cellStyle name="Normal 5 2 2 3 2 6" xfId="8342"/>
    <cellStyle name="Normal 5 2 2 3 2 6 2" xfId="34127"/>
    <cellStyle name="Normal 5 2 2 3 2 6 3" xfId="56155"/>
    <cellStyle name="Normal 5 2 2 3 2 6 4" xfId="34126"/>
    <cellStyle name="Normal 5 2 2 3 2 7" xfId="15738"/>
    <cellStyle name="Normal 5 2 2 3 2 7 2" xfId="34128"/>
    <cellStyle name="Normal 5 2 2 3 2 8" xfId="23134"/>
    <cellStyle name="Normal 5 2 2 3 2 8 2" xfId="54474"/>
    <cellStyle name="Normal 5 2 2 3 2 9" xfId="34081"/>
    <cellStyle name="Normal 5 2 2 3 3" xfId="977"/>
    <cellStyle name="Normal 5 2 2 3 3 2" xfId="4665"/>
    <cellStyle name="Normal 5 2 2 3 3 2 2" xfId="12106"/>
    <cellStyle name="Normal 5 2 2 3 3 2 2 2" xfId="34132"/>
    <cellStyle name="Normal 5 2 2 3 3 2 2 2 2" xfId="34133"/>
    <cellStyle name="Normal 5 2 2 3 3 2 2 2 3" xfId="58654"/>
    <cellStyle name="Normal 5 2 2 3 3 2 2 3" xfId="34134"/>
    <cellStyle name="Normal 5 2 2 3 3 2 2 4" xfId="54488"/>
    <cellStyle name="Normal 5 2 2 3 3 2 2 5" xfId="34131"/>
    <cellStyle name="Normal 5 2 2 3 3 2 3" xfId="19502"/>
    <cellStyle name="Normal 5 2 2 3 3 2 3 2" xfId="34136"/>
    <cellStyle name="Normal 5 2 2 3 3 2 3 3" xfId="56162"/>
    <cellStyle name="Normal 5 2 2 3 3 2 3 4" xfId="34135"/>
    <cellStyle name="Normal 5 2 2 3 3 2 4" xfId="26898"/>
    <cellStyle name="Normal 5 2 2 3 3 2 4 2" xfId="34137"/>
    <cellStyle name="Normal 5 2 2 3 3 2 5" xfId="54487"/>
    <cellStyle name="Normal 5 2 2 3 3 2 6" xfId="34130"/>
    <cellStyle name="Normal 5 2 2 3 3 3" xfId="2788"/>
    <cellStyle name="Normal 5 2 2 3 3 3 2" xfId="10229"/>
    <cellStyle name="Normal 5 2 2 3 3 3 2 2" xfId="34140"/>
    <cellStyle name="Normal 5 2 2 3 3 3 2 2 2" xfId="34141"/>
    <cellStyle name="Normal 5 2 2 3 3 3 2 2 3" xfId="58655"/>
    <cellStyle name="Normal 5 2 2 3 3 3 2 3" xfId="34142"/>
    <cellStyle name="Normal 5 2 2 3 3 3 2 4" xfId="54490"/>
    <cellStyle name="Normal 5 2 2 3 3 3 2 5" xfId="34139"/>
    <cellStyle name="Normal 5 2 2 3 3 3 3" xfId="17625"/>
    <cellStyle name="Normal 5 2 2 3 3 3 3 2" xfId="34144"/>
    <cellStyle name="Normal 5 2 2 3 3 3 3 3" xfId="56163"/>
    <cellStyle name="Normal 5 2 2 3 3 3 3 4" xfId="34143"/>
    <cellStyle name="Normal 5 2 2 3 3 3 4" xfId="25021"/>
    <cellStyle name="Normal 5 2 2 3 3 3 4 2" xfId="34145"/>
    <cellStyle name="Normal 5 2 2 3 3 3 5" xfId="54489"/>
    <cellStyle name="Normal 5 2 2 3 3 3 6" xfId="34138"/>
    <cellStyle name="Normal 5 2 2 3 3 4" xfId="6610"/>
    <cellStyle name="Normal 5 2 2 3 3 4 2" xfId="14006"/>
    <cellStyle name="Normal 5 2 2 3 3 4 2 2" xfId="34148"/>
    <cellStyle name="Normal 5 2 2 3 3 4 2 3" xfId="58653"/>
    <cellStyle name="Normal 5 2 2 3 3 4 2 4" xfId="34147"/>
    <cellStyle name="Normal 5 2 2 3 3 4 3" xfId="21402"/>
    <cellStyle name="Normal 5 2 2 3 3 4 3 2" xfId="34149"/>
    <cellStyle name="Normal 5 2 2 3 3 4 4" xfId="28798"/>
    <cellStyle name="Normal 5 2 2 3 3 4 4 2" xfId="54491"/>
    <cellStyle name="Normal 5 2 2 3 3 4 5" xfId="34146"/>
    <cellStyle name="Normal 5 2 2 3 3 5" xfId="8420"/>
    <cellStyle name="Normal 5 2 2 3 3 5 2" xfId="34151"/>
    <cellStyle name="Normal 5 2 2 3 3 5 3" xfId="56161"/>
    <cellStyle name="Normal 5 2 2 3 3 5 4" xfId="34150"/>
    <cellStyle name="Normal 5 2 2 3 3 6" xfId="15816"/>
    <cellStyle name="Normal 5 2 2 3 3 6 2" xfId="34152"/>
    <cellStyle name="Normal 5 2 2 3 3 7" xfId="23212"/>
    <cellStyle name="Normal 5 2 2 3 3 7 2" xfId="54486"/>
    <cellStyle name="Normal 5 2 2 3 3 8" xfId="34129"/>
    <cellStyle name="Normal 5 2 2 3 4" xfId="4021"/>
    <cellStyle name="Normal 5 2 2 3 4 2" xfId="11462"/>
    <cellStyle name="Normal 5 2 2 3 4 2 2" xfId="34155"/>
    <cellStyle name="Normal 5 2 2 3 4 2 2 2" xfId="34156"/>
    <cellStyle name="Normal 5 2 2 3 4 2 2 3" xfId="58656"/>
    <cellStyle name="Normal 5 2 2 3 4 2 3" xfId="34157"/>
    <cellStyle name="Normal 5 2 2 3 4 2 4" xfId="54493"/>
    <cellStyle name="Normal 5 2 2 3 4 2 5" xfId="34154"/>
    <cellStyle name="Normal 5 2 2 3 4 3" xfId="18858"/>
    <cellStyle name="Normal 5 2 2 3 4 3 2" xfId="34159"/>
    <cellStyle name="Normal 5 2 2 3 4 3 3" xfId="56164"/>
    <cellStyle name="Normal 5 2 2 3 4 3 4" xfId="34158"/>
    <cellStyle name="Normal 5 2 2 3 4 4" xfId="26254"/>
    <cellStyle name="Normal 5 2 2 3 4 4 2" xfId="34160"/>
    <cellStyle name="Normal 5 2 2 3 4 5" xfId="54492"/>
    <cellStyle name="Normal 5 2 2 3 4 6" xfId="34153"/>
    <cellStyle name="Normal 5 2 2 3 5" xfId="2144"/>
    <cellStyle name="Normal 5 2 2 3 5 2" xfId="9585"/>
    <cellStyle name="Normal 5 2 2 3 5 2 2" xfId="34163"/>
    <cellStyle name="Normal 5 2 2 3 5 2 2 2" xfId="34164"/>
    <cellStyle name="Normal 5 2 2 3 5 2 2 3" xfId="58657"/>
    <cellStyle name="Normal 5 2 2 3 5 2 3" xfId="34165"/>
    <cellStyle name="Normal 5 2 2 3 5 2 4" xfId="54495"/>
    <cellStyle name="Normal 5 2 2 3 5 2 5" xfId="34162"/>
    <cellStyle name="Normal 5 2 2 3 5 3" xfId="16981"/>
    <cellStyle name="Normal 5 2 2 3 5 3 2" xfId="34167"/>
    <cellStyle name="Normal 5 2 2 3 5 3 3" xfId="56165"/>
    <cellStyle name="Normal 5 2 2 3 5 3 4" xfId="34166"/>
    <cellStyle name="Normal 5 2 2 3 5 4" xfId="24377"/>
    <cellStyle name="Normal 5 2 2 3 5 4 2" xfId="34168"/>
    <cellStyle name="Normal 5 2 2 3 5 5" xfId="54494"/>
    <cellStyle name="Normal 5 2 2 3 5 6" xfId="34161"/>
    <cellStyle name="Normal 5 2 2 3 6" xfId="5966"/>
    <cellStyle name="Normal 5 2 2 3 6 2" xfId="13362"/>
    <cellStyle name="Normal 5 2 2 3 6 2 2" xfId="34171"/>
    <cellStyle name="Normal 5 2 2 3 6 2 3" xfId="58646"/>
    <cellStyle name="Normal 5 2 2 3 6 2 4" xfId="34170"/>
    <cellStyle name="Normal 5 2 2 3 6 3" xfId="20758"/>
    <cellStyle name="Normal 5 2 2 3 6 3 2" xfId="34172"/>
    <cellStyle name="Normal 5 2 2 3 6 4" xfId="28154"/>
    <cellStyle name="Normal 5 2 2 3 6 4 2" xfId="54496"/>
    <cellStyle name="Normal 5 2 2 3 6 5" xfId="34169"/>
    <cellStyle name="Normal 5 2 2 3 7" xfId="7776"/>
    <cellStyle name="Normal 5 2 2 3 7 2" xfId="34174"/>
    <cellStyle name="Normal 5 2 2 3 7 3" xfId="56154"/>
    <cellStyle name="Normal 5 2 2 3 7 4" xfId="34173"/>
    <cellStyle name="Normal 5 2 2 3 8" xfId="15172"/>
    <cellStyle name="Normal 5 2 2 3 8 2" xfId="34175"/>
    <cellStyle name="Normal 5 2 2 3 9" xfId="22568"/>
    <cellStyle name="Normal 5 2 2 3 9 2" xfId="54473"/>
    <cellStyle name="Normal 5 2 2 4" xfId="366"/>
    <cellStyle name="Normal 5 2 2 4 2" xfId="1077"/>
    <cellStyle name="Normal 5 2 2 4 2 2" xfId="4765"/>
    <cellStyle name="Normal 5 2 2 4 2 2 2" xfId="12206"/>
    <cellStyle name="Normal 5 2 2 4 2 2 2 2" xfId="34180"/>
    <cellStyle name="Normal 5 2 2 4 2 2 2 2 2" xfId="34181"/>
    <cellStyle name="Normal 5 2 2 4 2 2 2 2 3" xfId="58660"/>
    <cellStyle name="Normal 5 2 2 4 2 2 2 3" xfId="34182"/>
    <cellStyle name="Normal 5 2 2 4 2 2 2 4" xfId="54500"/>
    <cellStyle name="Normal 5 2 2 4 2 2 2 5" xfId="34179"/>
    <cellStyle name="Normal 5 2 2 4 2 2 3" xfId="19602"/>
    <cellStyle name="Normal 5 2 2 4 2 2 3 2" xfId="34184"/>
    <cellStyle name="Normal 5 2 2 4 2 2 3 3" xfId="56168"/>
    <cellStyle name="Normal 5 2 2 4 2 2 3 4" xfId="34183"/>
    <cellStyle name="Normal 5 2 2 4 2 2 4" xfId="26998"/>
    <cellStyle name="Normal 5 2 2 4 2 2 4 2" xfId="34185"/>
    <cellStyle name="Normal 5 2 2 4 2 2 5" xfId="54499"/>
    <cellStyle name="Normal 5 2 2 4 2 2 6" xfId="34178"/>
    <cellStyle name="Normal 5 2 2 4 2 3" xfId="2888"/>
    <cellStyle name="Normal 5 2 2 4 2 3 2" xfId="10329"/>
    <cellStyle name="Normal 5 2 2 4 2 3 2 2" xfId="34188"/>
    <cellStyle name="Normal 5 2 2 4 2 3 2 2 2" xfId="34189"/>
    <cellStyle name="Normal 5 2 2 4 2 3 2 2 3" xfId="58661"/>
    <cellStyle name="Normal 5 2 2 4 2 3 2 3" xfId="34190"/>
    <cellStyle name="Normal 5 2 2 4 2 3 2 4" xfId="54502"/>
    <cellStyle name="Normal 5 2 2 4 2 3 2 5" xfId="34187"/>
    <cellStyle name="Normal 5 2 2 4 2 3 3" xfId="17725"/>
    <cellStyle name="Normal 5 2 2 4 2 3 3 2" xfId="34192"/>
    <cellStyle name="Normal 5 2 2 4 2 3 3 3" xfId="56169"/>
    <cellStyle name="Normal 5 2 2 4 2 3 3 4" xfId="34191"/>
    <cellStyle name="Normal 5 2 2 4 2 3 4" xfId="25121"/>
    <cellStyle name="Normal 5 2 2 4 2 3 4 2" xfId="34193"/>
    <cellStyle name="Normal 5 2 2 4 2 3 5" xfId="54501"/>
    <cellStyle name="Normal 5 2 2 4 2 3 6" xfId="34186"/>
    <cellStyle name="Normal 5 2 2 4 2 4" xfId="6710"/>
    <cellStyle name="Normal 5 2 2 4 2 4 2" xfId="14106"/>
    <cellStyle name="Normal 5 2 2 4 2 4 2 2" xfId="34196"/>
    <cellStyle name="Normal 5 2 2 4 2 4 2 3" xfId="58659"/>
    <cellStyle name="Normal 5 2 2 4 2 4 2 4" xfId="34195"/>
    <cellStyle name="Normal 5 2 2 4 2 4 3" xfId="21502"/>
    <cellStyle name="Normal 5 2 2 4 2 4 3 2" xfId="34197"/>
    <cellStyle name="Normal 5 2 2 4 2 4 4" xfId="28898"/>
    <cellStyle name="Normal 5 2 2 4 2 4 4 2" xfId="54503"/>
    <cellStyle name="Normal 5 2 2 4 2 4 5" xfId="34194"/>
    <cellStyle name="Normal 5 2 2 4 2 5" xfId="8520"/>
    <cellStyle name="Normal 5 2 2 4 2 5 2" xfId="34199"/>
    <cellStyle name="Normal 5 2 2 4 2 5 3" xfId="56167"/>
    <cellStyle name="Normal 5 2 2 4 2 5 4" xfId="34198"/>
    <cellStyle name="Normal 5 2 2 4 2 6" xfId="15916"/>
    <cellStyle name="Normal 5 2 2 4 2 6 2" xfId="34200"/>
    <cellStyle name="Normal 5 2 2 4 2 7" xfId="23312"/>
    <cellStyle name="Normal 5 2 2 4 2 7 2" xfId="54498"/>
    <cellStyle name="Normal 5 2 2 4 2 8" xfId="34177"/>
    <cellStyle name="Normal 5 2 2 4 3" xfId="4121"/>
    <cellStyle name="Normal 5 2 2 4 3 2" xfId="11562"/>
    <cellStyle name="Normal 5 2 2 4 3 2 2" xfId="34203"/>
    <cellStyle name="Normal 5 2 2 4 3 2 2 2" xfId="34204"/>
    <cellStyle name="Normal 5 2 2 4 3 2 2 3" xfId="58662"/>
    <cellStyle name="Normal 5 2 2 4 3 2 3" xfId="34205"/>
    <cellStyle name="Normal 5 2 2 4 3 2 4" xfId="54505"/>
    <cellStyle name="Normal 5 2 2 4 3 2 5" xfId="34202"/>
    <cellStyle name="Normal 5 2 2 4 3 3" xfId="18958"/>
    <cellStyle name="Normal 5 2 2 4 3 3 2" xfId="34207"/>
    <cellStyle name="Normal 5 2 2 4 3 3 3" xfId="56170"/>
    <cellStyle name="Normal 5 2 2 4 3 3 4" xfId="34206"/>
    <cellStyle name="Normal 5 2 2 4 3 4" xfId="26354"/>
    <cellStyle name="Normal 5 2 2 4 3 4 2" xfId="34208"/>
    <cellStyle name="Normal 5 2 2 4 3 5" xfId="54504"/>
    <cellStyle name="Normal 5 2 2 4 3 6" xfId="34201"/>
    <cellStyle name="Normal 5 2 2 4 4" xfId="2244"/>
    <cellStyle name="Normal 5 2 2 4 4 2" xfId="9685"/>
    <cellStyle name="Normal 5 2 2 4 4 2 2" xfId="34211"/>
    <cellStyle name="Normal 5 2 2 4 4 2 2 2" xfId="34212"/>
    <cellStyle name="Normal 5 2 2 4 4 2 2 3" xfId="58663"/>
    <cellStyle name="Normal 5 2 2 4 4 2 3" xfId="34213"/>
    <cellStyle name="Normal 5 2 2 4 4 2 4" xfId="54507"/>
    <cellStyle name="Normal 5 2 2 4 4 2 5" xfId="34210"/>
    <cellStyle name="Normal 5 2 2 4 4 3" xfId="17081"/>
    <cellStyle name="Normal 5 2 2 4 4 3 2" xfId="34215"/>
    <cellStyle name="Normal 5 2 2 4 4 3 3" xfId="56171"/>
    <cellStyle name="Normal 5 2 2 4 4 3 4" xfId="34214"/>
    <cellStyle name="Normal 5 2 2 4 4 4" xfId="24477"/>
    <cellStyle name="Normal 5 2 2 4 4 4 2" xfId="34216"/>
    <cellStyle name="Normal 5 2 2 4 4 5" xfId="54506"/>
    <cellStyle name="Normal 5 2 2 4 4 6" xfId="34209"/>
    <cellStyle name="Normal 5 2 2 4 5" xfId="6066"/>
    <cellStyle name="Normal 5 2 2 4 5 2" xfId="13462"/>
    <cellStyle name="Normal 5 2 2 4 5 2 2" xfId="34219"/>
    <cellStyle name="Normal 5 2 2 4 5 2 3" xfId="58658"/>
    <cellStyle name="Normal 5 2 2 4 5 2 4" xfId="34218"/>
    <cellStyle name="Normal 5 2 2 4 5 3" xfId="20858"/>
    <cellStyle name="Normal 5 2 2 4 5 3 2" xfId="34220"/>
    <cellStyle name="Normal 5 2 2 4 5 4" xfId="28254"/>
    <cellStyle name="Normal 5 2 2 4 5 4 2" xfId="54508"/>
    <cellStyle name="Normal 5 2 2 4 5 5" xfId="34217"/>
    <cellStyle name="Normal 5 2 2 4 6" xfId="7876"/>
    <cellStyle name="Normal 5 2 2 4 6 2" xfId="34222"/>
    <cellStyle name="Normal 5 2 2 4 6 3" xfId="56166"/>
    <cellStyle name="Normal 5 2 2 4 6 4" xfId="34221"/>
    <cellStyle name="Normal 5 2 2 4 7" xfId="15272"/>
    <cellStyle name="Normal 5 2 2 4 7 2" xfId="34223"/>
    <cellStyle name="Normal 5 2 2 4 8" xfId="22668"/>
    <cellStyle name="Normal 5 2 2 4 8 2" xfId="54497"/>
    <cellStyle name="Normal 5 2 2 4 9" xfId="34176"/>
    <cellStyle name="Normal 5 2 2 5" xfId="623"/>
    <cellStyle name="Normal 5 2 2 5 2" xfId="1333"/>
    <cellStyle name="Normal 5 2 2 5 2 2" xfId="5021"/>
    <cellStyle name="Normal 5 2 2 5 2 2 2" xfId="12462"/>
    <cellStyle name="Normal 5 2 2 5 2 2 2 2" xfId="34228"/>
    <cellStyle name="Normal 5 2 2 5 2 2 2 2 2" xfId="34229"/>
    <cellStyle name="Normal 5 2 2 5 2 2 2 2 3" xfId="58666"/>
    <cellStyle name="Normal 5 2 2 5 2 2 2 3" xfId="34230"/>
    <cellStyle name="Normal 5 2 2 5 2 2 2 4" xfId="54512"/>
    <cellStyle name="Normal 5 2 2 5 2 2 2 5" xfId="34227"/>
    <cellStyle name="Normal 5 2 2 5 2 2 3" xfId="19858"/>
    <cellStyle name="Normal 5 2 2 5 2 2 3 2" xfId="34232"/>
    <cellStyle name="Normal 5 2 2 5 2 2 3 3" xfId="56174"/>
    <cellStyle name="Normal 5 2 2 5 2 2 3 4" xfId="34231"/>
    <cellStyle name="Normal 5 2 2 5 2 2 4" xfId="27254"/>
    <cellStyle name="Normal 5 2 2 5 2 2 4 2" xfId="34233"/>
    <cellStyle name="Normal 5 2 2 5 2 2 5" xfId="54511"/>
    <cellStyle name="Normal 5 2 2 5 2 2 6" xfId="34226"/>
    <cellStyle name="Normal 5 2 2 5 2 3" xfId="3144"/>
    <cellStyle name="Normal 5 2 2 5 2 3 2" xfId="10585"/>
    <cellStyle name="Normal 5 2 2 5 2 3 2 2" xfId="34236"/>
    <cellStyle name="Normal 5 2 2 5 2 3 2 2 2" xfId="34237"/>
    <cellStyle name="Normal 5 2 2 5 2 3 2 2 3" xfId="58667"/>
    <cellStyle name="Normal 5 2 2 5 2 3 2 3" xfId="34238"/>
    <cellStyle name="Normal 5 2 2 5 2 3 2 4" xfId="54514"/>
    <cellStyle name="Normal 5 2 2 5 2 3 2 5" xfId="34235"/>
    <cellStyle name="Normal 5 2 2 5 2 3 3" xfId="17981"/>
    <cellStyle name="Normal 5 2 2 5 2 3 3 2" xfId="34240"/>
    <cellStyle name="Normal 5 2 2 5 2 3 3 3" xfId="56175"/>
    <cellStyle name="Normal 5 2 2 5 2 3 3 4" xfId="34239"/>
    <cellStyle name="Normal 5 2 2 5 2 3 4" xfId="25377"/>
    <cellStyle name="Normal 5 2 2 5 2 3 4 2" xfId="34241"/>
    <cellStyle name="Normal 5 2 2 5 2 3 5" xfId="54513"/>
    <cellStyle name="Normal 5 2 2 5 2 3 6" xfId="34234"/>
    <cellStyle name="Normal 5 2 2 5 2 4" xfId="6966"/>
    <cellStyle name="Normal 5 2 2 5 2 4 2" xfId="14362"/>
    <cellStyle name="Normal 5 2 2 5 2 4 2 2" xfId="34244"/>
    <cellStyle name="Normal 5 2 2 5 2 4 2 3" xfId="58665"/>
    <cellStyle name="Normal 5 2 2 5 2 4 2 4" xfId="34243"/>
    <cellStyle name="Normal 5 2 2 5 2 4 3" xfId="21758"/>
    <cellStyle name="Normal 5 2 2 5 2 4 3 2" xfId="34245"/>
    <cellStyle name="Normal 5 2 2 5 2 4 4" xfId="29154"/>
    <cellStyle name="Normal 5 2 2 5 2 4 4 2" xfId="54515"/>
    <cellStyle name="Normal 5 2 2 5 2 4 5" xfId="34242"/>
    <cellStyle name="Normal 5 2 2 5 2 5" xfId="8776"/>
    <cellStyle name="Normal 5 2 2 5 2 5 2" xfId="34247"/>
    <cellStyle name="Normal 5 2 2 5 2 5 3" xfId="56173"/>
    <cellStyle name="Normal 5 2 2 5 2 5 4" xfId="34246"/>
    <cellStyle name="Normal 5 2 2 5 2 6" xfId="16172"/>
    <cellStyle name="Normal 5 2 2 5 2 6 2" xfId="34248"/>
    <cellStyle name="Normal 5 2 2 5 2 7" xfId="23568"/>
    <cellStyle name="Normal 5 2 2 5 2 7 2" xfId="54510"/>
    <cellStyle name="Normal 5 2 2 5 2 8" xfId="34225"/>
    <cellStyle name="Normal 5 2 2 5 3" xfId="4377"/>
    <cellStyle name="Normal 5 2 2 5 3 2" xfId="11818"/>
    <cellStyle name="Normal 5 2 2 5 3 2 2" xfId="34251"/>
    <cellStyle name="Normal 5 2 2 5 3 2 2 2" xfId="34252"/>
    <cellStyle name="Normal 5 2 2 5 3 2 2 3" xfId="58668"/>
    <cellStyle name="Normal 5 2 2 5 3 2 3" xfId="34253"/>
    <cellStyle name="Normal 5 2 2 5 3 2 4" xfId="54517"/>
    <cellStyle name="Normal 5 2 2 5 3 2 5" xfId="34250"/>
    <cellStyle name="Normal 5 2 2 5 3 3" xfId="19214"/>
    <cellStyle name="Normal 5 2 2 5 3 3 2" xfId="34255"/>
    <cellStyle name="Normal 5 2 2 5 3 3 3" xfId="56176"/>
    <cellStyle name="Normal 5 2 2 5 3 3 4" xfId="34254"/>
    <cellStyle name="Normal 5 2 2 5 3 4" xfId="26610"/>
    <cellStyle name="Normal 5 2 2 5 3 4 2" xfId="34256"/>
    <cellStyle name="Normal 5 2 2 5 3 5" xfId="54516"/>
    <cellStyle name="Normal 5 2 2 5 3 6" xfId="34249"/>
    <cellStyle name="Normal 5 2 2 5 4" xfId="2500"/>
    <cellStyle name="Normal 5 2 2 5 4 2" xfId="9941"/>
    <cellStyle name="Normal 5 2 2 5 4 2 2" xfId="34259"/>
    <cellStyle name="Normal 5 2 2 5 4 2 2 2" xfId="34260"/>
    <cellStyle name="Normal 5 2 2 5 4 2 2 3" xfId="58669"/>
    <cellStyle name="Normal 5 2 2 5 4 2 3" xfId="34261"/>
    <cellStyle name="Normal 5 2 2 5 4 2 4" xfId="54519"/>
    <cellStyle name="Normal 5 2 2 5 4 2 5" xfId="34258"/>
    <cellStyle name="Normal 5 2 2 5 4 3" xfId="17337"/>
    <cellStyle name="Normal 5 2 2 5 4 3 2" xfId="34263"/>
    <cellStyle name="Normal 5 2 2 5 4 3 3" xfId="56177"/>
    <cellStyle name="Normal 5 2 2 5 4 3 4" xfId="34262"/>
    <cellStyle name="Normal 5 2 2 5 4 4" xfId="24733"/>
    <cellStyle name="Normal 5 2 2 5 4 4 2" xfId="34264"/>
    <cellStyle name="Normal 5 2 2 5 4 5" xfId="54518"/>
    <cellStyle name="Normal 5 2 2 5 4 6" xfId="34257"/>
    <cellStyle name="Normal 5 2 2 5 5" xfId="6322"/>
    <cellStyle name="Normal 5 2 2 5 5 2" xfId="13718"/>
    <cellStyle name="Normal 5 2 2 5 5 2 2" xfId="34267"/>
    <cellStyle name="Normal 5 2 2 5 5 2 3" xfId="58664"/>
    <cellStyle name="Normal 5 2 2 5 5 2 4" xfId="34266"/>
    <cellStyle name="Normal 5 2 2 5 5 3" xfId="21114"/>
    <cellStyle name="Normal 5 2 2 5 5 3 2" xfId="34268"/>
    <cellStyle name="Normal 5 2 2 5 5 4" xfId="28510"/>
    <cellStyle name="Normal 5 2 2 5 5 4 2" xfId="54520"/>
    <cellStyle name="Normal 5 2 2 5 5 5" xfId="34265"/>
    <cellStyle name="Normal 5 2 2 5 6" xfId="8132"/>
    <cellStyle name="Normal 5 2 2 5 6 2" xfId="34270"/>
    <cellStyle name="Normal 5 2 2 5 6 3" xfId="56172"/>
    <cellStyle name="Normal 5 2 2 5 6 4" xfId="34269"/>
    <cellStyle name="Normal 5 2 2 5 7" xfId="15528"/>
    <cellStyle name="Normal 5 2 2 5 7 2" xfId="34271"/>
    <cellStyle name="Normal 5 2 2 5 8" xfId="22924"/>
    <cellStyle name="Normal 5 2 2 5 8 2" xfId="54509"/>
    <cellStyle name="Normal 5 2 2 5 9" xfId="34224"/>
    <cellStyle name="Normal 5 2 2 6" xfId="816"/>
    <cellStyle name="Normal 5 2 2 6 2" xfId="1525"/>
    <cellStyle name="Normal 5 2 2 6 2 2" xfId="5213"/>
    <cellStyle name="Normal 5 2 2 6 2 2 2" xfId="12654"/>
    <cellStyle name="Normal 5 2 2 6 2 2 2 2" xfId="34276"/>
    <cellStyle name="Normal 5 2 2 6 2 2 2 2 2" xfId="34277"/>
    <cellStyle name="Normal 5 2 2 6 2 2 2 2 3" xfId="58672"/>
    <cellStyle name="Normal 5 2 2 6 2 2 2 3" xfId="34278"/>
    <cellStyle name="Normal 5 2 2 6 2 2 2 4" xfId="54524"/>
    <cellStyle name="Normal 5 2 2 6 2 2 2 5" xfId="34275"/>
    <cellStyle name="Normal 5 2 2 6 2 2 3" xfId="20050"/>
    <cellStyle name="Normal 5 2 2 6 2 2 3 2" xfId="34280"/>
    <cellStyle name="Normal 5 2 2 6 2 2 3 3" xfId="56180"/>
    <cellStyle name="Normal 5 2 2 6 2 2 3 4" xfId="34279"/>
    <cellStyle name="Normal 5 2 2 6 2 2 4" xfId="27446"/>
    <cellStyle name="Normal 5 2 2 6 2 2 4 2" xfId="34281"/>
    <cellStyle name="Normal 5 2 2 6 2 2 5" xfId="54523"/>
    <cellStyle name="Normal 5 2 2 6 2 2 6" xfId="34274"/>
    <cellStyle name="Normal 5 2 2 6 2 3" xfId="3336"/>
    <cellStyle name="Normal 5 2 2 6 2 3 2" xfId="10777"/>
    <cellStyle name="Normal 5 2 2 6 2 3 2 2" xfId="34284"/>
    <cellStyle name="Normal 5 2 2 6 2 3 2 2 2" xfId="34285"/>
    <cellStyle name="Normal 5 2 2 6 2 3 2 2 3" xfId="58673"/>
    <cellStyle name="Normal 5 2 2 6 2 3 2 3" xfId="34286"/>
    <cellStyle name="Normal 5 2 2 6 2 3 2 4" xfId="54526"/>
    <cellStyle name="Normal 5 2 2 6 2 3 2 5" xfId="34283"/>
    <cellStyle name="Normal 5 2 2 6 2 3 3" xfId="18173"/>
    <cellStyle name="Normal 5 2 2 6 2 3 3 2" xfId="34288"/>
    <cellStyle name="Normal 5 2 2 6 2 3 3 3" xfId="56181"/>
    <cellStyle name="Normal 5 2 2 6 2 3 3 4" xfId="34287"/>
    <cellStyle name="Normal 5 2 2 6 2 3 4" xfId="25569"/>
    <cellStyle name="Normal 5 2 2 6 2 3 4 2" xfId="34289"/>
    <cellStyle name="Normal 5 2 2 6 2 3 5" xfId="54525"/>
    <cellStyle name="Normal 5 2 2 6 2 3 6" xfId="34282"/>
    <cellStyle name="Normal 5 2 2 6 2 4" xfId="7158"/>
    <cellStyle name="Normal 5 2 2 6 2 4 2" xfId="14554"/>
    <cellStyle name="Normal 5 2 2 6 2 4 2 2" xfId="34292"/>
    <cellStyle name="Normal 5 2 2 6 2 4 2 3" xfId="58671"/>
    <cellStyle name="Normal 5 2 2 6 2 4 2 4" xfId="34291"/>
    <cellStyle name="Normal 5 2 2 6 2 4 3" xfId="21950"/>
    <cellStyle name="Normal 5 2 2 6 2 4 3 2" xfId="34293"/>
    <cellStyle name="Normal 5 2 2 6 2 4 4" xfId="29346"/>
    <cellStyle name="Normal 5 2 2 6 2 4 4 2" xfId="54527"/>
    <cellStyle name="Normal 5 2 2 6 2 4 5" xfId="34290"/>
    <cellStyle name="Normal 5 2 2 6 2 5" xfId="8968"/>
    <cellStyle name="Normal 5 2 2 6 2 5 2" xfId="34295"/>
    <cellStyle name="Normal 5 2 2 6 2 5 3" xfId="56179"/>
    <cellStyle name="Normal 5 2 2 6 2 5 4" xfId="34294"/>
    <cellStyle name="Normal 5 2 2 6 2 6" xfId="16364"/>
    <cellStyle name="Normal 5 2 2 6 2 6 2" xfId="34296"/>
    <cellStyle name="Normal 5 2 2 6 2 7" xfId="23760"/>
    <cellStyle name="Normal 5 2 2 6 2 7 2" xfId="54522"/>
    <cellStyle name="Normal 5 2 2 6 2 8" xfId="34273"/>
    <cellStyle name="Normal 5 2 2 6 3" xfId="4569"/>
    <cellStyle name="Normal 5 2 2 6 3 2" xfId="12010"/>
    <cellStyle name="Normal 5 2 2 6 3 2 2" xfId="34299"/>
    <cellStyle name="Normal 5 2 2 6 3 2 2 2" xfId="34300"/>
    <cellStyle name="Normal 5 2 2 6 3 2 2 3" xfId="58674"/>
    <cellStyle name="Normal 5 2 2 6 3 2 3" xfId="34301"/>
    <cellStyle name="Normal 5 2 2 6 3 2 4" xfId="54529"/>
    <cellStyle name="Normal 5 2 2 6 3 2 5" xfId="34298"/>
    <cellStyle name="Normal 5 2 2 6 3 3" xfId="19406"/>
    <cellStyle name="Normal 5 2 2 6 3 3 2" xfId="34303"/>
    <cellStyle name="Normal 5 2 2 6 3 3 3" xfId="56182"/>
    <cellStyle name="Normal 5 2 2 6 3 3 4" xfId="34302"/>
    <cellStyle name="Normal 5 2 2 6 3 4" xfId="26802"/>
    <cellStyle name="Normal 5 2 2 6 3 4 2" xfId="34304"/>
    <cellStyle name="Normal 5 2 2 6 3 5" xfId="54528"/>
    <cellStyle name="Normal 5 2 2 6 3 6" xfId="34297"/>
    <cellStyle name="Normal 5 2 2 6 4" xfId="2692"/>
    <cellStyle name="Normal 5 2 2 6 4 2" xfId="10133"/>
    <cellStyle name="Normal 5 2 2 6 4 2 2" xfId="34307"/>
    <cellStyle name="Normal 5 2 2 6 4 2 2 2" xfId="34308"/>
    <cellStyle name="Normal 5 2 2 6 4 2 2 3" xfId="58675"/>
    <cellStyle name="Normal 5 2 2 6 4 2 3" xfId="34309"/>
    <cellStyle name="Normal 5 2 2 6 4 2 4" xfId="54531"/>
    <cellStyle name="Normal 5 2 2 6 4 2 5" xfId="34306"/>
    <cellStyle name="Normal 5 2 2 6 4 3" xfId="17529"/>
    <cellStyle name="Normal 5 2 2 6 4 3 2" xfId="34311"/>
    <cellStyle name="Normal 5 2 2 6 4 3 3" xfId="56183"/>
    <cellStyle name="Normal 5 2 2 6 4 3 4" xfId="34310"/>
    <cellStyle name="Normal 5 2 2 6 4 4" xfId="24925"/>
    <cellStyle name="Normal 5 2 2 6 4 4 2" xfId="34312"/>
    <cellStyle name="Normal 5 2 2 6 4 5" xfId="54530"/>
    <cellStyle name="Normal 5 2 2 6 4 6" xfId="34305"/>
    <cellStyle name="Normal 5 2 2 6 5" xfId="6514"/>
    <cellStyle name="Normal 5 2 2 6 5 2" xfId="13910"/>
    <cellStyle name="Normal 5 2 2 6 5 2 2" xfId="34315"/>
    <cellStyle name="Normal 5 2 2 6 5 2 3" xfId="58670"/>
    <cellStyle name="Normal 5 2 2 6 5 2 4" xfId="34314"/>
    <cellStyle name="Normal 5 2 2 6 5 3" xfId="21306"/>
    <cellStyle name="Normal 5 2 2 6 5 3 2" xfId="34316"/>
    <cellStyle name="Normal 5 2 2 6 5 4" xfId="28702"/>
    <cellStyle name="Normal 5 2 2 6 5 4 2" xfId="54532"/>
    <cellStyle name="Normal 5 2 2 6 5 5" xfId="34313"/>
    <cellStyle name="Normal 5 2 2 6 6" xfId="8324"/>
    <cellStyle name="Normal 5 2 2 6 6 2" xfId="34318"/>
    <cellStyle name="Normal 5 2 2 6 6 3" xfId="56178"/>
    <cellStyle name="Normal 5 2 2 6 6 4" xfId="34317"/>
    <cellStyle name="Normal 5 2 2 6 7" xfId="15720"/>
    <cellStyle name="Normal 5 2 2 6 7 2" xfId="34319"/>
    <cellStyle name="Normal 5 2 2 6 8" xfId="23116"/>
    <cellStyle name="Normal 5 2 2 6 8 2" xfId="54521"/>
    <cellStyle name="Normal 5 2 2 6 9" xfId="34272"/>
    <cellStyle name="Normal 5 2 2 7" xfId="926"/>
    <cellStyle name="Normal 5 2 2 7 2" xfId="4647"/>
    <cellStyle name="Normal 5 2 2 7 2 2" xfId="12088"/>
    <cellStyle name="Normal 5 2 2 7 2 2 2" xfId="34323"/>
    <cellStyle name="Normal 5 2 2 7 2 2 2 2" xfId="34324"/>
    <cellStyle name="Normal 5 2 2 7 2 2 2 3" xfId="58677"/>
    <cellStyle name="Normal 5 2 2 7 2 2 3" xfId="34325"/>
    <cellStyle name="Normal 5 2 2 7 2 2 4" xfId="54535"/>
    <cellStyle name="Normal 5 2 2 7 2 2 5" xfId="34322"/>
    <cellStyle name="Normal 5 2 2 7 2 3" xfId="19484"/>
    <cellStyle name="Normal 5 2 2 7 2 3 2" xfId="34327"/>
    <cellStyle name="Normal 5 2 2 7 2 3 3" xfId="56185"/>
    <cellStyle name="Normal 5 2 2 7 2 3 4" xfId="34326"/>
    <cellStyle name="Normal 5 2 2 7 2 4" xfId="26880"/>
    <cellStyle name="Normal 5 2 2 7 2 4 2" xfId="34328"/>
    <cellStyle name="Normal 5 2 2 7 2 5" xfId="54534"/>
    <cellStyle name="Normal 5 2 2 7 2 6" xfId="34321"/>
    <cellStyle name="Normal 5 2 2 7 3" xfId="2770"/>
    <cellStyle name="Normal 5 2 2 7 3 2" xfId="10211"/>
    <cellStyle name="Normal 5 2 2 7 3 2 2" xfId="34331"/>
    <cellStyle name="Normal 5 2 2 7 3 2 2 2" xfId="34332"/>
    <cellStyle name="Normal 5 2 2 7 3 2 2 3" xfId="58678"/>
    <cellStyle name="Normal 5 2 2 7 3 2 3" xfId="34333"/>
    <cellStyle name="Normal 5 2 2 7 3 2 4" xfId="54537"/>
    <cellStyle name="Normal 5 2 2 7 3 2 5" xfId="34330"/>
    <cellStyle name="Normal 5 2 2 7 3 3" xfId="17607"/>
    <cellStyle name="Normal 5 2 2 7 3 3 2" xfId="34335"/>
    <cellStyle name="Normal 5 2 2 7 3 3 3" xfId="56186"/>
    <cellStyle name="Normal 5 2 2 7 3 3 4" xfId="34334"/>
    <cellStyle name="Normal 5 2 2 7 3 4" xfId="25003"/>
    <cellStyle name="Normal 5 2 2 7 3 4 2" xfId="34336"/>
    <cellStyle name="Normal 5 2 2 7 3 5" xfId="54536"/>
    <cellStyle name="Normal 5 2 2 7 3 6" xfId="34329"/>
    <cellStyle name="Normal 5 2 2 7 4" xfId="6592"/>
    <cellStyle name="Normal 5 2 2 7 4 2" xfId="13988"/>
    <cellStyle name="Normal 5 2 2 7 4 2 2" xfId="34339"/>
    <cellStyle name="Normal 5 2 2 7 4 2 3" xfId="58676"/>
    <cellStyle name="Normal 5 2 2 7 4 2 4" xfId="34338"/>
    <cellStyle name="Normal 5 2 2 7 4 3" xfId="21384"/>
    <cellStyle name="Normal 5 2 2 7 4 3 2" xfId="34340"/>
    <cellStyle name="Normal 5 2 2 7 4 4" xfId="28780"/>
    <cellStyle name="Normal 5 2 2 7 4 4 2" xfId="54538"/>
    <cellStyle name="Normal 5 2 2 7 4 5" xfId="34337"/>
    <cellStyle name="Normal 5 2 2 7 5" xfId="8402"/>
    <cellStyle name="Normal 5 2 2 7 5 2" xfId="34342"/>
    <cellStyle name="Normal 5 2 2 7 5 3" xfId="56184"/>
    <cellStyle name="Normal 5 2 2 7 5 4" xfId="34341"/>
    <cellStyle name="Normal 5 2 2 7 6" xfId="15798"/>
    <cellStyle name="Normal 5 2 2 7 6 2" xfId="34343"/>
    <cellStyle name="Normal 5 2 2 7 7" xfId="23194"/>
    <cellStyle name="Normal 5 2 2 7 7 2" xfId="54533"/>
    <cellStyle name="Normal 5 2 2 7 8" xfId="34320"/>
    <cellStyle name="Normal 5 2 2 8" xfId="1668"/>
    <cellStyle name="Normal 5 2 2 8 2" xfId="5355"/>
    <cellStyle name="Normal 5 2 2 8 2 2" xfId="12796"/>
    <cellStyle name="Normal 5 2 2 8 2 2 2" xfId="34347"/>
    <cellStyle name="Normal 5 2 2 8 2 2 2 2" xfId="34348"/>
    <cellStyle name="Normal 5 2 2 8 2 2 2 3" xfId="58680"/>
    <cellStyle name="Normal 5 2 2 8 2 2 3" xfId="34349"/>
    <cellStyle name="Normal 5 2 2 8 2 2 4" xfId="54541"/>
    <cellStyle name="Normal 5 2 2 8 2 2 5" xfId="34346"/>
    <cellStyle name="Normal 5 2 2 8 2 3" xfId="20192"/>
    <cellStyle name="Normal 5 2 2 8 2 3 2" xfId="34351"/>
    <cellStyle name="Normal 5 2 2 8 2 3 3" xfId="56188"/>
    <cellStyle name="Normal 5 2 2 8 2 3 4" xfId="34350"/>
    <cellStyle name="Normal 5 2 2 8 2 4" xfId="27588"/>
    <cellStyle name="Normal 5 2 2 8 2 4 2" xfId="34352"/>
    <cellStyle name="Normal 5 2 2 8 2 5" xfId="54540"/>
    <cellStyle name="Normal 5 2 2 8 2 6" xfId="34345"/>
    <cellStyle name="Normal 5 2 2 8 3" xfId="3478"/>
    <cellStyle name="Normal 5 2 2 8 3 2" xfId="10919"/>
    <cellStyle name="Normal 5 2 2 8 3 2 2" xfId="34355"/>
    <cellStyle name="Normal 5 2 2 8 3 2 2 2" xfId="34356"/>
    <cellStyle name="Normal 5 2 2 8 3 2 2 3" xfId="58681"/>
    <cellStyle name="Normal 5 2 2 8 3 2 3" xfId="34357"/>
    <cellStyle name="Normal 5 2 2 8 3 2 4" xfId="54543"/>
    <cellStyle name="Normal 5 2 2 8 3 2 5" xfId="34354"/>
    <cellStyle name="Normal 5 2 2 8 3 3" xfId="18315"/>
    <cellStyle name="Normal 5 2 2 8 3 3 2" xfId="34359"/>
    <cellStyle name="Normal 5 2 2 8 3 3 3" xfId="56189"/>
    <cellStyle name="Normal 5 2 2 8 3 3 4" xfId="34358"/>
    <cellStyle name="Normal 5 2 2 8 3 4" xfId="25711"/>
    <cellStyle name="Normal 5 2 2 8 3 4 2" xfId="34360"/>
    <cellStyle name="Normal 5 2 2 8 3 5" xfId="54542"/>
    <cellStyle name="Normal 5 2 2 8 3 6" xfId="34353"/>
    <cellStyle name="Normal 5 2 2 8 4" xfId="7300"/>
    <cellStyle name="Normal 5 2 2 8 4 2" xfId="14696"/>
    <cellStyle name="Normal 5 2 2 8 4 2 2" xfId="34363"/>
    <cellStyle name="Normal 5 2 2 8 4 2 3" xfId="58679"/>
    <cellStyle name="Normal 5 2 2 8 4 2 4" xfId="34362"/>
    <cellStyle name="Normal 5 2 2 8 4 3" xfId="22092"/>
    <cellStyle name="Normal 5 2 2 8 4 3 2" xfId="34364"/>
    <cellStyle name="Normal 5 2 2 8 4 4" xfId="29488"/>
    <cellStyle name="Normal 5 2 2 8 4 4 2" xfId="54544"/>
    <cellStyle name="Normal 5 2 2 8 4 5" xfId="34361"/>
    <cellStyle name="Normal 5 2 2 8 5" xfId="9110"/>
    <cellStyle name="Normal 5 2 2 8 5 2" xfId="34366"/>
    <cellStyle name="Normal 5 2 2 8 5 3" xfId="56187"/>
    <cellStyle name="Normal 5 2 2 8 5 4" xfId="34365"/>
    <cellStyle name="Normal 5 2 2 8 6" xfId="16506"/>
    <cellStyle name="Normal 5 2 2 8 6 2" xfId="34367"/>
    <cellStyle name="Normal 5 2 2 8 7" xfId="23902"/>
    <cellStyle name="Normal 5 2 2 8 7 2" xfId="54539"/>
    <cellStyle name="Normal 5 2 2 8 8" xfId="34344"/>
    <cellStyle name="Normal 5 2 2 9" xfId="1925"/>
    <cellStyle name="Normal 5 2 2 9 2" xfId="5612"/>
    <cellStyle name="Normal 5 2 2 9 2 2" xfId="13052"/>
    <cellStyle name="Normal 5 2 2 9 2 2 2" xfId="34371"/>
    <cellStyle name="Normal 5 2 2 9 2 2 2 2" xfId="34372"/>
    <cellStyle name="Normal 5 2 2 9 2 2 2 3" xfId="58683"/>
    <cellStyle name="Normal 5 2 2 9 2 2 3" xfId="34373"/>
    <cellStyle name="Normal 5 2 2 9 2 2 4" xfId="54547"/>
    <cellStyle name="Normal 5 2 2 9 2 2 5" xfId="34370"/>
    <cellStyle name="Normal 5 2 2 9 2 3" xfId="20448"/>
    <cellStyle name="Normal 5 2 2 9 2 3 2" xfId="34375"/>
    <cellStyle name="Normal 5 2 2 9 2 3 3" xfId="56191"/>
    <cellStyle name="Normal 5 2 2 9 2 3 4" xfId="34374"/>
    <cellStyle name="Normal 5 2 2 9 2 4" xfId="27844"/>
    <cellStyle name="Normal 5 2 2 9 2 4 2" xfId="34376"/>
    <cellStyle name="Normal 5 2 2 9 2 5" xfId="54546"/>
    <cellStyle name="Normal 5 2 2 9 2 6" xfId="34369"/>
    <cellStyle name="Normal 5 2 2 9 3" xfId="3734"/>
    <cellStyle name="Normal 5 2 2 9 3 2" xfId="11175"/>
    <cellStyle name="Normal 5 2 2 9 3 2 2" xfId="34379"/>
    <cellStyle name="Normal 5 2 2 9 3 2 2 2" xfId="34380"/>
    <cellStyle name="Normal 5 2 2 9 3 2 2 3" xfId="58684"/>
    <cellStyle name="Normal 5 2 2 9 3 2 3" xfId="34381"/>
    <cellStyle name="Normal 5 2 2 9 3 2 4" xfId="54549"/>
    <cellStyle name="Normal 5 2 2 9 3 2 5" xfId="34378"/>
    <cellStyle name="Normal 5 2 2 9 3 3" xfId="18571"/>
    <cellStyle name="Normal 5 2 2 9 3 3 2" xfId="34383"/>
    <cellStyle name="Normal 5 2 2 9 3 3 3" xfId="56192"/>
    <cellStyle name="Normal 5 2 2 9 3 3 4" xfId="34382"/>
    <cellStyle name="Normal 5 2 2 9 3 4" xfId="25967"/>
    <cellStyle name="Normal 5 2 2 9 3 4 2" xfId="34384"/>
    <cellStyle name="Normal 5 2 2 9 3 5" xfId="54548"/>
    <cellStyle name="Normal 5 2 2 9 3 6" xfId="34377"/>
    <cellStyle name="Normal 5 2 2 9 4" xfId="7557"/>
    <cellStyle name="Normal 5 2 2 9 4 2" xfId="14953"/>
    <cellStyle name="Normal 5 2 2 9 4 2 2" xfId="34387"/>
    <cellStyle name="Normal 5 2 2 9 4 2 3" xfId="58682"/>
    <cellStyle name="Normal 5 2 2 9 4 2 4" xfId="34386"/>
    <cellStyle name="Normal 5 2 2 9 4 3" xfId="22349"/>
    <cellStyle name="Normal 5 2 2 9 4 3 2" xfId="34388"/>
    <cellStyle name="Normal 5 2 2 9 4 4" xfId="29745"/>
    <cellStyle name="Normal 5 2 2 9 4 4 2" xfId="54550"/>
    <cellStyle name="Normal 5 2 2 9 4 5" xfId="34385"/>
    <cellStyle name="Normal 5 2 2 9 5" xfId="9366"/>
    <cellStyle name="Normal 5 2 2 9 5 2" xfId="34390"/>
    <cellStyle name="Normal 5 2 2 9 5 3" xfId="56190"/>
    <cellStyle name="Normal 5 2 2 9 5 4" xfId="34389"/>
    <cellStyle name="Normal 5 2 2 9 6" xfId="16762"/>
    <cellStyle name="Normal 5 2 2 9 6 2" xfId="34391"/>
    <cellStyle name="Normal 5 2 2 9 7" xfId="24158"/>
    <cellStyle name="Normal 5 2 2 9 7 2" xfId="54545"/>
    <cellStyle name="Normal 5 2 2 9 8" xfId="34368"/>
    <cellStyle name="Normal 5 2 3" xfId="283"/>
    <cellStyle name="Normal 5 2 3 10" xfId="5984"/>
    <cellStyle name="Normal 5 2 3 10 2" xfId="13380"/>
    <cellStyle name="Normal 5 2 3 10 2 2" xfId="34395"/>
    <cellStyle name="Normal 5 2 3 10 2 3" xfId="58685"/>
    <cellStyle name="Normal 5 2 3 10 2 4" xfId="34394"/>
    <cellStyle name="Normal 5 2 3 10 3" xfId="20776"/>
    <cellStyle name="Normal 5 2 3 10 3 2" xfId="34396"/>
    <cellStyle name="Normal 5 2 3 10 4" xfId="28172"/>
    <cellStyle name="Normal 5 2 3 10 4 2" xfId="54552"/>
    <cellStyle name="Normal 5 2 3 10 5" xfId="34393"/>
    <cellStyle name="Normal 5 2 3 11" xfId="7794"/>
    <cellStyle name="Normal 5 2 3 11 2" xfId="34398"/>
    <cellStyle name="Normal 5 2 3 11 3" xfId="56193"/>
    <cellStyle name="Normal 5 2 3 11 4" xfId="34397"/>
    <cellStyle name="Normal 5 2 3 12" xfId="15190"/>
    <cellStyle name="Normal 5 2 3 12 2" xfId="34399"/>
    <cellStyle name="Normal 5 2 3 13" xfId="22586"/>
    <cellStyle name="Normal 5 2 3 13 2" xfId="54551"/>
    <cellStyle name="Normal 5 2 3 14" xfId="34392"/>
    <cellStyle name="Normal 5 2 3 2" xfId="430"/>
    <cellStyle name="Normal 5 2 3 2 2" xfId="1141"/>
    <cellStyle name="Normal 5 2 3 2 2 2" xfId="4829"/>
    <cellStyle name="Normal 5 2 3 2 2 2 2" xfId="12270"/>
    <cellStyle name="Normal 5 2 3 2 2 2 2 2" xfId="34404"/>
    <cellStyle name="Normal 5 2 3 2 2 2 2 2 2" xfId="34405"/>
    <cellStyle name="Normal 5 2 3 2 2 2 2 2 3" xfId="58688"/>
    <cellStyle name="Normal 5 2 3 2 2 2 2 3" xfId="34406"/>
    <cellStyle name="Normal 5 2 3 2 2 2 2 4" xfId="54556"/>
    <cellStyle name="Normal 5 2 3 2 2 2 2 5" xfId="34403"/>
    <cellStyle name="Normal 5 2 3 2 2 2 3" xfId="19666"/>
    <cellStyle name="Normal 5 2 3 2 2 2 3 2" xfId="34408"/>
    <cellStyle name="Normal 5 2 3 2 2 2 3 3" xfId="56196"/>
    <cellStyle name="Normal 5 2 3 2 2 2 3 4" xfId="34407"/>
    <cellStyle name="Normal 5 2 3 2 2 2 4" xfId="27062"/>
    <cellStyle name="Normal 5 2 3 2 2 2 4 2" xfId="34409"/>
    <cellStyle name="Normal 5 2 3 2 2 2 5" xfId="54555"/>
    <cellStyle name="Normal 5 2 3 2 2 2 6" xfId="34402"/>
    <cellStyle name="Normal 5 2 3 2 2 3" xfId="2952"/>
    <cellStyle name="Normal 5 2 3 2 2 3 2" xfId="10393"/>
    <cellStyle name="Normal 5 2 3 2 2 3 2 2" xfId="34412"/>
    <cellStyle name="Normal 5 2 3 2 2 3 2 2 2" xfId="34413"/>
    <cellStyle name="Normal 5 2 3 2 2 3 2 2 3" xfId="58689"/>
    <cellStyle name="Normal 5 2 3 2 2 3 2 3" xfId="34414"/>
    <cellStyle name="Normal 5 2 3 2 2 3 2 4" xfId="54558"/>
    <cellStyle name="Normal 5 2 3 2 2 3 2 5" xfId="34411"/>
    <cellStyle name="Normal 5 2 3 2 2 3 3" xfId="17789"/>
    <cellStyle name="Normal 5 2 3 2 2 3 3 2" xfId="34416"/>
    <cellStyle name="Normal 5 2 3 2 2 3 3 3" xfId="56197"/>
    <cellStyle name="Normal 5 2 3 2 2 3 3 4" xfId="34415"/>
    <cellStyle name="Normal 5 2 3 2 2 3 4" xfId="25185"/>
    <cellStyle name="Normal 5 2 3 2 2 3 4 2" xfId="34417"/>
    <cellStyle name="Normal 5 2 3 2 2 3 5" xfId="54557"/>
    <cellStyle name="Normal 5 2 3 2 2 3 6" xfId="34410"/>
    <cellStyle name="Normal 5 2 3 2 2 4" xfId="6774"/>
    <cellStyle name="Normal 5 2 3 2 2 4 2" xfId="14170"/>
    <cellStyle name="Normal 5 2 3 2 2 4 2 2" xfId="34420"/>
    <cellStyle name="Normal 5 2 3 2 2 4 2 3" xfId="58687"/>
    <cellStyle name="Normal 5 2 3 2 2 4 2 4" xfId="34419"/>
    <cellStyle name="Normal 5 2 3 2 2 4 3" xfId="21566"/>
    <cellStyle name="Normal 5 2 3 2 2 4 3 2" xfId="34421"/>
    <cellStyle name="Normal 5 2 3 2 2 4 4" xfId="28962"/>
    <cellStyle name="Normal 5 2 3 2 2 4 4 2" xfId="54559"/>
    <cellStyle name="Normal 5 2 3 2 2 4 5" xfId="34418"/>
    <cellStyle name="Normal 5 2 3 2 2 5" xfId="8584"/>
    <cellStyle name="Normal 5 2 3 2 2 5 2" xfId="34423"/>
    <cellStyle name="Normal 5 2 3 2 2 5 3" xfId="56195"/>
    <cellStyle name="Normal 5 2 3 2 2 5 4" xfId="34422"/>
    <cellStyle name="Normal 5 2 3 2 2 6" xfId="15980"/>
    <cellStyle name="Normal 5 2 3 2 2 6 2" xfId="34424"/>
    <cellStyle name="Normal 5 2 3 2 2 7" xfId="23376"/>
    <cellStyle name="Normal 5 2 3 2 2 7 2" xfId="54554"/>
    <cellStyle name="Normal 5 2 3 2 2 8" xfId="34401"/>
    <cellStyle name="Normal 5 2 3 2 3" xfId="4185"/>
    <cellStyle name="Normal 5 2 3 2 3 2" xfId="11626"/>
    <cellStyle name="Normal 5 2 3 2 3 2 2" xfId="34427"/>
    <cellStyle name="Normal 5 2 3 2 3 2 2 2" xfId="34428"/>
    <cellStyle name="Normal 5 2 3 2 3 2 2 3" xfId="58690"/>
    <cellStyle name="Normal 5 2 3 2 3 2 3" xfId="34429"/>
    <cellStyle name="Normal 5 2 3 2 3 2 4" xfId="54561"/>
    <cellStyle name="Normal 5 2 3 2 3 2 5" xfId="34426"/>
    <cellStyle name="Normal 5 2 3 2 3 3" xfId="19022"/>
    <cellStyle name="Normal 5 2 3 2 3 3 2" xfId="34431"/>
    <cellStyle name="Normal 5 2 3 2 3 3 3" xfId="56198"/>
    <cellStyle name="Normal 5 2 3 2 3 3 4" xfId="34430"/>
    <cellStyle name="Normal 5 2 3 2 3 4" xfId="26418"/>
    <cellStyle name="Normal 5 2 3 2 3 4 2" xfId="34432"/>
    <cellStyle name="Normal 5 2 3 2 3 5" xfId="54560"/>
    <cellStyle name="Normal 5 2 3 2 3 6" xfId="34425"/>
    <cellStyle name="Normal 5 2 3 2 4" xfId="2308"/>
    <cellStyle name="Normal 5 2 3 2 4 2" xfId="9749"/>
    <cellStyle name="Normal 5 2 3 2 4 2 2" xfId="34435"/>
    <cellStyle name="Normal 5 2 3 2 4 2 2 2" xfId="34436"/>
    <cellStyle name="Normal 5 2 3 2 4 2 2 3" xfId="58691"/>
    <cellStyle name="Normal 5 2 3 2 4 2 3" xfId="34437"/>
    <cellStyle name="Normal 5 2 3 2 4 2 4" xfId="54563"/>
    <cellStyle name="Normal 5 2 3 2 4 2 5" xfId="34434"/>
    <cellStyle name="Normal 5 2 3 2 4 3" xfId="17145"/>
    <cellStyle name="Normal 5 2 3 2 4 3 2" xfId="34439"/>
    <cellStyle name="Normal 5 2 3 2 4 3 3" xfId="56199"/>
    <cellStyle name="Normal 5 2 3 2 4 3 4" xfId="34438"/>
    <cellStyle name="Normal 5 2 3 2 4 4" xfId="24541"/>
    <cellStyle name="Normal 5 2 3 2 4 4 2" xfId="34440"/>
    <cellStyle name="Normal 5 2 3 2 4 5" xfId="54562"/>
    <cellStyle name="Normal 5 2 3 2 4 6" xfId="34433"/>
    <cellStyle name="Normal 5 2 3 2 5" xfId="6130"/>
    <cellStyle name="Normal 5 2 3 2 5 2" xfId="13526"/>
    <cellStyle name="Normal 5 2 3 2 5 2 2" xfId="34443"/>
    <cellStyle name="Normal 5 2 3 2 5 2 3" xfId="58686"/>
    <cellStyle name="Normal 5 2 3 2 5 2 4" xfId="34442"/>
    <cellStyle name="Normal 5 2 3 2 5 3" xfId="20922"/>
    <cellStyle name="Normal 5 2 3 2 5 3 2" xfId="34444"/>
    <cellStyle name="Normal 5 2 3 2 5 4" xfId="28318"/>
    <cellStyle name="Normal 5 2 3 2 5 4 2" xfId="54564"/>
    <cellStyle name="Normal 5 2 3 2 5 5" xfId="34441"/>
    <cellStyle name="Normal 5 2 3 2 6" xfId="7940"/>
    <cellStyle name="Normal 5 2 3 2 6 2" xfId="34446"/>
    <cellStyle name="Normal 5 2 3 2 6 3" xfId="56194"/>
    <cellStyle name="Normal 5 2 3 2 6 4" xfId="34445"/>
    <cellStyle name="Normal 5 2 3 2 7" xfId="15336"/>
    <cellStyle name="Normal 5 2 3 2 7 2" xfId="34447"/>
    <cellStyle name="Normal 5 2 3 2 8" xfId="22732"/>
    <cellStyle name="Normal 5 2 3 2 8 2" xfId="54553"/>
    <cellStyle name="Normal 5 2 3 2 9" xfId="34400"/>
    <cellStyle name="Normal 5 2 3 3" xfId="687"/>
    <cellStyle name="Normal 5 2 3 3 2" xfId="1397"/>
    <cellStyle name="Normal 5 2 3 3 2 2" xfId="5085"/>
    <cellStyle name="Normal 5 2 3 3 2 2 2" xfId="12526"/>
    <cellStyle name="Normal 5 2 3 3 2 2 2 2" xfId="34452"/>
    <cellStyle name="Normal 5 2 3 3 2 2 2 2 2" xfId="34453"/>
    <cellStyle name="Normal 5 2 3 3 2 2 2 2 3" xfId="58694"/>
    <cellStyle name="Normal 5 2 3 3 2 2 2 3" xfId="34454"/>
    <cellStyle name="Normal 5 2 3 3 2 2 2 4" xfId="54568"/>
    <cellStyle name="Normal 5 2 3 3 2 2 2 5" xfId="34451"/>
    <cellStyle name="Normal 5 2 3 3 2 2 3" xfId="19922"/>
    <cellStyle name="Normal 5 2 3 3 2 2 3 2" xfId="34456"/>
    <cellStyle name="Normal 5 2 3 3 2 2 3 3" xfId="56202"/>
    <cellStyle name="Normal 5 2 3 3 2 2 3 4" xfId="34455"/>
    <cellStyle name="Normal 5 2 3 3 2 2 4" xfId="27318"/>
    <cellStyle name="Normal 5 2 3 3 2 2 4 2" xfId="34457"/>
    <cellStyle name="Normal 5 2 3 3 2 2 5" xfId="54567"/>
    <cellStyle name="Normal 5 2 3 3 2 2 6" xfId="34450"/>
    <cellStyle name="Normal 5 2 3 3 2 3" xfId="3208"/>
    <cellStyle name="Normal 5 2 3 3 2 3 2" xfId="10649"/>
    <cellStyle name="Normal 5 2 3 3 2 3 2 2" xfId="34460"/>
    <cellStyle name="Normal 5 2 3 3 2 3 2 2 2" xfId="34461"/>
    <cellStyle name="Normal 5 2 3 3 2 3 2 2 3" xfId="58695"/>
    <cellStyle name="Normal 5 2 3 3 2 3 2 3" xfId="34462"/>
    <cellStyle name="Normal 5 2 3 3 2 3 2 4" xfId="54570"/>
    <cellStyle name="Normal 5 2 3 3 2 3 2 5" xfId="34459"/>
    <cellStyle name="Normal 5 2 3 3 2 3 3" xfId="18045"/>
    <cellStyle name="Normal 5 2 3 3 2 3 3 2" xfId="34464"/>
    <cellStyle name="Normal 5 2 3 3 2 3 3 3" xfId="56203"/>
    <cellStyle name="Normal 5 2 3 3 2 3 3 4" xfId="34463"/>
    <cellStyle name="Normal 5 2 3 3 2 3 4" xfId="25441"/>
    <cellStyle name="Normal 5 2 3 3 2 3 4 2" xfId="34465"/>
    <cellStyle name="Normal 5 2 3 3 2 3 5" xfId="54569"/>
    <cellStyle name="Normal 5 2 3 3 2 3 6" xfId="34458"/>
    <cellStyle name="Normal 5 2 3 3 2 4" xfId="7030"/>
    <cellStyle name="Normal 5 2 3 3 2 4 2" xfId="14426"/>
    <cellStyle name="Normal 5 2 3 3 2 4 2 2" xfId="34468"/>
    <cellStyle name="Normal 5 2 3 3 2 4 2 3" xfId="58693"/>
    <cellStyle name="Normal 5 2 3 3 2 4 2 4" xfId="34467"/>
    <cellStyle name="Normal 5 2 3 3 2 4 3" xfId="21822"/>
    <cellStyle name="Normal 5 2 3 3 2 4 3 2" xfId="34469"/>
    <cellStyle name="Normal 5 2 3 3 2 4 4" xfId="29218"/>
    <cellStyle name="Normal 5 2 3 3 2 4 4 2" xfId="54571"/>
    <cellStyle name="Normal 5 2 3 3 2 4 5" xfId="34466"/>
    <cellStyle name="Normal 5 2 3 3 2 5" xfId="8840"/>
    <cellStyle name="Normal 5 2 3 3 2 5 2" xfId="34471"/>
    <cellStyle name="Normal 5 2 3 3 2 5 3" xfId="56201"/>
    <cellStyle name="Normal 5 2 3 3 2 5 4" xfId="34470"/>
    <cellStyle name="Normal 5 2 3 3 2 6" xfId="16236"/>
    <cellStyle name="Normal 5 2 3 3 2 6 2" xfId="34472"/>
    <cellStyle name="Normal 5 2 3 3 2 7" xfId="23632"/>
    <cellStyle name="Normal 5 2 3 3 2 7 2" xfId="54566"/>
    <cellStyle name="Normal 5 2 3 3 2 8" xfId="34449"/>
    <cellStyle name="Normal 5 2 3 3 3" xfId="4441"/>
    <cellStyle name="Normal 5 2 3 3 3 2" xfId="11882"/>
    <cellStyle name="Normal 5 2 3 3 3 2 2" xfId="34475"/>
    <cellStyle name="Normal 5 2 3 3 3 2 2 2" xfId="34476"/>
    <cellStyle name="Normal 5 2 3 3 3 2 2 3" xfId="58696"/>
    <cellStyle name="Normal 5 2 3 3 3 2 3" xfId="34477"/>
    <cellStyle name="Normal 5 2 3 3 3 2 4" xfId="54573"/>
    <cellStyle name="Normal 5 2 3 3 3 2 5" xfId="34474"/>
    <cellStyle name="Normal 5 2 3 3 3 3" xfId="19278"/>
    <cellStyle name="Normal 5 2 3 3 3 3 2" xfId="34479"/>
    <cellStyle name="Normal 5 2 3 3 3 3 3" xfId="56204"/>
    <cellStyle name="Normal 5 2 3 3 3 3 4" xfId="34478"/>
    <cellStyle name="Normal 5 2 3 3 3 4" xfId="26674"/>
    <cellStyle name="Normal 5 2 3 3 3 4 2" xfId="34480"/>
    <cellStyle name="Normal 5 2 3 3 3 5" xfId="54572"/>
    <cellStyle name="Normal 5 2 3 3 3 6" xfId="34473"/>
    <cellStyle name="Normal 5 2 3 3 4" xfId="2564"/>
    <cellStyle name="Normal 5 2 3 3 4 2" xfId="10005"/>
    <cellStyle name="Normal 5 2 3 3 4 2 2" xfId="34483"/>
    <cellStyle name="Normal 5 2 3 3 4 2 2 2" xfId="34484"/>
    <cellStyle name="Normal 5 2 3 3 4 2 2 3" xfId="58697"/>
    <cellStyle name="Normal 5 2 3 3 4 2 3" xfId="34485"/>
    <cellStyle name="Normal 5 2 3 3 4 2 4" xfId="54575"/>
    <cellStyle name="Normal 5 2 3 3 4 2 5" xfId="34482"/>
    <cellStyle name="Normal 5 2 3 3 4 3" xfId="17401"/>
    <cellStyle name="Normal 5 2 3 3 4 3 2" xfId="34487"/>
    <cellStyle name="Normal 5 2 3 3 4 3 3" xfId="56205"/>
    <cellStyle name="Normal 5 2 3 3 4 3 4" xfId="34486"/>
    <cellStyle name="Normal 5 2 3 3 4 4" xfId="24797"/>
    <cellStyle name="Normal 5 2 3 3 4 4 2" xfId="34488"/>
    <cellStyle name="Normal 5 2 3 3 4 5" xfId="54574"/>
    <cellStyle name="Normal 5 2 3 3 4 6" xfId="34481"/>
    <cellStyle name="Normal 5 2 3 3 5" xfId="6386"/>
    <cellStyle name="Normal 5 2 3 3 5 2" xfId="13782"/>
    <cellStyle name="Normal 5 2 3 3 5 2 2" xfId="34491"/>
    <cellStyle name="Normal 5 2 3 3 5 2 3" xfId="58692"/>
    <cellStyle name="Normal 5 2 3 3 5 2 4" xfId="34490"/>
    <cellStyle name="Normal 5 2 3 3 5 3" xfId="21178"/>
    <cellStyle name="Normal 5 2 3 3 5 3 2" xfId="34492"/>
    <cellStyle name="Normal 5 2 3 3 5 4" xfId="28574"/>
    <cellStyle name="Normal 5 2 3 3 5 4 2" xfId="54576"/>
    <cellStyle name="Normal 5 2 3 3 5 5" xfId="34489"/>
    <cellStyle name="Normal 5 2 3 3 6" xfId="8196"/>
    <cellStyle name="Normal 5 2 3 3 6 2" xfId="34494"/>
    <cellStyle name="Normal 5 2 3 3 6 3" xfId="56200"/>
    <cellStyle name="Normal 5 2 3 3 6 4" xfId="34493"/>
    <cellStyle name="Normal 5 2 3 3 7" xfId="15592"/>
    <cellStyle name="Normal 5 2 3 3 7 2" xfId="34495"/>
    <cellStyle name="Normal 5 2 3 3 8" xfId="22988"/>
    <cellStyle name="Normal 5 2 3 3 8 2" xfId="54565"/>
    <cellStyle name="Normal 5 2 3 3 9" xfId="34448"/>
    <cellStyle name="Normal 5 2 3 4" xfId="852"/>
    <cellStyle name="Normal 5 2 3 4 2" xfId="1561"/>
    <cellStyle name="Normal 5 2 3 4 2 2" xfId="5249"/>
    <cellStyle name="Normal 5 2 3 4 2 2 2" xfId="12690"/>
    <cellStyle name="Normal 5 2 3 4 2 2 2 2" xfId="34500"/>
    <cellStyle name="Normal 5 2 3 4 2 2 2 2 2" xfId="34501"/>
    <cellStyle name="Normal 5 2 3 4 2 2 2 2 3" xfId="58700"/>
    <cellStyle name="Normal 5 2 3 4 2 2 2 3" xfId="34502"/>
    <cellStyle name="Normal 5 2 3 4 2 2 2 4" xfId="54580"/>
    <cellStyle name="Normal 5 2 3 4 2 2 2 5" xfId="34499"/>
    <cellStyle name="Normal 5 2 3 4 2 2 3" xfId="20086"/>
    <cellStyle name="Normal 5 2 3 4 2 2 3 2" xfId="34504"/>
    <cellStyle name="Normal 5 2 3 4 2 2 3 3" xfId="56208"/>
    <cellStyle name="Normal 5 2 3 4 2 2 3 4" xfId="34503"/>
    <cellStyle name="Normal 5 2 3 4 2 2 4" xfId="27482"/>
    <cellStyle name="Normal 5 2 3 4 2 2 4 2" xfId="34505"/>
    <cellStyle name="Normal 5 2 3 4 2 2 5" xfId="54579"/>
    <cellStyle name="Normal 5 2 3 4 2 2 6" xfId="34498"/>
    <cellStyle name="Normal 5 2 3 4 2 3" xfId="3372"/>
    <cellStyle name="Normal 5 2 3 4 2 3 2" xfId="10813"/>
    <cellStyle name="Normal 5 2 3 4 2 3 2 2" xfId="34508"/>
    <cellStyle name="Normal 5 2 3 4 2 3 2 2 2" xfId="34509"/>
    <cellStyle name="Normal 5 2 3 4 2 3 2 2 3" xfId="58701"/>
    <cellStyle name="Normal 5 2 3 4 2 3 2 3" xfId="34510"/>
    <cellStyle name="Normal 5 2 3 4 2 3 2 4" xfId="54582"/>
    <cellStyle name="Normal 5 2 3 4 2 3 2 5" xfId="34507"/>
    <cellStyle name="Normal 5 2 3 4 2 3 3" xfId="18209"/>
    <cellStyle name="Normal 5 2 3 4 2 3 3 2" xfId="34512"/>
    <cellStyle name="Normal 5 2 3 4 2 3 3 3" xfId="56209"/>
    <cellStyle name="Normal 5 2 3 4 2 3 3 4" xfId="34511"/>
    <cellStyle name="Normal 5 2 3 4 2 3 4" xfId="25605"/>
    <cellStyle name="Normal 5 2 3 4 2 3 4 2" xfId="34513"/>
    <cellStyle name="Normal 5 2 3 4 2 3 5" xfId="54581"/>
    <cellStyle name="Normal 5 2 3 4 2 3 6" xfId="34506"/>
    <cellStyle name="Normal 5 2 3 4 2 4" xfId="7194"/>
    <cellStyle name="Normal 5 2 3 4 2 4 2" xfId="14590"/>
    <cellStyle name="Normal 5 2 3 4 2 4 2 2" xfId="34516"/>
    <cellStyle name="Normal 5 2 3 4 2 4 2 3" xfId="58699"/>
    <cellStyle name="Normal 5 2 3 4 2 4 2 4" xfId="34515"/>
    <cellStyle name="Normal 5 2 3 4 2 4 3" xfId="21986"/>
    <cellStyle name="Normal 5 2 3 4 2 4 3 2" xfId="34517"/>
    <cellStyle name="Normal 5 2 3 4 2 4 4" xfId="29382"/>
    <cellStyle name="Normal 5 2 3 4 2 4 4 2" xfId="54583"/>
    <cellStyle name="Normal 5 2 3 4 2 4 5" xfId="34514"/>
    <cellStyle name="Normal 5 2 3 4 2 5" xfId="9004"/>
    <cellStyle name="Normal 5 2 3 4 2 5 2" xfId="34519"/>
    <cellStyle name="Normal 5 2 3 4 2 5 3" xfId="56207"/>
    <cellStyle name="Normal 5 2 3 4 2 5 4" xfId="34518"/>
    <cellStyle name="Normal 5 2 3 4 2 6" xfId="16400"/>
    <cellStyle name="Normal 5 2 3 4 2 6 2" xfId="34520"/>
    <cellStyle name="Normal 5 2 3 4 2 7" xfId="23796"/>
    <cellStyle name="Normal 5 2 3 4 2 7 2" xfId="54578"/>
    <cellStyle name="Normal 5 2 3 4 2 8" xfId="34497"/>
    <cellStyle name="Normal 5 2 3 4 3" xfId="4605"/>
    <cellStyle name="Normal 5 2 3 4 3 2" xfId="12046"/>
    <cellStyle name="Normal 5 2 3 4 3 2 2" xfId="34523"/>
    <cellStyle name="Normal 5 2 3 4 3 2 2 2" xfId="34524"/>
    <cellStyle name="Normal 5 2 3 4 3 2 2 3" xfId="58702"/>
    <cellStyle name="Normal 5 2 3 4 3 2 3" xfId="34525"/>
    <cellStyle name="Normal 5 2 3 4 3 2 4" xfId="54585"/>
    <cellStyle name="Normal 5 2 3 4 3 2 5" xfId="34522"/>
    <cellStyle name="Normal 5 2 3 4 3 3" xfId="19442"/>
    <cellStyle name="Normal 5 2 3 4 3 3 2" xfId="34527"/>
    <cellStyle name="Normal 5 2 3 4 3 3 3" xfId="56210"/>
    <cellStyle name="Normal 5 2 3 4 3 3 4" xfId="34526"/>
    <cellStyle name="Normal 5 2 3 4 3 4" xfId="26838"/>
    <cellStyle name="Normal 5 2 3 4 3 4 2" xfId="34528"/>
    <cellStyle name="Normal 5 2 3 4 3 5" xfId="54584"/>
    <cellStyle name="Normal 5 2 3 4 3 6" xfId="34521"/>
    <cellStyle name="Normal 5 2 3 4 4" xfId="2728"/>
    <cellStyle name="Normal 5 2 3 4 4 2" xfId="10169"/>
    <cellStyle name="Normal 5 2 3 4 4 2 2" xfId="34531"/>
    <cellStyle name="Normal 5 2 3 4 4 2 2 2" xfId="34532"/>
    <cellStyle name="Normal 5 2 3 4 4 2 2 3" xfId="58703"/>
    <cellStyle name="Normal 5 2 3 4 4 2 3" xfId="34533"/>
    <cellStyle name="Normal 5 2 3 4 4 2 4" xfId="54587"/>
    <cellStyle name="Normal 5 2 3 4 4 2 5" xfId="34530"/>
    <cellStyle name="Normal 5 2 3 4 4 3" xfId="17565"/>
    <cellStyle name="Normal 5 2 3 4 4 3 2" xfId="34535"/>
    <cellStyle name="Normal 5 2 3 4 4 3 3" xfId="56211"/>
    <cellStyle name="Normal 5 2 3 4 4 3 4" xfId="34534"/>
    <cellStyle name="Normal 5 2 3 4 4 4" xfId="24961"/>
    <cellStyle name="Normal 5 2 3 4 4 4 2" xfId="34536"/>
    <cellStyle name="Normal 5 2 3 4 4 5" xfId="54586"/>
    <cellStyle name="Normal 5 2 3 4 4 6" xfId="34529"/>
    <cellStyle name="Normal 5 2 3 4 5" xfId="6550"/>
    <cellStyle name="Normal 5 2 3 4 5 2" xfId="13946"/>
    <cellStyle name="Normal 5 2 3 4 5 2 2" xfId="34539"/>
    <cellStyle name="Normal 5 2 3 4 5 2 3" xfId="58698"/>
    <cellStyle name="Normal 5 2 3 4 5 2 4" xfId="34538"/>
    <cellStyle name="Normal 5 2 3 4 5 3" xfId="21342"/>
    <cellStyle name="Normal 5 2 3 4 5 3 2" xfId="34540"/>
    <cellStyle name="Normal 5 2 3 4 5 4" xfId="28738"/>
    <cellStyle name="Normal 5 2 3 4 5 4 2" xfId="54588"/>
    <cellStyle name="Normal 5 2 3 4 5 5" xfId="34537"/>
    <cellStyle name="Normal 5 2 3 4 6" xfId="8360"/>
    <cellStyle name="Normal 5 2 3 4 6 2" xfId="34542"/>
    <cellStyle name="Normal 5 2 3 4 6 3" xfId="56206"/>
    <cellStyle name="Normal 5 2 3 4 6 4" xfId="34541"/>
    <cellStyle name="Normal 5 2 3 4 7" xfId="15756"/>
    <cellStyle name="Normal 5 2 3 4 7 2" xfId="34543"/>
    <cellStyle name="Normal 5 2 3 4 8" xfId="23152"/>
    <cellStyle name="Normal 5 2 3 4 8 2" xfId="54577"/>
    <cellStyle name="Normal 5 2 3 4 9" xfId="34496"/>
    <cellStyle name="Normal 5 2 3 5" xfId="995"/>
    <cellStyle name="Normal 5 2 3 5 2" xfId="4683"/>
    <cellStyle name="Normal 5 2 3 5 2 2" xfId="12124"/>
    <cellStyle name="Normal 5 2 3 5 2 2 2" xfId="34547"/>
    <cellStyle name="Normal 5 2 3 5 2 2 2 2" xfId="34548"/>
    <cellStyle name="Normal 5 2 3 5 2 2 2 3" xfId="58705"/>
    <cellStyle name="Normal 5 2 3 5 2 2 3" xfId="34549"/>
    <cellStyle name="Normal 5 2 3 5 2 2 4" xfId="54591"/>
    <cellStyle name="Normal 5 2 3 5 2 2 5" xfId="34546"/>
    <cellStyle name="Normal 5 2 3 5 2 3" xfId="19520"/>
    <cellStyle name="Normal 5 2 3 5 2 3 2" xfId="34551"/>
    <cellStyle name="Normal 5 2 3 5 2 3 3" xfId="56213"/>
    <cellStyle name="Normal 5 2 3 5 2 3 4" xfId="34550"/>
    <cellStyle name="Normal 5 2 3 5 2 4" xfId="26916"/>
    <cellStyle name="Normal 5 2 3 5 2 4 2" xfId="34552"/>
    <cellStyle name="Normal 5 2 3 5 2 5" xfId="54590"/>
    <cellStyle name="Normal 5 2 3 5 2 6" xfId="34545"/>
    <cellStyle name="Normal 5 2 3 5 3" xfId="2806"/>
    <cellStyle name="Normal 5 2 3 5 3 2" xfId="10247"/>
    <cellStyle name="Normal 5 2 3 5 3 2 2" xfId="34555"/>
    <cellStyle name="Normal 5 2 3 5 3 2 2 2" xfId="34556"/>
    <cellStyle name="Normal 5 2 3 5 3 2 2 3" xfId="58706"/>
    <cellStyle name="Normal 5 2 3 5 3 2 3" xfId="34557"/>
    <cellStyle name="Normal 5 2 3 5 3 2 4" xfId="54593"/>
    <cellStyle name="Normal 5 2 3 5 3 2 5" xfId="34554"/>
    <cellStyle name="Normal 5 2 3 5 3 3" xfId="17643"/>
    <cellStyle name="Normal 5 2 3 5 3 3 2" xfId="34559"/>
    <cellStyle name="Normal 5 2 3 5 3 3 3" xfId="56214"/>
    <cellStyle name="Normal 5 2 3 5 3 3 4" xfId="34558"/>
    <cellStyle name="Normal 5 2 3 5 3 4" xfId="25039"/>
    <cellStyle name="Normal 5 2 3 5 3 4 2" xfId="34560"/>
    <cellStyle name="Normal 5 2 3 5 3 5" xfId="54592"/>
    <cellStyle name="Normal 5 2 3 5 3 6" xfId="34553"/>
    <cellStyle name="Normal 5 2 3 5 4" xfId="6628"/>
    <cellStyle name="Normal 5 2 3 5 4 2" xfId="14024"/>
    <cellStyle name="Normal 5 2 3 5 4 2 2" xfId="34563"/>
    <cellStyle name="Normal 5 2 3 5 4 2 3" xfId="58704"/>
    <cellStyle name="Normal 5 2 3 5 4 2 4" xfId="34562"/>
    <cellStyle name="Normal 5 2 3 5 4 3" xfId="21420"/>
    <cellStyle name="Normal 5 2 3 5 4 3 2" xfId="34564"/>
    <cellStyle name="Normal 5 2 3 5 4 4" xfId="28816"/>
    <cellStyle name="Normal 5 2 3 5 4 4 2" xfId="54594"/>
    <cellStyle name="Normal 5 2 3 5 4 5" xfId="34561"/>
    <cellStyle name="Normal 5 2 3 5 5" xfId="8438"/>
    <cellStyle name="Normal 5 2 3 5 5 2" xfId="34566"/>
    <cellStyle name="Normal 5 2 3 5 5 3" xfId="56212"/>
    <cellStyle name="Normal 5 2 3 5 5 4" xfId="34565"/>
    <cellStyle name="Normal 5 2 3 5 6" xfId="15834"/>
    <cellStyle name="Normal 5 2 3 5 6 2" xfId="34567"/>
    <cellStyle name="Normal 5 2 3 5 7" xfId="23230"/>
    <cellStyle name="Normal 5 2 3 5 7 2" xfId="54589"/>
    <cellStyle name="Normal 5 2 3 5 8" xfId="34544"/>
    <cellStyle name="Normal 5 2 3 6" xfId="1732"/>
    <cellStyle name="Normal 5 2 3 6 2" xfId="5419"/>
    <cellStyle name="Normal 5 2 3 6 2 2" xfId="12860"/>
    <cellStyle name="Normal 5 2 3 6 2 2 2" xfId="34571"/>
    <cellStyle name="Normal 5 2 3 6 2 2 2 2" xfId="34572"/>
    <cellStyle name="Normal 5 2 3 6 2 2 2 3" xfId="58708"/>
    <cellStyle name="Normal 5 2 3 6 2 2 3" xfId="34573"/>
    <cellStyle name="Normal 5 2 3 6 2 2 4" xfId="54597"/>
    <cellStyle name="Normal 5 2 3 6 2 2 5" xfId="34570"/>
    <cellStyle name="Normal 5 2 3 6 2 3" xfId="20256"/>
    <cellStyle name="Normal 5 2 3 6 2 3 2" xfId="34575"/>
    <cellStyle name="Normal 5 2 3 6 2 3 3" xfId="56216"/>
    <cellStyle name="Normal 5 2 3 6 2 3 4" xfId="34574"/>
    <cellStyle name="Normal 5 2 3 6 2 4" xfId="27652"/>
    <cellStyle name="Normal 5 2 3 6 2 4 2" xfId="34576"/>
    <cellStyle name="Normal 5 2 3 6 2 5" xfId="54596"/>
    <cellStyle name="Normal 5 2 3 6 2 6" xfId="34569"/>
    <cellStyle name="Normal 5 2 3 6 3" xfId="3542"/>
    <cellStyle name="Normal 5 2 3 6 3 2" xfId="10983"/>
    <cellStyle name="Normal 5 2 3 6 3 2 2" xfId="34579"/>
    <cellStyle name="Normal 5 2 3 6 3 2 2 2" xfId="34580"/>
    <cellStyle name="Normal 5 2 3 6 3 2 2 3" xfId="58709"/>
    <cellStyle name="Normal 5 2 3 6 3 2 3" xfId="34581"/>
    <cellStyle name="Normal 5 2 3 6 3 2 4" xfId="54599"/>
    <cellStyle name="Normal 5 2 3 6 3 2 5" xfId="34578"/>
    <cellStyle name="Normal 5 2 3 6 3 3" xfId="18379"/>
    <cellStyle name="Normal 5 2 3 6 3 3 2" xfId="34583"/>
    <cellStyle name="Normal 5 2 3 6 3 3 3" xfId="56217"/>
    <cellStyle name="Normal 5 2 3 6 3 3 4" xfId="34582"/>
    <cellStyle name="Normal 5 2 3 6 3 4" xfId="25775"/>
    <cellStyle name="Normal 5 2 3 6 3 4 2" xfId="34584"/>
    <cellStyle name="Normal 5 2 3 6 3 5" xfId="54598"/>
    <cellStyle name="Normal 5 2 3 6 3 6" xfId="34577"/>
    <cellStyle name="Normal 5 2 3 6 4" xfId="7364"/>
    <cellStyle name="Normal 5 2 3 6 4 2" xfId="14760"/>
    <cellStyle name="Normal 5 2 3 6 4 2 2" xfId="34587"/>
    <cellStyle name="Normal 5 2 3 6 4 2 3" xfId="58707"/>
    <cellStyle name="Normal 5 2 3 6 4 2 4" xfId="34586"/>
    <cellStyle name="Normal 5 2 3 6 4 3" xfId="22156"/>
    <cellStyle name="Normal 5 2 3 6 4 3 2" xfId="34588"/>
    <cellStyle name="Normal 5 2 3 6 4 4" xfId="29552"/>
    <cellStyle name="Normal 5 2 3 6 4 4 2" xfId="54600"/>
    <cellStyle name="Normal 5 2 3 6 4 5" xfId="34585"/>
    <cellStyle name="Normal 5 2 3 6 5" xfId="9174"/>
    <cellStyle name="Normal 5 2 3 6 5 2" xfId="34590"/>
    <cellStyle name="Normal 5 2 3 6 5 3" xfId="56215"/>
    <cellStyle name="Normal 5 2 3 6 5 4" xfId="34589"/>
    <cellStyle name="Normal 5 2 3 6 6" xfId="16570"/>
    <cellStyle name="Normal 5 2 3 6 6 2" xfId="34591"/>
    <cellStyle name="Normal 5 2 3 6 7" xfId="23966"/>
    <cellStyle name="Normal 5 2 3 6 7 2" xfId="54595"/>
    <cellStyle name="Normal 5 2 3 6 8" xfId="34568"/>
    <cellStyle name="Normal 5 2 3 7" xfId="1989"/>
    <cellStyle name="Normal 5 2 3 7 2" xfId="5676"/>
    <cellStyle name="Normal 5 2 3 7 2 2" xfId="13116"/>
    <cellStyle name="Normal 5 2 3 7 2 2 2" xfId="34595"/>
    <cellStyle name="Normal 5 2 3 7 2 2 2 2" xfId="34596"/>
    <cellStyle name="Normal 5 2 3 7 2 2 2 3" xfId="58711"/>
    <cellStyle name="Normal 5 2 3 7 2 2 3" xfId="34597"/>
    <cellStyle name="Normal 5 2 3 7 2 2 4" xfId="54603"/>
    <cellStyle name="Normal 5 2 3 7 2 2 5" xfId="34594"/>
    <cellStyle name="Normal 5 2 3 7 2 3" xfId="20512"/>
    <cellStyle name="Normal 5 2 3 7 2 3 2" xfId="34599"/>
    <cellStyle name="Normal 5 2 3 7 2 3 3" xfId="56219"/>
    <cellStyle name="Normal 5 2 3 7 2 3 4" xfId="34598"/>
    <cellStyle name="Normal 5 2 3 7 2 4" xfId="27908"/>
    <cellStyle name="Normal 5 2 3 7 2 4 2" xfId="34600"/>
    <cellStyle name="Normal 5 2 3 7 2 5" xfId="54602"/>
    <cellStyle name="Normal 5 2 3 7 2 6" xfId="34593"/>
    <cellStyle name="Normal 5 2 3 7 3" xfId="3798"/>
    <cellStyle name="Normal 5 2 3 7 3 2" xfId="11239"/>
    <cellStyle name="Normal 5 2 3 7 3 2 2" xfId="34603"/>
    <cellStyle name="Normal 5 2 3 7 3 2 2 2" xfId="34604"/>
    <cellStyle name="Normal 5 2 3 7 3 2 2 3" xfId="58712"/>
    <cellStyle name="Normal 5 2 3 7 3 2 3" xfId="34605"/>
    <cellStyle name="Normal 5 2 3 7 3 2 4" xfId="54605"/>
    <cellStyle name="Normal 5 2 3 7 3 2 5" xfId="34602"/>
    <cellStyle name="Normal 5 2 3 7 3 3" xfId="18635"/>
    <cellStyle name="Normal 5 2 3 7 3 3 2" xfId="34607"/>
    <cellStyle name="Normal 5 2 3 7 3 3 3" xfId="56220"/>
    <cellStyle name="Normal 5 2 3 7 3 3 4" xfId="34606"/>
    <cellStyle name="Normal 5 2 3 7 3 4" xfId="26031"/>
    <cellStyle name="Normal 5 2 3 7 3 4 2" xfId="34608"/>
    <cellStyle name="Normal 5 2 3 7 3 5" xfId="54604"/>
    <cellStyle name="Normal 5 2 3 7 3 6" xfId="34601"/>
    <cellStyle name="Normal 5 2 3 7 4" xfId="7621"/>
    <cellStyle name="Normal 5 2 3 7 4 2" xfId="15017"/>
    <cellStyle name="Normal 5 2 3 7 4 2 2" xfId="34611"/>
    <cellStyle name="Normal 5 2 3 7 4 2 3" xfId="58710"/>
    <cellStyle name="Normal 5 2 3 7 4 2 4" xfId="34610"/>
    <cellStyle name="Normal 5 2 3 7 4 3" xfId="22413"/>
    <cellStyle name="Normal 5 2 3 7 4 3 2" xfId="34612"/>
    <cellStyle name="Normal 5 2 3 7 4 4" xfId="29809"/>
    <cellStyle name="Normal 5 2 3 7 4 4 2" xfId="54606"/>
    <cellStyle name="Normal 5 2 3 7 4 5" xfId="34609"/>
    <cellStyle name="Normal 5 2 3 7 5" xfId="9430"/>
    <cellStyle name="Normal 5 2 3 7 5 2" xfId="34614"/>
    <cellStyle name="Normal 5 2 3 7 5 3" xfId="56218"/>
    <cellStyle name="Normal 5 2 3 7 5 4" xfId="34613"/>
    <cellStyle name="Normal 5 2 3 7 6" xfId="16826"/>
    <cellStyle name="Normal 5 2 3 7 6 2" xfId="34615"/>
    <cellStyle name="Normal 5 2 3 7 7" xfId="24222"/>
    <cellStyle name="Normal 5 2 3 7 7 2" xfId="54601"/>
    <cellStyle name="Normal 5 2 3 7 8" xfId="34592"/>
    <cellStyle name="Normal 5 2 3 8" xfId="4039"/>
    <cellStyle name="Normal 5 2 3 8 2" xfId="11480"/>
    <cellStyle name="Normal 5 2 3 8 2 2" xfId="34618"/>
    <cellStyle name="Normal 5 2 3 8 2 2 2" xfId="34619"/>
    <cellStyle name="Normal 5 2 3 8 2 2 3" xfId="58713"/>
    <cellStyle name="Normal 5 2 3 8 2 3" xfId="34620"/>
    <cellStyle name="Normal 5 2 3 8 2 4" xfId="54608"/>
    <cellStyle name="Normal 5 2 3 8 2 5" xfId="34617"/>
    <cellStyle name="Normal 5 2 3 8 3" xfId="18876"/>
    <cellStyle name="Normal 5 2 3 8 3 2" xfId="34622"/>
    <cellStyle name="Normal 5 2 3 8 3 3" xfId="56221"/>
    <cellStyle name="Normal 5 2 3 8 3 4" xfId="34621"/>
    <cellStyle name="Normal 5 2 3 8 4" xfId="26272"/>
    <cellStyle name="Normal 5 2 3 8 4 2" xfId="34623"/>
    <cellStyle name="Normal 5 2 3 8 5" xfId="54607"/>
    <cellStyle name="Normal 5 2 3 8 6" xfId="34616"/>
    <cellStyle name="Normal 5 2 3 9" xfId="2162"/>
    <cellStyle name="Normal 5 2 3 9 2" xfId="9603"/>
    <cellStyle name="Normal 5 2 3 9 2 2" xfId="34626"/>
    <cellStyle name="Normal 5 2 3 9 2 2 2" xfId="34627"/>
    <cellStyle name="Normal 5 2 3 9 2 2 3" xfId="58714"/>
    <cellStyle name="Normal 5 2 3 9 2 3" xfId="34628"/>
    <cellStyle name="Normal 5 2 3 9 2 4" xfId="54610"/>
    <cellStyle name="Normal 5 2 3 9 2 5" xfId="34625"/>
    <cellStyle name="Normal 5 2 3 9 3" xfId="16999"/>
    <cellStyle name="Normal 5 2 3 9 3 2" xfId="34630"/>
    <cellStyle name="Normal 5 2 3 9 3 3" xfId="56222"/>
    <cellStyle name="Normal 5 2 3 9 3 4" xfId="34629"/>
    <cellStyle name="Normal 5 2 3 9 4" xfId="24395"/>
    <cellStyle name="Normal 5 2 3 9 4 2" xfId="34631"/>
    <cellStyle name="Normal 5 2 3 9 5" xfId="54609"/>
    <cellStyle name="Normal 5 2 3 9 6" xfId="34624"/>
    <cellStyle name="Normal 5 2 4" xfId="292"/>
    <cellStyle name="Normal 5 2 4 10" xfId="34632"/>
    <cellStyle name="Normal 5 2 4 2" xfId="861"/>
    <cellStyle name="Normal 5 2 4 2 2" xfId="1570"/>
    <cellStyle name="Normal 5 2 4 2 2 2" xfId="5258"/>
    <cellStyle name="Normal 5 2 4 2 2 2 2" xfId="12699"/>
    <cellStyle name="Normal 5 2 4 2 2 2 2 2" xfId="34637"/>
    <cellStyle name="Normal 5 2 4 2 2 2 2 2 2" xfId="34638"/>
    <cellStyle name="Normal 5 2 4 2 2 2 2 2 3" xfId="58718"/>
    <cellStyle name="Normal 5 2 4 2 2 2 2 3" xfId="34639"/>
    <cellStyle name="Normal 5 2 4 2 2 2 2 4" xfId="54615"/>
    <cellStyle name="Normal 5 2 4 2 2 2 2 5" xfId="34636"/>
    <cellStyle name="Normal 5 2 4 2 2 2 3" xfId="20095"/>
    <cellStyle name="Normal 5 2 4 2 2 2 3 2" xfId="34641"/>
    <cellStyle name="Normal 5 2 4 2 2 2 3 3" xfId="56226"/>
    <cellStyle name="Normal 5 2 4 2 2 2 3 4" xfId="34640"/>
    <cellStyle name="Normal 5 2 4 2 2 2 4" xfId="27491"/>
    <cellStyle name="Normal 5 2 4 2 2 2 4 2" xfId="34642"/>
    <cellStyle name="Normal 5 2 4 2 2 2 5" xfId="54614"/>
    <cellStyle name="Normal 5 2 4 2 2 2 6" xfId="34635"/>
    <cellStyle name="Normal 5 2 4 2 2 3" xfId="3381"/>
    <cellStyle name="Normal 5 2 4 2 2 3 2" xfId="10822"/>
    <cellStyle name="Normal 5 2 4 2 2 3 2 2" xfId="34645"/>
    <cellStyle name="Normal 5 2 4 2 2 3 2 2 2" xfId="34646"/>
    <cellStyle name="Normal 5 2 4 2 2 3 2 2 3" xfId="58719"/>
    <cellStyle name="Normal 5 2 4 2 2 3 2 3" xfId="34647"/>
    <cellStyle name="Normal 5 2 4 2 2 3 2 4" xfId="54617"/>
    <cellStyle name="Normal 5 2 4 2 2 3 2 5" xfId="34644"/>
    <cellStyle name="Normal 5 2 4 2 2 3 3" xfId="18218"/>
    <cellStyle name="Normal 5 2 4 2 2 3 3 2" xfId="34649"/>
    <cellStyle name="Normal 5 2 4 2 2 3 3 3" xfId="56227"/>
    <cellStyle name="Normal 5 2 4 2 2 3 3 4" xfId="34648"/>
    <cellStyle name="Normal 5 2 4 2 2 3 4" xfId="25614"/>
    <cellStyle name="Normal 5 2 4 2 2 3 4 2" xfId="34650"/>
    <cellStyle name="Normal 5 2 4 2 2 3 5" xfId="54616"/>
    <cellStyle name="Normal 5 2 4 2 2 3 6" xfId="34643"/>
    <cellStyle name="Normal 5 2 4 2 2 4" xfId="7203"/>
    <cellStyle name="Normal 5 2 4 2 2 4 2" xfId="14599"/>
    <cellStyle name="Normal 5 2 4 2 2 4 2 2" xfId="34653"/>
    <cellStyle name="Normal 5 2 4 2 2 4 2 3" xfId="58717"/>
    <cellStyle name="Normal 5 2 4 2 2 4 2 4" xfId="34652"/>
    <cellStyle name="Normal 5 2 4 2 2 4 3" xfId="21995"/>
    <cellStyle name="Normal 5 2 4 2 2 4 3 2" xfId="34654"/>
    <cellStyle name="Normal 5 2 4 2 2 4 4" xfId="29391"/>
    <cellStyle name="Normal 5 2 4 2 2 4 4 2" xfId="54618"/>
    <cellStyle name="Normal 5 2 4 2 2 4 5" xfId="34651"/>
    <cellStyle name="Normal 5 2 4 2 2 5" xfId="9013"/>
    <cellStyle name="Normal 5 2 4 2 2 5 2" xfId="34656"/>
    <cellStyle name="Normal 5 2 4 2 2 5 3" xfId="56225"/>
    <cellStyle name="Normal 5 2 4 2 2 5 4" xfId="34655"/>
    <cellStyle name="Normal 5 2 4 2 2 6" xfId="16409"/>
    <cellStyle name="Normal 5 2 4 2 2 6 2" xfId="34657"/>
    <cellStyle name="Normal 5 2 4 2 2 7" xfId="23805"/>
    <cellStyle name="Normal 5 2 4 2 2 7 2" xfId="54613"/>
    <cellStyle name="Normal 5 2 4 2 2 8" xfId="34634"/>
    <cellStyle name="Normal 5 2 4 2 3" xfId="4614"/>
    <cellStyle name="Normal 5 2 4 2 3 2" xfId="12055"/>
    <cellStyle name="Normal 5 2 4 2 3 2 2" xfId="34660"/>
    <cellStyle name="Normal 5 2 4 2 3 2 2 2" xfId="34661"/>
    <cellStyle name="Normal 5 2 4 2 3 2 2 3" xfId="58720"/>
    <cellStyle name="Normal 5 2 4 2 3 2 3" xfId="34662"/>
    <cellStyle name="Normal 5 2 4 2 3 2 4" xfId="54620"/>
    <cellStyle name="Normal 5 2 4 2 3 2 5" xfId="34659"/>
    <cellStyle name="Normal 5 2 4 2 3 3" xfId="19451"/>
    <cellStyle name="Normal 5 2 4 2 3 3 2" xfId="34664"/>
    <cellStyle name="Normal 5 2 4 2 3 3 3" xfId="56228"/>
    <cellStyle name="Normal 5 2 4 2 3 3 4" xfId="34663"/>
    <cellStyle name="Normal 5 2 4 2 3 4" xfId="26847"/>
    <cellStyle name="Normal 5 2 4 2 3 4 2" xfId="34665"/>
    <cellStyle name="Normal 5 2 4 2 3 5" xfId="54619"/>
    <cellStyle name="Normal 5 2 4 2 3 6" xfId="34658"/>
    <cellStyle name="Normal 5 2 4 2 4" xfId="2737"/>
    <cellStyle name="Normal 5 2 4 2 4 2" xfId="10178"/>
    <cellStyle name="Normal 5 2 4 2 4 2 2" xfId="34668"/>
    <cellStyle name="Normal 5 2 4 2 4 2 2 2" xfId="34669"/>
    <cellStyle name="Normal 5 2 4 2 4 2 2 3" xfId="58721"/>
    <cellStyle name="Normal 5 2 4 2 4 2 3" xfId="34670"/>
    <cellStyle name="Normal 5 2 4 2 4 2 4" xfId="54622"/>
    <cellStyle name="Normal 5 2 4 2 4 2 5" xfId="34667"/>
    <cellStyle name="Normal 5 2 4 2 4 3" xfId="17574"/>
    <cellStyle name="Normal 5 2 4 2 4 3 2" xfId="34672"/>
    <cellStyle name="Normal 5 2 4 2 4 3 3" xfId="56229"/>
    <cellStyle name="Normal 5 2 4 2 4 3 4" xfId="34671"/>
    <cellStyle name="Normal 5 2 4 2 4 4" xfId="24970"/>
    <cellStyle name="Normal 5 2 4 2 4 4 2" xfId="34673"/>
    <cellStyle name="Normal 5 2 4 2 4 5" xfId="54621"/>
    <cellStyle name="Normal 5 2 4 2 4 6" xfId="34666"/>
    <cellStyle name="Normal 5 2 4 2 5" xfId="6559"/>
    <cellStyle name="Normal 5 2 4 2 5 2" xfId="13955"/>
    <cellStyle name="Normal 5 2 4 2 5 2 2" xfId="34676"/>
    <cellStyle name="Normal 5 2 4 2 5 2 3" xfId="58716"/>
    <cellStyle name="Normal 5 2 4 2 5 2 4" xfId="34675"/>
    <cellStyle name="Normal 5 2 4 2 5 3" xfId="21351"/>
    <cellStyle name="Normal 5 2 4 2 5 3 2" xfId="34677"/>
    <cellStyle name="Normal 5 2 4 2 5 4" xfId="28747"/>
    <cellStyle name="Normal 5 2 4 2 5 4 2" xfId="54623"/>
    <cellStyle name="Normal 5 2 4 2 5 5" xfId="34674"/>
    <cellStyle name="Normal 5 2 4 2 6" xfId="8369"/>
    <cellStyle name="Normal 5 2 4 2 6 2" xfId="34679"/>
    <cellStyle name="Normal 5 2 4 2 6 3" xfId="56224"/>
    <cellStyle name="Normal 5 2 4 2 6 4" xfId="34678"/>
    <cellStyle name="Normal 5 2 4 2 7" xfId="15765"/>
    <cellStyle name="Normal 5 2 4 2 7 2" xfId="34680"/>
    <cellStyle name="Normal 5 2 4 2 8" xfId="23161"/>
    <cellStyle name="Normal 5 2 4 2 8 2" xfId="54612"/>
    <cellStyle name="Normal 5 2 4 2 9" xfId="34633"/>
    <cellStyle name="Normal 5 2 4 3" xfId="1004"/>
    <cellStyle name="Normal 5 2 4 3 2" xfId="4692"/>
    <cellStyle name="Normal 5 2 4 3 2 2" xfId="12133"/>
    <cellStyle name="Normal 5 2 4 3 2 2 2" xfId="34684"/>
    <cellStyle name="Normal 5 2 4 3 2 2 2 2" xfId="34685"/>
    <cellStyle name="Normal 5 2 4 3 2 2 2 3" xfId="58723"/>
    <cellStyle name="Normal 5 2 4 3 2 2 3" xfId="34686"/>
    <cellStyle name="Normal 5 2 4 3 2 2 4" xfId="54626"/>
    <cellStyle name="Normal 5 2 4 3 2 2 5" xfId="34683"/>
    <cellStyle name="Normal 5 2 4 3 2 3" xfId="19529"/>
    <cellStyle name="Normal 5 2 4 3 2 3 2" xfId="34688"/>
    <cellStyle name="Normal 5 2 4 3 2 3 3" xfId="56231"/>
    <cellStyle name="Normal 5 2 4 3 2 3 4" xfId="34687"/>
    <cellStyle name="Normal 5 2 4 3 2 4" xfId="26925"/>
    <cellStyle name="Normal 5 2 4 3 2 4 2" xfId="34689"/>
    <cellStyle name="Normal 5 2 4 3 2 5" xfId="54625"/>
    <cellStyle name="Normal 5 2 4 3 2 6" xfId="34682"/>
    <cellStyle name="Normal 5 2 4 3 3" xfId="2815"/>
    <cellStyle name="Normal 5 2 4 3 3 2" xfId="10256"/>
    <cellStyle name="Normal 5 2 4 3 3 2 2" xfId="34692"/>
    <cellStyle name="Normal 5 2 4 3 3 2 2 2" xfId="34693"/>
    <cellStyle name="Normal 5 2 4 3 3 2 2 3" xfId="58724"/>
    <cellStyle name="Normal 5 2 4 3 3 2 3" xfId="34694"/>
    <cellStyle name="Normal 5 2 4 3 3 2 4" xfId="54628"/>
    <cellStyle name="Normal 5 2 4 3 3 2 5" xfId="34691"/>
    <cellStyle name="Normal 5 2 4 3 3 3" xfId="17652"/>
    <cellStyle name="Normal 5 2 4 3 3 3 2" xfId="34696"/>
    <cellStyle name="Normal 5 2 4 3 3 3 3" xfId="56232"/>
    <cellStyle name="Normal 5 2 4 3 3 3 4" xfId="34695"/>
    <cellStyle name="Normal 5 2 4 3 3 4" xfId="25048"/>
    <cellStyle name="Normal 5 2 4 3 3 4 2" xfId="34697"/>
    <cellStyle name="Normal 5 2 4 3 3 5" xfId="54627"/>
    <cellStyle name="Normal 5 2 4 3 3 6" xfId="34690"/>
    <cellStyle name="Normal 5 2 4 3 4" xfId="6637"/>
    <cellStyle name="Normal 5 2 4 3 4 2" xfId="14033"/>
    <cellStyle name="Normal 5 2 4 3 4 2 2" xfId="34700"/>
    <cellStyle name="Normal 5 2 4 3 4 2 3" xfId="58722"/>
    <cellStyle name="Normal 5 2 4 3 4 2 4" xfId="34699"/>
    <cellStyle name="Normal 5 2 4 3 4 3" xfId="21429"/>
    <cellStyle name="Normal 5 2 4 3 4 3 2" xfId="34701"/>
    <cellStyle name="Normal 5 2 4 3 4 4" xfId="28825"/>
    <cellStyle name="Normal 5 2 4 3 4 4 2" xfId="54629"/>
    <cellStyle name="Normal 5 2 4 3 4 5" xfId="34698"/>
    <cellStyle name="Normal 5 2 4 3 5" xfId="8447"/>
    <cellStyle name="Normal 5 2 4 3 5 2" xfId="34703"/>
    <cellStyle name="Normal 5 2 4 3 5 3" xfId="56230"/>
    <cellStyle name="Normal 5 2 4 3 5 4" xfId="34702"/>
    <cellStyle name="Normal 5 2 4 3 6" xfId="15843"/>
    <cellStyle name="Normal 5 2 4 3 6 2" xfId="34704"/>
    <cellStyle name="Normal 5 2 4 3 7" xfId="23239"/>
    <cellStyle name="Normal 5 2 4 3 7 2" xfId="54624"/>
    <cellStyle name="Normal 5 2 4 3 8" xfId="34681"/>
    <cellStyle name="Normal 5 2 4 4" xfId="4048"/>
    <cellStyle name="Normal 5 2 4 4 2" xfId="11489"/>
    <cellStyle name="Normal 5 2 4 4 2 2" xfId="34707"/>
    <cellStyle name="Normal 5 2 4 4 2 2 2" xfId="34708"/>
    <cellStyle name="Normal 5 2 4 4 2 2 3" xfId="58725"/>
    <cellStyle name="Normal 5 2 4 4 2 3" xfId="34709"/>
    <cellStyle name="Normal 5 2 4 4 2 4" xfId="54631"/>
    <cellStyle name="Normal 5 2 4 4 2 5" xfId="34706"/>
    <cellStyle name="Normal 5 2 4 4 3" xfId="18885"/>
    <cellStyle name="Normal 5 2 4 4 3 2" xfId="34711"/>
    <cellStyle name="Normal 5 2 4 4 3 3" xfId="56233"/>
    <cellStyle name="Normal 5 2 4 4 3 4" xfId="34710"/>
    <cellStyle name="Normal 5 2 4 4 4" xfId="26281"/>
    <cellStyle name="Normal 5 2 4 4 4 2" xfId="34712"/>
    <cellStyle name="Normal 5 2 4 4 5" xfId="54630"/>
    <cellStyle name="Normal 5 2 4 4 6" xfId="34705"/>
    <cellStyle name="Normal 5 2 4 5" xfId="2171"/>
    <cellStyle name="Normal 5 2 4 5 2" xfId="9612"/>
    <cellStyle name="Normal 5 2 4 5 2 2" xfId="34715"/>
    <cellStyle name="Normal 5 2 4 5 2 2 2" xfId="34716"/>
    <cellStyle name="Normal 5 2 4 5 2 2 3" xfId="58726"/>
    <cellStyle name="Normal 5 2 4 5 2 3" xfId="34717"/>
    <cellStyle name="Normal 5 2 4 5 2 4" xfId="54633"/>
    <cellStyle name="Normal 5 2 4 5 2 5" xfId="34714"/>
    <cellStyle name="Normal 5 2 4 5 3" xfId="17008"/>
    <cellStyle name="Normal 5 2 4 5 3 2" xfId="34719"/>
    <cellStyle name="Normal 5 2 4 5 3 3" xfId="56234"/>
    <cellStyle name="Normal 5 2 4 5 3 4" xfId="34718"/>
    <cellStyle name="Normal 5 2 4 5 4" xfId="24404"/>
    <cellStyle name="Normal 5 2 4 5 4 2" xfId="34720"/>
    <cellStyle name="Normal 5 2 4 5 5" xfId="54632"/>
    <cellStyle name="Normal 5 2 4 5 6" xfId="34713"/>
    <cellStyle name="Normal 5 2 4 6" xfId="5993"/>
    <cellStyle name="Normal 5 2 4 6 2" xfId="13389"/>
    <cellStyle name="Normal 5 2 4 6 2 2" xfId="34723"/>
    <cellStyle name="Normal 5 2 4 6 2 3" xfId="58715"/>
    <cellStyle name="Normal 5 2 4 6 2 4" xfId="34722"/>
    <cellStyle name="Normal 5 2 4 6 3" xfId="20785"/>
    <cellStyle name="Normal 5 2 4 6 3 2" xfId="34724"/>
    <cellStyle name="Normal 5 2 4 6 4" xfId="28181"/>
    <cellStyle name="Normal 5 2 4 6 4 2" xfId="54634"/>
    <cellStyle name="Normal 5 2 4 6 5" xfId="34721"/>
    <cellStyle name="Normal 5 2 4 7" xfId="7803"/>
    <cellStyle name="Normal 5 2 4 7 2" xfId="34726"/>
    <cellStyle name="Normal 5 2 4 7 3" xfId="56223"/>
    <cellStyle name="Normal 5 2 4 7 4" xfId="34725"/>
    <cellStyle name="Normal 5 2 4 8" xfId="15199"/>
    <cellStyle name="Normal 5 2 4 8 2" xfId="34727"/>
    <cellStyle name="Normal 5 2 4 9" xfId="22595"/>
    <cellStyle name="Normal 5 2 4 9 2" xfId="54611"/>
    <cellStyle name="Normal 5 2 5" xfId="302"/>
    <cellStyle name="Normal 5 2 5 10" xfId="34728"/>
    <cellStyle name="Normal 5 2 5 2" xfId="873"/>
    <cellStyle name="Normal 5 2 5 2 2" xfId="1582"/>
    <cellStyle name="Normal 5 2 5 2 2 2" xfId="5270"/>
    <cellStyle name="Normal 5 2 5 2 2 2 2" xfId="12711"/>
    <cellStyle name="Normal 5 2 5 2 2 2 2 2" xfId="34733"/>
    <cellStyle name="Normal 5 2 5 2 2 2 2 2 2" xfId="34734"/>
    <cellStyle name="Normal 5 2 5 2 2 2 2 2 3" xfId="58730"/>
    <cellStyle name="Normal 5 2 5 2 2 2 2 3" xfId="34735"/>
    <cellStyle name="Normal 5 2 5 2 2 2 2 4" xfId="54639"/>
    <cellStyle name="Normal 5 2 5 2 2 2 2 5" xfId="34732"/>
    <cellStyle name="Normal 5 2 5 2 2 2 3" xfId="20107"/>
    <cellStyle name="Normal 5 2 5 2 2 2 3 2" xfId="34737"/>
    <cellStyle name="Normal 5 2 5 2 2 2 3 3" xfId="56238"/>
    <cellStyle name="Normal 5 2 5 2 2 2 3 4" xfId="34736"/>
    <cellStyle name="Normal 5 2 5 2 2 2 4" xfId="27503"/>
    <cellStyle name="Normal 5 2 5 2 2 2 4 2" xfId="34738"/>
    <cellStyle name="Normal 5 2 5 2 2 2 5" xfId="54638"/>
    <cellStyle name="Normal 5 2 5 2 2 2 6" xfId="34731"/>
    <cellStyle name="Normal 5 2 5 2 2 3" xfId="3393"/>
    <cellStyle name="Normal 5 2 5 2 2 3 2" xfId="10834"/>
    <cellStyle name="Normal 5 2 5 2 2 3 2 2" xfId="34741"/>
    <cellStyle name="Normal 5 2 5 2 2 3 2 2 2" xfId="34742"/>
    <cellStyle name="Normal 5 2 5 2 2 3 2 2 3" xfId="58731"/>
    <cellStyle name="Normal 5 2 5 2 2 3 2 3" xfId="34743"/>
    <cellStyle name="Normal 5 2 5 2 2 3 2 4" xfId="54641"/>
    <cellStyle name="Normal 5 2 5 2 2 3 2 5" xfId="34740"/>
    <cellStyle name="Normal 5 2 5 2 2 3 3" xfId="18230"/>
    <cellStyle name="Normal 5 2 5 2 2 3 3 2" xfId="34745"/>
    <cellStyle name="Normal 5 2 5 2 2 3 3 3" xfId="56239"/>
    <cellStyle name="Normal 5 2 5 2 2 3 3 4" xfId="34744"/>
    <cellStyle name="Normal 5 2 5 2 2 3 4" xfId="25626"/>
    <cellStyle name="Normal 5 2 5 2 2 3 4 2" xfId="34746"/>
    <cellStyle name="Normal 5 2 5 2 2 3 5" xfId="54640"/>
    <cellStyle name="Normal 5 2 5 2 2 3 6" xfId="34739"/>
    <cellStyle name="Normal 5 2 5 2 2 4" xfId="7215"/>
    <cellStyle name="Normal 5 2 5 2 2 4 2" xfId="14611"/>
    <cellStyle name="Normal 5 2 5 2 2 4 2 2" xfId="34749"/>
    <cellStyle name="Normal 5 2 5 2 2 4 2 3" xfId="58729"/>
    <cellStyle name="Normal 5 2 5 2 2 4 2 4" xfId="34748"/>
    <cellStyle name="Normal 5 2 5 2 2 4 3" xfId="22007"/>
    <cellStyle name="Normal 5 2 5 2 2 4 3 2" xfId="34750"/>
    <cellStyle name="Normal 5 2 5 2 2 4 4" xfId="29403"/>
    <cellStyle name="Normal 5 2 5 2 2 4 4 2" xfId="54642"/>
    <cellStyle name="Normal 5 2 5 2 2 4 5" xfId="34747"/>
    <cellStyle name="Normal 5 2 5 2 2 5" xfId="9025"/>
    <cellStyle name="Normal 5 2 5 2 2 5 2" xfId="34752"/>
    <cellStyle name="Normal 5 2 5 2 2 5 3" xfId="56237"/>
    <cellStyle name="Normal 5 2 5 2 2 5 4" xfId="34751"/>
    <cellStyle name="Normal 5 2 5 2 2 6" xfId="16421"/>
    <cellStyle name="Normal 5 2 5 2 2 6 2" xfId="34753"/>
    <cellStyle name="Normal 5 2 5 2 2 7" xfId="23817"/>
    <cellStyle name="Normal 5 2 5 2 2 7 2" xfId="54637"/>
    <cellStyle name="Normal 5 2 5 2 2 8" xfId="34730"/>
    <cellStyle name="Normal 5 2 5 2 3" xfId="4626"/>
    <cellStyle name="Normal 5 2 5 2 3 2" xfId="12067"/>
    <cellStyle name="Normal 5 2 5 2 3 2 2" xfId="34756"/>
    <cellStyle name="Normal 5 2 5 2 3 2 2 2" xfId="34757"/>
    <cellStyle name="Normal 5 2 5 2 3 2 2 3" xfId="58732"/>
    <cellStyle name="Normal 5 2 5 2 3 2 3" xfId="34758"/>
    <cellStyle name="Normal 5 2 5 2 3 2 4" xfId="54644"/>
    <cellStyle name="Normal 5 2 5 2 3 2 5" xfId="34755"/>
    <cellStyle name="Normal 5 2 5 2 3 3" xfId="19463"/>
    <cellStyle name="Normal 5 2 5 2 3 3 2" xfId="34760"/>
    <cellStyle name="Normal 5 2 5 2 3 3 3" xfId="56240"/>
    <cellStyle name="Normal 5 2 5 2 3 3 4" xfId="34759"/>
    <cellStyle name="Normal 5 2 5 2 3 4" xfId="26859"/>
    <cellStyle name="Normal 5 2 5 2 3 4 2" xfId="34761"/>
    <cellStyle name="Normal 5 2 5 2 3 5" xfId="54643"/>
    <cellStyle name="Normal 5 2 5 2 3 6" xfId="34754"/>
    <cellStyle name="Normal 5 2 5 2 4" xfId="2749"/>
    <cellStyle name="Normal 5 2 5 2 4 2" xfId="10190"/>
    <cellStyle name="Normal 5 2 5 2 4 2 2" xfId="34764"/>
    <cellStyle name="Normal 5 2 5 2 4 2 2 2" xfId="34765"/>
    <cellStyle name="Normal 5 2 5 2 4 2 2 3" xfId="58733"/>
    <cellStyle name="Normal 5 2 5 2 4 2 3" xfId="34766"/>
    <cellStyle name="Normal 5 2 5 2 4 2 4" xfId="54646"/>
    <cellStyle name="Normal 5 2 5 2 4 2 5" xfId="34763"/>
    <cellStyle name="Normal 5 2 5 2 4 3" xfId="17586"/>
    <cellStyle name="Normal 5 2 5 2 4 3 2" xfId="34768"/>
    <cellStyle name="Normal 5 2 5 2 4 3 3" xfId="56241"/>
    <cellStyle name="Normal 5 2 5 2 4 3 4" xfId="34767"/>
    <cellStyle name="Normal 5 2 5 2 4 4" xfId="24982"/>
    <cellStyle name="Normal 5 2 5 2 4 4 2" xfId="34769"/>
    <cellStyle name="Normal 5 2 5 2 4 5" xfId="54645"/>
    <cellStyle name="Normal 5 2 5 2 4 6" xfId="34762"/>
    <cellStyle name="Normal 5 2 5 2 5" xfId="6571"/>
    <cellStyle name="Normal 5 2 5 2 5 2" xfId="13967"/>
    <cellStyle name="Normal 5 2 5 2 5 2 2" xfId="34772"/>
    <cellStyle name="Normal 5 2 5 2 5 2 3" xfId="58728"/>
    <cellStyle name="Normal 5 2 5 2 5 2 4" xfId="34771"/>
    <cellStyle name="Normal 5 2 5 2 5 3" xfId="21363"/>
    <cellStyle name="Normal 5 2 5 2 5 3 2" xfId="34773"/>
    <cellStyle name="Normal 5 2 5 2 5 4" xfId="28759"/>
    <cellStyle name="Normal 5 2 5 2 5 4 2" xfId="54647"/>
    <cellStyle name="Normal 5 2 5 2 5 5" xfId="34770"/>
    <cellStyle name="Normal 5 2 5 2 6" xfId="8381"/>
    <cellStyle name="Normal 5 2 5 2 6 2" xfId="34775"/>
    <cellStyle name="Normal 5 2 5 2 6 3" xfId="56236"/>
    <cellStyle name="Normal 5 2 5 2 6 4" xfId="34774"/>
    <cellStyle name="Normal 5 2 5 2 7" xfId="15777"/>
    <cellStyle name="Normal 5 2 5 2 7 2" xfId="34776"/>
    <cellStyle name="Normal 5 2 5 2 8" xfId="23173"/>
    <cellStyle name="Normal 5 2 5 2 8 2" xfId="54636"/>
    <cellStyle name="Normal 5 2 5 2 9" xfId="34729"/>
    <cellStyle name="Normal 5 2 5 3" xfId="1013"/>
    <cellStyle name="Normal 5 2 5 3 2" xfId="4701"/>
    <cellStyle name="Normal 5 2 5 3 2 2" xfId="12142"/>
    <cellStyle name="Normal 5 2 5 3 2 2 2" xfId="34780"/>
    <cellStyle name="Normal 5 2 5 3 2 2 2 2" xfId="34781"/>
    <cellStyle name="Normal 5 2 5 3 2 2 2 3" xfId="58735"/>
    <cellStyle name="Normal 5 2 5 3 2 2 3" xfId="34782"/>
    <cellStyle name="Normal 5 2 5 3 2 2 4" xfId="54650"/>
    <cellStyle name="Normal 5 2 5 3 2 2 5" xfId="34779"/>
    <cellStyle name="Normal 5 2 5 3 2 3" xfId="19538"/>
    <cellStyle name="Normal 5 2 5 3 2 3 2" xfId="34784"/>
    <cellStyle name="Normal 5 2 5 3 2 3 3" xfId="56243"/>
    <cellStyle name="Normal 5 2 5 3 2 3 4" xfId="34783"/>
    <cellStyle name="Normal 5 2 5 3 2 4" xfId="26934"/>
    <cellStyle name="Normal 5 2 5 3 2 4 2" xfId="34785"/>
    <cellStyle name="Normal 5 2 5 3 2 5" xfId="54649"/>
    <cellStyle name="Normal 5 2 5 3 2 6" xfId="34778"/>
    <cellStyle name="Normal 5 2 5 3 3" xfId="2824"/>
    <cellStyle name="Normal 5 2 5 3 3 2" xfId="10265"/>
    <cellStyle name="Normal 5 2 5 3 3 2 2" xfId="34788"/>
    <cellStyle name="Normal 5 2 5 3 3 2 2 2" xfId="34789"/>
    <cellStyle name="Normal 5 2 5 3 3 2 2 3" xfId="58736"/>
    <cellStyle name="Normal 5 2 5 3 3 2 3" xfId="34790"/>
    <cellStyle name="Normal 5 2 5 3 3 2 4" xfId="54652"/>
    <cellStyle name="Normal 5 2 5 3 3 2 5" xfId="34787"/>
    <cellStyle name="Normal 5 2 5 3 3 3" xfId="17661"/>
    <cellStyle name="Normal 5 2 5 3 3 3 2" xfId="34792"/>
    <cellStyle name="Normal 5 2 5 3 3 3 3" xfId="56244"/>
    <cellStyle name="Normal 5 2 5 3 3 3 4" xfId="34791"/>
    <cellStyle name="Normal 5 2 5 3 3 4" xfId="25057"/>
    <cellStyle name="Normal 5 2 5 3 3 4 2" xfId="34793"/>
    <cellStyle name="Normal 5 2 5 3 3 5" xfId="54651"/>
    <cellStyle name="Normal 5 2 5 3 3 6" xfId="34786"/>
    <cellStyle name="Normal 5 2 5 3 4" xfId="6646"/>
    <cellStyle name="Normal 5 2 5 3 4 2" xfId="14042"/>
    <cellStyle name="Normal 5 2 5 3 4 2 2" xfId="34796"/>
    <cellStyle name="Normal 5 2 5 3 4 2 3" xfId="58734"/>
    <cellStyle name="Normal 5 2 5 3 4 2 4" xfId="34795"/>
    <cellStyle name="Normal 5 2 5 3 4 3" xfId="21438"/>
    <cellStyle name="Normal 5 2 5 3 4 3 2" xfId="34797"/>
    <cellStyle name="Normal 5 2 5 3 4 4" xfId="28834"/>
    <cellStyle name="Normal 5 2 5 3 4 4 2" xfId="54653"/>
    <cellStyle name="Normal 5 2 5 3 4 5" xfId="34794"/>
    <cellStyle name="Normal 5 2 5 3 5" xfId="8456"/>
    <cellStyle name="Normal 5 2 5 3 5 2" xfId="34799"/>
    <cellStyle name="Normal 5 2 5 3 5 3" xfId="56242"/>
    <cellStyle name="Normal 5 2 5 3 5 4" xfId="34798"/>
    <cellStyle name="Normal 5 2 5 3 6" xfId="15852"/>
    <cellStyle name="Normal 5 2 5 3 6 2" xfId="34800"/>
    <cellStyle name="Normal 5 2 5 3 7" xfId="23248"/>
    <cellStyle name="Normal 5 2 5 3 7 2" xfId="54648"/>
    <cellStyle name="Normal 5 2 5 3 8" xfId="34777"/>
    <cellStyle name="Normal 5 2 5 4" xfId="4057"/>
    <cellStyle name="Normal 5 2 5 4 2" xfId="11498"/>
    <cellStyle name="Normal 5 2 5 4 2 2" xfId="34803"/>
    <cellStyle name="Normal 5 2 5 4 2 2 2" xfId="34804"/>
    <cellStyle name="Normal 5 2 5 4 2 2 3" xfId="58737"/>
    <cellStyle name="Normal 5 2 5 4 2 3" xfId="34805"/>
    <cellStyle name="Normal 5 2 5 4 2 4" xfId="54655"/>
    <cellStyle name="Normal 5 2 5 4 2 5" xfId="34802"/>
    <cellStyle name="Normal 5 2 5 4 3" xfId="18894"/>
    <cellStyle name="Normal 5 2 5 4 3 2" xfId="34807"/>
    <cellStyle name="Normal 5 2 5 4 3 3" xfId="56245"/>
    <cellStyle name="Normal 5 2 5 4 3 4" xfId="34806"/>
    <cellStyle name="Normal 5 2 5 4 4" xfId="26290"/>
    <cellStyle name="Normal 5 2 5 4 4 2" xfId="34808"/>
    <cellStyle name="Normal 5 2 5 4 5" xfId="54654"/>
    <cellStyle name="Normal 5 2 5 4 6" xfId="34801"/>
    <cellStyle name="Normal 5 2 5 5" xfId="2180"/>
    <cellStyle name="Normal 5 2 5 5 2" xfId="9621"/>
    <cellStyle name="Normal 5 2 5 5 2 2" xfId="34811"/>
    <cellStyle name="Normal 5 2 5 5 2 2 2" xfId="34812"/>
    <cellStyle name="Normal 5 2 5 5 2 2 3" xfId="58738"/>
    <cellStyle name="Normal 5 2 5 5 2 3" xfId="34813"/>
    <cellStyle name="Normal 5 2 5 5 2 4" xfId="54657"/>
    <cellStyle name="Normal 5 2 5 5 2 5" xfId="34810"/>
    <cellStyle name="Normal 5 2 5 5 3" xfId="17017"/>
    <cellStyle name="Normal 5 2 5 5 3 2" xfId="34815"/>
    <cellStyle name="Normal 5 2 5 5 3 3" xfId="56246"/>
    <cellStyle name="Normal 5 2 5 5 3 4" xfId="34814"/>
    <cellStyle name="Normal 5 2 5 5 4" xfId="24413"/>
    <cellStyle name="Normal 5 2 5 5 4 2" xfId="34816"/>
    <cellStyle name="Normal 5 2 5 5 5" xfId="54656"/>
    <cellStyle name="Normal 5 2 5 5 6" xfId="34809"/>
    <cellStyle name="Normal 5 2 5 6" xfId="6002"/>
    <cellStyle name="Normal 5 2 5 6 2" xfId="13398"/>
    <cellStyle name="Normal 5 2 5 6 2 2" xfId="34819"/>
    <cellStyle name="Normal 5 2 5 6 2 3" xfId="58727"/>
    <cellStyle name="Normal 5 2 5 6 2 4" xfId="34818"/>
    <cellStyle name="Normal 5 2 5 6 3" xfId="20794"/>
    <cellStyle name="Normal 5 2 5 6 3 2" xfId="34820"/>
    <cellStyle name="Normal 5 2 5 6 4" xfId="28190"/>
    <cellStyle name="Normal 5 2 5 6 4 2" xfId="54658"/>
    <cellStyle name="Normal 5 2 5 6 5" xfId="34817"/>
    <cellStyle name="Normal 5 2 5 7" xfId="7812"/>
    <cellStyle name="Normal 5 2 5 7 2" xfId="34822"/>
    <cellStyle name="Normal 5 2 5 7 3" xfId="56235"/>
    <cellStyle name="Normal 5 2 5 7 4" xfId="34821"/>
    <cellStyle name="Normal 5 2 5 8" xfId="15208"/>
    <cellStyle name="Normal 5 2 5 8 2" xfId="34823"/>
    <cellStyle name="Normal 5 2 5 9" xfId="22604"/>
    <cellStyle name="Normal 5 2 5 9 2" xfId="54635"/>
    <cellStyle name="Normal 5 2 6" xfId="559"/>
    <cellStyle name="Normal 5 2 6 10" xfId="34824"/>
    <cellStyle name="Normal 5 2 6 2" xfId="882"/>
    <cellStyle name="Normal 5 2 6 2 2" xfId="1591"/>
    <cellStyle name="Normal 5 2 6 2 2 2" xfId="5279"/>
    <cellStyle name="Normal 5 2 6 2 2 2 2" xfId="12720"/>
    <cellStyle name="Normal 5 2 6 2 2 2 2 2" xfId="34829"/>
    <cellStyle name="Normal 5 2 6 2 2 2 2 2 2" xfId="34830"/>
    <cellStyle name="Normal 5 2 6 2 2 2 2 2 3" xfId="58742"/>
    <cellStyle name="Normal 5 2 6 2 2 2 2 3" xfId="34831"/>
    <cellStyle name="Normal 5 2 6 2 2 2 2 4" xfId="54663"/>
    <cellStyle name="Normal 5 2 6 2 2 2 2 5" xfId="34828"/>
    <cellStyle name="Normal 5 2 6 2 2 2 3" xfId="20116"/>
    <cellStyle name="Normal 5 2 6 2 2 2 3 2" xfId="34833"/>
    <cellStyle name="Normal 5 2 6 2 2 2 3 3" xfId="56250"/>
    <cellStyle name="Normal 5 2 6 2 2 2 3 4" xfId="34832"/>
    <cellStyle name="Normal 5 2 6 2 2 2 4" xfId="27512"/>
    <cellStyle name="Normal 5 2 6 2 2 2 4 2" xfId="34834"/>
    <cellStyle name="Normal 5 2 6 2 2 2 5" xfId="54662"/>
    <cellStyle name="Normal 5 2 6 2 2 2 6" xfId="34827"/>
    <cellStyle name="Normal 5 2 6 2 2 3" xfId="3402"/>
    <cellStyle name="Normal 5 2 6 2 2 3 2" xfId="10843"/>
    <cellStyle name="Normal 5 2 6 2 2 3 2 2" xfId="34837"/>
    <cellStyle name="Normal 5 2 6 2 2 3 2 2 2" xfId="34838"/>
    <cellStyle name="Normal 5 2 6 2 2 3 2 2 3" xfId="58743"/>
    <cellStyle name="Normal 5 2 6 2 2 3 2 3" xfId="34839"/>
    <cellStyle name="Normal 5 2 6 2 2 3 2 4" xfId="54665"/>
    <cellStyle name="Normal 5 2 6 2 2 3 2 5" xfId="34836"/>
    <cellStyle name="Normal 5 2 6 2 2 3 3" xfId="18239"/>
    <cellStyle name="Normal 5 2 6 2 2 3 3 2" xfId="34841"/>
    <cellStyle name="Normal 5 2 6 2 2 3 3 3" xfId="56251"/>
    <cellStyle name="Normal 5 2 6 2 2 3 3 4" xfId="34840"/>
    <cellStyle name="Normal 5 2 6 2 2 3 4" xfId="25635"/>
    <cellStyle name="Normal 5 2 6 2 2 3 4 2" xfId="34842"/>
    <cellStyle name="Normal 5 2 6 2 2 3 5" xfId="54664"/>
    <cellStyle name="Normal 5 2 6 2 2 3 6" xfId="34835"/>
    <cellStyle name="Normal 5 2 6 2 2 4" xfId="7224"/>
    <cellStyle name="Normal 5 2 6 2 2 4 2" xfId="14620"/>
    <cellStyle name="Normal 5 2 6 2 2 4 2 2" xfId="34845"/>
    <cellStyle name="Normal 5 2 6 2 2 4 2 3" xfId="58741"/>
    <cellStyle name="Normal 5 2 6 2 2 4 2 4" xfId="34844"/>
    <cellStyle name="Normal 5 2 6 2 2 4 3" xfId="22016"/>
    <cellStyle name="Normal 5 2 6 2 2 4 3 2" xfId="34846"/>
    <cellStyle name="Normal 5 2 6 2 2 4 4" xfId="29412"/>
    <cellStyle name="Normal 5 2 6 2 2 4 4 2" xfId="54666"/>
    <cellStyle name="Normal 5 2 6 2 2 4 5" xfId="34843"/>
    <cellStyle name="Normal 5 2 6 2 2 5" xfId="9034"/>
    <cellStyle name="Normal 5 2 6 2 2 5 2" xfId="34848"/>
    <cellStyle name="Normal 5 2 6 2 2 5 3" xfId="56249"/>
    <cellStyle name="Normal 5 2 6 2 2 5 4" xfId="34847"/>
    <cellStyle name="Normal 5 2 6 2 2 6" xfId="16430"/>
    <cellStyle name="Normal 5 2 6 2 2 6 2" xfId="34849"/>
    <cellStyle name="Normal 5 2 6 2 2 7" xfId="23826"/>
    <cellStyle name="Normal 5 2 6 2 2 7 2" xfId="54661"/>
    <cellStyle name="Normal 5 2 6 2 2 8" xfId="34826"/>
    <cellStyle name="Normal 5 2 6 2 3" xfId="4635"/>
    <cellStyle name="Normal 5 2 6 2 3 2" xfId="12076"/>
    <cellStyle name="Normal 5 2 6 2 3 2 2" xfId="34852"/>
    <cellStyle name="Normal 5 2 6 2 3 2 2 2" xfId="34853"/>
    <cellStyle name="Normal 5 2 6 2 3 2 2 3" xfId="58744"/>
    <cellStyle name="Normal 5 2 6 2 3 2 3" xfId="34854"/>
    <cellStyle name="Normal 5 2 6 2 3 2 4" xfId="54668"/>
    <cellStyle name="Normal 5 2 6 2 3 2 5" xfId="34851"/>
    <cellStyle name="Normal 5 2 6 2 3 3" xfId="19472"/>
    <cellStyle name="Normal 5 2 6 2 3 3 2" xfId="34856"/>
    <cellStyle name="Normal 5 2 6 2 3 3 3" xfId="56252"/>
    <cellStyle name="Normal 5 2 6 2 3 3 4" xfId="34855"/>
    <cellStyle name="Normal 5 2 6 2 3 4" xfId="26868"/>
    <cellStyle name="Normal 5 2 6 2 3 4 2" xfId="34857"/>
    <cellStyle name="Normal 5 2 6 2 3 5" xfId="54667"/>
    <cellStyle name="Normal 5 2 6 2 3 6" xfId="34850"/>
    <cellStyle name="Normal 5 2 6 2 4" xfId="2758"/>
    <cellStyle name="Normal 5 2 6 2 4 2" xfId="10199"/>
    <cellStyle name="Normal 5 2 6 2 4 2 2" xfId="34860"/>
    <cellStyle name="Normal 5 2 6 2 4 2 2 2" xfId="34861"/>
    <cellStyle name="Normal 5 2 6 2 4 2 2 3" xfId="58745"/>
    <cellStyle name="Normal 5 2 6 2 4 2 3" xfId="34862"/>
    <cellStyle name="Normal 5 2 6 2 4 2 4" xfId="54670"/>
    <cellStyle name="Normal 5 2 6 2 4 2 5" xfId="34859"/>
    <cellStyle name="Normal 5 2 6 2 4 3" xfId="17595"/>
    <cellStyle name="Normal 5 2 6 2 4 3 2" xfId="34864"/>
    <cellStyle name="Normal 5 2 6 2 4 3 3" xfId="56253"/>
    <cellStyle name="Normal 5 2 6 2 4 3 4" xfId="34863"/>
    <cellStyle name="Normal 5 2 6 2 4 4" xfId="24991"/>
    <cellStyle name="Normal 5 2 6 2 4 4 2" xfId="34865"/>
    <cellStyle name="Normal 5 2 6 2 4 5" xfId="54669"/>
    <cellStyle name="Normal 5 2 6 2 4 6" xfId="34858"/>
    <cellStyle name="Normal 5 2 6 2 5" xfId="6580"/>
    <cellStyle name="Normal 5 2 6 2 5 2" xfId="13976"/>
    <cellStyle name="Normal 5 2 6 2 5 2 2" xfId="34868"/>
    <cellStyle name="Normal 5 2 6 2 5 2 3" xfId="58740"/>
    <cellStyle name="Normal 5 2 6 2 5 2 4" xfId="34867"/>
    <cellStyle name="Normal 5 2 6 2 5 3" xfId="21372"/>
    <cellStyle name="Normal 5 2 6 2 5 3 2" xfId="34869"/>
    <cellStyle name="Normal 5 2 6 2 5 4" xfId="28768"/>
    <cellStyle name="Normal 5 2 6 2 5 4 2" xfId="54671"/>
    <cellStyle name="Normal 5 2 6 2 5 5" xfId="34866"/>
    <cellStyle name="Normal 5 2 6 2 6" xfId="8390"/>
    <cellStyle name="Normal 5 2 6 2 6 2" xfId="34871"/>
    <cellStyle name="Normal 5 2 6 2 6 3" xfId="56248"/>
    <cellStyle name="Normal 5 2 6 2 6 4" xfId="34870"/>
    <cellStyle name="Normal 5 2 6 2 7" xfId="15786"/>
    <cellStyle name="Normal 5 2 6 2 7 2" xfId="34872"/>
    <cellStyle name="Normal 5 2 6 2 8" xfId="23182"/>
    <cellStyle name="Normal 5 2 6 2 8 2" xfId="54660"/>
    <cellStyle name="Normal 5 2 6 2 9" xfId="34825"/>
    <cellStyle name="Normal 5 2 6 3" xfId="1269"/>
    <cellStyle name="Normal 5 2 6 3 2" xfId="4957"/>
    <cellStyle name="Normal 5 2 6 3 2 2" xfId="12398"/>
    <cellStyle name="Normal 5 2 6 3 2 2 2" xfId="34876"/>
    <cellStyle name="Normal 5 2 6 3 2 2 2 2" xfId="34877"/>
    <cellStyle name="Normal 5 2 6 3 2 2 2 3" xfId="58747"/>
    <cellStyle name="Normal 5 2 6 3 2 2 3" xfId="34878"/>
    <cellStyle name="Normal 5 2 6 3 2 2 4" xfId="54674"/>
    <cellStyle name="Normal 5 2 6 3 2 2 5" xfId="34875"/>
    <cellStyle name="Normal 5 2 6 3 2 3" xfId="19794"/>
    <cellStyle name="Normal 5 2 6 3 2 3 2" xfId="34880"/>
    <cellStyle name="Normal 5 2 6 3 2 3 3" xfId="56255"/>
    <cellStyle name="Normal 5 2 6 3 2 3 4" xfId="34879"/>
    <cellStyle name="Normal 5 2 6 3 2 4" xfId="27190"/>
    <cellStyle name="Normal 5 2 6 3 2 4 2" xfId="34881"/>
    <cellStyle name="Normal 5 2 6 3 2 5" xfId="54673"/>
    <cellStyle name="Normal 5 2 6 3 2 6" xfId="34874"/>
    <cellStyle name="Normal 5 2 6 3 3" xfId="3080"/>
    <cellStyle name="Normal 5 2 6 3 3 2" xfId="10521"/>
    <cellStyle name="Normal 5 2 6 3 3 2 2" xfId="34884"/>
    <cellStyle name="Normal 5 2 6 3 3 2 2 2" xfId="34885"/>
    <cellStyle name="Normal 5 2 6 3 3 2 2 3" xfId="58748"/>
    <cellStyle name="Normal 5 2 6 3 3 2 3" xfId="34886"/>
    <cellStyle name="Normal 5 2 6 3 3 2 4" xfId="54676"/>
    <cellStyle name="Normal 5 2 6 3 3 2 5" xfId="34883"/>
    <cellStyle name="Normal 5 2 6 3 3 3" xfId="17917"/>
    <cellStyle name="Normal 5 2 6 3 3 3 2" xfId="34888"/>
    <cellStyle name="Normal 5 2 6 3 3 3 3" xfId="56256"/>
    <cellStyle name="Normal 5 2 6 3 3 3 4" xfId="34887"/>
    <cellStyle name="Normal 5 2 6 3 3 4" xfId="25313"/>
    <cellStyle name="Normal 5 2 6 3 3 4 2" xfId="34889"/>
    <cellStyle name="Normal 5 2 6 3 3 5" xfId="54675"/>
    <cellStyle name="Normal 5 2 6 3 3 6" xfId="34882"/>
    <cellStyle name="Normal 5 2 6 3 4" xfId="6902"/>
    <cellStyle name="Normal 5 2 6 3 4 2" xfId="14298"/>
    <cellStyle name="Normal 5 2 6 3 4 2 2" xfId="34892"/>
    <cellStyle name="Normal 5 2 6 3 4 2 3" xfId="58746"/>
    <cellStyle name="Normal 5 2 6 3 4 2 4" xfId="34891"/>
    <cellStyle name="Normal 5 2 6 3 4 3" xfId="21694"/>
    <cellStyle name="Normal 5 2 6 3 4 3 2" xfId="34893"/>
    <cellStyle name="Normal 5 2 6 3 4 4" xfId="29090"/>
    <cellStyle name="Normal 5 2 6 3 4 4 2" xfId="54677"/>
    <cellStyle name="Normal 5 2 6 3 4 5" xfId="34890"/>
    <cellStyle name="Normal 5 2 6 3 5" xfId="8712"/>
    <cellStyle name="Normal 5 2 6 3 5 2" xfId="34895"/>
    <cellStyle name="Normal 5 2 6 3 5 3" xfId="56254"/>
    <cellStyle name="Normal 5 2 6 3 5 4" xfId="34894"/>
    <cellStyle name="Normal 5 2 6 3 6" xfId="16108"/>
    <cellStyle name="Normal 5 2 6 3 6 2" xfId="34896"/>
    <cellStyle name="Normal 5 2 6 3 7" xfId="23504"/>
    <cellStyle name="Normal 5 2 6 3 7 2" xfId="54672"/>
    <cellStyle name="Normal 5 2 6 3 8" xfId="34873"/>
    <cellStyle name="Normal 5 2 6 4" xfId="4313"/>
    <cellStyle name="Normal 5 2 6 4 2" xfId="11754"/>
    <cellStyle name="Normal 5 2 6 4 2 2" xfId="34899"/>
    <cellStyle name="Normal 5 2 6 4 2 2 2" xfId="34900"/>
    <cellStyle name="Normal 5 2 6 4 2 2 3" xfId="58749"/>
    <cellStyle name="Normal 5 2 6 4 2 3" xfId="34901"/>
    <cellStyle name="Normal 5 2 6 4 2 4" xfId="54679"/>
    <cellStyle name="Normal 5 2 6 4 2 5" xfId="34898"/>
    <cellStyle name="Normal 5 2 6 4 3" xfId="19150"/>
    <cellStyle name="Normal 5 2 6 4 3 2" xfId="34903"/>
    <cellStyle name="Normal 5 2 6 4 3 3" xfId="56257"/>
    <cellStyle name="Normal 5 2 6 4 3 4" xfId="34902"/>
    <cellStyle name="Normal 5 2 6 4 4" xfId="26546"/>
    <cellStyle name="Normal 5 2 6 4 4 2" xfId="34904"/>
    <cellStyle name="Normal 5 2 6 4 5" xfId="54678"/>
    <cellStyle name="Normal 5 2 6 4 6" xfId="34897"/>
    <cellStyle name="Normal 5 2 6 5" xfId="2436"/>
    <cellStyle name="Normal 5 2 6 5 2" xfId="9877"/>
    <cellStyle name="Normal 5 2 6 5 2 2" xfId="34907"/>
    <cellStyle name="Normal 5 2 6 5 2 2 2" xfId="34908"/>
    <cellStyle name="Normal 5 2 6 5 2 2 3" xfId="58750"/>
    <cellStyle name="Normal 5 2 6 5 2 3" xfId="34909"/>
    <cellStyle name="Normal 5 2 6 5 2 4" xfId="54681"/>
    <cellStyle name="Normal 5 2 6 5 2 5" xfId="34906"/>
    <cellStyle name="Normal 5 2 6 5 3" xfId="17273"/>
    <cellStyle name="Normal 5 2 6 5 3 2" xfId="34911"/>
    <cellStyle name="Normal 5 2 6 5 3 3" xfId="56258"/>
    <cellStyle name="Normal 5 2 6 5 3 4" xfId="34910"/>
    <cellStyle name="Normal 5 2 6 5 4" xfId="24669"/>
    <cellStyle name="Normal 5 2 6 5 4 2" xfId="34912"/>
    <cellStyle name="Normal 5 2 6 5 5" xfId="54680"/>
    <cellStyle name="Normal 5 2 6 5 6" xfId="34905"/>
    <cellStyle name="Normal 5 2 6 6" xfId="6258"/>
    <cellStyle name="Normal 5 2 6 6 2" xfId="13654"/>
    <cellStyle name="Normal 5 2 6 6 2 2" xfId="34915"/>
    <cellStyle name="Normal 5 2 6 6 2 3" xfId="58739"/>
    <cellStyle name="Normal 5 2 6 6 2 4" xfId="34914"/>
    <cellStyle name="Normal 5 2 6 6 3" xfId="21050"/>
    <cellStyle name="Normal 5 2 6 6 3 2" xfId="34916"/>
    <cellStyle name="Normal 5 2 6 6 4" xfId="28446"/>
    <cellStyle name="Normal 5 2 6 6 4 2" xfId="54682"/>
    <cellStyle name="Normal 5 2 6 6 5" xfId="34913"/>
    <cellStyle name="Normal 5 2 6 7" xfId="8068"/>
    <cellStyle name="Normal 5 2 6 7 2" xfId="34918"/>
    <cellStyle name="Normal 5 2 6 7 3" xfId="56247"/>
    <cellStyle name="Normal 5 2 6 7 4" xfId="34917"/>
    <cellStyle name="Normal 5 2 6 8" xfId="15464"/>
    <cellStyle name="Normal 5 2 6 8 2" xfId="34919"/>
    <cellStyle name="Normal 5 2 6 9" xfId="22860"/>
    <cellStyle name="Normal 5 2 6 9 2" xfId="54659"/>
    <cellStyle name="Normal 5 2 7" xfId="1604"/>
    <cellStyle name="Normal 5 2 7 2" xfId="5291"/>
    <cellStyle name="Normal 5 2 7 2 2" xfId="12732"/>
    <cellStyle name="Normal 5 2 7 2 2 2" xfId="34923"/>
    <cellStyle name="Normal 5 2 7 2 2 2 2" xfId="34924"/>
    <cellStyle name="Normal 5 2 7 2 2 2 3" xfId="58752"/>
    <cellStyle name="Normal 5 2 7 2 2 3" xfId="34925"/>
    <cellStyle name="Normal 5 2 7 2 2 4" xfId="54685"/>
    <cellStyle name="Normal 5 2 7 2 2 5" xfId="34922"/>
    <cellStyle name="Normal 5 2 7 2 3" xfId="20128"/>
    <cellStyle name="Normal 5 2 7 2 3 2" xfId="34927"/>
    <cellStyle name="Normal 5 2 7 2 3 3" xfId="56260"/>
    <cellStyle name="Normal 5 2 7 2 3 4" xfId="34926"/>
    <cellStyle name="Normal 5 2 7 2 4" xfId="27524"/>
    <cellStyle name="Normal 5 2 7 2 4 2" xfId="34928"/>
    <cellStyle name="Normal 5 2 7 2 5" xfId="54684"/>
    <cellStyle name="Normal 5 2 7 2 6" xfId="34921"/>
    <cellStyle name="Normal 5 2 7 3" xfId="3414"/>
    <cellStyle name="Normal 5 2 7 3 2" xfId="10855"/>
    <cellStyle name="Normal 5 2 7 3 2 2" xfId="34931"/>
    <cellStyle name="Normal 5 2 7 3 2 2 2" xfId="34932"/>
    <cellStyle name="Normal 5 2 7 3 2 2 3" xfId="58753"/>
    <cellStyle name="Normal 5 2 7 3 2 3" xfId="34933"/>
    <cellStyle name="Normal 5 2 7 3 2 4" xfId="54687"/>
    <cellStyle name="Normal 5 2 7 3 2 5" xfId="34930"/>
    <cellStyle name="Normal 5 2 7 3 3" xfId="18251"/>
    <cellStyle name="Normal 5 2 7 3 3 2" xfId="34935"/>
    <cellStyle name="Normal 5 2 7 3 3 3" xfId="56261"/>
    <cellStyle name="Normal 5 2 7 3 3 4" xfId="34934"/>
    <cellStyle name="Normal 5 2 7 3 4" xfId="25647"/>
    <cellStyle name="Normal 5 2 7 3 4 2" xfId="34936"/>
    <cellStyle name="Normal 5 2 7 3 5" xfId="54686"/>
    <cellStyle name="Normal 5 2 7 3 6" xfId="34929"/>
    <cellStyle name="Normal 5 2 7 4" xfId="7236"/>
    <cellStyle name="Normal 5 2 7 4 2" xfId="14632"/>
    <cellStyle name="Normal 5 2 7 4 2 2" xfId="34939"/>
    <cellStyle name="Normal 5 2 7 4 2 3" xfId="58751"/>
    <cellStyle name="Normal 5 2 7 4 2 4" xfId="34938"/>
    <cellStyle name="Normal 5 2 7 4 3" xfId="22028"/>
    <cellStyle name="Normal 5 2 7 4 3 2" xfId="34940"/>
    <cellStyle name="Normal 5 2 7 4 4" xfId="29424"/>
    <cellStyle name="Normal 5 2 7 4 4 2" xfId="54688"/>
    <cellStyle name="Normal 5 2 7 4 5" xfId="34937"/>
    <cellStyle name="Normal 5 2 7 5" xfId="9046"/>
    <cellStyle name="Normal 5 2 7 5 2" xfId="34942"/>
    <cellStyle name="Normal 5 2 7 5 3" xfId="56259"/>
    <cellStyle name="Normal 5 2 7 5 4" xfId="34941"/>
    <cellStyle name="Normal 5 2 7 6" xfId="16442"/>
    <cellStyle name="Normal 5 2 7 6 2" xfId="34943"/>
    <cellStyle name="Normal 5 2 7 7" xfId="23838"/>
    <cellStyle name="Normal 5 2 7 7 2" xfId="54683"/>
    <cellStyle name="Normal 5 2 7 8" xfId="34920"/>
    <cellStyle name="Normal 5 2 8" xfId="1861"/>
    <cellStyle name="Normal 5 2 8 2" xfId="5548"/>
    <cellStyle name="Normal 5 2 8 2 2" xfId="12988"/>
    <cellStyle name="Normal 5 2 8 2 2 2" xfId="34947"/>
    <cellStyle name="Normal 5 2 8 2 2 2 2" xfId="34948"/>
    <cellStyle name="Normal 5 2 8 2 2 2 3" xfId="58755"/>
    <cellStyle name="Normal 5 2 8 2 2 3" xfId="34949"/>
    <cellStyle name="Normal 5 2 8 2 2 4" xfId="54691"/>
    <cellStyle name="Normal 5 2 8 2 2 5" xfId="34946"/>
    <cellStyle name="Normal 5 2 8 2 3" xfId="20384"/>
    <cellStyle name="Normal 5 2 8 2 3 2" xfId="34951"/>
    <cellStyle name="Normal 5 2 8 2 3 3" xfId="56263"/>
    <cellStyle name="Normal 5 2 8 2 3 4" xfId="34950"/>
    <cellStyle name="Normal 5 2 8 2 4" xfId="27780"/>
    <cellStyle name="Normal 5 2 8 2 4 2" xfId="34952"/>
    <cellStyle name="Normal 5 2 8 2 5" xfId="54690"/>
    <cellStyle name="Normal 5 2 8 2 6" xfId="34945"/>
    <cellStyle name="Normal 5 2 8 3" xfId="3670"/>
    <cellStyle name="Normal 5 2 8 3 2" xfId="11111"/>
    <cellStyle name="Normal 5 2 8 3 2 2" xfId="34955"/>
    <cellStyle name="Normal 5 2 8 3 2 2 2" xfId="34956"/>
    <cellStyle name="Normal 5 2 8 3 2 2 3" xfId="58756"/>
    <cellStyle name="Normal 5 2 8 3 2 3" xfId="34957"/>
    <cellStyle name="Normal 5 2 8 3 2 4" xfId="54693"/>
    <cellStyle name="Normal 5 2 8 3 2 5" xfId="34954"/>
    <cellStyle name="Normal 5 2 8 3 3" xfId="18507"/>
    <cellStyle name="Normal 5 2 8 3 3 2" xfId="34959"/>
    <cellStyle name="Normal 5 2 8 3 3 3" xfId="56264"/>
    <cellStyle name="Normal 5 2 8 3 3 4" xfId="34958"/>
    <cellStyle name="Normal 5 2 8 3 4" xfId="25903"/>
    <cellStyle name="Normal 5 2 8 3 4 2" xfId="34960"/>
    <cellStyle name="Normal 5 2 8 3 5" xfId="54692"/>
    <cellStyle name="Normal 5 2 8 3 6" xfId="34953"/>
    <cellStyle name="Normal 5 2 8 4" xfId="7493"/>
    <cellStyle name="Normal 5 2 8 4 2" xfId="14889"/>
    <cellStyle name="Normal 5 2 8 4 2 2" xfId="34963"/>
    <cellStyle name="Normal 5 2 8 4 2 3" xfId="58754"/>
    <cellStyle name="Normal 5 2 8 4 2 4" xfId="34962"/>
    <cellStyle name="Normal 5 2 8 4 3" xfId="22285"/>
    <cellStyle name="Normal 5 2 8 4 3 2" xfId="34964"/>
    <cellStyle name="Normal 5 2 8 4 4" xfId="29681"/>
    <cellStyle name="Normal 5 2 8 4 4 2" xfId="54694"/>
    <cellStyle name="Normal 5 2 8 4 5" xfId="34961"/>
    <cellStyle name="Normal 5 2 8 5" xfId="9302"/>
    <cellStyle name="Normal 5 2 8 5 2" xfId="34966"/>
    <cellStyle name="Normal 5 2 8 5 3" xfId="56262"/>
    <cellStyle name="Normal 5 2 8 5 4" xfId="34965"/>
    <cellStyle name="Normal 5 2 8 6" xfId="16698"/>
    <cellStyle name="Normal 5 2 8 6 2" xfId="34967"/>
    <cellStyle name="Normal 5 2 8 7" xfId="24094"/>
    <cellStyle name="Normal 5 2 8 7 2" xfId="54689"/>
    <cellStyle name="Normal 5 2 8 8" xfId="34944"/>
    <cellStyle name="Normal 5 2 9" xfId="2117"/>
    <cellStyle name="Normal 5 2 9 2" xfId="5804"/>
    <cellStyle name="Normal 5 2 9 2 2" xfId="13244"/>
    <cellStyle name="Normal 5 2 9 2 2 2" xfId="34971"/>
    <cellStyle name="Normal 5 2 9 2 2 2 2" xfId="34972"/>
    <cellStyle name="Normal 5 2 9 2 2 2 3" xfId="58758"/>
    <cellStyle name="Normal 5 2 9 2 2 3" xfId="34973"/>
    <cellStyle name="Normal 5 2 9 2 2 4" xfId="54697"/>
    <cellStyle name="Normal 5 2 9 2 2 5" xfId="34970"/>
    <cellStyle name="Normal 5 2 9 2 3" xfId="20640"/>
    <cellStyle name="Normal 5 2 9 2 3 2" xfId="34975"/>
    <cellStyle name="Normal 5 2 9 2 3 3" xfId="56266"/>
    <cellStyle name="Normal 5 2 9 2 3 4" xfId="34974"/>
    <cellStyle name="Normal 5 2 9 2 4" xfId="28036"/>
    <cellStyle name="Normal 5 2 9 2 4 2" xfId="34976"/>
    <cellStyle name="Normal 5 2 9 2 5" xfId="54696"/>
    <cellStyle name="Normal 5 2 9 2 6" xfId="34969"/>
    <cellStyle name="Normal 5 2 9 3" xfId="3926"/>
    <cellStyle name="Normal 5 2 9 3 2" xfId="11367"/>
    <cellStyle name="Normal 5 2 9 3 2 2" xfId="34979"/>
    <cellStyle name="Normal 5 2 9 3 2 2 2" xfId="34980"/>
    <cellStyle name="Normal 5 2 9 3 2 2 3" xfId="58759"/>
    <cellStyle name="Normal 5 2 9 3 2 3" xfId="34981"/>
    <cellStyle name="Normal 5 2 9 3 2 4" xfId="54699"/>
    <cellStyle name="Normal 5 2 9 3 2 5" xfId="34978"/>
    <cellStyle name="Normal 5 2 9 3 3" xfId="18763"/>
    <cellStyle name="Normal 5 2 9 3 3 2" xfId="34983"/>
    <cellStyle name="Normal 5 2 9 3 3 3" xfId="56267"/>
    <cellStyle name="Normal 5 2 9 3 3 4" xfId="34982"/>
    <cellStyle name="Normal 5 2 9 3 4" xfId="26159"/>
    <cellStyle name="Normal 5 2 9 3 4 2" xfId="34984"/>
    <cellStyle name="Normal 5 2 9 3 5" xfId="54698"/>
    <cellStyle name="Normal 5 2 9 3 6" xfId="34977"/>
    <cellStyle name="Normal 5 2 9 4" xfId="7749"/>
    <cellStyle name="Normal 5 2 9 4 2" xfId="15145"/>
    <cellStyle name="Normal 5 2 9 4 2 2" xfId="34987"/>
    <cellStyle name="Normal 5 2 9 4 2 3" xfId="58757"/>
    <cellStyle name="Normal 5 2 9 4 2 4" xfId="34986"/>
    <cellStyle name="Normal 5 2 9 4 3" xfId="22541"/>
    <cellStyle name="Normal 5 2 9 4 3 2" xfId="34988"/>
    <cellStyle name="Normal 5 2 9 4 4" xfId="29937"/>
    <cellStyle name="Normal 5 2 9 4 4 2" xfId="54700"/>
    <cellStyle name="Normal 5 2 9 4 5" xfId="34985"/>
    <cellStyle name="Normal 5 2 9 5" xfId="9558"/>
    <cellStyle name="Normal 5 2 9 5 2" xfId="34990"/>
    <cellStyle name="Normal 5 2 9 5 3" xfId="56265"/>
    <cellStyle name="Normal 5 2 9 5 4" xfId="34989"/>
    <cellStyle name="Normal 5 2 9 6" xfId="16954"/>
    <cellStyle name="Normal 5 2 9 6 2" xfId="34991"/>
    <cellStyle name="Normal 5 2 9 7" xfId="24350"/>
    <cellStyle name="Normal 5 2 9 7 2" xfId="54695"/>
    <cellStyle name="Normal 5 2 9 8" xfId="34968"/>
    <cellStyle name="Normal 5 3" xfId="82"/>
    <cellStyle name="Normal 5 3 10" xfId="34993"/>
    <cellStyle name="Normal 5 3 11" xfId="54701"/>
    <cellStyle name="Normal 5 3 12" xfId="34992"/>
    <cellStyle name="Normal 5 3 2" xfId="206"/>
    <cellStyle name="Normal 5 3 2 10" xfId="4004"/>
    <cellStyle name="Normal 5 3 2 10 2" xfId="11445"/>
    <cellStyle name="Normal 5 3 2 10 2 2" xfId="34997"/>
    <cellStyle name="Normal 5 3 2 10 2 2 2" xfId="34998"/>
    <cellStyle name="Normal 5 3 2 10 2 2 3" xfId="58761"/>
    <cellStyle name="Normal 5 3 2 10 2 3" xfId="34999"/>
    <cellStyle name="Normal 5 3 2 10 2 4" xfId="54704"/>
    <cellStyle name="Normal 5 3 2 10 2 5" xfId="34996"/>
    <cellStyle name="Normal 5 3 2 10 3" xfId="18841"/>
    <cellStyle name="Normal 5 3 2 10 3 2" xfId="35001"/>
    <cellStyle name="Normal 5 3 2 10 3 3" xfId="56269"/>
    <cellStyle name="Normal 5 3 2 10 3 4" xfId="35000"/>
    <cellStyle name="Normal 5 3 2 10 4" xfId="26237"/>
    <cellStyle name="Normal 5 3 2 10 4 2" xfId="35002"/>
    <cellStyle name="Normal 5 3 2 10 5" xfId="54703"/>
    <cellStyle name="Normal 5 3 2 10 6" xfId="34995"/>
    <cellStyle name="Normal 5 3 2 11" xfId="2127"/>
    <cellStyle name="Normal 5 3 2 11 2" xfId="9568"/>
    <cellStyle name="Normal 5 3 2 11 2 2" xfId="35005"/>
    <cellStyle name="Normal 5 3 2 11 2 2 2" xfId="35006"/>
    <cellStyle name="Normal 5 3 2 11 2 2 3" xfId="58762"/>
    <cellStyle name="Normal 5 3 2 11 2 3" xfId="35007"/>
    <cellStyle name="Normal 5 3 2 11 2 4" xfId="54706"/>
    <cellStyle name="Normal 5 3 2 11 2 5" xfId="35004"/>
    <cellStyle name="Normal 5 3 2 11 3" xfId="16964"/>
    <cellStyle name="Normal 5 3 2 11 3 2" xfId="35009"/>
    <cellStyle name="Normal 5 3 2 11 3 3" xfId="56270"/>
    <cellStyle name="Normal 5 3 2 11 3 4" xfId="35008"/>
    <cellStyle name="Normal 5 3 2 11 4" xfId="24360"/>
    <cellStyle name="Normal 5 3 2 11 4 2" xfId="35010"/>
    <cellStyle name="Normal 5 3 2 11 5" xfId="54705"/>
    <cellStyle name="Normal 5 3 2 11 6" xfId="35003"/>
    <cellStyle name="Normal 5 3 2 12" xfId="5949"/>
    <cellStyle name="Normal 5 3 2 12 2" xfId="13345"/>
    <cellStyle name="Normal 5 3 2 12 2 2" xfId="35013"/>
    <cellStyle name="Normal 5 3 2 12 2 3" xfId="58760"/>
    <cellStyle name="Normal 5 3 2 12 2 4" xfId="35012"/>
    <cellStyle name="Normal 5 3 2 12 3" xfId="20741"/>
    <cellStyle name="Normal 5 3 2 12 3 2" xfId="35014"/>
    <cellStyle name="Normal 5 3 2 12 4" xfId="28137"/>
    <cellStyle name="Normal 5 3 2 12 4 2" xfId="54707"/>
    <cellStyle name="Normal 5 3 2 12 5" xfId="35011"/>
    <cellStyle name="Normal 5 3 2 13" xfId="7759"/>
    <cellStyle name="Normal 5 3 2 13 2" xfId="35016"/>
    <cellStyle name="Normal 5 3 2 13 3" xfId="56268"/>
    <cellStyle name="Normal 5 3 2 13 4" xfId="35015"/>
    <cellStyle name="Normal 5 3 2 14" xfId="15155"/>
    <cellStyle name="Normal 5 3 2 14 2" xfId="35017"/>
    <cellStyle name="Normal 5 3 2 15" xfId="22551"/>
    <cellStyle name="Normal 5 3 2 15 2" xfId="54702"/>
    <cellStyle name="Normal 5 3 2 16" xfId="34994"/>
    <cellStyle name="Normal 5 3 2 2" xfId="257"/>
    <cellStyle name="Normal 5 3 2 2 10" xfId="2136"/>
    <cellStyle name="Normal 5 3 2 2 10 2" xfId="9577"/>
    <cellStyle name="Normal 5 3 2 2 10 2 2" xfId="35021"/>
    <cellStyle name="Normal 5 3 2 2 10 2 2 2" xfId="35022"/>
    <cellStyle name="Normal 5 3 2 2 10 2 2 3" xfId="58764"/>
    <cellStyle name="Normal 5 3 2 2 10 2 3" xfId="35023"/>
    <cellStyle name="Normal 5 3 2 2 10 2 4" xfId="54710"/>
    <cellStyle name="Normal 5 3 2 2 10 2 5" xfId="35020"/>
    <cellStyle name="Normal 5 3 2 2 10 3" xfId="16973"/>
    <cellStyle name="Normal 5 3 2 2 10 3 2" xfId="35025"/>
    <cellStyle name="Normal 5 3 2 2 10 3 3" xfId="56272"/>
    <cellStyle name="Normal 5 3 2 2 10 3 4" xfId="35024"/>
    <cellStyle name="Normal 5 3 2 2 10 4" xfId="24369"/>
    <cellStyle name="Normal 5 3 2 2 10 4 2" xfId="35026"/>
    <cellStyle name="Normal 5 3 2 2 10 5" xfId="54709"/>
    <cellStyle name="Normal 5 3 2 2 10 6" xfId="35019"/>
    <cellStyle name="Normal 5 3 2 2 11" xfId="5958"/>
    <cellStyle name="Normal 5 3 2 2 11 2" xfId="13354"/>
    <cellStyle name="Normal 5 3 2 2 11 2 2" xfId="35029"/>
    <cellStyle name="Normal 5 3 2 2 11 2 3" xfId="58763"/>
    <cellStyle name="Normal 5 3 2 2 11 2 4" xfId="35028"/>
    <cellStyle name="Normal 5 3 2 2 11 3" xfId="20750"/>
    <cellStyle name="Normal 5 3 2 2 11 3 2" xfId="35030"/>
    <cellStyle name="Normal 5 3 2 2 11 4" xfId="28146"/>
    <cellStyle name="Normal 5 3 2 2 11 4 2" xfId="54711"/>
    <cellStyle name="Normal 5 3 2 2 11 5" xfId="35027"/>
    <cellStyle name="Normal 5 3 2 2 12" xfId="7768"/>
    <cellStyle name="Normal 5 3 2 2 12 2" xfId="35032"/>
    <cellStyle name="Normal 5 3 2 2 12 3" xfId="56271"/>
    <cellStyle name="Normal 5 3 2 2 12 4" xfId="35031"/>
    <cellStyle name="Normal 5 3 2 2 13" xfId="15164"/>
    <cellStyle name="Normal 5 3 2 2 13 2" xfId="35033"/>
    <cellStyle name="Normal 5 3 2 2 14" xfId="22560"/>
    <cellStyle name="Normal 5 3 2 2 14 2" xfId="54708"/>
    <cellStyle name="Normal 5 3 2 2 15" xfId="35018"/>
    <cellStyle name="Normal 5 3 2 2 2" xfId="275"/>
    <cellStyle name="Normal 5 3 2 2 2 10" xfId="35034"/>
    <cellStyle name="Normal 5 3 2 2 2 2" xfId="844"/>
    <cellStyle name="Normal 5 3 2 2 2 2 2" xfId="1553"/>
    <cellStyle name="Normal 5 3 2 2 2 2 2 2" xfId="5241"/>
    <cellStyle name="Normal 5 3 2 2 2 2 2 2 2" xfId="12682"/>
    <cellStyle name="Normal 5 3 2 2 2 2 2 2 2 2" xfId="35039"/>
    <cellStyle name="Normal 5 3 2 2 2 2 2 2 2 2 2" xfId="35040"/>
    <cellStyle name="Normal 5 3 2 2 2 2 2 2 2 2 3" xfId="58768"/>
    <cellStyle name="Normal 5 3 2 2 2 2 2 2 2 3" xfId="35041"/>
    <cellStyle name="Normal 5 3 2 2 2 2 2 2 2 4" xfId="54716"/>
    <cellStyle name="Normal 5 3 2 2 2 2 2 2 2 5" xfId="35038"/>
    <cellStyle name="Normal 5 3 2 2 2 2 2 2 3" xfId="20078"/>
    <cellStyle name="Normal 5 3 2 2 2 2 2 2 3 2" xfId="35043"/>
    <cellStyle name="Normal 5 3 2 2 2 2 2 2 3 3" xfId="56276"/>
    <cellStyle name="Normal 5 3 2 2 2 2 2 2 3 4" xfId="35042"/>
    <cellStyle name="Normal 5 3 2 2 2 2 2 2 4" xfId="27474"/>
    <cellStyle name="Normal 5 3 2 2 2 2 2 2 4 2" xfId="35044"/>
    <cellStyle name="Normal 5 3 2 2 2 2 2 2 5" xfId="54715"/>
    <cellStyle name="Normal 5 3 2 2 2 2 2 2 6" xfId="35037"/>
    <cellStyle name="Normal 5 3 2 2 2 2 2 3" xfId="3364"/>
    <cellStyle name="Normal 5 3 2 2 2 2 2 3 2" xfId="10805"/>
    <cellStyle name="Normal 5 3 2 2 2 2 2 3 2 2" xfId="35047"/>
    <cellStyle name="Normal 5 3 2 2 2 2 2 3 2 2 2" xfId="35048"/>
    <cellStyle name="Normal 5 3 2 2 2 2 2 3 2 2 3" xfId="58769"/>
    <cellStyle name="Normal 5 3 2 2 2 2 2 3 2 3" xfId="35049"/>
    <cellStyle name="Normal 5 3 2 2 2 2 2 3 2 4" xfId="54718"/>
    <cellStyle name="Normal 5 3 2 2 2 2 2 3 2 5" xfId="35046"/>
    <cellStyle name="Normal 5 3 2 2 2 2 2 3 3" xfId="18201"/>
    <cellStyle name="Normal 5 3 2 2 2 2 2 3 3 2" xfId="35051"/>
    <cellStyle name="Normal 5 3 2 2 2 2 2 3 3 3" xfId="56277"/>
    <cellStyle name="Normal 5 3 2 2 2 2 2 3 3 4" xfId="35050"/>
    <cellStyle name="Normal 5 3 2 2 2 2 2 3 4" xfId="25597"/>
    <cellStyle name="Normal 5 3 2 2 2 2 2 3 4 2" xfId="35052"/>
    <cellStyle name="Normal 5 3 2 2 2 2 2 3 5" xfId="54717"/>
    <cellStyle name="Normal 5 3 2 2 2 2 2 3 6" xfId="35045"/>
    <cellStyle name="Normal 5 3 2 2 2 2 2 4" xfId="7186"/>
    <cellStyle name="Normal 5 3 2 2 2 2 2 4 2" xfId="14582"/>
    <cellStyle name="Normal 5 3 2 2 2 2 2 4 2 2" xfId="35055"/>
    <cellStyle name="Normal 5 3 2 2 2 2 2 4 2 3" xfId="58767"/>
    <cellStyle name="Normal 5 3 2 2 2 2 2 4 2 4" xfId="35054"/>
    <cellStyle name="Normal 5 3 2 2 2 2 2 4 3" xfId="21978"/>
    <cellStyle name="Normal 5 3 2 2 2 2 2 4 3 2" xfId="35056"/>
    <cellStyle name="Normal 5 3 2 2 2 2 2 4 4" xfId="29374"/>
    <cellStyle name="Normal 5 3 2 2 2 2 2 4 4 2" xfId="54719"/>
    <cellStyle name="Normal 5 3 2 2 2 2 2 4 5" xfId="35053"/>
    <cellStyle name="Normal 5 3 2 2 2 2 2 5" xfId="8996"/>
    <cellStyle name="Normal 5 3 2 2 2 2 2 5 2" xfId="35058"/>
    <cellStyle name="Normal 5 3 2 2 2 2 2 5 3" xfId="56275"/>
    <cellStyle name="Normal 5 3 2 2 2 2 2 5 4" xfId="35057"/>
    <cellStyle name="Normal 5 3 2 2 2 2 2 6" xfId="16392"/>
    <cellStyle name="Normal 5 3 2 2 2 2 2 6 2" xfId="35059"/>
    <cellStyle name="Normal 5 3 2 2 2 2 2 7" xfId="23788"/>
    <cellStyle name="Normal 5 3 2 2 2 2 2 7 2" xfId="54714"/>
    <cellStyle name="Normal 5 3 2 2 2 2 2 8" xfId="35036"/>
    <cellStyle name="Normal 5 3 2 2 2 2 3" xfId="4597"/>
    <cellStyle name="Normal 5 3 2 2 2 2 3 2" xfId="12038"/>
    <cellStyle name="Normal 5 3 2 2 2 2 3 2 2" xfId="35062"/>
    <cellStyle name="Normal 5 3 2 2 2 2 3 2 2 2" xfId="35063"/>
    <cellStyle name="Normal 5 3 2 2 2 2 3 2 2 3" xfId="58770"/>
    <cellStyle name="Normal 5 3 2 2 2 2 3 2 3" xfId="35064"/>
    <cellStyle name="Normal 5 3 2 2 2 2 3 2 4" xfId="54721"/>
    <cellStyle name="Normal 5 3 2 2 2 2 3 2 5" xfId="35061"/>
    <cellStyle name="Normal 5 3 2 2 2 2 3 3" xfId="19434"/>
    <cellStyle name="Normal 5 3 2 2 2 2 3 3 2" xfId="35066"/>
    <cellStyle name="Normal 5 3 2 2 2 2 3 3 3" xfId="56278"/>
    <cellStyle name="Normal 5 3 2 2 2 2 3 3 4" xfId="35065"/>
    <cellStyle name="Normal 5 3 2 2 2 2 3 4" xfId="26830"/>
    <cellStyle name="Normal 5 3 2 2 2 2 3 4 2" xfId="35067"/>
    <cellStyle name="Normal 5 3 2 2 2 2 3 5" xfId="54720"/>
    <cellStyle name="Normal 5 3 2 2 2 2 3 6" xfId="35060"/>
    <cellStyle name="Normal 5 3 2 2 2 2 4" xfId="2720"/>
    <cellStyle name="Normal 5 3 2 2 2 2 4 2" xfId="10161"/>
    <cellStyle name="Normal 5 3 2 2 2 2 4 2 2" xfId="35070"/>
    <cellStyle name="Normal 5 3 2 2 2 2 4 2 2 2" xfId="35071"/>
    <cellStyle name="Normal 5 3 2 2 2 2 4 2 2 3" xfId="58771"/>
    <cellStyle name="Normal 5 3 2 2 2 2 4 2 3" xfId="35072"/>
    <cellStyle name="Normal 5 3 2 2 2 2 4 2 4" xfId="54723"/>
    <cellStyle name="Normal 5 3 2 2 2 2 4 2 5" xfId="35069"/>
    <cellStyle name="Normal 5 3 2 2 2 2 4 3" xfId="17557"/>
    <cellStyle name="Normal 5 3 2 2 2 2 4 3 2" xfId="35074"/>
    <cellStyle name="Normal 5 3 2 2 2 2 4 3 3" xfId="56279"/>
    <cellStyle name="Normal 5 3 2 2 2 2 4 3 4" xfId="35073"/>
    <cellStyle name="Normal 5 3 2 2 2 2 4 4" xfId="24953"/>
    <cellStyle name="Normal 5 3 2 2 2 2 4 4 2" xfId="35075"/>
    <cellStyle name="Normal 5 3 2 2 2 2 4 5" xfId="54722"/>
    <cellStyle name="Normal 5 3 2 2 2 2 4 6" xfId="35068"/>
    <cellStyle name="Normal 5 3 2 2 2 2 5" xfId="6542"/>
    <cellStyle name="Normal 5 3 2 2 2 2 5 2" xfId="13938"/>
    <cellStyle name="Normal 5 3 2 2 2 2 5 2 2" xfId="35078"/>
    <cellStyle name="Normal 5 3 2 2 2 2 5 2 3" xfId="58766"/>
    <cellStyle name="Normal 5 3 2 2 2 2 5 2 4" xfId="35077"/>
    <cellStyle name="Normal 5 3 2 2 2 2 5 3" xfId="21334"/>
    <cellStyle name="Normal 5 3 2 2 2 2 5 3 2" xfId="35079"/>
    <cellStyle name="Normal 5 3 2 2 2 2 5 4" xfId="28730"/>
    <cellStyle name="Normal 5 3 2 2 2 2 5 4 2" xfId="54724"/>
    <cellStyle name="Normal 5 3 2 2 2 2 5 5" xfId="35076"/>
    <cellStyle name="Normal 5 3 2 2 2 2 6" xfId="8352"/>
    <cellStyle name="Normal 5 3 2 2 2 2 6 2" xfId="35081"/>
    <cellStyle name="Normal 5 3 2 2 2 2 6 3" xfId="56274"/>
    <cellStyle name="Normal 5 3 2 2 2 2 6 4" xfId="35080"/>
    <cellStyle name="Normal 5 3 2 2 2 2 7" xfId="15748"/>
    <cellStyle name="Normal 5 3 2 2 2 2 7 2" xfId="35082"/>
    <cellStyle name="Normal 5 3 2 2 2 2 8" xfId="23144"/>
    <cellStyle name="Normal 5 3 2 2 2 2 8 2" xfId="54713"/>
    <cellStyle name="Normal 5 3 2 2 2 2 9" xfId="35035"/>
    <cellStyle name="Normal 5 3 2 2 2 3" xfId="987"/>
    <cellStyle name="Normal 5 3 2 2 2 3 2" xfId="4675"/>
    <cellStyle name="Normal 5 3 2 2 2 3 2 2" xfId="12116"/>
    <cellStyle name="Normal 5 3 2 2 2 3 2 2 2" xfId="35086"/>
    <cellStyle name="Normal 5 3 2 2 2 3 2 2 2 2" xfId="35087"/>
    <cellStyle name="Normal 5 3 2 2 2 3 2 2 2 3" xfId="58773"/>
    <cellStyle name="Normal 5 3 2 2 2 3 2 2 3" xfId="35088"/>
    <cellStyle name="Normal 5 3 2 2 2 3 2 2 4" xfId="54727"/>
    <cellStyle name="Normal 5 3 2 2 2 3 2 2 5" xfId="35085"/>
    <cellStyle name="Normal 5 3 2 2 2 3 2 3" xfId="19512"/>
    <cellStyle name="Normal 5 3 2 2 2 3 2 3 2" xfId="35090"/>
    <cellStyle name="Normal 5 3 2 2 2 3 2 3 3" xfId="56281"/>
    <cellStyle name="Normal 5 3 2 2 2 3 2 3 4" xfId="35089"/>
    <cellStyle name="Normal 5 3 2 2 2 3 2 4" xfId="26908"/>
    <cellStyle name="Normal 5 3 2 2 2 3 2 4 2" xfId="35091"/>
    <cellStyle name="Normal 5 3 2 2 2 3 2 5" xfId="54726"/>
    <cellStyle name="Normal 5 3 2 2 2 3 2 6" xfId="35084"/>
    <cellStyle name="Normal 5 3 2 2 2 3 3" xfId="2798"/>
    <cellStyle name="Normal 5 3 2 2 2 3 3 2" xfId="10239"/>
    <cellStyle name="Normal 5 3 2 2 2 3 3 2 2" xfId="35094"/>
    <cellStyle name="Normal 5 3 2 2 2 3 3 2 2 2" xfId="35095"/>
    <cellStyle name="Normal 5 3 2 2 2 3 3 2 2 3" xfId="58774"/>
    <cellStyle name="Normal 5 3 2 2 2 3 3 2 3" xfId="35096"/>
    <cellStyle name="Normal 5 3 2 2 2 3 3 2 4" xfId="54729"/>
    <cellStyle name="Normal 5 3 2 2 2 3 3 2 5" xfId="35093"/>
    <cellStyle name="Normal 5 3 2 2 2 3 3 3" xfId="17635"/>
    <cellStyle name="Normal 5 3 2 2 2 3 3 3 2" xfId="35098"/>
    <cellStyle name="Normal 5 3 2 2 2 3 3 3 3" xfId="56282"/>
    <cellStyle name="Normal 5 3 2 2 2 3 3 3 4" xfId="35097"/>
    <cellStyle name="Normal 5 3 2 2 2 3 3 4" xfId="25031"/>
    <cellStyle name="Normal 5 3 2 2 2 3 3 4 2" xfId="35099"/>
    <cellStyle name="Normal 5 3 2 2 2 3 3 5" xfId="54728"/>
    <cellStyle name="Normal 5 3 2 2 2 3 3 6" xfId="35092"/>
    <cellStyle name="Normal 5 3 2 2 2 3 4" xfId="6620"/>
    <cellStyle name="Normal 5 3 2 2 2 3 4 2" xfId="14016"/>
    <cellStyle name="Normal 5 3 2 2 2 3 4 2 2" xfId="35102"/>
    <cellStyle name="Normal 5 3 2 2 2 3 4 2 3" xfId="58772"/>
    <cellStyle name="Normal 5 3 2 2 2 3 4 2 4" xfId="35101"/>
    <cellStyle name="Normal 5 3 2 2 2 3 4 3" xfId="21412"/>
    <cellStyle name="Normal 5 3 2 2 2 3 4 3 2" xfId="35103"/>
    <cellStyle name="Normal 5 3 2 2 2 3 4 4" xfId="28808"/>
    <cellStyle name="Normal 5 3 2 2 2 3 4 4 2" xfId="54730"/>
    <cellStyle name="Normal 5 3 2 2 2 3 4 5" xfId="35100"/>
    <cellStyle name="Normal 5 3 2 2 2 3 5" xfId="8430"/>
    <cellStyle name="Normal 5 3 2 2 2 3 5 2" xfId="35105"/>
    <cellStyle name="Normal 5 3 2 2 2 3 5 3" xfId="56280"/>
    <cellStyle name="Normal 5 3 2 2 2 3 5 4" xfId="35104"/>
    <cellStyle name="Normal 5 3 2 2 2 3 6" xfId="15826"/>
    <cellStyle name="Normal 5 3 2 2 2 3 6 2" xfId="35106"/>
    <cellStyle name="Normal 5 3 2 2 2 3 7" xfId="23222"/>
    <cellStyle name="Normal 5 3 2 2 2 3 7 2" xfId="54725"/>
    <cellStyle name="Normal 5 3 2 2 2 3 8" xfId="35083"/>
    <cellStyle name="Normal 5 3 2 2 2 4" xfId="4031"/>
    <cellStyle name="Normal 5 3 2 2 2 4 2" xfId="11472"/>
    <cellStyle name="Normal 5 3 2 2 2 4 2 2" xfId="35109"/>
    <cellStyle name="Normal 5 3 2 2 2 4 2 2 2" xfId="35110"/>
    <cellStyle name="Normal 5 3 2 2 2 4 2 2 3" xfId="58775"/>
    <cellStyle name="Normal 5 3 2 2 2 4 2 3" xfId="35111"/>
    <cellStyle name="Normal 5 3 2 2 2 4 2 4" xfId="54732"/>
    <cellStyle name="Normal 5 3 2 2 2 4 2 5" xfId="35108"/>
    <cellStyle name="Normal 5 3 2 2 2 4 3" xfId="18868"/>
    <cellStyle name="Normal 5 3 2 2 2 4 3 2" xfId="35113"/>
    <cellStyle name="Normal 5 3 2 2 2 4 3 3" xfId="56283"/>
    <cellStyle name="Normal 5 3 2 2 2 4 3 4" xfId="35112"/>
    <cellStyle name="Normal 5 3 2 2 2 4 4" xfId="26264"/>
    <cellStyle name="Normal 5 3 2 2 2 4 4 2" xfId="35114"/>
    <cellStyle name="Normal 5 3 2 2 2 4 5" xfId="54731"/>
    <cellStyle name="Normal 5 3 2 2 2 4 6" xfId="35107"/>
    <cellStyle name="Normal 5 3 2 2 2 5" xfId="2154"/>
    <cellStyle name="Normal 5 3 2 2 2 5 2" xfId="9595"/>
    <cellStyle name="Normal 5 3 2 2 2 5 2 2" xfId="35117"/>
    <cellStyle name="Normal 5 3 2 2 2 5 2 2 2" xfId="35118"/>
    <cellStyle name="Normal 5 3 2 2 2 5 2 2 3" xfId="58776"/>
    <cellStyle name="Normal 5 3 2 2 2 5 2 3" xfId="35119"/>
    <cellStyle name="Normal 5 3 2 2 2 5 2 4" xfId="54734"/>
    <cellStyle name="Normal 5 3 2 2 2 5 2 5" xfId="35116"/>
    <cellStyle name="Normal 5 3 2 2 2 5 3" xfId="16991"/>
    <cellStyle name="Normal 5 3 2 2 2 5 3 2" xfId="35121"/>
    <cellStyle name="Normal 5 3 2 2 2 5 3 3" xfId="56284"/>
    <cellStyle name="Normal 5 3 2 2 2 5 3 4" xfId="35120"/>
    <cellStyle name="Normal 5 3 2 2 2 5 4" xfId="24387"/>
    <cellStyle name="Normal 5 3 2 2 2 5 4 2" xfId="35122"/>
    <cellStyle name="Normal 5 3 2 2 2 5 5" xfId="54733"/>
    <cellStyle name="Normal 5 3 2 2 2 5 6" xfId="35115"/>
    <cellStyle name="Normal 5 3 2 2 2 6" xfId="5976"/>
    <cellStyle name="Normal 5 3 2 2 2 6 2" xfId="13372"/>
    <cellStyle name="Normal 5 3 2 2 2 6 2 2" xfId="35125"/>
    <cellStyle name="Normal 5 3 2 2 2 6 2 3" xfId="58765"/>
    <cellStyle name="Normal 5 3 2 2 2 6 2 4" xfId="35124"/>
    <cellStyle name="Normal 5 3 2 2 2 6 3" xfId="20768"/>
    <cellStyle name="Normal 5 3 2 2 2 6 3 2" xfId="35126"/>
    <cellStyle name="Normal 5 3 2 2 2 6 4" xfId="28164"/>
    <cellStyle name="Normal 5 3 2 2 2 6 4 2" xfId="54735"/>
    <cellStyle name="Normal 5 3 2 2 2 6 5" xfId="35123"/>
    <cellStyle name="Normal 5 3 2 2 2 7" xfId="7786"/>
    <cellStyle name="Normal 5 3 2 2 2 7 2" xfId="35128"/>
    <cellStyle name="Normal 5 3 2 2 2 7 3" xfId="56273"/>
    <cellStyle name="Normal 5 3 2 2 2 7 4" xfId="35127"/>
    <cellStyle name="Normal 5 3 2 2 2 8" xfId="15182"/>
    <cellStyle name="Normal 5 3 2 2 2 8 2" xfId="35129"/>
    <cellStyle name="Normal 5 3 2 2 2 9" xfId="22578"/>
    <cellStyle name="Normal 5 3 2 2 2 9 2" xfId="54712"/>
    <cellStyle name="Normal 5 3 2 2 3" xfId="495"/>
    <cellStyle name="Normal 5 3 2 2 3 2" xfId="1206"/>
    <cellStyle name="Normal 5 3 2 2 3 2 2" xfId="4894"/>
    <cellStyle name="Normal 5 3 2 2 3 2 2 2" xfId="12335"/>
    <cellStyle name="Normal 5 3 2 2 3 2 2 2 2" xfId="35134"/>
    <cellStyle name="Normal 5 3 2 2 3 2 2 2 2 2" xfId="35135"/>
    <cellStyle name="Normal 5 3 2 2 3 2 2 2 2 3" xfId="58779"/>
    <cellStyle name="Normal 5 3 2 2 3 2 2 2 3" xfId="35136"/>
    <cellStyle name="Normal 5 3 2 2 3 2 2 2 4" xfId="54739"/>
    <cellStyle name="Normal 5 3 2 2 3 2 2 2 5" xfId="35133"/>
    <cellStyle name="Normal 5 3 2 2 3 2 2 3" xfId="19731"/>
    <cellStyle name="Normal 5 3 2 2 3 2 2 3 2" xfId="35138"/>
    <cellStyle name="Normal 5 3 2 2 3 2 2 3 3" xfId="56287"/>
    <cellStyle name="Normal 5 3 2 2 3 2 2 3 4" xfId="35137"/>
    <cellStyle name="Normal 5 3 2 2 3 2 2 4" xfId="27127"/>
    <cellStyle name="Normal 5 3 2 2 3 2 2 4 2" xfId="35139"/>
    <cellStyle name="Normal 5 3 2 2 3 2 2 5" xfId="54738"/>
    <cellStyle name="Normal 5 3 2 2 3 2 2 6" xfId="35132"/>
    <cellStyle name="Normal 5 3 2 2 3 2 3" xfId="3017"/>
    <cellStyle name="Normal 5 3 2 2 3 2 3 2" xfId="10458"/>
    <cellStyle name="Normal 5 3 2 2 3 2 3 2 2" xfId="35142"/>
    <cellStyle name="Normal 5 3 2 2 3 2 3 2 2 2" xfId="35143"/>
    <cellStyle name="Normal 5 3 2 2 3 2 3 2 2 3" xfId="58780"/>
    <cellStyle name="Normal 5 3 2 2 3 2 3 2 3" xfId="35144"/>
    <cellStyle name="Normal 5 3 2 2 3 2 3 2 4" xfId="54741"/>
    <cellStyle name="Normal 5 3 2 2 3 2 3 2 5" xfId="35141"/>
    <cellStyle name="Normal 5 3 2 2 3 2 3 3" xfId="17854"/>
    <cellStyle name="Normal 5 3 2 2 3 2 3 3 2" xfId="35146"/>
    <cellStyle name="Normal 5 3 2 2 3 2 3 3 3" xfId="56288"/>
    <cellStyle name="Normal 5 3 2 2 3 2 3 3 4" xfId="35145"/>
    <cellStyle name="Normal 5 3 2 2 3 2 3 4" xfId="25250"/>
    <cellStyle name="Normal 5 3 2 2 3 2 3 4 2" xfId="35147"/>
    <cellStyle name="Normal 5 3 2 2 3 2 3 5" xfId="54740"/>
    <cellStyle name="Normal 5 3 2 2 3 2 3 6" xfId="35140"/>
    <cellStyle name="Normal 5 3 2 2 3 2 4" xfId="6839"/>
    <cellStyle name="Normal 5 3 2 2 3 2 4 2" xfId="14235"/>
    <cellStyle name="Normal 5 3 2 2 3 2 4 2 2" xfId="35150"/>
    <cellStyle name="Normal 5 3 2 2 3 2 4 2 3" xfId="58778"/>
    <cellStyle name="Normal 5 3 2 2 3 2 4 2 4" xfId="35149"/>
    <cellStyle name="Normal 5 3 2 2 3 2 4 3" xfId="21631"/>
    <cellStyle name="Normal 5 3 2 2 3 2 4 3 2" xfId="35151"/>
    <cellStyle name="Normal 5 3 2 2 3 2 4 4" xfId="29027"/>
    <cellStyle name="Normal 5 3 2 2 3 2 4 4 2" xfId="54742"/>
    <cellStyle name="Normal 5 3 2 2 3 2 4 5" xfId="35148"/>
    <cellStyle name="Normal 5 3 2 2 3 2 5" xfId="8649"/>
    <cellStyle name="Normal 5 3 2 2 3 2 5 2" xfId="35153"/>
    <cellStyle name="Normal 5 3 2 2 3 2 5 3" xfId="56286"/>
    <cellStyle name="Normal 5 3 2 2 3 2 5 4" xfId="35152"/>
    <cellStyle name="Normal 5 3 2 2 3 2 6" xfId="16045"/>
    <cellStyle name="Normal 5 3 2 2 3 2 6 2" xfId="35154"/>
    <cellStyle name="Normal 5 3 2 2 3 2 7" xfId="23441"/>
    <cellStyle name="Normal 5 3 2 2 3 2 7 2" xfId="54737"/>
    <cellStyle name="Normal 5 3 2 2 3 2 8" xfId="35131"/>
    <cellStyle name="Normal 5 3 2 2 3 3" xfId="4250"/>
    <cellStyle name="Normal 5 3 2 2 3 3 2" xfId="11691"/>
    <cellStyle name="Normal 5 3 2 2 3 3 2 2" xfId="35157"/>
    <cellStyle name="Normal 5 3 2 2 3 3 2 2 2" xfId="35158"/>
    <cellStyle name="Normal 5 3 2 2 3 3 2 2 3" xfId="58781"/>
    <cellStyle name="Normal 5 3 2 2 3 3 2 3" xfId="35159"/>
    <cellStyle name="Normal 5 3 2 2 3 3 2 4" xfId="54744"/>
    <cellStyle name="Normal 5 3 2 2 3 3 2 5" xfId="35156"/>
    <cellStyle name="Normal 5 3 2 2 3 3 3" xfId="19087"/>
    <cellStyle name="Normal 5 3 2 2 3 3 3 2" xfId="35161"/>
    <cellStyle name="Normal 5 3 2 2 3 3 3 3" xfId="56289"/>
    <cellStyle name="Normal 5 3 2 2 3 3 3 4" xfId="35160"/>
    <cellStyle name="Normal 5 3 2 2 3 3 4" xfId="26483"/>
    <cellStyle name="Normal 5 3 2 2 3 3 4 2" xfId="35162"/>
    <cellStyle name="Normal 5 3 2 2 3 3 5" xfId="54743"/>
    <cellStyle name="Normal 5 3 2 2 3 3 6" xfId="35155"/>
    <cellStyle name="Normal 5 3 2 2 3 4" xfId="2373"/>
    <cellStyle name="Normal 5 3 2 2 3 4 2" xfId="9814"/>
    <cellStyle name="Normal 5 3 2 2 3 4 2 2" xfId="35165"/>
    <cellStyle name="Normal 5 3 2 2 3 4 2 2 2" xfId="35166"/>
    <cellStyle name="Normal 5 3 2 2 3 4 2 2 3" xfId="58782"/>
    <cellStyle name="Normal 5 3 2 2 3 4 2 3" xfId="35167"/>
    <cellStyle name="Normal 5 3 2 2 3 4 2 4" xfId="54746"/>
    <cellStyle name="Normal 5 3 2 2 3 4 2 5" xfId="35164"/>
    <cellStyle name="Normal 5 3 2 2 3 4 3" xfId="17210"/>
    <cellStyle name="Normal 5 3 2 2 3 4 3 2" xfId="35169"/>
    <cellStyle name="Normal 5 3 2 2 3 4 3 3" xfId="56290"/>
    <cellStyle name="Normal 5 3 2 2 3 4 3 4" xfId="35168"/>
    <cellStyle name="Normal 5 3 2 2 3 4 4" xfId="24606"/>
    <cellStyle name="Normal 5 3 2 2 3 4 4 2" xfId="35170"/>
    <cellStyle name="Normal 5 3 2 2 3 4 5" xfId="54745"/>
    <cellStyle name="Normal 5 3 2 2 3 4 6" xfId="35163"/>
    <cellStyle name="Normal 5 3 2 2 3 5" xfId="6195"/>
    <cellStyle name="Normal 5 3 2 2 3 5 2" xfId="13591"/>
    <cellStyle name="Normal 5 3 2 2 3 5 2 2" xfId="35173"/>
    <cellStyle name="Normal 5 3 2 2 3 5 2 3" xfId="58777"/>
    <cellStyle name="Normal 5 3 2 2 3 5 2 4" xfId="35172"/>
    <cellStyle name="Normal 5 3 2 2 3 5 3" xfId="20987"/>
    <cellStyle name="Normal 5 3 2 2 3 5 3 2" xfId="35174"/>
    <cellStyle name="Normal 5 3 2 2 3 5 4" xfId="28383"/>
    <cellStyle name="Normal 5 3 2 2 3 5 4 2" xfId="54747"/>
    <cellStyle name="Normal 5 3 2 2 3 5 5" xfId="35171"/>
    <cellStyle name="Normal 5 3 2 2 3 6" xfId="8005"/>
    <cellStyle name="Normal 5 3 2 2 3 6 2" xfId="35176"/>
    <cellStyle name="Normal 5 3 2 2 3 6 3" xfId="56285"/>
    <cellStyle name="Normal 5 3 2 2 3 6 4" xfId="35175"/>
    <cellStyle name="Normal 5 3 2 2 3 7" xfId="15401"/>
    <cellStyle name="Normal 5 3 2 2 3 7 2" xfId="35177"/>
    <cellStyle name="Normal 5 3 2 2 3 8" xfId="22797"/>
    <cellStyle name="Normal 5 3 2 2 3 8 2" xfId="54736"/>
    <cellStyle name="Normal 5 3 2 2 3 9" xfId="35130"/>
    <cellStyle name="Normal 5 3 2 2 4" xfId="752"/>
    <cellStyle name="Normal 5 3 2 2 4 2" xfId="1462"/>
    <cellStyle name="Normal 5 3 2 2 4 2 2" xfId="5150"/>
    <cellStyle name="Normal 5 3 2 2 4 2 2 2" xfId="12591"/>
    <cellStyle name="Normal 5 3 2 2 4 2 2 2 2" xfId="35182"/>
    <cellStyle name="Normal 5 3 2 2 4 2 2 2 2 2" xfId="35183"/>
    <cellStyle name="Normal 5 3 2 2 4 2 2 2 2 3" xfId="58785"/>
    <cellStyle name="Normal 5 3 2 2 4 2 2 2 3" xfId="35184"/>
    <cellStyle name="Normal 5 3 2 2 4 2 2 2 4" xfId="54751"/>
    <cellStyle name="Normal 5 3 2 2 4 2 2 2 5" xfId="35181"/>
    <cellStyle name="Normal 5 3 2 2 4 2 2 3" xfId="19987"/>
    <cellStyle name="Normal 5 3 2 2 4 2 2 3 2" xfId="35186"/>
    <cellStyle name="Normal 5 3 2 2 4 2 2 3 3" xfId="56293"/>
    <cellStyle name="Normal 5 3 2 2 4 2 2 3 4" xfId="35185"/>
    <cellStyle name="Normal 5 3 2 2 4 2 2 4" xfId="27383"/>
    <cellStyle name="Normal 5 3 2 2 4 2 2 4 2" xfId="35187"/>
    <cellStyle name="Normal 5 3 2 2 4 2 2 5" xfId="54750"/>
    <cellStyle name="Normal 5 3 2 2 4 2 2 6" xfId="35180"/>
    <cellStyle name="Normal 5 3 2 2 4 2 3" xfId="3273"/>
    <cellStyle name="Normal 5 3 2 2 4 2 3 2" xfId="10714"/>
    <cellStyle name="Normal 5 3 2 2 4 2 3 2 2" xfId="35190"/>
    <cellStyle name="Normal 5 3 2 2 4 2 3 2 2 2" xfId="35191"/>
    <cellStyle name="Normal 5 3 2 2 4 2 3 2 2 3" xfId="58786"/>
    <cellStyle name="Normal 5 3 2 2 4 2 3 2 3" xfId="35192"/>
    <cellStyle name="Normal 5 3 2 2 4 2 3 2 4" xfId="54753"/>
    <cellStyle name="Normal 5 3 2 2 4 2 3 2 5" xfId="35189"/>
    <cellStyle name="Normal 5 3 2 2 4 2 3 3" xfId="18110"/>
    <cellStyle name="Normal 5 3 2 2 4 2 3 3 2" xfId="35194"/>
    <cellStyle name="Normal 5 3 2 2 4 2 3 3 3" xfId="56294"/>
    <cellStyle name="Normal 5 3 2 2 4 2 3 3 4" xfId="35193"/>
    <cellStyle name="Normal 5 3 2 2 4 2 3 4" xfId="25506"/>
    <cellStyle name="Normal 5 3 2 2 4 2 3 4 2" xfId="35195"/>
    <cellStyle name="Normal 5 3 2 2 4 2 3 5" xfId="54752"/>
    <cellStyle name="Normal 5 3 2 2 4 2 3 6" xfId="35188"/>
    <cellStyle name="Normal 5 3 2 2 4 2 4" xfId="7095"/>
    <cellStyle name="Normal 5 3 2 2 4 2 4 2" xfId="14491"/>
    <cellStyle name="Normal 5 3 2 2 4 2 4 2 2" xfId="35198"/>
    <cellStyle name="Normal 5 3 2 2 4 2 4 2 3" xfId="58784"/>
    <cellStyle name="Normal 5 3 2 2 4 2 4 2 4" xfId="35197"/>
    <cellStyle name="Normal 5 3 2 2 4 2 4 3" xfId="21887"/>
    <cellStyle name="Normal 5 3 2 2 4 2 4 3 2" xfId="35199"/>
    <cellStyle name="Normal 5 3 2 2 4 2 4 4" xfId="29283"/>
    <cellStyle name="Normal 5 3 2 2 4 2 4 4 2" xfId="54754"/>
    <cellStyle name="Normal 5 3 2 2 4 2 4 5" xfId="35196"/>
    <cellStyle name="Normal 5 3 2 2 4 2 5" xfId="8905"/>
    <cellStyle name="Normal 5 3 2 2 4 2 5 2" xfId="35201"/>
    <cellStyle name="Normal 5 3 2 2 4 2 5 3" xfId="56292"/>
    <cellStyle name="Normal 5 3 2 2 4 2 5 4" xfId="35200"/>
    <cellStyle name="Normal 5 3 2 2 4 2 6" xfId="16301"/>
    <cellStyle name="Normal 5 3 2 2 4 2 6 2" xfId="35202"/>
    <cellStyle name="Normal 5 3 2 2 4 2 7" xfId="23697"/>
    <cellStyle name="Normal 5 3 2 2 4 2 7 2" xfId="54749"/>
    <cellStyle name="Normal 5 3 2 2 4 2 8" xfId="35179"/>
    <cellStyle name="Normal 5 3 2 2 4 3" xfId="4506"/>
    <cellStyle name="Normal 5 3 2 2 4 3 2" xfId="11947"/>
    <cellStyle name="Normal 5 3 2 2 4 3 2 2" xfId="35205"/>
    <cellStyle name="Normal 5 3 2 2 4 3 2 2 2" xfId="35206"/>
    <cellStyle name="Normal 5 3 2 2 4 3 2 2 3" xfId="58787"/>
    <cellStyle name="Normal 5 3 2 2 4 3 2 3" xfId="35207"/>
    <cellStyle name="Normal 5 3 2 2 4 3 2 4" xfId="54756"/>
    <cellStyle name="Normal 5 3 2 2 4 3 2 5" xfId="35204"/>
    <cellStyle name="Normal 5 3 2 2 4 3 3" xfId="19343"/>
    <cellStyle name="Normal 5 3 2 2 4 3 3 2" xfId="35209"/>
    <cellStyle name="Normal 5 3 2 2 4 3 3 3" xfId="56295"/>
    <cellStyle name="Normal 5 3 2 2 4 3 3 4" xfId="35208"/>
    <cellStyle name="Normal 5 3 2 2 4 3 4" xfId="26739"/>
    <cellStyle name="Normal 5 3 2 2 4 3 4 2" xfId="35210"/>
    <cellStyle name="Normal 5 3 2 2 4 3 5" xfId="54755"/>
    <cellStyle name="Normal 5 3 2 2 4 3 6" xfId="35203"/>
    <cellStyle name="Normal 5 3 2 2 4 4" xfId="2629"/>
    <cellStyle name="Normal 5 3 2 2 4 4 2" xfId="10070"/>
    <cellStyle name="Normal 5 3 2 2 4 4 2 2" xfId="35213"/>
    <cellStyle name="Normal 5 3 2 2 4 4 2 2 2" xfId="35214"/>
    <cellStyle name="Normal 5 3 2 2 4 4 2 2 3" xfId="58788"/>
    <cellStyle name="Normal 5 3 2 2 4 4 2 3" xfId="35215"/>
    <cellStyle name="Normal 5 3 2 2 4 4 2 4" xfId="54758"/>
    <cellStyle name="Normal 5 3 2 2 4 4 2 5" xfId="35212"/>
    <cellStyle name="Normal 5 3 2 2 4 4 3" xfId="17466"/>
    <cellStyle name="Normal 5 3 2 2 4 4 3 2" xfId="35217"/>
    <cellStyle name="Normal 5 3 2 2 4 4 3 3" xfId="56296"/>
    <cellStyle name="Normal 5 3 2 2 4 4 3 4" xfId="35216"/>
    <cellStyle name="Normal 5 3 2 2 4 4 4" xfId="24862"/>
    <cellStyle name="Normal 5 3 2 2 4 4 4 2" xfId="35218"/>
    <cellStyle name="Normal 5 3 2 2 4 4 5" xfId="54757"/>
    <cellStyle name="Normal 5 3 2 2 4 4 6" xfId="35211"/>
    <cellStyle name="Normal 5 3 2 2 4 5" xfId="6451"/>
    <cellStyle name="Normal 5 3 2 2 4 5 2" xfId="13847"/>
    <cellStyle name="Normal 5 3 2 2 4 5 2 2" xfId="35221"/>
    <cellStyle name="Normal 5 3 2 2 4 5 2 3" xfId="58783"/>
    <cellStyle name="Normal 5 3 2 2 4 5 2 4" xfId="35220"/>
    <cellStyle name="Normal 5 3 2 2 4 5 3" xfId="21243"/>
    <cellStyle name="Normal 5 3 2 2 4 5 3 2" xfId="35222"/>
    <cellStyle name="Normal 5 3 2 2 4 5 4" xfId="28639"/>
    <cellStyle name="Normal 5 3 2 2 4 5 4 2" xfId="54759"/>
    <cellStyle name="Normal 5 3 2 2 4 5 5" xfId="35219"/>
    <cellStyle name="Normal 5 3 2 2 4 6" xfId="8261"/>
    <cellStyle name="Normal 5 3 2 2 4 6 2" xfId="35224"/>
    <cellStyle name="Normal 5 3 2 2 4 6 3" xfId="56291"/>
    <cellStyle name="Normal 5 3 2 2 4 6 4" xfId="35223"/>
    <cellStyle name="Normal 5 3 2 2 4 7" xfId="15657"/>
    <cellStyle name="Normal 5 3 2 2 4 7 2" xfId="35225"/>
    <cellStyle name="Normal 5 3 2 2 4 8" xfId="23053"/>
    <cellStyle name="Normal 5 3 2 2 4 8 2" xfId="54748"/>
    <cellStyle name="Normal 5 3 2 2 4 9" xfId="35178"/>
    <cellStyle name="Normal 5 3 2 2 5" xfId="826"/>
    <cellStyle name="Normal 5 3 2 2 5 2" xfId="1535"/>
    <cellStyle name="Normal 5 3 2 2 5 2 2" xfId="5223"/>
    <cellStyle name="Normal 5 3 2 2 5 2 2 2" xfId="12664"/>
    <cellStyle name="Normal 5 3 2 2 5 2 2 2 2" xfId="35230"/>
    <cellStyle name="Normal 5 3 2 2 5 2 2 2 2 2" xfId="35231"/>
    <cellStyle name="Normal 5 3 2 2 5 2 2 2 2 3" xfId="58791"/>
    <cellStyle name="Normal 5 3 2 2 5 2 2 2 3" xfId="35232"/>
    <cellStyle name="Normal 5 3 2 2 5 2 2 2 4" xfId="54763"/>
    <cellStyle name="Normal 5 3 2 2 5 2 2 2 5" xfId="35229"/>
    <cellStyle name="Normal 5 3 2 2 5 2 2 3" xfId="20060"/>
    <cellStyle name="Normal 5 3 2 2 5 2 2 3 2" xfId="35234"/>
    <cellStyle name="Normal 5 3 2 2 5 2 2 3 3" xfId="56299"/>
    <cellStyle name="Normal 5 3 2 2 5 2 2 3 4" xfId="35233"/>
    <cellStyle name="Normal 5 3 2 2 5 2 2 4" xfId="27456"/>
    <cellStyle name="Normal 5 3 2 2 5 2 2 4 2" xfId="35235"/>
    <cellStyle name="Normal 5 3 2 2 5 2 2 5" xfId="54762"/>
    <cellStyle name="Normal 5 3 2 2 5 2 2 6" xfId="35228"/>
    <cellStyle name="Normal 5 3 2 2 5 2 3" xfId="3346"/>
    <cellStyle name="Normal 5 3 2 2 5 2 3 2" xfId="10787"/>
    <cellStyle name="Normal 5 3 2 2 5 2 3 2 2" xfId="35238"/>
    <cellStyle name="Normal 5 3 2 2 5 2 3 2 2 2" xfId="35239"/>
    <cellStyle name="Normal 5 3 2 2 5 2 3 2 2 3" xfId="58792"/>
    <cellStyle name="Normal 5 3 2 2 5 2 3 2 3" xfId="35240"/>
    <cellStyle name="Normal 5 3 2 2 5 2 3 2 4" xfId="54765"/>
    <cellStyle name="Normal 5 3 2 2 5 2 3 2 5" xfId="35237"/>
    <cellStyle name="Normal 5 3 2 2 5 2 3 3" xfId="18183"/>
    <cellStyle name="Normal 5 3 2 2 5 2 3 3 2" xfId="35242"/>
    <cellStyle name="Normal 5 3 2 2 5 2 3 3 3" xfId="56300"/>
    <cellStyle name="Normal 5 3 2 2 5 2 3 3 4" xfId="35241"/>
    <cellStyle name="Normal 5 3 2 2 5 2 3 4" xfId="25579"/>
    <cellStyle name="Normal 5 3 2 2 5 2 3 4 2" xfId="35243"/>
    <cellStyle name="Normal 5 3 2 2 5 2 3 5" xfId="54764"/>
    <cellStyle name="Normal 5 3 2 2 5 2 3 6" xfId="35236"/>
    <cellStyle name="Normal 5 3 2 2 5 2 4" xfId="7168"/>
    <cellStyle name="Normal 5 3 2 2 5 2 4 2" xfId="14564"/>
    <cellStyle name="Normal 5 3 2 2 5 2 4 2 2" xfId="35246"/>
    <cellStyle name="Normal 5 3 2 2 5 2 4 2 3" xfId="58790"/>
    <cellStyle name="Normal 5 3 2 2 5 2 4 2 4" xfId="35245"/>
    <cellStyle name="Normal 5 3 2 2 5 2 4 3" xfId="21960"/>
    <cellStyle name="Normal 5 3 2 2 5 2 4 3 2" xfId="35247"/>
    <cellStyle name="Normal 5 3 2 2 5 2 4 4" xfId="29356"/>
    <cellStyle name="Normal 5 3 2 2 5 2 4 4 2" xfId="54766"/>
    <cellStyle name="Normal 5 3 2 2 5 2 4 5" xfId="35244"/>
    <cellStyle name="Normal 5 3 2 2 5 2 5" xfId="8978"/>
    <cellStyle name="Normal 5 3 2 2 5 2 5 2" xfId="35249"/>
    <cellStyle name="Normal 5 3 2 2 5 2 5 3" xfId="56298"/>
    <cellStyle name="Normal 5 3 2 2 5 2 5 4" xfId="35248"/>
    <cellStyle name="Normal 5 3 2 2 5 2 6" xfId="16374"/>
    <cellStyle name="Normal 5 3 2 2 5 2 6 2" xfId="35250"/>
    <cellStyle name="Normal 5 3 2 2 5 2 7" xfId="23770"/>
    <cellStyle name="Normal 5 3 2 2 5 2 7 2" xfId="54761"/>
    <cellStyle name="Normal 5 3 2 2 5 2 8" xfId="35227"/>
    <cellStyle name="Normal 5 3 2 2 5 3" xfId="4579"/>
    <cellStyle name="Normal 5 3 2 2 5 3 2" xfId="12020"/>
    <cellStyle name="Normal 5 3 2 2 5 3 2 2" xfId="35253"/>
    <cellStyle name="Normal 5 3 2 2 5 3 2 2 2" xfId="35254"/>
    <cellStyle name="Normal 5 3 2 2 5 3 2 2 3" xfId="58793"/>
    <cellStyle name="Normal 5 3 2 2 5 3 2 3" xfId="35255"/>
    <cellStyle name="Normal 5 3 2 2 5 3 2 4" xfId="54768"/>
    <cellStyle name="Normal 5 3 2 2 5 3 2 5" xfId="35252"/>
    <cellStyle name="Normal 5 3 2 2 5 3 3" xfId="19416"/>
    <cellStyle name="Normal 5 3 2 2 5 3 3 2" xfId="35257"/>
    <cellStyle name="Normal 5 3 2 2 5 3 3 3" xfId="56301"/>
    <cellStyle name="Normal 5 3 2 2 5 3 3 4" xfId="35256"/>
    <cellStyle name="Normal 5 3 2 2 5 3 4" xfId="26812"/>
    <cellStyle name="Normal 5 3 2 2 5 3 4 2" xfId="35258"/>
    <cellStyle name="Normal 5 3 2 2 5 3 5" xfId="54767"/>
    <cellStyle name="Normal 5 3 2 2 5 3 6" xfId="35251"/>
    <cellStyle name="Normal 5 3 2 2 5 4" xfId="2702"/>
    <cellStyle name="Normal 5 3 2 2 5 4 2" xfId="10143"/>
    <cellStyle name="Normal 5 3 2 2 5 4 2 2" xfId="35261"/>
    <cellStyle name="Normal 5 3 2 2 5 4 2 2 2" xfId="35262"/>
    <cellStyle name="Normal 5 3 2 2 5 4 2 2 3" xfId="58794"/>
    <cellStyle name="Normal 5 3 2 2 5 4 2 3" xfId="35263"/>
    <cellStyle name="Normal 5 3 2 2 5 4 2 4" xfId="54770"/>
    <cellStyle name="Normal 5 3 2 2 5 4 2 5" xfId="35260"/>
    <cellStyle name="Normal 5 3 2 2 5 4 3" xfId="17539"/>
    <cellStyle name="Normal 5 3 2 2 5 4 3 2" xfId="35265"/>
    <cellStyle name="Normal 5 3 2 2 5 4 3 3" xfId="56302"/>
    <cellStyle name="Normal 5 3 2 2 5 4 3 4" xfId="35264"/>
    <cellStyle name="Normal 5 3 2 2 5 4 4" xfId="24935"/>
    <cellStyle name="Normal 5 3 2 2 5 4 4 2" xfId="35266"/>
    <cellStyle name="Normal 5 3 2 2 5 4 5" xfId="54769"/>
    <cellStyle name="Normal 5 3 2 2 5 4 6" xfId="35259"/>
    <cellStyle name="Normal 5 3 2 2 5 5" xfId="6524"/>
    <cellStyle name="Normal 5 3 2 2 5 5 2" xfId="13920"/>
    <cellStyle name="Normal 5 3 2 2 5 5 2 2" xfId="35269"/>
    <cellStyle name="Normal 5 3 2 2 5 5 2 3" xfId="58789"/>
    <cellStyle name="Normal 5 3 2 2 5 5 2 4" xfId="35268"/>
    <cellStyle name="Normal 5 3 2 2 5 5 3" xfId="21316"/>
    <cellStyle name="Normal 5 3 2 2 5 5 3 2" xfId="35270"/>
    <cellStyle name="Normal 5 3 2 2 5 5 4" xfId="28712"/>
    <cellStyle name="Normal 5 3 2 2 5 5 4 2" xfId="54771"/>
    <cellStyle name="Normal 5 3 2 2 5 5 5" xfId="35267"/>
    <cellStyle name="Normal 5 3 2 2 5 6" xfId="8334"/>
    <cellStyle name="Normal 5 3 2 2 5 6 2" xfId="35272"/>
    <cellStyle name="Normal 5 3 2 2 5 6 3" xfId="56297"/>
    <cellStyle name="Normal 5 3 2 2 5 6 4" xfId="35271"/>
    <cellStyle name="Normal 5 3 2 2 5 7" xfId="15730"/>
    <cellStyle name="Normal 5 3 2 2 5 7 2" xfId="35273"/>
    <cellStyle name="Normal 5 3 2 2 5 8" xfId="23126"/>
    <cellStyle name="Normal 5 3 2 2 5 8 2" xfId="54760"/>
    <cellStyle name="Normal 5 3 2 2 5 9" xfId="35226"/>
    <cellStyle name="Normal 5 3 2 2 6" xfId="969"/>
    <cellStyle name="Normal 5 3 2 2 6 2" xfId="4657"/>
    <cellStyle name="Normal 5 3 2 2 6 2 2" xfId="12098"/>
    <cellStyle name="Normal 5 3 2 2 6 2 2 2" xfId="35277"/>
    <cellStyle name="Normal 5 3 2 2 6 2 2 2 2" xfId="35278"/>
    <cellStyle name="Normal 5 3 2 2 6 2 2 2 3" xfId="58796"/>
    <cellStyle name="Normal 5 3 2 2 6 2 2 3" xfId="35279"/>
    <cellStyle name="Normal 5 3 2 2 6 2 2 4" xfId="54774"/>
    <cellStyle name="Normal 5 3 2 2 6 2 2 5" xfId="35276"/>
    <cellStyle name="Normal 5 3 2 2 6 2 3" xfId="19494"/>
    <cellStyle name="Normal 5 3 2 2 6 2 3 2" xfId="35281"/>
    <cellStyle name="Normal 5 3 2 2 6 2 3 3" xfId="56304"/>
    <cellStyle name="Normal 5 3 2 2 6 2 3 4" xfId="35280"/>
    <cellStyle name="Normal 5 3 2 2 6 2 4" xfId="26890"/>
    <cellStyle name="Normal 5 3 2 2 6 2 4 2" xfId="35282"/>
    <cellStyle name="Normal 5 3 2 2 6 2 5" xfId="54773"/>
    <cellStyle name="Normal 5 3 2 2 6 2 6" xfId="35275"/>
    <cellStyle name="Normal 5 3 2 2 6 3" xfId="2780"/>
    <cellStyle name="Normal 5 3 2 2 6 3 2" xfId="10221"/>
    <cellStyle name="Normal 5 3 2 2 6 3 2 2" xfId="35285"/>
    <cellStyle name="Normal 5 3 2 2 6 3 2 2 2" xfId="35286"/>
    <cellStyle name="Normal 5 3 2 2 6 3 2 2 3" xfId="58797"/>
    <cellStyle name="Normal 5 3 2 2 6 3 2 3" xfId="35287"/>
    <cellStyle name="Normal 5 3 2 2 6 3 2 4" xfId="54776"/>
    <cellStyle name="Normal 5 3 2 2 6 3 2 5" xfId="35284"/>
    <cellStyle name="Normal 5 3 2 2 6 3 3" xfId="17617"/>
    <cellStyle name="Normal 5 3 2 2 6 3 3 2" xfId="35289"/>
    <cellStyle name="Normal 5 3 2 2 6 3 3 3" xfId="56305"/>
    <cellStyle name="Normal 5 3 2 2 6 3 3 4" xfId="35288"/>
    <cellStyle name="Normal 5 3 2 2 6 3 4" xfId="25013"/>
    <cellStyle name="Normal 5 3 2 2 6 3 4 2" xfId="35290"/>
    <cellStyle name="Normal 5 3 2 2 6 3 5" xfId="54775"/>
    <cellStyle name="Normal 5 3 2 2 6 3 6" xfId="35283"/>
    <cellStyle name="Normal 5 3 2 2 6 4" xfId="6602"/>
    <cellStyle name="Normal 5 3 2 2 6 4 2" xfId="13998"/>
    <cellStyle name="Normal 5 3 2 2 6 4 2 2" xfId="35293"/>
    <cellStyle name="Normal 5 3 2 2 6 4 2 3" xfId="58795"/>
    <cellStyle name="Normal 5 3 2 2 6 4 2 4" xfId="35292"/>
    <cellStyle name="Normal 5 3 2 2 6 4 3" xfId="21394"/>
    <cellStyle name="Normal 5 3 2 2 6 4 3 2" xfId="35294"/>
    <cellStyle name="Normal 5 3 2 2 6 4 4" xfId="28790"/>
    <cellStyle name="Normal 5 3 2 2 6 4 4 2" xfId="54777"/>
    <cellStyle name="Normal 5 3 2 2 6 4 5" xfId="35291"/>
    <cellStyle name="Normal 5 3 2 2 6 5" xfId="8412"/>
    <cellStyle name="Normal 5 3 2 2 6 5 2" xfId="35296"/>
    <cellStyle name="Normal 5 3 2 2 6 5 3" xfId="56303"/>
    <cellStyle name="Normal 5 3 2 2 6 5 4" xfId="35295"/>
    <cellStyle name="Normal 5 3 2 2 6 6" xfId="15808"/>
    <cellStyle name="Normal 5 3 2 2 6 6 2" xfId="35297"/>
    <cellStyle name="Normal 5 3 2 2 6 7" xfId="23204"/>
    <cellStyle name="Normal 5 3 2 2 6 7 2" xfId="54772"/>
    <cellStyle name="Normal 5 3 2 2 6 8" xfId="35274"/>
    <cellStyle name="Normal 5 3 2 2 7" xfId="1797"/>
    <cellStyle name="Normal 5 3 2 2 7 2" xfId="5484"/>
    <cellStyle name="Normal 5 3 2 2 7 2 2" xfId="12925"/>
    <cellStyle name="Normal 5 3 2 2 7 2 2 2" xfId="35301"/>
    <cellStyle name="Normal 5 3 2 2 7 2 2 2 2" xfId="35302"/>
    <cellStyle name="Normal 5 3 2 2 7 2 2 2 3" xfId="58799"/>
    <cellStyle name="Normal 5 3 2 2 7 2 2 3" xfId="35303"/>
    <cellStyle name="Normal 5 3 2 2 7 2 2 4" xfId="54780"/>
    <cellStyle name="Normal 5 3 2 2 7 2 2 5" xfId="35300"/>
    <cellStyle name="Normal 5 3 2 2 7 2 3" xfId="20321"/>
    <cellStyle name="Normal 5 3 2 2 7 2 3 2" xfId="35305"/>
    <cellStyle name="Normal 5 3 2 2 7 2 3 3" xfId="56307"/>
    <cellStyle name="Normal 5 3 2 2 7 2 3 4" xfId="35304"/>
    <cellStyle name="Normal 5 3 2 2 7 2 4" xfId="27717"/>
    <cellStyle name="Normal 5 3 2 2 7 2 4 2" xfId="35306"/>
    <cellStyle name="Normal 5 3 2 2 7 2 5" xfId="54779"/>
    <cellStyle name="Normal 5 3 2 2 7 2 6" xfId="35299"/>
    <cellStyle name="Normal 5 3 2 2 7 3" xfId="3607"/>
    <cellStyle name="Normal 5 3 2 2 7 3 2" xfId="11048"/>
    <cellStyle name="Normal 5 3 2 2 7 3 2 2" xfId="35309"/>
    <cellStyle name="Normal 5 3 2 2 7 3 2 2 2" xfId="35310"/>
    <cellStyle name="Normal 5 3 2 2 7 3 2 2 3" xfId="58800"/>
    <cellStyle name="Normal 5 3 2 2 7 3 2 3" xfId="35311"/>
    <cellStyle name="Normal 5 3 2 2 7 3 2 4" xfId="54782"/>
    <cellStyle name="Normal 5 3 2 2 7 3 2 5" xfId="35308"/>
    <cellStyle name="Normal 5 3 2 2 7 3 3" xfId="18444"/>
    <cellStyle name="Normal 5 3 2 2 7 3 3 2" xfId="35313"/>
    <cellStyle name="Normal 5 3 2 2 7 3 3 3" xfId="56308"/>
    <cellStyle name="Normal 5 3 2 2 7 3 3 4" xfId="35312"/>
    <cellStyle name="Normal 5 3 2 2 7 3 4" xfId="25840"/>
    <cellStyle name="Normal 5 3 2 2 7 3 4 2" xfId="35314"/>
    <cellStyle name="Normal 5 3 2 2 7 3 5" xfId="54781"/>
    <cellStyle name="Normal 5 3 2 2 7 3 6" xfId="35307"/>
    <cellStyle name="Normal 5 3 2 2 7 4" xfId="7429"/>
    <cellStyle name="Normal 5 3 2 2 7 4 2" xfId="14825"/>
    <cellStyle name="Normal 5 3 2 2 7 4 2 2" xfId="35317"/>
    <cellStyle name="Normal 5 3 2 2 7 4 2 3" xfId="58798"/>
    <cellStyle name="Normal 5 3 2 2 7 4 2 4" xfId="35316"/>
    <cellStyle name="Normal 5 3 2 2 7 4 3" xfId="22221"/>
    <cellStyle name="Normal 5 3 2 2 7 4 3 2" xfId="35318"/>
    <cellStyle name="Normal 5 3 2 2 7 4 4" xfId="29617"/>
    <cellStyle name="Normal 5 3 2 2 7 4 4 2" xfId="54783"/>
    <cellStyle name="Normal 5 3 2 2 7 4 5" xfId="35315"/>
    <cellStyle name="Normal 5 3 2 2 7 5" xfId="9239"/>
    <cellStyle name="Normal 5 3 2 2 7 5 2" xfId="35320"/>
    <cellStyle name="Normal 5 3 2 2 7 5 3" xfId="56306"/>
    <cellStyle name="Normal 5 3 2 2 7 5 4" xfId="35319"/>
    <cellStyle name="Normal 5 3 2 2 7 6" xfId="16635"/>
    <cellStyle name="Normal 5 3 2 2 7 6 2" xfId="35321"/>
    <cellStyle name="Normal 5 3 2 2 7 7" xfId="24031"/>
    <cellStyle name="Normal 5 3 2 2 7 7 2" xfId="54778"/>
    <cellStyle name="Normal 5 3 2 2 7 8" xfId="35298"/>
    <cellStyle name="Normal 5 3 2 2 8" xfId="2054"/>
    <cellStyle name="Normal 5 3 2 2 8 2" xfId="5741"/>
    <cellStyle name="Normal 5 3 2 2 8 2 2" xfId="13181"/>
    <cellStyle name="Normal 5 3 2 2 8 2 2 2" xfId="35325"/>
    <cellStyle name="Normal 5 3 2 2 8 2 2 2 2" xfId="35326"/>
    <cellStyle name="Normal 5 3 2 2 8 2 2 2 3" xfId="58802"/>
    <cellStyle name="Normal 5 3 2 2 8 2 2 3" xfId="35327"/>
    <cellStyle name="Normal 5 3 2 2 8 2 2 4" xfId="54786"/>
    <cellStyle name="Normal 5 3 2 2 8 2 2 5" xfId="35324"/>
    <cellStyle name="Normal 5 3 2 2 8 2 3" xfId="20577"/>
    <cellStyle name="Normal 5 3 2 2 8 2 3 2" xfId="35329"/>
    <cellStyle name="Normal 5 3 2 2 8 2 3 3" xfId="56310"/>
    <cellStyle name="Normal 5 3 2 2 8 2 3 4" xfId="35328"/>
    <cellStyle name="Normal 5 3 2 2 8 2 4" xfId="27973"/>
    <cellStyle name="Normal 5 3 2 2 8 2 4 2" xfId="35330"/>
    <cellStyle name="Normal 5 3 2 2 8 2 5" xfId="54785"/>
    <cellStyle name="Normal 5 3 2 2 8 2 6" xfId="35323"/>
    <cellStyle name="Normal 5 3 2 2 8 3" xfId="3863"/>
    <cellStyle name="Normal 5 3 2 2 8 3 2" xfId="11304"/>
    <cellStyle name="Normal 5 3 2 2 8 3 2 2" xfId="35333"/>
    <cellStyle name="Normal 5 3 2 2 8 3 2 2 2" xfId="35334"/>
    <cellStyle name="Normal 5 3 2 2 8 3 2 2 3" xfId="58803"/>
    <cellStyle name="Normal 5 3 2 2 8 3 2 3" xfId="35335"/>
    <cellStyle name="Normal 5 3 2 2 8 3 2 4" xfId="54788"/>
    <cellStyle name="Normal 5 3 2 2 8 3 2 5" xfId="35332"/>
    <cellStyle name="Normal 5 3 2 2 8 3 3" xfId="18700"/>
    <cellStyle name="Normal 5 3 2 2 8 3 3 2" xfId="35337"/>
    <cellStyle name="Normal 5 3 2 2 8 3 3 3" xfId="56311"/>
    <cellStyle name="Normal 5 3 2 2 8 3 3 4" xfId="35336"/>
    <cellStyle name="Normal 5 3 2 2 8 3 4" xfId="26096"/>
    <cellStyle name="Normal 5 3 2 2 8 3 4 2" xfId="35338"/>
    <cellStyle name="Normal 5 3 2 2 8 3 5" xfId="54787"/>
    <cellStyle name="Normal 5 3 2 2 8 3 6" xfId="35331"/>
    <cellStyle name="Normal 5 3 2 2 8 4" xfId="7686"/>
    <cellStyle name="Normal 5 3 2 2 8 4 2" xfId="15082"/>
    <cellStyle name="Normal 5 3 2 2 8 4 2 2" xfId="35341"/>
    <cellStyle name="Normal 5 3 2 2 8 4 2 3" xfId="58801"/>
    <cellStyle name="Normal 5 3 2 2 8 4 2 4" xfId="35340"/>
    <cellStyle name="Normal 5 3 2 2 8 4 3" xfId="22478"/>
    <cellStyle name="Normal 5 3 2 2 8 4 3 2" xfId="35342"/>
    <cellStyle name="Normal 5 3 2 2 8 4 4" xfId="29874"/>
    <cellStyle name="Normal 5 3 2 2 8 4 4 2" xfId="54789"/>
    <cellStyle name="Normal 5 3 2 2 8 4 5" xfId="35339"/>
    <cellStyle name="Normal 5 3 2 2 8 5" xfId="9495"/>
    <cellStyle name="Normal 5 3 2 2 8 5 2" xfId="35344"/>
    <cellStyle name="Normal 5 3 2 2 8 5 3" xfId="56309"/>
    <cellStyle name="Normal 5 3 2 2 8 5 4" xfId="35343"/>
    <cellStyle name="Normal 5 3 2 2 8 6" xfId="16891"/>
    <cellStyle name="Normal 5 3 2 2 8 6 2" xfId="35345"/>
    <cellStyle name="Normal 5 3 2 2 8 7" xfId="24287"/>
    <cellStyle name="Normal 5 3 2 2 8 7 2" xfId="54784"/>
    <cellStyle name="Normal 5 3 2 2 8 8" xfId="35322"/>
    <cellStyle name="Normal 5 3 2 2 9" xfId="4013"/>
    <cellStyle name="Normal 5 3 2 2 9 2" xfId="11454"/>
    <cellStyle name="Normal 5 3 2 2 9 2 2" xfId="35348"/>
    <cellStyle name="Normal 5 3 2 2 9 2 2 2" xfId="35349"/>
    <cellStyle name="Normal 5 3 2 2 9 2 2 3" xfId="58804"/>
    <cellStyle name="Normal 5 3 2 2 9 2 3" xfId="35350"/>
    <cellStyle name="Normal 5 3 2 2 9 2 4" xfId="54791"/>
    <cellStyle name="Normal 5 3 2 2 9 2 5" xfId="35347"/>
    <cellStyle name="Normal 5 3 2 2 9 3" xfId="18850"/>
    <cellStyle name="Normal 5 3 2 2 9 3 2" xfId="35352"/>
    <cellStyle name="Normal 5 3 2 2 9 3 3" xfId="56312"/>
    <cellStyle name="Normal 5 3 2 2 9 3 4" xfId="35351"/>
    <cellStyle name="Normal 5 3 2 2 9 4" xfId="26246"/>
    <cellStyle name="Normal 5 3 2 2 9 4 2" xfId="35353"/>
    <cellStyle name="Normal 5 3 2 2 9 5" xfId="54790"/>
    <cellStyle name="Normal 5 3 2 2 9 6" xfId="35346"/>
    <cellStyle name="Normal 5 3 2 3" xfId="266"/>
    <cellStyle name="Normal 5 3 2 3 10" xfId="35354"/>
    <cellStyle name="Normal 5 3 2 3 2" xfId="835"/>
    <cellStyle name="Normal 5 3 2 3 2 2" xfId="1544"/>
    <cellStyle name="Normal 5 3 2 3 2 2 2" xfId="5232"/>
    <cellStyle name="Normal 5 3 2 3 2 2 2 2" xfId="12673"/>
    <cellStyle name="Normal 5 3 2 3 2 2 2 2 2" xfId="35359"/>
    <cellStyle name="Normal 5 3 2 3 2 2 2 2 2 2" xfId="35360"/>
    <cellStyle name="Normal 5 3 2 3 2 2 2 2 2 3" xfId="58808"/>
    <cellStyle name="Normal 5 3 2 3 2 2 2 2 3" xfId="35361"/>
    <cellStyle name="Normal 5 3 2 3 2 2 2 2 4" xfId="54796"/>
    <cellStyle name="Normal 5 3 2 3 2 2 2 2 5" xfId="35358"/>
    <cellStyle name="Normal 5 3 2 3 2 2 2 3" xfId="20069"/>
    <cellStyle name="Normal 5 3 2 3 2 2 2 3 2" xfId="35363"/>
    <cellStyle name="Normal 5 3 2 3 2 2 2 3 3" xfId="56316"/>
    <cellStyle name="Normal 5 3 2 3 2 2 2 3 4" xfId="35362"/>
    <cellStyle name="Normal 5 3 2 3 2 2 2 4" xfId="27465"/>
    <cellStyle name="Normal 5 3 2 3 2 2 2 4 2" xfId="35364"/>
    <cellStyle name="Normal 5 3 2 3 2 2 2 5" xfId="54795"/>
    <cellStyle name="Normal 5 3 2 3 2 2 2 6" xfId="35357"/>
    <cellStyle name="Normal 5 3 2 3 2 2 3" xfId="3355"/>
    <cellStyle name="Normal 5 3 2 3 2 2 3 2" xfId="10796"/>
    <cellStyle name="Normal 5 3 2 3 2 2 3 2 2" xfId="35367"/>
    <cellStyle name="Normal 5 3 2 3 2 2 3 2 2 2" xfId="35368"/>
    <cellStyle name="Normal 5 3 2 3 2 2 3 2 2 3" xfId="58809"/>
    <cellStyle name="Normal 5 3 2 3 2 2 3 2 3" xfId="35369"/>
    <cellStyle name="Normal 5 3 2 3 2 2 3 2 4" xfId="54798"/>
    <cellStyle name="Normal 5 3 2 3 2 2 3 2 5" xfId="35366"/>
    <cellStyle name="Normal 5 3 2 3 2 2 3 3" xfId="18192"/>
    <cellStyle name="Normal 5 3 2 3 2 2 3 3 2" xfId="35371"/>
    <cellStyle name="Normal 5 3 2 3 2 2 3 3 3" xfId="56317"/>
    <cellStyle name="Normal 5 3 2 3 2 2 3 3 4" xfId="35370"/>
    <cellStyle name="Normal 5 3 2 3 2 2 3 4" xfId="25588"/>
    <cellStyle name="Normal 5 3 2 3 2 2 3 4 2" xfId="35372"/>
    <cellStyle name="Normal 5 3 2 3 2 2 3 5" xfId="54797"/>
    <cellStyle name="Normal 5 3 2 3 2 2 3 6" xfId="35365"/>
    <cellStyle name="Normal 5 3 2 3 2 2 4" xfId="7177"/>
    <cellStyle name="Normal 5 3 2 3 2 2 4 2" xfId="14573"/>
    <cellStyle name="Normal 5 3 2 3 2 2 4 2 2" xfId="35375"/>
    <cellStyle name="Normal 5 3 2 3 2 2 4 2 3" xfId="58807"/>
    <cellStyle name="Normal 5 3 2 3 2 2 4 2 4" xfId="35374"/>
    <cellStyle name="Normal 5 3 2 3 2 2 4 3" xfId="21969"/>
    <cellStyle name="Normal 5 3 2 3 2 2 4 3 2" xfId="35376"/>
    <cellStyle name="Normal 5 3 2 3 2 2 4 4" xfId="29365"/>
    <cellStyle name="Normal 5 3 2 3 2 2 4 4 2" xfId="54799"/>
    <cellStyle name="Normal 5 3 2 3 2 2 4 5" xfId="35373"/>
    <cellStyle name="Normal 5 3 2 3 2 2 5" xfId="8987"/>
    <cellStyle name="Normal 5 3 2 3 2 2 5 2" xfId="35378"/>
    <cellStyle name="Normal 5 3 2 3 2 2 5 3" xfId="56315"/>
    <cellStyle name="Normal 5 3 2 3 2 2 5 4" xfId="35377"/>
    <cellStyle name="Normal 5 3 2 3 2 2 6" xfId="16383"/>
    <cellStyle name="Normal 5 3 2 3 2 2 6 2" xfId="35379"/>
    <cellStyle name="Normal 5 3 2 3 2 2 7" xfId="23779"/>
    <cellStyle name="Normal 5 3 2 3 2 2 7 2" xfId="54794"/>
    <cellStyle name="Normal 5 3 2 3 2 2 8" xfId="35356"/>
    <cellStyle name="Normal 5 3 2 3 2 3" xfId="4588"/>
    <cellStyle name="Normal 5 3 2 3 2 3 2" xfId="12029"/>
    <cellStyle name="Normal 5 3 2 3 2 3 2 2" xfId="35382"/>
    <cellStyle name="Normal 5 3 2 3 2 3 2 2 2" xfId="35383"/>
    <cellStyle name="Normal 5 3 2 3 2 3 2 2 3" xfId="58810"/>
    <cellStyle name="Normal 5 3 2 3 2 3 2 3" xfId="35384"/>
    <cellStyle name="Normal 5 3 2 3 2 3 2 4" xfId="54801"/>
    <cellStyle name="Normal 5 3 2 3 2 3 2 5" xfId="35381"/>
    <cellStyle name="Normal 5 3 2 3 2 3 3" xfId="19425"/>
    <cellStyle name="Normal 5 3 2 3 2 3 3 2" xfId="35386"/>
    <cellStyle name="Normal 5 3 2 3 2 3 3 3" xfId="56318"/>
    <cellStyle name="Normal 5 3 2 3 2 3 3 4" xfId="35385"/>
    <cellStyle name="Normal 5 3 2 3 2 3 4" xfId="26821"/>
    <cellStyle name="Normal 5 3 2 3 2 3 4 2" xfId="35387"/>
    <cellStyle name="Normal 5 3 2 3 2 3 5" xfId="54800"/>
    <cellStyle name="Normal 5 3 2 3 2 3 6" xfId="35380"/>
    <cellStyle name="Normal 5 3 2 3 2 4" xfId="2711"/>
    <cellStyle name="Normal 5 3 2 3 2 4 2" xfId="10152"/>
    <cellStyle name="Normal 5 3 2 3 2 4 2 2" xfId="35390"/>
    <cellStyle name="Normal 5 3 2 3 2 4 2 2 2" xfId="35391"/>
    <cellStyle name="Normal 5 3 2 3 2 4 2 2 3" xfId="58811"/>
    <cellStyle name="Normal 5 3 2 3 2 4 2 3" xfId="35392"/>
    <cellStyle name="Normal 5 3 2 3 2 4 2 4" xfId="54803"/>
    <cellStyle name="Normal 5 3 2 3 2 4 2 5" xfId="35389"/>
    <cellStyle name="Normal 5 3 2 3 2 4 3" xfId="17548"/>
    <cellStyle name="Normal 5 3 2 3 2 4 3 2" xfId="35394"/>
    <cellStyle name="Normal 5 3 2 3 2 4 3 3" xfId="56319"/>
    <cellStyle name="Normal 5 3 2 3 2 4 3 4" xfId="35393"/>
    <cellStyle name="Normal 5 3 2 3 2 4 4" xfId="24944"/>
    <cellStyle name="Normal 5 3 2 3 2 4 4 2" xfId="35395"/>
    <cellStyle name="Normal 5 3 2 3 2 4 5" xfId="54802"/>
    <cellStyle name="Normal 5 3 2 3 2 4 6" xfId="35388"/>
    <cellStyle name="Normal 5 3 2 3 2 5" xfId="6533"/>
    <cellStyle name="Normal 5 3 2 3 2 5 2" xfId="13929"/>
    <cellStyle name="Normal 5 3 2 3 2 5 2 2" xfId="35398"/>
    <cellStyle name="Normal 5 3 2 3 2 5 2 3" xfId="58806"/>
    <cellStyle name="Normal 5 3 2 3 2 5 2 4" xfId="35397"/>
    <cellStyle name="Normal 5 3 2 3 2 5 3" xfId="21325"/>
    <cellStyle name="Normal 5 3 2 3 2 5 3 2" xfId="35399"/>
    <cellStyle name="Normal 5 3 2 3 2 5 4" xfId="28721"/>
    <cellStyle name="Normal 5 3 2 3 2 5 4 2" xfId="54804"/>
    <cellStyle name="Normal 5 3 2 3 2 5 5" xfId="35396"/>
    <cellStyle name="Normal 5 3 2 3 2 6" xfId="8343"/>
    <cellStyle name="Normal 5 3 2 3 2 6 2" xfId="35401"/>
    <cellStyle name="Normal 5 3 2 3 2 6 3" xfId="56314"/>
    <cellStyle name="Normal 5 3 2 3 2 6 4" xfId="35400"/>
    <cellStyle name="Normal 5 3 2 3 2 7" xfId="15739"/>
    <cellStyle name="Normal 5 3 2 3 2 7 2" xfId="35402"/>
    <cellStyle name="Normal 5 3 2 3 2 8" xfId="23135"/>
    <cellStyle name="Normal 5 3 2 3 2 8 2" xfId="54793"/>
    <cellStyle name="Normal 5 3 2 3 2 9" xfId="35355"/>
    <cellStyle name="Normal 5 3 2 3 3" xfId="978"/>
    <cellStyle name="Normal 5 3 2 3 3 2" xfId="4666"/>
    <cellStyle name="Normal 5 3 2 3 3 2 2" xfId="12107"/>
    <cellStyle name="Normal 5 3 2 3 3 2 2 2" xfId="35406"/>
    <cellStyle name="Normal 5 3 2 3 3 2 2 2 2" xfId="35407"/>
    <cellStyle name="Normal 5 3 2 3 3 2 2 2 3" xfId="58813"/>
    <cellStyle name="Normal 5 3 2 3 3 2 2 3" xfId="35408"/>
    <cellStyle name="Normal 5 3 2 3 3 2 2 4" xfId="54807"/>
    <cellStyle name="Normal 5 3 2 3 3 2 2 5" xfId="35405"/>
    <cellStyle name="Normal 5 3 2 3 3 2 3" xfId="19503"/>
    <cellStyle name="Normal 5 3 2 3 3 2 3 2" xfId="35410"/>
    <cellStyle name="Normal 5 3 2 3 3 2 3 3" xfId="56321"/>
    <cellStyle name="Normal 5 3 2 3 3 2 3 4" xfId="35409"/>
    <cellStyle name="Normal 5 3 2 3 3 2 4" xfId="26899"/>
    <cellStyle name="Normal 5 3 2 3 3 2 4 2" xfId="35411"/>
    <cellStyle name="Normal 5 3 2 3 3 2 5" xfId="54806"/>
    <cellStyle name="Normal 5 3 2 3 3 2 6" xfId="35404"/>
    <cellStyle name="Normal 5 3 2 3 3 3" xfId="2789"/>
    <cellStyle name="Normal 5 3 2 3 3 3 2" xfId="10230"/>
    <cellStyle name="Normal 5 3 2 3 3 3 2 2" xfId="35414"/>
    <cellStyle name="Normal 5 3 2 3 3 3 2 2 2" xfId="35415"/>
    <cellStyle name="Normal 5 3 2 3 3 3 2 2 3" xfId="58814"/>
    <cellStyle name="Normal 5 3 2 3 3 3 2 3" xfId="35416"/>
    <cellStyle name="Normal 5 3 2 3 3 3 2 4" xfId="54809"/>
    <cellStyle name="Normal 5 3 2 3 3 3 2 5" xfId="35413"/>
    <cellStyle name="Normal 5 3 2 3 3 3 3" xfId="17626"/>
    <cellStyle name="Normal 5 3 2 3 3 3 3 2" xfId="35418"/>
    <cellStyle name="Normal 5 3 2 3 3 3 3 3" xfId="56322"/>
    <cellStyle name="Normal 5 3 2 3 3 3 3 4" xfId="35417"/>
    <cellStyle name="Normal 5 3 2 3 3 3 4" xfId="25022"/>
    <cellStyle name="Normal 5 3 2 3 3 3 4 2" xfId="35419"/>
    <cellStyle name="Normal 5 3 2 3 3 3 5" xfId="54808"/>
    <cellStyle name="Normal 5 3 2 3 3 3 6" xfId="35412"/>
    <cellStyle name="Normal 5 3 2 3 3 4" xfId="6611"/>
    <cellStyle name="Normal 5 3 2 3 3 4 2" xfId="14007"/>
    <cellStyle name="Normal 5 3 2 3 3 4 2 2" xfId="35422"/>
    <cellStyle name="Normal 5 3 2 3 3 4 2 3" xfId="58812"/>
    <cellStyle name="Normal 5 3 2 3 3 4 2 4" xfId="35421"/>
    <cellStyle name="Normal 5 3 2 3 3 4 3" xfId="21403"/>
    <cellStyle name="Normal 5 3 2 3 3 4 3 2" xfId="35423"/>
    <cellStyle name="Normal 5 3 2 3 3 4 4" xfId="28799"/>
    <cellStyle name="Normal 5 3 2 3 3 4 4 2" xfId="54810"/>
    <cellStyle name="Normal 5 3 2 3 3 4 5" xfId="35420"/>
    <cellStyle name="Normal 5 3 2 3 3 5" xfId="8421"/>
    <cellStyle name="Normal 5 3 2 3 3 5 2" xfId="35425"/>
    <cellStyle name="Normal 5 3 2 3 3 5 3" xfId="56320"/>
    <cellStyle name="Normal 5 3 2 3 3 5 4" xfId="35424"/>
    <cellStyle name="Normal 5 3 2 3 3 6" xfId="15817"/>
    <cellStyle name="Normal 5 3 2 3 3 6 2" xfId="35426"/>
    <cellStyle name="Normal 5 3 2 3 3 7" xfId="23213"/>
    <cellStyle name="Normal 5 3 2 3 3 7 2" xfId="54805"/>
    <cellStyle name="Normal 5 3 2 3 3 8" xfId="35403"/>
    <cellStyle name="Normal 5 3 2 3 4" xfId="4022"/>
    <cellStyle name="Normal 5 3 2 3 4 2" xfId="11463"/>
    <cellStyle name="Normal 5 3 2 3 4 2 2" xfId="35429"/>
    <cellStyle name="Normal 5 3 2 3 4 2 2 2" xfId="35430"/>
    <cellStyle name="Normal 5 3 2 3 4 2 2 3" xfId="58815"/>
    <cellStyle name="Normal 5 3 2 3 4 2 3" xfId="35431"/>
    <cellStyle name="Normal 5 3 2 3 4 2 4" xfId="54812"/>
    <cellStyle name="Normal 5 3 2 3 4 2 5" xfId="35428"/>
    <cellStyle name="Normal 5 3 2 3 4 3" xfId="18859"/>
    <cellStyle name="Normal 5 3 2 3 4 3 2" xfId="35433"/>
    <cellStyle name="Normal 5 3 2 3 4 3 3" xfId="56323"/>
    <cellStyle name="Normal 5 3 2 3 4 3 4" xfId="35432"/>
    <cellStyle name="Normal 5 3 2 3 4 4" xfId="26255"/>
    <cellStyle name="Normal 5 3 2 3 4 4 2" xfId="35434"/>
    <cellStyle name="Normal 5 3 2 3 4 5" xfId="54811"/>
    <cellStyle name="Normal 5 3 2 3 4 6" xfId="35427"/>
    <cellStyle name="Normal 5 3 2 3 5" xfId="2145"/>
    <cellStyle name="Normal 5 3 2 3 5 2" xfId="9586"/>
    <cellStyle name="Normal 5 3 2 3 5 2 2" xfId="35437"/>
    <cellStyle name="Normal 5 3 2 3 5 2 2 2" xfId="35438"/>
    <cellStyle name="Normal 5 3 2 3 5 2 2 3" xfId="58816"/>
    <cellStyle name="Normal 5 3 2 3 5 2 3" xfId="35439"/>
    <cellStyle name="Normal 5 3 2 3 5 2 4" xfId="54814"/>
    <cellStyle name="Normal 5 3 2 3 5 2 5" xfId="35436"/>
    <cellStyle name="Normal 5 3 2 3 5 3" xfId="16982"/>
    <cellStyle name="Normal 5 3 2 3 5 3 2" xfId="35441"/>
    <cellStyle name="Normal 5 3 2 3 5 3 3" xfId="56324"/>
    <cellStyle name="Normal 5 3 2 3 5 3 4" xfId="35440"/>
    <cellStyle name="Normal 5 3 2 3 5 4" xfId="24378"/>
    <cellStyle name="Normal 5 3 2 3 5 4 2" xfId="35442"/>
    <cellStyle name="Normal 5 3 2 3 5 5" xfId="54813"/>
    <cellStyle name="Normal 5 3 2 3 5 6" xfId="35435"/>
    <cellStyle name="Normal 5 3 2 3 6" xfId="5967"/>
    <cellStyle name="Normal 5 3 2 3 6 2" xfId="13363"/>
    <cellStyle name="Normal 5 3 2 3 6 2 2" xfId="35445"/>
    <cellStyle name="Normal 5 3 2 3 6 2 3" xfId="58805"/>
    <cellStyle name="Normal 5 3 2 3 6 2 4" xfId="35444"/>
    <cellStyle name="Normal 5 3 2 3 6 3" xfId="20759"/>
    <cellStyle name="Normal 5 3 2 3 6 3 2" xfId="35446"/>
    <cellStyle name="Normal 5 3 2 3 6 4" xfId="28155"/>
    <cellStyle name="Normal 5 3 2 3 6 4 2" xfId="54815"/>
    <cellStyle name="Normal 5 3 2 3 6 5" xfId="35443"/>
    <cellStyle name="Normal 5 3 2 3 7" xfId="7777"/>
    <cellStyle name="Normal 5 3 2 3 7 2" xfId="35448"/>
    <cellStyle name="Normal 5 3 2 3 7 3" xfId="56313"/>
    <cellStyle name="Normal 5 3 2 3 7 4" xfId="35447"/>
    <cellStyle name="Normal 5 3 2 3 8" xfId="15173"/>
    <cellStyle name="Normal 5 3 2 3 8 2" xfId="35449"/>
    <cellStyle name="Normal 5 3 2 3 9" xfId="22569"/>
    <cellStyle name="Normal 5 3 2 3 9 2" xfId="54792"/>
    <cellStyle name="Normal 5 3 2 4" xfId="367"/>
    <cellStyle name="Normal 5 3 2 4 2" xfId="1078"/>
    <cellStyle name="Normal 5 3 2 4 2 2" xfId="4766"/>
    <cellStyle name="Normal 5 3 2 4 2 2 2" xfId="12207"/>
    <cellStyle name="Normal 5 3 2 4 2 2 2 2" xfId="35454"/>
    <cellStyle name="Normal 5 3 2 4 2 2 2 2 2" xfId="35455"/>
    <cellStyle name="Normal 5 3 2 4 2 2 2 2 3" xfId="58819"/>
    <cellStyle name="Normal 5 3 2 4 2 2 2 3" xfId="35456"/>
    <cellStyle name="Normal 5 3 2 4 2 2 2 4" xfId="54819"/>
    <cellStyle name="Normal 5 3 2 4 2 2 2 5" xfId="35453"/>
    <cellStyle name="Normal 5 3 2 4 2 2 3" xfId="19603"/>
    <cellStyle name="Normal 5 3 2 4 2 2 3 2" xfId="35458"/>
    <cellStyle name="Normal 5 3 2 4 2 2 3 3" xfId="56327"/>
    <cellStyle name="Normal 5 3 2 4 2 2 3 4" xfId="35457"/>
    <cellStyle name="Normal 5 3 2 4 2 2 4" xfId="26999"/>
    <cellStyle name="Normal 5 3 2 4 2 2 4 2" xfId="35459"/>
    <cellStyle name="Normal 5 3 2 4 2 2 5" xfId="54818"/>
    <cellStyle name="Normal 5 3 2 4 2 2 6" xfId="35452"/>
    <cellStyle name="Normal 5 3 2 4 2 3" xfId="2889"/>
    <cellStyle name="Normal 5 3 2 4 2 3 2" xfId="10330"/>
    <cellStyle name="Normal 5 3 2 4 2 3 2 2" xfId="35462"/>
    <cellStyle name="Normal 5 3 2 4 2 3 2 2 2" xfId="35463"/>
    <cellStyle name="Normal 5 3 2 4 2 3 2 2 3" xfId="58820"/>
    <cellStyle name="Normal 5 3 2 4 2 3 2 3" xfId="35464"/>
    <cellStyle name="Normal 5 3 2 4 2 3 2 4" xfId="54821"/>
    <cellStyle name="Normal 5 3 2 4 2 3 2 5" xfId="35461"/>
    <cellStyle name="Normal 5 3 2 4 2 3 3" xfId="17726"/>
    <cellStyle name="Normal 5 3 2 4 2 3 3 2" xfId="35466"/>
    <cellStyle name="Normal 5 3 2 4 2 3 3 3" xfId="56328"/>
    <cellStyle name="Normal 5 3 2 4 2 3 3 4" xfId="35465"/>
    <cellStyle name="Normal 5 3 2 4 2 3 4" xfId="25122"/>
    <cellStyle name="Normal 5 3 2 4 2 3 4 2" xfId="35467"/>
    <cellStyle name="Normal 5 3 2 4 2 3 5" xfId="54820"/>
    <cellStyle name="Normal 5 3 2 4 2 3 6" xfId="35460"/>
    <cellStyle name="Normal 5 3 2 4 2 4" xfId="6711"/>
    <cellStyle name="Normal 5 3 2 4 2 4 2" xfId="14107"/>
    <cellStyle name="Normal 5 3 2 4 2 4 2 2" xfId="35470"/>
    <cellStyle name="Normal 5 3 2 4 2 4 2 3" xfId="58818"/>
    <cellStyle name="Normal 5 3 2 4 2 4 2 4" xfId="35469"/>
    <cellStyle name="Normal 5 3 2 4 2 4 3" xfId="21503"/>
    <cellStyle name="Normal 5 3 2 4 2 4 3 2" xfId="35471"/>
    <cellStyle name="Normal 5 3 2 4 2 4 4" xfId="28899"/>
    <cellStyle name="Normal 5 3 2 4 2 4 4 2" xfId="54822"/>
    <cellStyle name="Normal 5 3 2 4 2 4 5" xfId="35468"/>
    <cellStyle name="Normal 5 3 2 4 2 5" xfId="8521"/>
    <cellStyle name="Normal 5 3 2 4 2 5 2" xfId="35473"/>
    <cellStyle name="Normal 5 3 2 4 2 5 3" xfId="56326"/>
    <cellStyle name="Normal 5 3 2 4 2 5 4" xfId="35472"/>
    <cellStyle name="Normal 5 3 2 4 2 6" xfId="15917"/>
    <cellStyle name="Normal 5 3 2 4 2 6 2" xfId="35474"/>
    <cellStyle name="Normal 5 3 2 4 2 7" xfId="23313"/>
    <cellStyle name="Normal 5 3 2 4 2 7 2" xfId="54817"/>
    <cellStyle name="Normal 5 3 2 4 2 8" xfId="35451"/>
    <cellStyle name="Normal 5 3 2 4 3" xfId="4122"/>
    <cellStyle name="Normal 5 3 2 4 3 2" xfId="11563"/>
    <cellStyle name="Normal 5 3 2 4 3 2 2" xfId="35477"/>
    <cellStyle name="Normal 5 3 2 4 3 2 2 2" xfId="35478"/>
    <cellStyle name="Normal 5 3 2 4 3 2 2 3" xfId="58821"/>
    <cellStyle name="Normal 5 3 2 4 3 2 3" xfId="35479"/>
    <cellStyle name="Normal 5 3 2 4 3 2 4" xfId="54824"/>
    <cellStyle name="Normal 5 3 2 4 3 2 5" xfId="35476"/>
    <cellStyle name="Normal 5 3 2 4 3 3" xfId="18959"/>
    <cellStyle name="Normal 5 3 2 4 3 3 2" xfId="35481"/>
    <cellStyle name="Normal 5 3 2 4 3 3 3" xfId="56329"/>
    <cellStyle name="Normal 5 3 2 4 3 3 4" xfId="35480"/>
    <cellStyle name="Normal 5 3 2 4 3 4" xfId="26355"/>
    <cellStyle name="Normal 5 3 2 4 3 4 2" xfId="35482"/>
    <cellStyle name="Normal 5 3 2 4 3 5" xfId="54823"/>
    <cellStyle name="Normal 5 3 2 4 3 6" xfId="35475"/>
    <cellStyle name="Normal 5 3 2 4 4" xfId="2245"/>
    <cellStyle name="Normal 5 3 2 4 4 2" xfId="9686"/>
    <cellStyle name="Normal 5 3 2 4 4 2 2" xfId="35485"/>
    <cellStyle name="Normal 5 3 2 4 4 2 2 2" xfId="35486"/>
    <cellStyle name="Normal 5 3 2 4 4 2 2 3" xfId="58822"/>
    <cellStyle name="Normal 5 3 2 4 4 2 3" xfId="35487"/>
    <cellStyle name="Normal 5 3 2 4 4 2 4" xfId="54826"/>
    <cellStyle name="Normal 5 3 2 4 4 2 5" xfId="35484"/>
    <cellStyle name="Normal 5 3 2 4 4 3" xfId="17082"/>
    <cellStyle name="Normal 5 3 2 4 4 3 2" xfId="35489"/>
    <cellStyle name="Normal 5 3 2 4 4 3 3" xfId="56330"/>
    <cellStyle name="Normal 5 3 2 4 4 3 4" xfId="35488"/>
    <cellStyle name="Normal 5 3 2 4 4 4" xfId="24478"/>
    <cellStyle name="Normal 5 3 2 4 4 4 2" xfId="35490"/>
    <cellStyle name="Normal 5 3 2 4 4 5" xfId="54825"/>
    <cellStyle name="Normal 5 3 2 4 4 6" xfId="35483"/>
    <cellStyle name="Normal 5 3 2 4 5" xfId="6067"/>
    <cellStyle name="Normal 5 3 2 4 5 2" xfId="13463"/>
    <cellStyle name="Normal 5 3 2 4 5 2 2" xfId="35493"/>
    <cellStyle name="Normal 5 3 2 4 5 2 3" xfId="58817"/>
    <cellStyle name="Normal 5 3 2 4 5 2 4" xfId="35492"/>
    <cellStyle name="Normal 5 3 2 4 5 3" xfId="20859"/>
    <cellStyle name="Normal 5 3 2 4 5 3 2" xfId="35494"/>
    <cellStyle name="Normal 5 3 2 4 5 4" xfId="28255"/>
    <cellStyle name="Normal 5 3 2 4 5 4 2" xfId="54827"/>
    <cellStyle name="Normal 5 3 2 4 5 5" xfId="35491"/>
    <cellStyle name="Normal 5 3 2 4 6" xfId="7877"/>
    <cellStyle name="Normal 5 3 2 4 6 2" xfId="35496"/>
    <cellStyle name="Normal 5 3 2 4 6 3" xfId="56325"/>
    <cellStyle name="Normal 5 3 2 4 6 4" xfId="35495"/>
    <cellStyle name="Normal 5 3 2 4 7" xfId="15273"/>
    <cellStyle name="Normal 5 3 2 4 7 2" xfId="35497"/>
    <cellStyle name="Normal 5 3 2 4 8" xfId="22669"/>
    <cellStyle name="Normal 5 3 2 4 8 2" xfId="54816"/>
    <cellStyle name="Normal 5 3 2 4 9" xfId="35450"/>
    <cellStyle name="Normal 5 3 2 5" xfId="624"/>
    <cellStyle name="Normal 5 3 2 5 2" xfId="1334"/>
    <cellStyle name="Normal 5 3 2 5 2 2" xfId="5022"/>
    <cellStyle name="Normal 5 3 2 5 2 2 2" xfId="12463"/>
    <cellStyle name="Normal 5 3 2 5 2 2 2 2" xfId="35502"/>
    <cellStyle name="Normal 5 3 2 5 2 2 2 2 2" xfId="35503"/>
    <cellStyle name="Normal 5 3 2 5 2 2 2 2 3" xfId="58825"/>
    <cellStyle name="Normal 5 3 2 5 2 2 2 3" xfId="35504"/>
    <cellStyle name="Normal 5 3 2 5 2 2 2 4" xfId="54831"/>
    <cellStyle name="Normal 5 3 2 5 2 2 2 5" xfId="35501"/>
    <cellStyle name="Normal 5 3 2 5 2 2 3" xfId="19859"/>
    <cellStyle name="Normal 5 3 2 5 2 2 3 2" xfId="35506"/>
    <cellStyle name="Normal 5 3 2 5 2 2 3 3" xfId="56333"/>
    <cellStyle name="Normal 5 3 2 5 2 2 3 4" xfId="35505"/>
    <cellStyle name="Normal 5 3 2 5 2 2 4" xfId="27255"/>
    <cellStyle name="Normal 5 3 2 5 2 2 4 2" xfId="35507"/>
    <cellStyle name="Normal 5 3 2 5 2 2 5" xfId="54830"/>
    <cellStyle name="Normal 5 3 2 5 2 2 6" xfId="35500"/>
    <cellStyle name="Normal 5 3 2 5 2 3" xfId="3145"/>
    <cellStyle name="Normal 5 3 2 5 2 3 2" xfId="10586"/>
    <cellStyle name="Normal 5 3 2 5 2 3 2 2" xfId="35510"/>
    <cellStyle name="Normal 5 3 2 5 2 3 2 2 2" xfId="35511"/>
    <cellStyle name="Normal 5 3 2 5 2 3 2 2 3" xfId="58826"/>
    <cellStyle name="Normal 5 3 2 5 2 3 2 3" xfId="35512"/>
    <cellStyle name="Normal 5 3 2 5 2 3 2 4" xfId="54833"/>
    <cellStyle name="Normal 5 3 2 5 2 3 2 5" xfId="35509"/>
    <cellStyle name="Normal 5 3 2 5 2 3 3" xfId="17982"/>
    <cellStyle name="Normal 5 3 2 5 2 3 3 2" xfId="35514"/>
    <cellStyle name="Normal 5 3 2 5 2 3 3 3" xfId="56334"/>
    <cellStyle name="Normal 5 3 2 5 2 3 3 4" xfId="35513"/>
    <cellStyle name="Normal 5 3 2 5 2 3 4" xfId="25378"/>
    <cellStyle name="Normal 5 3 2 5 2 3 4 2" xfId="35515"/>
    <cellStyle name="Normal 5 3 2 5 2 3 5" xfId="54832"/>
    <cellStyle name="Normal 5 3 2 5 2 3 6" xfId="35508"/>
    <cellStyle name="Normal 5 3 2 5 2 4" xfId="6967"/>
    <cellStyle name="Normal 5 3 2 5 2 4 2" xfId="14363"/>
    <cellStyle name="Normal 5 3 2 5 2 4 2 2" xfId="35518"/>
    <cellStyle name="Normal 5 3 2 5 2 4 2 3" xfId="58824"/>
    <cellStyle name="Normal 5 3 2 5 2 4 2 4" xfId="35517"/>
    <cellStyle name="Normal 5 3 2 5 2 4 3" xfId="21759"/>
    <cellStyle name="Normal 5 3 2 5 2 4 3 2" xfId="35519"/>
    <cellStyle name="Normal 5 3 2 5 2 4 4" xfId="29155"/>
    <cellStyle name="Normal 5 3 2 5 2 4 4 2" xfId="54834"/>
    <cellStyle name="Normal 5 3 2 5 2 4 5" xfId="35516"/>
    <cellStyle name="Normal 5 3 2 5 2 5" xfId="8777"/>
    <cellStyle name="Normal 5 3 2 5 2 5 2" xfId="35521"/>
    <cellStyle name="Normal 5 3 2 5 2 5 3" xfId="56332"/>
    <cellStyle name="Normal 5 3 2 5 2 5 4" xfId="35520"/>
    <cellStyle name="Normal 5 3 2 5 2 6" xfId="16173"/>
    <cellStyle name="Normal 5 3 2 5 2 6 2" xfId="35522"/>
    <cellStyle name="Normal 5 3 2 5 2 7" xfId="23569"/>
    <cellStyle name="Normal 5 3 2 5 2 7 2" xfId="54829"/>
    <cellStyle name="Normal 5 3 2 5 2 8" xfId="35499"/>
    <cellStyle name="Normal 5 3 2 5 3" xfId="4378"/>
    <cellStyle name="Normal 5 3 2 5 3 2" xfId="11819"/>
    <cellStyle name="Normal 5 3 2 5 3 2 2" xfId="35525"/>
    <cellStyle name="Normal 5 3 2 5 3 2 2 2" xfId="35526"/>
    <cellStyle name="Normal 5 3 2 5 3 2 2 3" xfId="58827"/>
    <cellStyle name="Normal 5 3 2 5 3 2 3" xfId="35527"/>
    <cellStyle name="Normal 5 3 2 5 3 2 4" xfId="54836"/>
    <cellStyle name="Normal 5 3 2 5 3 2 5" xfId="35524"/>
    <cellStyle name="Normal 5 3 2 5 3 3" xfId="19215"/>
    <cellStyle name="Normal 5 3 2 5 3 3 2" xfId="35529"/>
    <cellStyle name="Normal 5 3 2 5 3 3 3" xfId="56335"/>
    <cellStyle name="Normal 5 3 2 5 3 3 4" xfId="35528"/>
    <cellStyle name="Normal 5 3 2 5 3 4" xfId="26611"/>
    <cellStyle name="Normal 5 3 2 5 3 4 2" xfId="35530"/>
    <cellStyle name="Normal 5 3 2 5 3 5" xfId="54835"/>
    <cellStyle name="Normal 5 3 2 5 3 6" xfId="35523"/>
    <cellStyle name="Normal 5 3 2 5 4" xfId="2501"/>
    <cellStyle name="Normal 5 3 2 5 4 2" xfId="9942"/>
    <cellStyle name="Normal 5 3 2 5 4 2 2" xfId="35533"/>
    <cellStyle name="Normal 5 3 2 5 4 2 2 2" xfId="35534"/>
    <cellStyle name="Normal 5 3 2 5 4 2 2 3" xfId="58828"/>
    <cellStyle name="Normal 5 3 2 5 4 2 3" xfId="35535"/>
    <cellStyle name="Normal 5 3 2 5 4 2 4" xfId="54838"/>
    <cellStyle name="Normal 5 3 2 5 4 2 5" xfId="35532"/>
    <cellStyle name="Normal 5 3 2 5 4 3" xfId="17338"/>
    <cellStyle name="Normal 5 3 2 5 4 3 2" xfId="35537"/>
    <cellStyle name="Normal 5 3 2 5 4 3 3" xfId="56336"/>
    <cellStyle name="Normal 5 3 2 5 4 3 4" xfId="35536"/>
    <cellStyle name="Normal 5 3 2 5 4 4" xfId="24734"/>
    <cellStyle name="Normal 5 3 2 5 4 4 2" xfId="35538"/>
    <cellStyle name="Normal 5 3 2 5 4 5" xfId="54837"/>
    <cellStyle name="Normal 5 3 2 5 4 6" xfId="35531"/>
    <cellStyle name="Normal 5 3 2 5 5" xfId="6323"/>
    <cellStyle name="Normal 5 3 2 5 5 2" xfId="13719"/>
    <cellStyle name="Normal 5 3 2 5 5 2 2" xfId="35541"/>
    <cellStyle name="Normal 5 3 2 5 5 2 3" xfId="58823"/>
    <cellStyle name="Normal 5 3 2 5 5 2 4" xfId="35540"/>
    <cellStyle name="Normal 5 3 2 5 5 3" xfId="21115"/>
    <cellStyle name="Normal 5 3 2 5 5 3 2" xfId="35542"/>
    <cellStyle name="Normal 5 3 2 5 5 4" xfId="28511"/>
    <cellStyle name="Normal 5 3 2 5 5 4 2" xfId="54839"/>
    <cellStyle name="Normal 5 3 2 5 5 5" xfId="35539"/>
    <cellStyle name="Normal 5 3 2 5 6" xfId="8133"/>
    <cellStyle name="Normal 5 3 2 5 6 2" xfId="35544"/>
    <cellStyle name="Normal 5 3 2 5 6 3" xfId="56331"/>
    <cellStyle name="Normal 5 3 2 5 6 4" xfId="35543"/>
    <cellStyle name="Normal 5 3 2 5 7" xfId="15529"/>
    <cellStyle name="Normal 5 3 2 5 7 2" xfId="35545"/>
    <cellStyle name="Normal 5 3 2 5 8" xfId="22925"/>
    <cellStyle name="Normal 5 3 2 5 8 2" xfId="54828"/>
    <cellStyle name="Normal 5 3 2 5 9" xfId="35498"/>
    <cellStyle name="Normal 5 3 2 6" xfId="817"/>
    <cellStyle name="Normal 5 3 2 6 2" xfId="1526"/>
    <cellStyle name="Normal 5 3 2 6 2 2" xfId="5214"/>
    <cellStyle name="Normal 5 3 2 6 2 2 2" xfId="12655"/>
    <cellStyle name="Normal 5 3 2 6 2 2 2 2" xfId="35550"/>
    <cellStyle name="Normal 5 3 2 6 2 2 2 2 2" xfId="35551"/>
    <cellStyle name="Normal 5 3 2 6 2 2 2 2 3" xfId="58831"/>
    <cellStyle name="Normal 5 3 2 6 2 2 2 3" xfId="35552"/>
    <cellStyle name="Normal 5 3 2 6 2 2 2 4" xfId="54843"/>
    <cellStyle name="Normal 5 3 2 6 2 2 2 5" xfId="35549"/>
    <cellStyle name="Normal 5 3 2 6 2 2 3" xfId="20051"/>
    <cellStyle name="Normal 5 3 2 6 2 2 3 2" xfId="35554"/>
    <cellStyle name="Normal 5 3 2 6 2 2 3 3" xfId="56339"/>
    <cellStyle name="Normal 5 3 2 6 2 2 3 4" xfId="35553"/>
    <cellStyle name="Normal 5 3 2 6 2 2 4" xfId="27447"/>
    <cellStyle name="Normal 5 3 2 6 2 2 4 2" xfId="35555"/>
    <cellStyle name="Normal 5 3 2 6 2 2 5" xfId="54842"/>
    <cellStyle name="Normal 5 3 2 6 2 2 6" xfId="35548"/>
    <cellStyle name="Normal 5 3 2 6 2 3" xfId="3337"/>
    <cellStyle name="Normal 5 3 2 6 2 3 2" xfId="10778"/>
    <cellStyle name="Normal 5 3 2 6 2 3 2 2" xfId="35558"/>
    <cellStyle name="Normal 5 3 2 6 2 3 2 2 2" xfId="35559"/>
    <cellStyle name="Normal 5 3 2 6 2 3 2 2 3" xfId="58832"/>
    <cellStyle name="Normal 5 3 2 6 2 3 2 3" xfId="35560"/>
    <cellStyle name="Normal 5 3 2 6 2 3 2 4" xfId="54845"/>
    <cellStyle name="Normal 5 3 2 6 2 3 2 5" xfId="35557"/>
    <cellStyle name="Normal 5 3 2 6 2 3 3" xfId="18174"/>
    <cellStyle name="Normal 5 3 2 6 2 3 3 2" xfId="35562"/>
    <cellStyle name="Normal 5 3 2 6 2 3 3 3" xfId="56340"/>
    <cellStyle name="Normal 5 3 2 6 2 3 3 4" xfId="35561"/>
    <cellStyle name="Normal 5 3 2 6 2 3 4" xfId="25570"/>
    <cellStyle name="Normal 5 3 2 6 2 3 4 2" xfId="35563"/>
    <cellStyle name="Normal 5 3 2 6 2 3 5" xfId="54844"/>
    <cellStyle name="Normal 5 3 2 6 2 3 6" xfId="35556"/>
    <cellStyle name="Normal 5 3 2 6 2 4" xfId="7159"/>
    <cellStyle name="Normal 5 3 2 6 2 4 2" xfId="14555"/>
    <cellStyle name="Normal 5 3 2 6 2 4 2 2" xfId="35566"/>
    <cellStyle name="Normal 5 3 2 6 2 4 2 3" xfId="58830"/>
    <cellStyle name="Normal 5 3 2 6 2 4 2 4" xfId="35565"/>
    <cellStyle name="Normal 5 3 2 6 2 4 3" xfId="21951"/>
    <cellStyle name="Normal 5 3 2 6 2 4 3 2" xfId="35567"/>
    <cellStyle name="Normal 5 3 2 6 2 4 4" xfId="29347"/>
    <cellStyle name="Normal 5 3 2 6 2 4 4 2" xfId="54846"/>
    <cellStyle name="Normal 5 3 2 6 2 4 5" xfId="35564"/>
    <cellStyle name="Normal 5 3 2 6 2 5" xfId="8969"/>
    <cellStyle name="Normal 5 3 2 6 2 5 2" xfId="35569"/>
    <cellStyle name="Normal 5 3 2 6 2 5 3" xfId="56338"/>
    <cellStyle name="Normal 5 3 2 6 2 5 4" xfId="35568"/>
    <cellStyle name="Normal 5 3 2 6 2 6" xfId="16365"/>
    <cellStyle name="Normal 5 3 2 6 2 6 2" xfId="35570"/>
    <cellStyle name="Normal 5 3 2 6 2 7" xfId="23761"/>
    <cellStyle name="Normal 5 3 2 6 2 7 2" xfId="54841"/>
    <cellStyle name="Normal 5 3 2 6 2 8" xfId="35547"/>
    <cellStyle name="Normal 5 3 2 6 3" xfId="4570"/>
    <cellStyle name="Normal 5 3 2 6 3 2" xfId="12011"/>
    <cellStyle name="Normal 5 3 2 6 3 2 2" xfId="35573"/>
    <cellStyle name="Normal 5 3 2 6 3 2 2 2" xfId="35574"/>
    <cellStyle name="Normal 5 3 2 6 3 2 2 3" xfId="58833"/>
    <cellStyle name="Normal 5 3 2 6 3 2 3" xfId="35575"/>
    <cellStyle name="Normal 5 3 2 6 3 2 4" xfId="54848"/>
    <cellStyle name="Normal 5 3 2 6 3 2 5" xfId="35572"/>
    <cellStyle name="Normal 5 3 2 6 3 3" xfId="19407"/>
    <cellStyle name="Normal 5 3 2 6 3 3 2" xfId="35577"/>
    <cellStyle name="Normal 5 3 2 6 3 3 3" xfId="56341"/>
    <cellStyle name="Normal 5 3 2 6 3 3 4" xfId="35576"/>
    <cellStyle name="Normal 5 3 2 6 3 4" xfId="26803"/>
    <cellStyle name="Normal 5 3 2 6 3 4 2" xfId="35578"/>
    <cellStyle name="Normal 5 3 2 6 3 5" xfId="54847"/>
    <cellStyle name="Normal 5 3 2 6 3 6" xfId="35571"/>
    <cellStyle name="Normal 5 3 2 6 4" xfId="2693"/>
    <cellStyle name="Normal 5 3 2 6 4 2" xfId="10134"/>
    <cellStyle name="Normal 5 3 2 6 4 2 2" xfId="35581"/>
    <cellStyle name="Normal 5 3 2 6 4 2 2 2" xfId="35582"/>
    <cellStyle name="Normal 5 3 2 6 4 2 2 3" xfId="58834"/>
    <cellStyle name="Normal 5 3 2 6 4 2 3" xfId="35583"/>
    <cellStyle name="Normal 5 3 2 6 4 2 4" xfId="54850"/>
    <cellStyle name="Normal 5 3 2 6 4 2 5" xfId="35580"/>
    <cellStyle name="Normal 5 3 2 6 4 3" xfId="17530"/>
    <cellStyle name="Normal 5 3 2 6 4 3 2" xfId="35585"/>
    <cellStyle name="Normal 5 3 2 6 4 3 3" xfId="56342"/>
    <cellStyle name="Normal 5 3 2 6 4 3 4" xfId="35584"/>
    <cellStyle name="Normal 5 3 2 6 4 4" xfId="24926"/>
    <cellStyle name="Normal 5 3 2 6 4 4 2" xfId="35586"/>
    <cellStyle name="Normal 5 3 2 6 4 5" xfId="54849"/>
    <cellStyle name="Normal 5 3 2 6 4 6" xfId="35579"/>
    <cellStyle name="Normal 5 3 2 6 5" xfId="6515"/>
    <cellStyle name="Normal 5 3 2 6 5 2" xfId="13911"/>
    <cellStyle name="Normal 5 3 2 6 5 2 2" xfId="35589"/>
    <cellStyle name="Normal 5 3 2 6 5 2 3" xfId="58829"/>
    <cellStyle name="Normal 5 3 2 6 5 2 4" xfId="35588"/>
    <cellStyle name="Normal 5 3 2 6 5 3" xfId="21307"/>
    <cellStyle name="Normal 5 3 2 6 5 3 2" xfId="35590"/>
    <cellStyle name="Normal 5 3 2 6 5 4" xfId="28703"/>
    <cellStyle name="Normal 5 3 2 6 5 4 2" xfId="54851"/>
    <cellStyle name="Normal 5 3 2 6 5 5" xfId="35587"/>
    <cellStyle name="Normal 5 3 2 6 6" xfId="8325"/>
    <cellStyle name="Normal 5 3 2 6 6 2" xfId="35592"/>
    <cellStyle name="Normal 5 3 2 6 6 3" xfId="56337"/>
    <cellStyle name="Normal 5 3 2 6 6 4" xfId="35591"/>
    <cellStyle name="Normal 5 3 2 6 7" xfId="15721"/>
    <cellStyle name="Normal 5 3 2 6 7 2" xfId="35593"/>
    <cellStyle name="Normal 5 3 2 6 8" xfId="23117"/>
    <cellStyle name="Normal 5 3 2 6 8 2" xfId="54840"/>
    <cellStyle name="Normal 5 3 2 6 9" xfId="35546"/>
    <cellStyle name="Normal 5 3 2 7" xfId="927"/>
    <cellStyle name="Normal 5 3 2 7 2" xfId="4648"/>
    <cellStyle name="Normal 5 3 2 7 2 2" xfId="12089"/>
    <cellStyle name="Normal 5 3 2 7 2 2 2" xfId="35597"/>
    <cellStyle name="Normal 5 3 2 7 2 2 2 2" xfId="35598"/>
    <cellStyle name="Normal 5 3 2 7 2 2 2 3" xfId="58836"/>
    <cellStyle name="Normal 5 3 2 7 2 2 3" xfId="35599"/>
    <cellStyle name="Normal 5 3 2 7 2 2 4" xfId="54854"/>
    <cellStyle name="Normal 5 3 2 7 2 2 5" xfId="35596"/>
    <cellStyle name="Normal 5 3 2 7 2 3" xfId="19485"/>
    <cellStyle name="Normal 5 3 2 7 2 3 2" xfId="35601"/>
    <cellStyle name="Normal 5 3 2 7 2 3 3" xfId="56344"/>
    <cellStyle name="Normal 5 3 2 7 2 3 4" xfId="35600"/>
    <cellStyle name="Normal 5 3 2 7 2 4" xfId="26881"/>
    <cellStyle name="Normal 5 3 2 7 2 4 2" xfId="35602"/>
    <cellStyle name="Normal 5 3 2 7 2 5" xfId="54853"/>
    <cellStyle name="Normal 5 3 2 7 2 6" xfId="35595"/>
    <cellStyle name="Normal 5 3 2 7 3" xfId="2771"/>
    <cellStyle name="Normal 5 3 2 7 3 2" xfId="10212"/>
    <cellStyle name="Normal 5 3 2 7 3 2 2" xfId="35605"/>
    <cellStyle name="Normal 5 3 2 7 3 2 2 2" xfId="35606"/>
    <cellStyle name="Normal 5 3 2 7 3 2 2 3" xfId="58837"/>
    <cellStyle name="Normal 5 3 2 7 3 2 3" xfId="35607"/>
    <cellStyle name="Normal 5 3 2 7 3 2 4" xfId="54856"/>
    <cellStyle name="Normal 5 3 2 7 3 2 5" xfId="35604"/>
    <cellStyle name="Normal 5 3 2 7 3 3" xfId="17608"/>
    <cellStyle name="Normal 5 3 2 7 3 3 2" xfId="35609"/>
    <cellStyle name="Normal 5 3 2 7 3 3 3" xfId="56345"/>
    <cellStyle name="Normal 5 3 2 7 3 3 4" xfId="35608"/>
    <cellStyle name="Normal 5 3 2 7 3 4" xfId="25004"/>
    <cellStyle name="Normal 5 3 2 7 3 4 2" xfId="35610"/>
    <cellStyle name="Normal 5 3 2 7 3 5" xfId="54855"/>
    <cellStyle name="Normal 5 3 2 7 3 6" xfId="35603"/>
    <cellStyle name="Normal 5 3 2 7 4" xfId="6593"/>
    <cellStyle name="Normal 5 3 2 7 4 2" xfId="13989"/>
    <cellStyle name="Normal 5 3 2 7 4 2 2" xfId="35613"/>
    <cellStyle name="Normal 5 3 2 7 4 2 3" xfId="58835"/>
    <cellStyle name="Normal 5 3 2 7 4 2 4" xfId="35612"/>
    <cellStyle name="Normal 5 3 2 7 4 3" xfId="21385"/>
    <cellStyle name="Normal 5 3 2 7 4 3 2" xfId="35614"/>
    <cellStyle name="Normal 5 3 2 7 4 4" xfId="28781"/>
    <cellStyle name="Normal 5 3 2 7 4 4 2" xfId="54857"/>
    <cellStyle name="Normal 5 3 2 7 4 5" xfId="35611"/>
    <cellStyle name="Normal 5 3 2 7 5" xfId="8403"/>
    <cellStyle name="Normal 5 3 2 7 5 2" xfId="35616"/>
    <cellStyle name="Normal 5 3 2 7 5 3" xfId="56343"/>
    <cellStyle name="Normal 5 3 2 7 5 4" xfId="35615"/>
    <cellStyle name="Normal 5 3 2 7 6" xfId="15799"/>
    <cellStyle name="Normal 5 3 2 7 6 2" xfId="35617"/>
    <cellStyle name="Normal 5 3 2 7 7" xfId="23195"/>
    <cellStyle name="Normal 5 3 2 7 7 2" xfId="54852"/>
    <cellStyle name="Normal 5 3 2 7 8" xfId="35594"/>
    <cellStyle name="Normal 5 3 2 8" xfId="1669"/>
    <cellStyle name="Normal 5 3 2 8 2" xfId="5356"/>
    <cellStyle name="Normal 5 3 2 8 2 2" xfId="12797"/>
    <cellStyle name="Normal 5 3 2 8 2 2 2" xfId="35621"/>
    <cellStyle name="Normal 5 3 2 8 2 2 2 2" xfId="35622"/>
    <cellStyle name="Normal 5 3 2 8 2 2 2 3" xfId="58839"/>
    <cellStyle name="Normal 5 3 2 8 2 2 3" xfId="35623"/>
    <cellStyle name="Normal 5 3 2 8 2 2 4" xfId="54860"/>
    <cellStyle name="Normal 5 3 2 8 2 2 5" xfId="35620"/>
    <cellStyle name="Normal 5 3 2 8 2 3" xfId="20193"/>
    <cellStyle name="Normal 5 3 2 8 2 3 2" xfId="35625"/>
    <cellStyle name="Normal 5 3 2 8 2 3 3" xfId="56347"/>
    <cellStyle name="Normal 5 3 2 8 2 3 4" xfId="35624"/>
    <cellStyle name="Normal 5 3 2 8 2 4" xfId="27589"/>
    <cellStyle name="Normal 5 3 2 8 2 4 2" xfId="35626"/>
    <cellStyle name="Normal 5 3 2 8 2 5" xfId="54859"/>
    <cellStyle name="Normal 5 3 2 8 2 6" xfId="35619"/>
    <cellStyle name="Normal 5 3 2 8 3" xfId="3479"/>
    <cellStyle name="Normal 5 3 2 8 3 2" xfId="10920"/>
    <cellStyle name="Normal 5 3 2 8 3 2 2" xfId="35629"/>
    <cellStyle name="Normal 5 3 2 8 3 2 2 2" xfId="35630"/>
    <cellStyle name="Normal 5 3 2 8 3 2 2 3" xfId="58840"/>
    <cellStyle name="Normal 5 3 2 8 3 2 3" xfId="35631"/>
    <cellStyle name="Normal 5 3 2 8 3 2 4" xfId="54862"/>
    <cellStyle name="Normal 5 3 2 8 3 2 5" xfId="35628"/>
    <cellStyle name="Normal 5 3 2 8 3 3" xfId="18316"/>
    <cellStyle name="Normal 5 3 2 8 3 3 2" xfId="35633"/>
    <cellStyle name="Normal 5 3 2 8 3 3 3" xfId="56348"/>
    <cellStyle name="Normal 5 3 2 8 3 3 4" xfId="35632"/>
    <cellStyle name="Normal 5 3 2 8 3 4" xfId="25712"/>
    <cellStyle name="Normal 5 3 2 8 3 4 2" xfId="35634"/>
    <cellStyle name="Normal 5 3 2 8 3 5" xfId="54861"/>
    <cellStyle name="Normal 5 3 2 8 3 6" xfId="35627"/>
    <cellStyle name="Normal 5 3 2 8 4" xfId="7301"/>
    <cellStyle name="Normal 5 3 2 8 4 2" xfId="14697"/>
    <cellStyle name="Normal 5 3 2 8 4 2 2" xfId="35637"/>
    <cellStyle name="Normal 5 3 2 8 4 2 3" xfId="58838"/>
    <cellStyle name="Normal 5 3 2 8 4 2 4" xfId="35636"/>
    <cellStyle name="Normal 5 3 2 8 4 3" xfId="22093"/>
    <cellStyle name="Normal 5 3 2 8 4 3 2" xfId="35638"/>
    <cellStyle name="Normal 5 3 2 8 4 4" xfId="29489"/>
    <cellStyle name="Normal 5 3 2 8 4 4 2" xfId="54863"/>
    <cellStyle name="Normal 5 3 2 8 4 5" xfId="35635"/>
    <cellStyle name="Normal 5 3 2 8 5" xfId="9111"/>
    <cellStyle name="Normal 5 3 2 8 5 2" xfId="35640"/>
    <cellStyle name="Normal 5 3 2 8 5 3" xfId="56346"/>
    <cellStyle name="Normal 5 3 2 8 5 4" xfId="35639"/>
    <cellStyle name="Normal 5 3 2 8 6" xfId="16507"/>
    <cellStyle name="Normal 5 3 2 8 6 2" xfId="35641"/>
    <cellStyle name="Normal 5 3 2 8 7" xfId="23903"/>
    <cellStyle name="Normal 5 3 2 8 7 2" xfId="54858"/>
    <cellStyle name="Normal 5 3 2 8 8" xfId="35618"/>
    <cellStyle name="Normal 5 3 2 9" xfId="1926"/>
    <cellStyle name="Normal 5 3 2 9 2" xfId="5613"/>
    <cellStyle name="Normal 5 3 2 9 2 2" xfId="13053"/>
    <cellStyle name="Normal 5 3 2 9 2 2 2" xfId="35645"/>
    <cellStyle name="Normal 5 3 2 9 2 2 2 2" xfId="35646"/>
    <cellStyle name="Normal 5 3 2 9 2 2 2 3" xfId="58842"/>
    <cellStyle name="Normal 5 3 2 9 2 2 3" xfId="35647"/>
    <cellStyle name="Normal 5 3 2 9 2 2 4" xfId="54866"/>
    <cellStyle name="Normal 5 3 2 9 2 2 5" xfId="35644"/>
    <cellStyle name="Normal 5 3 2 9 2 3" xfId="20449"/>
    <cellStyle name="Normal 5 3 2 9 2 3 2" xfId="35649"/>
    <cellStyle name="Normal 5 3 2 9 2 3 3" xfId="56350"/>
    <cellStyle name="Normal 5 3 2 9 2 3 4" xfId="35648"/>
    <cellStyle name="Normal 5 3 2 9 2 4" xfId="27845"/>
    <cellStyle name="Normal 5 3 2 9 2 4 2" xfId="35650"/>
    <cellStyle name="Normal 5 3 2 9 2 5" xfId="54865"/>
    <cellStyle name="Normal 5 3 2 9 2 6" xfId="35643"/>
    <cellStyle name="Normal 5 3 2 9 3" xfId="3735"/>
    <cellStyle name="Normal 5 3 2 9 3 2" xfId="11176"/>
    <cellStyle name="Normal 5 3 2 9 3 2 2" xfId="35653"/>
    <cellStyle name="Normal 5 3 2 9 3 2 2 2" xfId="35654"/>
    <cellStyle name="Normal 5 3 2 9 3 2 2 3" xfId="58843"/>
    <cellStyle name="Normal 5 3 2 9 3 2 3" xfId="35655"/>
    <cellStyle name="Normal 5 3 2 9 3 2 4" xfId="54868"/>
    <cellStyle name="Normal 5 3 2 9 3 2 5" xfId="35652"/>
    <cellStyle name="Normal 5 3 2 9 3 3" xfId="18572"/>
    <cellStyle name="Normal 5 3 2 9 3 3 2" xfId="35657"/>
    <cellStyle name="Normal 5 3 2 9 3 3 3" xfId="56351"/>
    <cellStyle name="Normal 5 3 2 9 3 3 4" xfId="35656"/>
    <cellStyle name="Normal 5 3 2 9 3 4" xfId="25968"/>
    <cellStyle name="Normal 5 3 2 9 3 4 2" xfId="35658"/>
    <cellStyle name="Normal 5 3 2 9 3 5" xfId="54867"/>
    <cellStyle name="Normal 5 3 2 9 3 6" xfId="35651"/>
    <cellStyle name="Normal 5 3 2 9 4" xfId="7558"/>
    <cellStyle name="Normal 5 3 2 9 4 2" xfId="14954"/>
    <cellStyle name="Normal 5 3 2 9 4 2 2" xfId="35661"/>
    <cellStyle name="Normal 5 3 2 9 4 2 3" xfId="58841"/>
    <cellStyle name="Normal 5 3 2 9 4 2 4" xfId="35660"/>
    <cellStyle name="Normal 5 3 2 9 4 3" xfId="22350"/>
    <cellStyle name="Normal 5 3 2 9 4 3 2" xfId="35662"/>
    <cellStyle name="Normal 5 3 2 9 4 4" xfId="29746"/>
    <cellStyle name="Normal 5 3 2 9 4 4 2" xfId="54869"/>
    <cellStyle name="Normal 5 3 2 9 4 5" xfId="35659"/>
    <cellStyle name="Normal 5 3 2 9 5" xfId="9367"/>
    <cellStyle name="Normal 5 3 2 9 5 2" xfId="35664"/>
    <cellStyle name="Normal 5 3 2 9 5 3" xfId="56349"/>
    <cellStyle name="Normal 5 3 2 9 5 4" xfId="35663"/>
    <cellStyle name="Normal 5 3 2 9 6" xfId="16763"/>
    <cellStyle name="Normal 5 3 2 9 6 2" xfId="35665"/>
    <cellStyle name="Normal 5 3 2 9 7" xfId="24159"/>
    <cellStyle name="Normal 5 3 2 9 7 2" xfId="54864"/>
    <cellStyle name="Normal 5 3 2 9 8" xfId="35642"/>
    <cellStyle name="Normal 5 3 3" xfId="284"/>
    <cellStyle name="Normal 5 3 3 10" xfId="5985"/>
    <cellStyle name="Normal 5 3 3 10 2" xfId="13381"/>
    <cellStyle name="Normal 5 3 3 10 2 2" xfId="35669"/>
    <cellStyle name="Normal 5 3 3 10 2 3" xfId="58844"/>
    <cellStyle name="Normal 5 3 3 10 2 4" xfId="35668"/>
    <cellStyle name="Normal 5 3 3 10 3" xfId="20777"/>
    <cellStyle name="Normal 5 3 3 10 3 2" xfId="35670"/>
    <cellStyle name="Normal 5 3 3 10 4" xfId="28173"/>
    <cellStyle name="Normal 5 3 3 10 4 2" xfId="54871"/>
    <cellStyle name="Normal 5 3 3 10 5" xfId="35667"/>
    <cellStyle name="Normal 5 3 3 11" xfId="7795"/>
    <cellStyle name="Normal 5 3 3 11 2" xfId="35672"/>
    <cellStyle name="Normal 5 3 3 11 3" xfId="56352"/>
    <cellStyle name="Normal 5 3 3 11 4" xfId="35671"/>
    <cellStyle name="Normal 5 3 3 12" xfId="15191"/>
    <cellStyle name="Normal 5 3 3 12 2" xfId="35673"/>
    <cellStyle name="Normal 5 3 3 13" xfId="22587"/>
    <cellStyle name="Normal 5 3 3 13 2" xfId="54870"/>
    <cellStyle name="Normal 5 3 3 14" xfId="35666"/>
    <cellStyle name="Normal 5 3 3 2" xfId="431"/>
    <cellStyle name="Normal 5 3 3 2 2" xfId="1142"/>
    <cellStyle name="Normal 5 3 3 2 2 2" xfId="4830"/>
    <cellStyle name="Normal 5 3 3 2 2 2 2" xfId="12271"/>
    <cellStyle name="Normal 5 3 3 2 2 2 2 2" xfId="35678"/>
    <cellStyle name="Normal 5 3 3 2 2 2 2 2 2" xfId="35679"/>
    <cellStyle name="Normal 5 3 3 2 2 2 2 2 3" xfId="58847"/>
    <cellStyle name="Normal 5 3 3 2 2 2 2 3" xfId="35680"/>
    <cellStyle name="Normal 5 3 3 2 2 2 2 4" xfId="54875"/>
    <cellStyle name="Normal 5 3 3 2 2 2 2 5" xfId="35677"/>
    <cellStyle name="Normal 5 3 3 2 2 2 3" xfId="19667"/>
    <cellStyle name="Normal 5 3 3 2 2 2 3 2" xfId="35682"/>
    <cellStyle name="Normal 5 3 3 2 2 2 3 3" xfId="56355"/>
    <cellStyle name="Normal 5 3 3 2 2 2 3 4" xfId="35681"/>
    <cellStyle name="Normal 5 3 3 2 2 2 4" xfId="27063"/>
    <cellStyle name="Normal 5 3 3 2 2 2 4 2" xfId="35683"/>
    <cellStyle name="Normal 5 3 3 2 2 2 5" xfId="54874"/>
    <cellStyle name="Normal 5 3 3 2 2 2 6" xfId="35676"/>
    <cellStyle name="Normal 5 3 3 2 2 3" xfId="2953"/>
    <cellStyle name="Normal 5 3 3 2 2 3 2" xfId="10394"/>
    <cellStyle name="Normal 5 3 3 2 2 3 2 2" xfId="35686"/>
    <cellStyle name="Normal 5 3 3 2 2 3 2 2 2" xfId="35687"/>
    <cellStyle name="Normal 5 3 3 2 2 3 2 2 3" xfId="58848"/>
    <cellStyle name="Normal 5 3 3 2 2 3 2 3" xfId="35688"/>
    <cellStyle name="Normal 5 3 3 2 2 3 2 4" xfId="54877"/>
    <cellStyle name="Normal 5 3 3 2 2 3 2 5" xfId="35685"/>
    <cellStyle name="Normal 5 3 3 2 2 3 3" xfId="17790"/>
    <cellStyle name="Normal 5 3 3 2 2 3 3 2" xfId="35690"/>
    <cellStyle name="Normal 5 3 3 2 2 3 3 3" xfId="56356"/>
    <cellStyle name="Normal 5 3 3 2 2 3 3 4" xfId="35689"/>
    <cellStyle name="Normal 5 3 3 2 2 3 4" xfId="25186"/>
    <cellStyle name="Normal 5 3 3 2 2 3 4 2" xfId="35691"/>
    <cellStyle name="Normal 5 3 3 2 2 3 5" xfId="54876"/>
    <cellStyle name="Normal 5 3 3 2 2 3 6" xfId="35684"/>
    <cellStyle name="Normal 5 3 3 2 2 4" xfId="6775"/>
    <cellStyle name="Normal 5 3 3 2 2 4 2" xfId="14171"/>
    <cellStyle name="Normal 5 3 3 2 2 4 2 2" xfId="35694"/>
    <cellStyle name="Normal 5 3 3 2 2 4 2 3" xfId="58846"/>
    <cellStyle name="Normal 5 3 3 2 2 4 2 4" xfId="35693"/>
    <cellStyle name="Normal 5 3 3 2 2 4 3" xfId="21567"/>
    <cellStyle name="Normal 5 3 3 2 2 4 3 2" xfId="35695"/>
    <cellStyle name="Normal 5 3 3 2 2 4 4" xfId="28963"/>
    <cellStyle name="Normal 5 3 3 2 2 4 4 2" xfId="54878"/>
    <cellStyle name="Normal 5 3 3 2 2 4 5" xfId="35692"/>
    <cellStyle name="Normal 5 3 3 2 2 5" xfId="8585"/>
    <cellStyle name="Normal 5 3 3 2 2 5 2" xfId="35697"/>
    <cellStyle name="Normal 5 3 3 2 2 5 3" xfId="56354"/>
    <cellStyle name="Normal 5 3 3 2 2 5 4" xfId="35696"/>
    <cellStyle name="Normal 5 3 3 2 2 6" xfId="15981"/>
    <cellStyle name="Normal 5 3 3 2 2 6 2" xfId="35698"/>
    <cellStyle name="Normal 5 3 3 2 2 7" xfId="23377"/>
    <cellStyle name="Normal 5 3 3 2 2 7 2" xfId="54873"/>
    <cellStyle name="Normal 5 3 3 2 2 8" xfId="35675"/>
    <cellStyle name="Normal 5 3 3 2 3" xfId="4186"/>
    <cellStyle name="Normal 5 3 3 2 3 2" xfId="11627"/>
    <cellStyle name="Normal 5 3 3 2 3 2 2" xfId="35701"/>
    <cellStyle name="Normal 5 3 3 2 3 2 2 2" xfId="35702"/>
    <cellStyle name="Normal 5 3 3 2 3 2 2 3" xfId="58849"/>
    <cellStyle name="Normal 5 3 3 2 3 2 3" xfId="35703"/>
    <cellStyle name="Normal 5 3 3 2 3 2 4" xfId="54880"/>
    <cellStyle name="Normal 5 3 3 2 3 2 5" xfId="35700"/>
    <cellStyle name="Normal 5 3 3 2 3 3" xfId="19023"/>
    <cellStyle name="Normal 5 3 3 2 3 3 2" xfId="35705"/>
    <cellStyle name="Normal 5 3 3 2 3 3 3" xfId="56357"/>
    <cellStyle name="Normal 5 3 3 2 3 3 4" xfId="35704"/>
    <cellStyle name="Normal 5 3 3 2 3 4" xfId="26419"/>
    <cellStyle name="Normal 5 3 3 2 3 4 2" xfId="35706"/>
    <cellStyle name="Normal 5 3 3 2 3 5" xfId="54879"/>
    <cellStyle name="Normal 5 3 3 2 3 6" xfId="35699"/>
    <cellStyle name="Normal 5 3 3 2 4" xfId="2309"/>
    <cellStyle name="Normal 5 3 3 2 4 2" xfId="9750"/>
    <cellStyle name="Normal 5 3 3 2 4 2 2" xfId="35709"/>
    <cellStyle name="Normal 5 3 3 2 4 2 2 2" xfId="35710"/>
    <cellStyle name="Normal 5 3 3 2 4 2 2 3" xfId="58850"/>
    <cellStyle name="Normal 5 3 3 2 4 2 3" xfId="35711"/>
    <cellStyle name="Normal 5 3 3 2 4 2 4" xfId="54882"/>
    <cellStyle name="Normal 5 3 3 2 4 2 5" xfId="35708"/>
    <cellStyle name="Normal 5 3 3 2 4 3" xfId="17146"/>
    <cellStyle name="Normal 5 3 3 2 4 3 2" xfId="35713"/>
    <cellStyle name="Normal 5 3 3 2 4 3 3" xfId="56358"/>
    <cellStyle name="Normal 5 3 3 2 4 3 4" xfId="35712"/>
    <cellStyle name="Normal 5 3 3 2 4 4" xfId="24542"/>
    <cellStyle name="Normal 5 3 3 2 4 4 2" xfId="35714"/>
    <cellStyle name="Normal 5 3 3 2 4 5" xfId="54881"/>
    <cellStyle name="Normal 5 3 3 2 4 6" xfId="35707"/>
    <cellStyle name="Normal 5 3 3 2 5" xfId="6131"/>
    <cellStyle name="Normal 5 3 3 2 5 2" xfId="13527"/>
    <cellStyle name="Normal 5 3 3 2 5 2 2" xfId="35717"/>
    <cellStyle name="Normal 5 3 3 2 5 2 3" xfId="58845"/>
    <cellStyle name="Normal 5 3 3 2 5 2 4" xfId="35716"/>
    <cellStyle name="Normal 5 3 3 2 5 3" xfId="20923"/>
    <cellStyle name="Normal 5 3 3 2 5 3 2" xfId="35718"/>
    <cellStyle name="Normal 5 3 3 2 5 4" xfId="28319"/>
    <cellStyle name="Normal 5 3 3 2 5 4 2" xfId="54883"/>
    <cellStyle name="Normal 5 3 3 2 5 5" xfId="35715"/>
    <cellStyle name="Normal 5 3 3 2 6" xfId="7941"/>
    <cellStyle name="Normal 5 3 3 2 6 2" xfId="35720"/>
    <cellStyle name="Normal 5 3 3 2 6 3" xfId="56353"/>
    <cellStyle name="Normal 5 3 3 2 6 4" xfId="35719"/>
    <cellStyle name="Normal 5 3 3 2 7" xfId="15337"/>
    <cellStyle name="Normal 5 3 3 2 7 2" xfId="35721"/>
    <cellStyle name="Normal 5 3 3 2 8" xfId="22733"/>
    <cellStyle name="Normal 5 3 3 2 8 2" xfId="54872"/>
    <cellStyle name="Normal 5 3 3 2 9" xfId="35674"/>
    <cellStyle name="Normal 5 3 3 3" xfId="688"/>
    <cellStyle name="Normal 5 3 3 3 2" xfId="1398"/>
    <cellStyle name="Normal 5 3 3 3 2 2" xfId="5086"/>
    <cellStyle name="Normal 5 3 3 3 2 2 2" xfId="12527"/>
    <cellStyle name="Normal 5 3 3 3 2 2 2 2" xfId="35726"/>
    <cellStyle name="Normal 5 3 3 3 2 2 2 2 2" xfId="35727"/>
    <cellStyle name="Normal 5 3 3 3 2 2 2 2 3" xfId="58853"/>
    <cellStyle name="Normal 5 3 3 3 2 2 2 3" xfId="35728"/>
    <cellStyle name="Normal 5 3 3 3 2 2 2 4" xfId="54887"/>
    <cellStyle name="Normal 5 3 3 3 2 2 2 5" xfId="35725"/>
    <cellStyle name="Normal 5 3 3 3 2 2 3" xfId="19923"/>
    <cellStyle name="Normal 5 3 3 3 2 2 3 2" xfId="35730"/>
    <cellStyle name="Normal 5 3 3 3 2 2 3 3" xfId="56361"/>
    <cellStyle name="Normal 5 3 3 3 2 2 3 4" xfId="35729"/>
    <cellStyle name="Normal 5 3 3 3 2 2 4" xfId="27319"/>
    <cellStyle name="Normal 5 3 3 3 2 2 4 2" xfId="35731"/>
    <cellStyle name="Normal 5 3 3 3 2 2 5" xfId="54886"/>
    <cellStyle name="Normal 5 3 3 3 2 2 6" xfId="35724"/>
    <cellStyle name="Normal 5 3 3 3 2 3" xfId="3209"/>
    <cellStyle name="Normal 5 3 3 3 2 3 2" xfId="10650"/>
    <cellStyle name="Normal 5 3 3 3 2 3 2 2" xfId="35734"/>
    <cellStyle name="Normal 5 3 3 3 2 3 2 2 2" xfId="35735"/>
    <cellStyle name="Normal 5 3 3 3 2 3 2 2 3" xfId="58854"/>
    <cellStyle name="Normal 5 3 3 3 2 3 2 3" xfId="35736"/>
    <cellStyle name="Normal 5 3 3 3 2 3 2 4" xfId="54889"/>
    <cellStyle name="Normal 5 3 3 3 2 3 2 5" xfId="35733"/>
    <cellStyle name="Normal 5 3 3 3 2 3 3" xfId="18046"/>
    <cellStyle name="Normal 5 3 3 3 2 3 3 2" xfId="35738"/>
    <cellStyle name="Normal 5 3 3 3 2 3 3 3" xfId="56362"/>
    <cellStyle name="Normal 5 3 3 3 2 3 3 4" xfId="35737"/>
    <cellStyle name="Normal 5 3 3 3 2 3 4" xfId="25442"/>
    <cellStyle name="Normal 5 3 3 3 2 3 4 2" xfId="35739"/>
    <cellStyle name="Normal 5 3 3 3 2 3 5" xfId="54888"/>
    <cellStyle name="Normal 5 3 3 3 2 3 6" xfId="35732"/>
    <cellStyle name="Normal 5 3 3 3 2 4" xfId="7031"/>
    <cellStyle name="Normal 5 3 3 3 2 4 2" xfId="14427"/>
    <cellStyle name="Normal 5 3 3 3 2 4 2 2" xfId="35742"/>
    <cellStyle name="Normal 5 3 3 3 2 4 2 3" xfId="58852"/>
    <cellStyle name="Normal 5 3 3 3 2 4 2 4" xfId="35741"/>
    <cellStyle name="Normal 5 3 3 3 2 4 3" xfId="21823"/>
    <cellStyle name="Normal 5 3 3 3 2 4 3 2" xfId="35743"/>
    <cellStyle name="Normal 5 3 3 3 2 4 4" xfId="29219"/>
    <cellStyle name="Normal 5 3 3 3 2 4 4 2" xfId="54890"/>
    <cellStyle name="Normal 5 3 3 3 2 4 5" xfId="35740"/>
    <cellStyle name="Normal 5 3 3 3 2 5" xfId="8841"/>
    <cellStyle name="Normal 5 3 3 3 2 5 2" xfId="35745"/>
    <cellStyle name="Normal 5 3 3 3 2 5 3" xfId="56360"/>
    <cellStyle name="Normal 5 3 3 3 2 5 4" xfId="35744"/>
    <cellStyle name="Normal 5 3 3 3 2 6" xfId="16237"/>
    <cellStyle name="Normal 5 3 3 3 2 6 2" xfId="35746"/>
    <cellStyle name="Normal 5 3 3 3 2 7" xfId="23633"/>
    <cellStyle name="Normal 5 3 3 3 2 7 2" xfId="54885"/>
    <cellStyle name="Normal 5 3 3 3 2 8" xfId="35723"/>
    <cellStyle name="Normal 5 3 3 3 3" xfId="4442"/>
    <cellStyle name="Normal 5 3 3 3 3 2" xfId="11883"/>
    <cellStyle name="Normal 5 3 3 3 3 2 2" xfId="35749"/>
    <cellStyle name="Normal 5 3 3 3 3 2 2 2" xfId="35750"/>
    <cellStyle name="Normal 5 3 3 3 3 2 2 3" xfId="58855"/>
    <cellStyle name="Normal 5 3 3 3 3 2 3" xfId="35751"/>
    <cellStyle name="Normal 5 3 3 3 3 2 4" xfId="54892"/>
    <cellStyle name="Normal 5 3 3 3 3 2 5" xfId="35748"/>
    <cellStyle name="Normal 5 3 3 3 3 3" xfId="19279"/>
    <cellStyle name="Normal 5 3 3 3 3 3 2" xfId="35753"/>
    <cellStyle name="Normal 5 3 3 3 3 3 3" xfId="56363"/>
    <cellStyle name="Normal 5 3 3 3 3 3 4" xfId="35752"/>
    <cellStyle name="Normal 5 3 3 3 3 4" xfId="26675"/>
    <cellStyle name="Normal 5 3 3 3 3 4 2" xfId="35754"/>
    <cellStyle name="Normal 5 3 3 3 3 5" xfId="54891"/>
    <cellStyle name="Normal 5 3 3 3 3 6" xfId="35747"/>
    <cellStyle name="Normal 5 3 3 3 4" xfId="2565"/>
    <cellStyle name="Normal 5 3 3 3 4 2" xfId="10006"/>
    <cellStyle name="Normal 5 3 3 3 4 2 2" xfId="35757"/>
    <cellStyle name="Normal 5 3 3 3 4 2 2 2" xfId="35758"/>
    <cellStyle name="Normal 5 3 3 3 4 2 2 3" xfId="58856"/>
    <cellStyle name="Normal 5 3 3 3 4 2 3" xfId="35759"/>
    <cellStyle name="Normal 5 3 3 3 4 2 4" xfId="54894"/>
    <cellStyle name="Normal 5 3 3 3 4 2 5" xfId="35756"/>
    <cellStyle name="Normal 5 3 3 3 4 3" xfId="17402"/>
    <cellStyle name="Normal 5 3 3 3 4 3 2" xfId="35761"/>
    <cellStyle name="Normal 5 3 3 3 4 3 3" xfId="56364"/>
    <cellStyle name="Normal 5 3 3 3 4 3 4" xfId="35760"/>
    <cellStyle name="Normal 5 3 3 3 4 4" xfId="24798"/>
    <cellStyle name="Normal 5 3 3 3 4 4 2" xfId="35762"/>
    <cellStyle name="Normal 5 3 3 3 4 5" xfId="54893"/>
    <cellStyle name="Normal 5 3 3 3 4 6" xfId="35755"/>
    <cellStyle name="Normal 5 3 3 3 5" xfId="6387"/>
    <cellStyle name="Normal 5 3 3 3 5 2" xfId="13783"/>
    <cellStyle name="Normal 5 3 3 3 5 2 2" xfId="35765"/>
    <cellStyle name="Normal 5 3 3 3 5 2 3" xfId="58851"/>
    <cellStyle name="Normal 5 3 3 3 5 2 4" xfId="35764"/>
    <cellStyle name="Normal 5 3 3 3 5 3" xfId="21179"/>
    <cellStyle name="Normal 5 3 3 3 5 3 2" xfId="35766"/>
    <cellStyle name="Normal 5 3 3 3 5 4" xfId="28575"/>
    <cellStyle name="Normal 5 3 3 3 5 4 2" xfId="54895"/>
    <cellStyle name="Normal 5 3 3 3 5 5" xfId="35763"/>
    <cellStyle name="Normal 5 3 3 3 6" xfId="8197"/>
    <cellStyle name="Normal 5 3 3 3 6 2" xfId="35768"/>
    <cellStyle name="Normal 5 3 3 3 6 3" xfId="56359"/>
    <cellStyle name="Normal 5 3 3 3 6 4" xfId="35767"/>
    <cellStyle name="Normal 5 3 3 3 7" xfId="15593"/>
    <cellStyle name="Normal 5 3 3 3 7 2" xfId="35769"/>
    <cellStyle name="Normal 5 3 3 3 8" xfId="22989"/>
    <cellStyle name="Normal 5 3 3 3 8 2" xfId="54884"/>
    <cellStyle name="Normal 5 3 3 3 9" xfId="35722"/>
    <cellStyle name="Normal 5 3 3 4" xfId="853"/>
    <cellStyle name="Normal 5 3 3 4 2" xfId="1562"/>
    <cellStyle name="Normal 5 3 3 4 2 2" xfId="5250"/>
    <cellStyle name="Normal 5 3 3 4 2 2 2" xfId="12691"/>
    <cellStyle name="Normal 5 3 3 4 2 2 2 2" xfId="35774"/>
    <cellStyle name="Normal 5 3 3 4 2 2 2 2 2" xfId="35775"/>
    <cellStyle name="Normal 5 3 3 4 2 2 2 2 3" xfId="58859"/>
    <cellStyle name="Normal 5 3 3 4 2 2 2 3" xfId="35776"/>
    <cellStyle name="Normal 5 3 3 4 2 2 2 4" xfId="54899"/>
    <cellStyle name="Normal 5 3 3 4 2 2 2 5" xfId="35773"/>
    <cellStyle name="Normal 5 3 3 4 2 2 3" xfId="20087"/>
    <cellStyle name="Normal 5 3 3 4 2 2 3 2" xfId="35778"/>
    <cellStyle name="Normal 5 3 3 4 2 2 3 3" xfId="56367"/>
    <cellStyle name="Normal 5 3 3 4 2 2 3 4" xfId="35777"/>
    <cellStyle name="Normal 5 3 3 4 2 2 4" xfId="27483"/>
    <cellStyle name="Normal 5 3 3 4 2 2 4 2" xfId="35779"/>
    <cellStyle name="Normal 5 3 3 4 2 2 5" xfId="54898"/>
    <cellStyle name="Normal 5 3 3 4 2 2 6" xfId="35772"/>
    <cellStyle name="Normal 5 3 3 4 2 3" xfId="3373"/>
    <cellStyle name="Normal 5 3 3 4 2 3 2" xfId="10814"/>
    <cellStyle name="Normal 5 3 3 4 2 3 2 2" xfId="35782"/>
    <cellStyle name="Normal 5 3 3 4 2 3 2 2 2" xfId="35783"/>
    <cellStyle name="Normal 5 3 3 4 2 3 2 2 3" xfId="58860"/>
    <cellStyle name="Normal 5 3 3 4 2 3 2 3" xfId="35784"/>
    <cellStyle name="Normal 5 3 3 4 2 3 2 4" xfId="54901"/>
    <cellStyle name="Normal 5 3 3 4 2 3 2 5" xfId="35781"/>
    <cellStyle name="Normal 5 3 3 4 2 3 3" xfId="18210"/>
    <cellStyle name="Normal 5 3 3 4 2 3 3 2" xfId="35786"/>
    <cellStyle name="Normal 5 3 3 4 2 3 3 3" xfId="56368"/>
    <cellStyle name="Normal 5 3 3 4 2 3 3 4" xfId="35785"/>
    <cellStyle name="Normal 5 3 3 4 2 3 4" xfId="25606"/>
    <cellStyle name="Normal 5 3 3 4 2 3 4 2" xfId="35787"/>
    <cellStyle name="Normal 5 3 3 4 2 3 5" xfId="54900"/>
    <cellStyle name="Normal 5 3 3 4 2 3 6" xfId="35780"/>
    <cellStyle name="Normal 5 3 3 4 2 4" xfId="7195"/>
    <cellStyle name="Normal 5 3 3 4 2 4 2" xfId="14591"/>
    <cellStyle name="Normal 5 3 3 4 2 4 2 2" xfId="35790"/>
    <cellStyle name="Normal 5 3 3 4 2 4 2 3" xfId="58858"/>
    <cellStyle name="Normal 5 3 3 4 2 4 2 4" xfId="35789"/>
    <cellStyle name="Normal 5 3 3 4 2 4 3" xfId="21987"/>
    <cellStyle name="Normal 5 3 3 4 2 4 3 2" xfId="35791"/>
    <cellStyle name="Normal 5 3 3 4 2 4 4" xfId="29383"/>
    <cellStyle name="Normal 5 3 3 4 2 4 4 2" xfId="54902"/>
    <cellStyle name="Normal 5 3 3 4 2 4 5" xfId="35788"/>
    <cellStyle name="Normal 5 3 3 4 2 5" xfId="9005"/>
    <cellStyle name="Normal 5 3 3 4 2 5 2" xfId="35793"/>
    <cellStyle name="Normal 5 3 3 4 2 5 3" xfId="56366"/>
    <cellStyle name="Normal 5 3 3 4 2 5 4" xfId="35792"/>
    <cellStyle name="Normal 5 3 3 4 2 6" xfId="16401"/>
    <cellStyle name="Normal 5 3 3 4 2 6 2" xfId="35794"/>
    <cellStyle name="Normal 5 3 3 4 2 7" xfId="23797"/>
    <cellStyle name="Normal 5 3 3 4 2 7 2" xfId="54897"/>
    <cellStyle name="Normal 5 3 3 4 2 8" xfId="35771"/>
    <cellStyle name="Normal 5 3 3 4 3" xfId="4606"/>
    <cellStyle name="Normal 5 3 3 4 3 2" xfId="12047"/>
    <cellStyle name="Normal 5 3 3 4 3 2 2" xfId="35797"/>
    <cellStyle name="Normal 5 3 3 4 3 2 2 2" xfId="35798"/>
    <cellStyle name="Normal 5 3 3 4 3 2 2 3" xfId="58861"/>
    <cellStyle name="Normal 5 3 3 4 3 2 3" xfId="35799"/>
    <cellStyle name="Normal 5 3 3 4 3 2 4" xfId="54904"/>
    <cellStyle name="Normal 5 3 3 4 3 2 5" xfId="35796"/>
    <cellStyle name="Normal 5 3 3 4 3 3" xfId="19443"/>
    <cellStyle name="Normal 5 3 3 4 3 3 2" xfId="35801"/>
    <cellStyle name="Normal 5 3 3 4 3 3 3" xfId="56369"/>
    <cellStyle name="Normal 5 3 3 4 3 3 4" xfId="35800"/>
    <cellStyle name="Normal 5 3 3 4 3 4" xfId="26839"/>
    <cellStyle name="Normal 5 3 3 4 3 4 2" xfId="35802"/>
    <cellStyle name="Normal 5 3 3 4 3 5" xfId="54903"/>
    <cellStyle name="Normal 5 3 3 4 3 6" xfId="35795"/>
    <cellStyle name="Normal 5 3 3 4 4" xfId="2729"/>
    <cellStyle name="Normal 5 3 3 4 4 2" xfId="10170"/>
    <cellStyle name="Normal 5 3 3 4 4 2 2" xfId="35805"/>
    <cellStyle name="Normal 5 3 3 4 4 2 2 2" xfId="35806"/>
    <cellStyle name="Normal 5 3 3 4 4 2 2 3" xfId="58862"/>
    <cellStyle name="Normal 5 3 3 4 4 2 3" xfId="35807"/>
    <cellStyle name="Normal 5 3 3 4 4 2 4" xfId="54906"/>
    <cellStyle name="Normal 5 3 3 4 4 2 5" xfId="35804"/>
    <cellStyle name="Normal 5 3 3 4 4 3" xfId="17566"/>
    <cellStyle name="Normal 5 3 3 4 4 3 2" xfId="35809"/>
    <cellStyle name="Normal 5 3 3 4 4 3 3" xfId="56370"/>
    <cellStyle name="Normal 5 3 3 4 4 3 4" xfId="35808"/>
    <cellStyle name="Normal 5 3 3 4 4 4" xfId="24962"/>
    <cellStyle name="Normal 5 3 3 4 4 4 2" xfId="35810"/>
    <cellStyle name="Normal 5 3 3 4 4 5" xfId="54905"/>
    <cellStyle name="Normal 5 3 3 4 4 6" xfId="35803"/>
    <cellStyle name="Normal 5 3 3 4 5" xfId="6551"/>
    <cellStyle name="Normal 5 3 3 4 5 2" xfId="13947"/>
    <cellStyle name="Normal 5 3 3 4 5 2 2" xfId="35813"/>
    <cellStyle name="Normal 5 3 3 4 5 2 3" xfId="58857"/>
    <cellStyle name="Normal 5 3 3 4 5 2 4" xfId="35812"/>
    <cellStyle name="Normal 5 3 3 4 5 3" xfId="21343"/>
    <cellStyle name="Normal 5 3 3 4 5 3 2" xfId="35814"/>
    <cellStyle name="Normal 5 3 3 4 5 4" xfId="28739"/>
    <cellStyle name="Normal 5 3 3 4 5 4 2" xfId="54907"/>
    <cellStyle name="Normal 5 3 3 4 5 5" xfId="35811"/>
    <cellStyle name="Normal 5 3 3 4 6" xfId="8361"/>
    <cellStyle name="Normal 5 3 3 4 6 2" xfId="35816"/>
    <cellStyle name="Normal 5 3 3 4 6 3" xfId="56365"/>
    <cellStyle name="Normal 5 3 3 4 6 4" xfId="35815"/>
    <cellStyle name="Normal 5 3 3 4 7" xfId="15757"/>
    <cellStyle name="Normal 5 3 3 4 7 2" xfId="35817"/>
    <cellStyle name="Normal 5 3 3 4 8" xfId="23153"/>
    <cellStyle name="Normal 5 3 3 4 8 2" xfId="54896"/>
    <cellStyle name="Normal 5 3 3 4 9" xfId="35770"/>
    <cellStyle name="Normal 5 3 3 5" xfId="996"/>
    <cellStyle name="Normal 5 3 3 5 2" xfId="4684"/>
    <cellStyle name="Normal 5 3 3 5 2 2" xfId="12125"/>
    <cellStyle name="Normal 5 3 3 5 2 2 2" xfId="35821"/>
    <cellStyle name="Normal 5 3 3 5 2 2 2 2" xfId="35822"/>
    <cellStyle name="Normal 5 3 3 5 2 2 2 3" xfId="58864"/>
    <cellStyle name="Normal 5 3 3 5 2 2 3" xfId="35823"/>
    <cellStyle name="Normal 5 3 3 5 2 2 4" xfId="54910"/>
    <cellStyle name="Normal 5 3 3 5 2 2 5" xfId="35820"/>
    <cellStyle name="Normal 5 3 3 5 2 3" xfId="19521"/>
    <cellStyle name="Normal 5 3 3 5 2 3 2" xfId="35825"/>
    <cellStyle name="Normal 5 3 3 5 2 3 3" xfId="56372"/>
    <cellStyle name="Normal 5 3 3 5 2 3 4" xfId="35824"/>
    <cellStyle name="Normal 5 3 3 5 2 4" xfId="26917"/>
    <cellStyle name="Normal 5 3 3 5 2 4 2" xfId="35826"/>
    <cellStyle name="Normal 5 3 3 5 2 5" xfId="54909"/>
    <cellStyle name="Normal 5 3 3 5 2 6" xfId="35819"/>
    <cellStyle name="Normal 5 3 3 5 3" xfId="2807"/>
    <cellStyle name="Normal 5 3 3 5 3 2" xfId="10248"/>
    <cellStyle name="Normal 5 3 3 5 3 2 2" xfId="35829"/>
    <cellStyle name="Normal 5 3 3 5 3 2 2 2" xfId="35830"/>
    <cellStyle name="Normal 5 3 3 5 3 2 2 3" xfId="58865"/>
    <cellStyle name="Normal 5 3 3 5 3 2 3" xfId="35831"/>
    <cellStyle name="Normal 5 3 3 5 3 2 4" xfId="54912"/>
    <cellStyle name="Normal 5 3 3 5 3 2 5" xfId="35828"/>
    <cellStyle name="Normal 5 3 3 5 3 3" xfId="17644"/>
    <cellStyle name="Normal 5 3 3 5 3 3 2" xfId="35833"/>
    <cellStyle name="Normal 5 3 3 5 3 3 3" xfId="56373"/>
    <cellStyle name="Normal 5 3 3 5 3 3 4" xfId="35832"/>
    <cellStyle name="Normal 5 3 3 5 3 4" xfId="25040"/>
    <cellStyle name="Normal 5 3 3 5 3 4 2" xfId="35834"/>
    <cellStyle name="Normal 5 3 3 5 3 5" xfId="54911"/>
    <cellStyle name="Normal 5 3 3 5 3 6" xfId="35827"/>
    <cellStyle name="Normal 5 3 3 5 4" xfId="6629"/>
    <cellStyle name="Normal 5 3 3 5 4 2" xfId="14025"/>
    <cellStyle name="Normal 5 3 3 5 4 2 2" xfId="35837"/>
    <cellStyle name="Normal 5 3 3 5 4 2 3" xfId="58863"/>
    <cellStyle name="Normal 5 3 3 5 4 2 4" xfId="35836"/>
    <cellStyle name="Normal 5 3 3 5 4 3" xfId="21421"/>
    <cellStyle name="Normal 5 3 3 5 4 3 2" xfId="35838"/>
    <cellStyle name="Normal 5 3 3 5 4 4" xfId="28817"/>
    <cellStyle name="Normal 5 3 3 5 4 4 2" xfId="54913"/>
    <cellStyle name="Normal 5 3 3 5 4 5" xfId="35835"/>
    <cellStyle name="Normal 5 3 3 5 5" xfId="8439"/>
    <cellStyle name="Normal 5 3 3 5 5 2" xfId="35840"/>
    <cellStyle name="Normal 5 3 3 5 5 3" xfId="56371"/>
    <cellStyle name="Normal 5 3 3 5 5 4" xfId="35839"/>
    <cellStyle name="Normal 5 3 3 5 6" xfId="15835"/>
    <cellStyle name="Normal 5 3 3 5 6 2" xfId="35841"/>
    <cellStyle name="Normal 5 3 3 5 7" xfId="23231"/>
    <cellStyle name="Normal 5 3 3 5 7 2" xfId="54908"/>
    <cellStyle name="Normal 5 3 3 5 8" xfId="35818"/>
    <cellStyle name="Normal 5 3 3 6" xfId="1733"/>
    <cellStyle name="Normal 5 3 3 6 2" xfId="5420"/>
    <cellStyle name="Normal 5 3 3 6 2 2" xfId="12861"/>
    <cellStyle name="Normal 5 3 3 6 2 2 2" xfId="35845"/>
    <cellStyle name="Normal 5 3 3 6 2 2 2 2" xfId="35846"/>
    <cellStyle name="Normal 5 3 3 6 2 2 2 3" xfId="58867"/>
    <cellStyle name="Normal 5 3 3 6 2 2 3" xfId="35847"/>
    <cellStyle name="Normal 5 3 3 6 2 2 4" xfId="54916"/>
    <cellStyle name="Normal 5 3 3 6 2 2 5" xfId="35844"/>
    <cellStyle name="Normal 5 3 3 6 2 3" xfId="20257"/>
    <cellStyle name="Normal 5 3 3 6 2 3 2" xfId="35849"/>
    <cellStyle name="Normal 5 3 3 6 2 3 3" xfId="56375"/>
    <cellStyle name="Normal 5 3 3 6 2 3 4" xfId="35848"/>
    <cellStyle name="Normal 5 3 3 6 2 4" xfId="27653"/>
    <cellStyle name="Normal 5 3 3 6 2 4 2" xfId="35850"/>
    <cellStyle name="Normal 5 3 3 6 2 5" xfId="54915"/>
    <cellStyle name="Normal 5 3 3 6 2 6" xfId="35843"/>
    <cellStyle name="Normal 5 3 3 6 3" xfId="3543"/>
    <cellStyle name="Normal 5 3 3 6 3 2" xfId="10984"/>
    <cellStyle name="Normal 5 3 3 6 3 2 2" xfId="35853"/>
    <cellStyle name="Normal 5 3 3 6 3 2 2 2" xfId="35854"/>
    <cellStyle name="Normal 5 3 3 6 3 2 2 3" xfId="58868"/>
    <cellStyle name="Normal 5 3 3 6 3 2 3" xfId="35855"/>
    <cellStyle name="Normal 5 3 3 6 3 2 4" xfId="54918"/>
    <cellStyle name="Normal 5 3 3 6 3 2 5" xfId="35852"/>
    <cellStyle name="Normal 5 3 3 6 3 3" xfId="18380"/>
    <cellStyle name="Normal 5 3 3 6 3 3 2" xfId="35857"/>
    <cellStyle name="Normal 5 3 3 6 3 3 3" xfId="56376"/>
    <cellStyle name="Normal 5 3 3 6 3 3 4" xfId="35856"/>
    <cellStyle name="Normal 5 3 3 6 3 4" xfId="25776"/>
    <cellStyle name="Normal 5 3 3 6 3 4 2" xfId="35858"/>
    <cellStyle name="Normal 5 3 3 6 3 5" xfId="54917"/>
    <cellStyle name="Normal 5 3 3 6 3 6" xfId="35851"/>
    <cellStyle name="Normal 5 3 3 6 4" xfId="7365"/>
    <cellStyle name="Normal 5 3 3 6 4 2" xfId="14761"/>
    <cellStyle name="Normal 5 3 3 6 4 2 2" xfId="35861"/>
    <cellStyle name="Normal 5 3 3 6 4 2 3" xfId="58866"/>
    <cellStyle name="Normal 5 3 3 6 4 2 4" xfId="35860"/>
    <cellStyle name="Normal 5 3 3 6 4 3" xfId="22157"/>
    <cellStyle name="Normal 5 3 3 6 4 3 2" xfId="35862"/>
    <cellStyle name="Normal 5 3 3 6 4 4" xfId="29553"/>
    <cellStyle name="Normal 5 3 3 6 4 4 2" xfId="54919"/>
    <cellStyle name="Normal 5 3 3 6 4 5" xfId="35859"/>
    <cellStyle name="Normal 5 3 3 6 5" xfId="9175"/>
    <cellStyle name="Normal 5 3 3 6 5 2" xfId="35864"/>
    <cellStyle name="Normal 5 3 3 6 5 3" xfId="56374"/>
    <cellStyle name="Normal 5 3 3 6 5 4" xfId="35863"/>
    <cellStyle name="Normal 5 3 3 6 6" xfId="16571"/>
    <cellStyle name="Normal 5 3 3 6 6 2" xfId="35865"/>
    <cellStyle name="Normal 5 3 3 6 7" xfId="23967"/>
    <cellStyle name="Normal 5 3 3 6 7 2" xfId="54914"/>
    <cellStyle name="Normal 5 3 3 6 8" xfId="35842"/>
    <cellStyle name="Normal 5 3 3 7" xfId="1990"/>
    <cellStyle name="Normal 5 3 3 7 2" xfId="5677"/>
    <cellStyle name="Normal 5 3 3 7 2 2" xfId="13117"/>
    <cellStyle name="Normal 5 3 3 7 2 2 2" xfId="35869"/>
    <cellStyle name="Normal 5 3 3 7 2 2 2 2" xfId="35870"/>
    <cellStyle name="Normal 5 3 3 7 2 2 2 3" xfId="58870"/>
    <cellStyle name="Normal 5 3 3 7 2 2 3" xfId="35871"/>
    <cellStyle name="Normal 5 3 3 7 2 2 4" xfId="54922"/>
    <cellStyle name="Normal 5 3 3 7 2 2 5" xfId="35868"/>
    <cellStyle name="Normal 5 3 3 7 2 3" xfId="20513"/>
    <cellStyle name="Normal 5 3 3 7 2 3 2" xfId="35873"/>
    <cellStyle name="Normal 5 3 3 7 2 3 3" xfId="56378"/>
    <cellStyle name="Normal 5 3 3 7 2 3 4" xfId="35872"/>
    <cellStyle name="Normal 5 3 3 7 2 4" xfId="27909"/>
    <cellStyle name="Normal 5 3 3 7 2 4 2" xfId="35874"/>
    <cellStyle name="Normal 5 3 3 7 2 5" xfId="54921"/>
    <cellStyle name="Normal 5 3 3 7 2 6" xfId="35867"/>
    <cellStyle name="Normal 5 3 3 7 3" xfId="3799"/>
    <cellStyle name="Normal 5 3 3 7 3 2" xfId="11240"/>
    <cellStyle name="Normal 5 3 3 7 3 2 2" xfId="35877"/>
    <cellStyle name="Normal 5 3 3 7 3 2 2 2" xfId="35878"/>
    <cellStyle name="Normal 5 3 3 7 3 2 2 3" xfId="58871"/>
    <cellStyle name="Normal 5 3 3 7 3 2 3" xfId="35879"/>
    <cellStyle name="Normal 5 3 3 7 3 2 4" xfId="54924"/>
    <cellStyle name="Normal 5 3 3 7 3 2 5" xfId="35876"/>
    <cellStyle name="Normal 5 3 3 7 3 3" xfId="18636"/>
    <cellStyle name="Normal 5 3 3 7 3 3 2" xfId="35881"/>
    <cellStyle name="Normal 5 3 3 7 3 3 3" xfId="56379"/>
    <cellStyle name="Normal 5 3 3 7 3 3 4" xfId="35880"/>
    <cellStyle name="Normal 5 3 3 7 3 4" xfId="26032"/>
    <cellStyle name="Normal 5 3 3 7 3 4 2" xfId="35882"/>
    <cellStyle name="Normal 5 3 3 7 3 5" xfId="54923"/>
    <cellStyle name="Normal 5 3 3 7 3 6" xfId="35875"/>
    <cellStyle name="Normal 5 3 3 7 4" xfId="7622"/>
    <cellStyle name="Normal 5 3 3 7 4 2" xfId="15018"/>
    <cellStyle name="Normal 5 3 3 7 4 2 2" xfId="35885"/>
    <cellStyle name="Normal 5 3 3 7 4 2 3" xfId="58869"/>
    <cellStyle name="Normal 5 3 3 7 4 2 4" xfId="35884"/>
    <cellStyle name="Normal 5 3 3 7 4 3" xfId="22414"/>
    <cellStyle name="Normal 5 3 3 7 4 3 2" xfId="35886"/>
    <cellStyle name="Normal 5 3 3 7 4 4" xfId="29810"/>
    <cellStyle name="Normal 5 3 3 7 4 4 2" xfId="54925"/>
    <cellStyle name="Normal 5 3 3 7 4 5" xfId="35883"/>
    <cellStyle name="Normal 5 3 3 7 5" xfId="9431"/>
    <cellStyle name="Normal 5 3 3 7 5 2" xfId="35888"/>
    <cellStyle name="Normal 5 3 3 7 5 3" xfId="56377"/>
    <cellStyle name="Normal 5 3 3 7 5 4" xfId="35887"/>
    <cellStyle name="Normal 5 3 3 7 6" xfId="16827"/>
    <cellStyle name="Normal 5 3 3 7 6 2" xfId="35889"/>
    <cellStyle name="Normal 5 3 3 7 7" xfId="24223"/>
    <cellStyle name="Normal 5 3 3 7 7 2" xfId="54920"/>
    <cellStyle name="Normal 5 3 3 7 8" xfId="35866"/>
    <cellStyle name="Normal 5 3 3 8" xfId="4040"/>
    <cellStyle name="Normal 5 3 3 8 2" xfId="11481"/>
    <cellStyle name="Normal 5 3 3 8 2 2" xfId="35892"/>
    <cellStyle name="Normal 5 3 3 8 2 2 2" xfId="35893"/>
    <cellStyle name="Normal 5 3 3 8 2 2 3" xfId="58872"/>
    <cellStyle name="Normal 5 3 3 8 2 3" xfId="35894"/>
    <cellStyle name="Normal 5 3 3 8 2 4" xfId="54927"/>
    <cellStyle name="Normal 5 3 3 8 2 5" xfId="35891"/>
    <cellStyle name="Normal 5 3 3 8 3" xfId="18877"/>
    <cellStyle name="Normal 5 3 3 8 3 2" xfId="35896"/>
    <cellStyle name="Normal 5 3 3 8 3 3" xfId="56380"/>
    <cellStyle name="Normal 5 3 3 8 3 4" xfId="35895"/>
    <cellStyle name="Normal 5 3 3 8 4" xfId="26273"/>
    <cellStyle name="Normal 5 3 3 8 4 2" xfId="35897"/>
    <cellStyle name="Normal 5 3 3 8 5" xfId="54926"/>
    <cellStyle name="Normal 5 3 3 8 6" xfId="35890"/>
    <cellStyle name="Normal 5 3 3 9" xfId="2163"/>
    <cellStyle name="Normal 5 3 3 9 2" xfId="9604"/>
    <cellStyle name="Normal 5 3 3 9 2 2" xfId="35900"/>
    <cellStyle name="Normal 5 3 3 9 2 2 2" xfId="35901"/>
    <cellStyle name="Normal 5 3 3 9 2 2 3" xfId="58873"/>
    <cellStyle name="Normal 5 3 3 9 2 3" xfId="35902"/>
    <cellStyle name="Normal 5 3 3 9 2 4" xfId="54929"/>
    <cellStyle name="Normal 5 3 3 9 2 5" xfId="35899"/>
    <cellStyle name="Normal 5 3 3 9 3" xfId="17000"/>
    <cellStyle name="Normal 5 3 3 9 3 2" xfId="35904"/>
    <cellStyle name="Normal 5 3 3 9 3 3" xfId="56381"/>
    <cellStyle name="Normal 5 3 3 9 3 4" xfId="35903"/>
    <cellStyle name="Normal 5 3 3 9 4" xfId="24396"/>
    <cellStyle name="Normal 5 3 3 9 4 2" xfId="35905"/>
    <cellStyle name="Normal 5 3 3 9 5" xfId="54928"/>
    <cellStyle name="Normal 5 3 3 9 6" xfId="35898"/>
    <cellStyle name="Normal 5 3 4" xfId="293"/>
    <cellStyle name="Normal 5 3 4 10" xfId="35906"/>
    <cellStyle name="Normal 5 3 4 2" xfId="862"/>
    <cellStyle name="Normal 5 3 4 2 2" xfId="1571"/>
    <cellStyle name="Normal 5 3 4 2 2 2" xfId="5259"/>
    <cellStyle name="Normal 5 3 4 2 2 2 2" xfId="12700"/>
    <cellStyle name="Normal 5 3 4 2 2 2 2 2" xfId="35911"/>
    <cellStyle name="Normal 5 3 4 2 2 2 2 2 2" xfId="35912"/>
    <cellStyle name="Normal 5 3 4 2 2 2 2 2 3" xfId="58877"/>
    <cellStyle name="Normal 5 3 4 2 2 2 2 3" xfId="35913"/>
    <cellStyle name="Normal 5 3 4 2 2 2 2 4" xfId="54934"/>
    <cellStyle name="Normal 5 3 4 2 2 2 2 5" xfId="35910"/>
    <cellStyle name="Normal 5 3 4 2 2 2 3" xfId="20096"/>
    <cellStyle name="Normal 5 3 4 2 2 2 3 2" xfId="35915"/>
    <cellStyle name="Normal 5 3 4 2 2 2 3 3" xfId="56385"/>
    <cellStyle name="Normal 5 3 4 2 2 2 3 4" xfId="35914"/>
    <cellStyle name="Normal 5 3 4 2 2 2 4" xfId="27492"/>
    <cellStyle name="Normal 5 3 4 2 2 2 4 2" xfId="35916"/>
    <cellStyle name="Normal 5 3 4 2 2 2 5" xfId="54933"/>
    <cellStyle name="Normal 5 3 4 2 2 2 6" xfId="35909"/>
    <cellStyle name="Normal 5 3 4 2 2 3" xfId="3382"/>
    <cellStyle name="Normal 5 3 4 2 2 3 2" xfId="10823"/>
    <cellStyle name="Normal 5 3 4 2 2 3 2 2" xfId="35919"/>
    <cellStyle name="Normal 5 3 4 2 2 3 2 2 2" xfId="35920"/>
    <cellStyle name="Normal 5 3 4 2 2 3 2 2 3" xfId="58878"/>
    <cellStyle name="Normal 5 3 4 2 2 3 2 3" xfId="35921"/>
    <cellStyle name="Normal 5 3 4 2 2 3 2 4" xfId="54936"/>
    <cellStyle name="Normal 5 3 4 2 2 3 2 5" xfId="35918"/>
    <cellStyle name="Normal 5 3 4 2 2 3 3" xfId="18219"/>
    <cellStyle name="Normal 5 3 4 2 2 3 3 2" xfId="35923"/>
    <cellStyle name="Normal 5 3 4 2 2 3 3 3" xfId="56386"/>
    <cellStyle name="Normal 5 3 4 2 2 3 3 4" xfId="35922"/>
    <cellStyle name="Normal 5 3 4 2 2 3 4" xfId="25615"/>
    <cellStyle name="Normal 5 3 4 2 2 3 4 2" xfId="35924"/>
    <cellStyle name="Normal 5 3 4 2 2 3 5" xfId="54935"/>
    <cellStyle name="Normal 5 3 4 2 2 3 6" xfId="35917"/>
    <cellStyle name="Normal 5 3 4 2 2 4" xfId="7204"/>
    <cellStyle name="Normal 5 3 4 2 2 4 2" xfId="14600"/>
    <cellStyle name="Normal 5 3 4 2 2 4 2 2" xfId="35927"/>
    <cellStyle name="Normal 5 3 4 2 2 4 2 3" xfId="58876"/>
    <cellStyle name="Normal 5 3 4 2 2 4 2 4" xfId="35926"/>
    <cellStyle name="Normal 5 3 4 2 2 4 3" xfId="21996"/>
    <cellStyle name="Normal 5 3 4 2 2 4 3 2" xfId="35928"/>
    <cellStyle name="Normal 5 3 4 2 2 4 4" xfId="29392"/>
    <cellStyle name="Normal 5 3 4 2 2 4 4 2" xfId="54937"/>
    <cellStyle name="Normal 5 3 4 2 2 4 5" xfId="35925"/>
    <cellStyle name="Normal 5 3 4 2 2 5" xfId="9014"/>
    <cellStyle name="Normal 5 3 4 2 2 5 2" xfId="35930"/>
    <cellStyle name="Normal 5 3 4 2 2 5 3" xfId="56384"/>
    <cellStyle name="Normal 5 3 4 2 2 5 4" xfId="35929"/>
    <cellStyle name="Normal 5 3 4 2 2 6" xfId="16410"/>
    <cellStyle name="Normal 5 3 4 2 2 6 2" xfId="35931"/>
    <cellStyle name="Normal 5 3 4 2 2 7" xfId="23806"/>
    <cellStyle name="Normal 5 3 4 2 2 7 2" xfId="54932"/>
    <cellStyle name="Normal 5 3 4 2 2 8" xfId="35908"/>
    <cellStyle name="Normal 5 3 4 2 3" xfId="4615"/>
    <cellStyle name="Normal 5 3 4 2 3 2" xfId="12056"/>
    <cellStyle name="Normal 5 3 4 2 3 2 2" xfId="35934"/>
    <cellStyle name="Normal 5 3 4 2 3 2 2 2" xfId="35935"/>
    <cellStyle name="Normal 5 3 4 2 3 2 2 3" xfId="58879"/>
    <cellStyle name="Normal 5 3 4 2 3 2 3" xfId="35936"/>
    <cellStyle name="Normal 5 3 4 2 3 2 4" xfId="54939"/>
    <cellStyle name="Normal 5 3 4 2 3 2 5" xfId="35933"/>
    <cellStyle name="Normal 5 3 4 2 3 3" xfId="19452"/>
    <cellStyle name="Normal 5 3 4 2 3 3 2" xfId="35938"/>
    <cellStyle name="Normal 5 3 4 2 3 3 3" xfId="56387"/>
    <cellStyle name="Normal 5 3 4 2 3 3 4" xfId="35937"/>
    <cellStyle name="Normal 5 3 4 2 3 4" xfId="26848"/>
    <cellStyle name="Normal 5 3 4 2 3 4 2" xfId="35939"/>
    <cellStyle name="Normal 5 3 4 2 3 5" xfId="54938"/>
    <cellStyle name="Normal 5 3 4 2 3 6" xfId="35932"/>
    <cellStyle name="Normal 5 3 4 2 4" xfId="2738"/>
    <cellStyle name="Normal 5 3 4 2 4 2" xfId="10179"/>
    <cellStyle name="Normal 5 3 4 2 4 2 2" xfId="35942"/>
    <cellStyle name="Normal 5 3 4 2 4 2 2 2" xfId="35943"/>
    <cellStyle name="Normal 5 3 4 2 4 2 2 3" xfId="58880"/>
    <cellStyle name="Normal 5 3 4 2 4 2 3" xfId="35944"/>
    <cellStyle name="Normal 5 3 4 2 4 2 4" xfId="54941"/>
    <cellStyle name="Normal 5 3 4 2 4 2 5" xfId="35941"/>
    <cellStyle name="Normal 5 3 4 2 4 3" xfId="17575"/>
    <cellStyle name="Normal 5 3 4 2 4 3 2" xfId="35946"/>
    <cellStyle name="Normal 5 3 4 2 4 3 3" xfId="56388"/>
    <cellStyle name="Normal 5 3 4 2 4 3 4" xfId="35945"/>
    <cellStyle name="Normal 5 3 4 2 4 4" xfId="24971"/>
    <cellStyle name="Normal 5 3 4 2 4 4 2" xfId="35947"/>
    <cellStyle name="Normal 5 3 4 2 4 5" xfId="54940"/>
    <cellStyle name="Normal 5 3 4 2 4 6" xfId="35940"/>
    <cellStyle name="Normal 5 3 4 2 5" xfId="6560"/>
    <cellStyle name="Normal 5 3 4 2 5 2" xfId="13956"/>
    <cellStyle name="Normal 5 3 4 2 5 2 2" xfId="35950"/>
    <cellStyle name="Normal 5 3 4 2 5 2 3" xfId="58875"/>
    <cellStyle name="Normal 5 3 4 2 5 2 4" xfId="35949"/>
    <cellStyle name="Normal 5 3 4 2 5 3" xfId="21352"/>
    <cellStyle name="Normal 5 3 4 2 5 3 2" xfId="35951"/>
    <cellStyle name="Normal 5 3 4 2 5 4" xfId="28748"/>
    <cellStyle name="Normal 5 3 4 2 5 4 2" xfId="54942"/>
    <cellStyle name="Normal 5 3 4 2 5 5" xfId="35948"/>
    <cellStyle name="Normal 5 3 4 2 6" xfId="8370"/>
    <cellStyle name="Normal 5 3 4 2 6 2" xfId="35953"/>
    <cellStyle name="Normal 5 3 4 2 6 3" xfId="56383"/>
    <cellStyle name="Normal 5 3 4 2 6 4" xfId="35952"/>
    <cellStyle name="Normal 5 3 4 2 7" xfId="15766"/>
    <cellStyle name="Normal 5 3 4 2 7 2" xfId="35954"/>
    <cellStyle name="Normal 5 3 4 2 8" xfId="23162"/>
    <cellStyle name="Normal 5 3 4 2 8 2" xfId="54931"/>
    <cellStyle name="Normal 5 3 4 2 9" xfId="35907"/>
    <cellStyle name="Normal 5 3 4 3" xfId="1005"/>
    <cellStyle name="Normal 5 3 4 3 2" xfId="4693"/>
    <cellStyle name="Normal 5 3 4 3 2 2" xfId="12134"/>
    <cellStyle name="Normal 5 3 4 3 2 2 2" xfId="35958"/>
    <cellStyle name="Normal 5 3 4 3 2 2 2 2" xfId="35959"/>
    <cellStyle name="Normal 5 3 4 3 2 2 2 3" xfId="58882"/>
    <cellStyle name="Normal 5 3 4 3 2 2 3" xfId="35960"/>
    <cellStyle name="Normal 5 3 4 3 2 2 4" xfId="54945"/>
    <cellStyle name="Normal 5 3 4 3 2 2 5" xfId="35957"/>
    <cellStyle name="Normal 5 3 4 3 2 3" xfId="19530"/>
    <cellStyle name="Normal 5 3 4 3 2 3 2" xfId="35962"/>
    <cellStyle name="Normal 5 3 4 3 2 3 3" xfId="56390"/>
    <cellStyle name="Normal 5 3 4 3 2 3 4" xfId="35961"/>
    <cellStyle name="Normal 5 3 4 3 2 4" xfId="26926"/>
    <cellStyle name="Normal 5 3 4 3 2 4 2" xfId="35963"/>
    <cellStyle name="Normal 5 3 4 3 2 5" xfId="54944"/>
    <cellStyle name="Normal 5 3 4 3 2 6" xfId="35956"/>
    <cellStyle name="Normal 5 3 4 3 3" xfId="2816"/>
    <cellStyle name="Normal 5 3 4 3 3 2" xfId="10257"/>
    <cellStyle name="Normal 5 3 4 3 3 2 2" xfId="35966"/>
    <cellStyle name="Normal 5 3 4 3 3 2 2 2" xfId="35967"/>
    <cellStyle name="Normal 5 3 4 3 3 2 2 3" xfId="58883"/>
    <cellStyle name="Normal 5 3 4 3 3 2 3" xfId="35968"/>
    <cellStyle name="Normal 5 3 4 3 3 2 4" xfId="54947"/>
    <cellStyle name="Normal 5 3 4 3 3 2 5" xfId="35965"/>
    <cellStyle name="Normal 5 3 4 3 3 3" xfId="17653"/>
    <cellStyle name="Normal 5 3 4 3 3 3 2" xfId="35970"/>
    <cellStyle name="Normal 5 3 4 3 3 3 3" xfId="56391"/>
    <cellStyle name="Normal 5 3 4 3 3 3 4" xfId="35969"/>
    <cellStyle name="Normal 5 3 4 3 3 4" xfId="25049"/>
    <cellStyle name="Normal 5 3 4 3 3 4 2" xfId="35971"/>
    <cellStyle name="Normal 5 3 4 3 3 5" xfId="54946"/>
    <cellStyle name="Normal 5 3 4 3 3 6" xfId="35964"/>
    <cellStyle name="Normal 5 3 4 3 4" xfId="6638"/>
    <cellStyle name="Normal 5 3 4 3 4 2" xfId="14034"/>
    <cellStyle name="Normal 5 3 4 3 4 2 2" xfId="35974"/>
    <cellStyle name="Normal 5 3 4 3 4 2 3" xfId="58881"/>
    <cellStyle name="Normal 5 3 4 3 4 2 4" xfId="35973"/>
    <cellStyle name="Normal 5 3 4 3 4 3" xfId="21430"/>
    <cellStyle name="Normal 5 3 4 3 4 3 2" xfId="35975"/>
    <cellStyle name="Normal 5 3 4 3 4 4" xfId="28826"/>
    <cellStyle name="Normal 5 3 4 3 4 4 2" xfId="54948"/>
    <cellStyle name="Normal 5 3 4 3 4 5" xfId="35972"/>
    <cellStyle name="Normal 5 3 4 3 5" xfId="8448"/>
    <cellStyle name="Normal 5 3 4 3 5 2" xfId="35977"/>
    <cellStyle name="Normal 5 3 4 3 5 3" xfId="56389"/>
    <cellStyle name="Normal 5 3 4 3 5 4" xfId="35976"/>
    <cellStyle name="Normal 5 3 4 3 6" xfId="15844"/>
    <cellStyle name="Normal 5 3 4 3 6 2" xfId="35978"/>
    <cellStyle name="Normal 5 3 4 3 7" xfId="23240"/>
    <cellStyle name="Normal 5 3 4 3 7 2" xfId="54943"/>
    <cellStyle name="Normal 5 3 4 3 8" xfId="35955"/>
    <cellStyle name="Normal 5 3 4 4" xfId="4049"/>
    <cellStyle name="Normal 5 3 4 4 2" xfId="11490"/>
    <cellStyle name="Normal 5 3 4 4 2 2" xfId="35981"/>
    <cellStyle name="Normal 5 3 4 4 2 2 2" xfId="35982"/>
    <cellStyle name="Normal 5 3 4 4 2 2 3" xfId="58884"/>
    <cellStyle name="Normal 5 3 4 4 2 3" xfId="35983"/>
    <cellStyle name="Normal 5 3 4 4 2 4" xfId="54950"/>
    <cellStyle name="Normal 5 3 4 4 2 5" xfId="35980"/>
    <cellStyle name="Normal 5 3 4 4 3" xfId="18886"/>
    <cellStyle name="Normal 5 3 4 4 3 2" xfId="35985"/>
    <cellStyle name="Normal 5 3 4 4 3 3" xfId="56392"/>
    <cellStyle name="Normal 5 3 4 4 3 4" xfId="35984"/>
    <cellStyle name="Normal 5 3 4 4 4" xfId="26282"/>
    <cellStyle name="Normal 5 3 4 4 4 2" xfId="35986"/>
    <cellStyle name="Normal 5 3 4 4 5" xfId="54949"/>
    <cellStyle name="Normal 5 3 4 4 6" xfId="35979"/>
    <cellStyle name="Normal 5 3 4 5" xfId="2172"/>
    <cellStyle name="Normal 5 3 4 5 2" xfId="9613"/>
    <cellStyle name="Normal 5 3 4 5 2 2" xfId="35989"/>
    <cellStyle name="Normal 5 3 4 5 2 2 2" xfId="35990"/>
    <cellStyle name="Normal 5 3 4 5 2 2 3" xfId="58885"/>
    <cellStyle name="Normal 5 3 4 5 2 3" xfId="35991"/>
    <cellStyle name="Normal 5 3 4 5 2 4" xfId="54952"/>
    <cellStyle name="Normal 5 3 4 5 2 5" xfId="35988"/>
    <cellStyle name="Normal 5 3 4 5 3" xfId="17009"/>
    <cellStyle name="Normal 5 3 4 5 3 2" xfId="35993"/>
    <cellStyle name="Normal 5 3 4 5 3 3" xfId="56393"/>
    <cellStyle name="Normal 5 3 4 5 3 4" xfId="35992"/>
    <cellStyle name="Normal 5 3 4 5 4" xfId="24405"/>
    <cellStyle name="Normal 5 3 4 5 4 2" xfId="35994"/>
    <cellStyle name="Normal 5 3 4 5 5" xfId="54951"/>
    <cellStyle name="Normal 5 3 4 5 6" xfId="35987"/>
    <cellStyle name="Normal 5 3 4 6" xfId="5994"/>
    <cellStyle name="Normal 5 3 4 6 2" xfId="13390"/>
    <cellStyle name="Normal 5 3 4 6 2 2" xfId="35997"/>
    <cellStyle name="Normal 5 3 4 6 2 3" xfId="58874"/>
    <cellStyle name="Normal 5 3 4 6 2 4" xfId="35996"/>
    <cellStyle name="Normal 5 3 4 6 3" xfId="20786"/>
    <cellStyle name="Normal 5 3 4 6 3 2" xfId="35998"/>
    <cellStyle name="Normal 5 3 4 6 4" xfId="28182"/>
    <cellStyle name="Normal 5 3 4 6 4 2" xfId="54953"/>
    <cellStyle name="Normal 5 3 4 6 5" xfId="35995"/>
    <cellStyle name="Normal 5 3 4 7" xfId="7804"/>
    <cellStyle name="Normal 5 3 4 7 2" xfId="36000"/>
    <cellStyle name="Normal 5 3 4 7 3" xfId="56382"/>
    <cellStyle name="Normal 5 3 4 7 4" xfId="35999"/>
    <cellStyle name="Normal 5 3 4 8" xfId="15200"/>
    <cellStyle name="Normal 5 3 4 8 2" xfId="36001"/>
    <cellStyle name="Normal 5 3 4 9" xfId="22596"/>
    <cellStyle name="Normal 5 3 4 9 2" xfId="54930"/>
    <cellStyle name="Normal 5 3 5" xfId="303"/>
    <cellStyle name="Normal 5 3 5 10" xfId="36002"/>
    <cellStyle name="Normal 5 3 5 2" xfId="874"/>
    <cellStyle name="Normal 5 3 5 2 2" xfId="1583"/>
    <cellStyle name="Normal 5 3 5 2 2 2" xfId="5271"/>
    <cellStyle name="Normal 5 3 5 2 2 2 2" xfId="12712"/>
    <cellStyle name="Normal 5 3 5 2 2 2 2 2" xfId="36007"/>
    <cellStyle name="Normal 5 3 5 2 2 2 2 2 2" xfId="36008"/>
    <cellStyle name="Normal 5 3 5 2 2 2 2 2 3" xfId="58889"/>
    <cellStyle name="Normal 5 3 5 2 2 2 2 3" xfId="36009"/>
    <cellStyle name="Normal 5 3 5 2 2 2 2 4" xfId="54958"/>
    <cellStyle name="Normal 5 3 5 2 2 2 2 5" xfId="36006"/>
    <cellStyle name="Normal 5 3 5 2 2 2 3" xfId="20108"/>
    <cellStyle name="Normal 5 3 5 2 2 2 3 2" xfId="36011"/>
    <cellStyle name="Normal 5 3 5 2 2 2 3 3" xfId="56397"/>
    <cellStyle name="Normal 5 3 5 2 2 2 3 4" xfId="36010"/>
    <cellStyle name="Normal 5 3 5 2 2 2 4" xfId="27504"/>
    <cellStyle name="Normal 5 3 5 2 2 2 4 2" xfId="36012"/>
    <cellStyle name="Normal 5 3 5 2 2 2 5" xfId="54957"/>
    <cellStyle name="Normal 5 3 5 2 2 2 6" xfId="36005"/>
    <cellStyle name="Normal 5 3 5 2 2 3" xfId="3394"/>
    <cellStyle name="Normal 5 3 5 2 2 3 2" xfId="10835"/>
    <cellStyle name="Normal 5 3 5 2 2 3 2 2" xfId="36015"/>
    <cellStyle name="Normal 5 3 5 2 2 3 2 2 2" xfId="36016"/>
    <cellStyle name="Normal 5 3 5 2 2 3 2 2 3" xfId="58890"/>
    <cellStyle name="Normal 5 3 5 2 2 3 2 3" xfId="36017"/>
    <cellStyle name="Normal 5 3 5 2 2 3 2 4" xfId="54960"/>
    <cellStyle name="Normal 5 3 5 2 2 3 2 5" xfId="36014"/>
    <cellStyle name="Normal 5 3 5 2 2 3 3" xfId="18231"/>
    <cellStyle name="Normal 5 3 5 2 2 3 3 2" xfId="36019"/>
    <cellStyle name="Normal 5 3 5 2 2 3 3 3" xfId="56398"/>
    <cellStyle name="Normal 5 3 5 2 2 3 3 4" xfId="36018"/>
    <cellStyle name="Normal 5 3 5 2 2 3 4" xfId="25627"/>
    <cellStyle name="Normal 5 3 5 2 2 3 4 2" xfId="36020"/>
    <cellStyle name="Normal 5 3 5 2 2 3 5" xfId="54959"/>
    <cellStyle name="Normal 5 3 5 2 2 3 6" xfId="36013"/>
    <cellStyle name="Normal 5 3 5 2 2 4" xfId="7216"/>
    <cellStyle name="Normal 5 3 5 2 2 4 2" xfId="14612"/>
    <cellStyle name="Normal 5 3 5 2 2 4 2 2" xfId="36023"/>
    <cellStyle name="Normal 5 3 5 2 2 4 2 3" xfId="58888"/>
    <cellStyle name="Normal 5 3 5 2 2 4 2 4" xfId="36022"/>
    <cellStyle name="Normal 5 3 5 2 2 4 3" xfId="22008"/>
    <cellStyle name="Normal 5 3 5 2 2 4 3 2" xfId="36024"/>
    <cellStyle name="Normal 5 3 5 2 2 4 4" xfId="29404"/>
    <cellStyle name="Normal 5 3 5 2 2 4 4 2" xfId="54961"/>
    <cellStyle name="Normal 5 3 5 2 2 4 5" xfId="36021"/>
    <cellStyle name="Normal 5 3 5 2 2 5" xfId="9026"/>
    <cellStyle name="Normal 5 3 5 2 2 5 2" xfId="36026"/>
    <cellStyle name="Normal 5 3 5 2 2 5 3" xfId="56396"/>
    <cellStyle name="Normal 5 3 5 2 2 5 4" xfId="36025"/>
    <cellStyle name="Normal 5 3 5 2 2 6" xfId="16422"/>
    <cellStyle name="Normal 5 3 5 2 2 6 2" xfId="36027"/>
    <cellStyle name="Normal 5 3 5 2 2 7" xfId="23818"/>
    <cellStyle name="Normal 5 3 5 2 2 7 2" xfId="54956"/>
    <cellStyle name="Normal 5 3 5 2 2 8" xfId="36004"/>
    <cellStyle name="Normal 5 3 5 2 3" xfId="4627"/>
    <cellStyle name="Normal 5 3 5 2 3 2" xfId="12068"/>
    <cellStyle name="Normal 5 3 5 2 3 2 2" xfId="36030"/>
    <cellStyle name="Normal 5 3 5 2 3 2 2 2" xfId="36031"/>
    <cellStyle name="Normal 5 3 5 2 3 2 2 3" xfId="58891"/>
    <cellStyle name="Normal 5 3 5 2 3 2 3" xfId="36032"/>
    <cellStyle name="Normal 5 3 5 2 3 2 4" xfId="54963"/>
    <cellStyle name="Normal 5 3 5 2 3 2 5" xfId="36029"/>
    <cellStyle name="Normal 5 3 5 2 3 3" xfId="19464"/>
    <cellStyle name="Normal 5 3 5 2 3 3 2" xfId="36034"/>
    <cellStyle name="Normal 5 3 5 2 3 3 3" xfId="56399"/>
    <cellStyle name="Normal 5 3 5 2 3 3 4" xfId="36033"/>
    <cellStyle name="Normal 5 3 5 2 3 4" xfId="26860"/>
    <cellStyle name="Normal 5 3 5 2 3 4 2" xfId="36035"/>
    <cellStyle name="Normal 5 3 5 2 3 5" xfId="54962"/>
    <cellStyle name="Normal 5 3 5 2 3 6" xfId="36028"/>
    <cellStyle name="Normal 5 3 5 2 4" xfId="2750"/>
    <cellStyle name="Normal 5 3 5 2 4 2" xfId="10191"/>
    <cellStyle name="Normal 5 3 5 2 4 2 2" xfId="36038"/>
    <cellStyle name="Normal 5 3 5 2 4 2 2 2" xfId="36039"/>
    <cellStyle name="Normal 5 3 5 2 4 2 2 3" xfId="58892"/>
    <cellStyle name="Normal 5 3 5 2 4 2 3" xfId="36040"/>
    <cellStyle name="Normal 5 3 5 2 4 2 4" xfId="54965"/>
    <cellStyle name="Normal 5 3 5 2 4 2 5" xfId="36037"/>
    <cellStyle name="Normal 5 3 5 2 4 3" xfId="17587"/>
    <cellStyle name="Normal 5 3 5 2 4 3 2" xfId="36042"/>
    <cellStyle name="Normal 5 3 5 2 4 3 3" xfId="56400"/>
    <cellStyle name="Normal 5 3 5 2 4 3 4" xfId="36041"/>
    <cellStyle name="Normal 5 3 5 2 4 4" xfId="24983"/>
    <cellStyle name="Normal 5 3 5 2 4 4 2" xfId="36043"/>
    <cellStyle name="Normal 5 3 5 2 4 5" xfId="54964"/>
    <cellStyle name="Normal 5 3 5 2 4 6" xfId="36036"/>
    <cellStyle name="Normal 5 3 5 2 5" xfId="6572"/>
    <cellStyle name="Normal 5 3 5 2 5 2" xfId="13968"/>
    <cellStyle name="Normal 5 3 5 2 5 2 2" xfId="36046"/>
    <cellStyle name="Normal 5 3 5 2 5 2 3" xfId="58887"/>
    <cellStyle name="Normal 5 3 5 2 5 2 4" xfId="36045"/>
    <cellStyle name="Normal 5 3 5 2 5 3" xfId="21364"/>
    <cellStyle name="Normal 5 3 5 2 5 3 2" xfId="36047"/>
    <cellStyle name="Normal 5 3 5 2 5 4" xfId="28760"/>
    <cellStyle name="Normal 5 3 5 2 5 4 2" xfId="54966"/>
    <cellStyle name="Normal 5 3 5 2 5 5" xfId="36044"/>
    <cellStyle name="Normal 5 3 5 2 6" xfId="8382"/>
    <cellStyle name="Normal 5 3 5 2 6 2" xfId="36049"/>
    <cellStyle name="Normal 5 3 5 2 6 3" xfId="56395"/>
    <cellStyle name="Normal 5 3 5 2 6 4" xfId="36048"/>
    <cellStyle name="Normal 5 3 5 2 7" xfId="15778"/>
    <cellStyle name="Normal 5 3 5 2 7 2" xfId="36050"/>
    <cellStyle name="Normal 5 3 5 2 8" xfId="23174"/>
    <cellStyle name="Normal 5 3 5 2 8 2" xfId="54955"/>
    <cellStyle name="Normal 5 3 5 2 9" xfId="36003"/>
    <cellStyle name="Normal 5 3 5 3" xfId="1014"/>
    <cellStyle name="Normal 5 3 5 3 2" xfId="4702"/>
    <cellStyle name="Normal 5 3 5 3 2 2" xfId="12143"/>
    <cellStyle name="Normal 5 3 5 3 2 2 2" xfId="36054"/>
    <cellStyle name="Normal 5 3 5 3 2 2 2 2" xfId="36055"/>
    <cellStyle name="Normal 5 3 5 3 2 2 2 3" xfId="58894"/>
    <cellStyle name="Normal 5 3 5 3 2 2 3" xfId="36056"/>
    <cellStyle name="Normal 5 3 5 3 2 2 4" xfId="54969"/>
    <cellStyle name="Normal 5 3 5 3 2 2 5" xfId="36053"/>
    <cellStyle name="Normal 5 3 5 3 2 3" xfId="19539"/>
    <cellStyle name="Normal 5 3 5 3 2 3 2" xfId="36058"/>
    <cellStyle name="Normal 5 3 5 3 2 3 3" xfId="56402"/>
    <cellStyle name="Normal 5 3 5 3 2 3 4" xfId="36057"/>
    <cellStyle name="Normal 5 3 5 3 2 4" xfId="26935"/>
    <cellStyle name="Normal 5 3 5 3 2 4 2" xfId="36059"/>
    <cellStyle name="Normal 5 3 5 3 2 5" xfId="54968"/>
    <cellStyle name="Normal 5 3 5 3 2 6" xfId="36052"/>
    <cellStyle name="Normal 5 3 5 3 3" xfId="2825"/>
    <cellStyle name="Normal 5 3 5 3 3 2" xfId="10266"/>
    <cellStyle name="Normal 5 3 5 3 3 2 2" xfId="36062"/>
    <cellStyle name="Normal 5 3 5 3 3 2 2 2" xfId="36063"/>
    <cellStyle name="Normal 5 3 5 3 3 2 2 3" xfId="58895"/>
    <cellStyle name="Normal 5 3 5 3 3 2 3" xfId="36064"/>
    <cellStyle name="Normal 5 3 5 3 3 2 4" xfId="54971"/>
    <cellStyle name="Normal 5 3 5 3 3 2 5" xfId="36061"/>
    <cellStyle name="Normal 5 3 5 3 3 3" xfId="17662"/>
    <cellStyle name="Normal 5 3 5 3 3 3 2" xfId="36066"/>
    <cellStyle name="Normal 5 3 5 3 3 3 3" xfId="56403"/>
    <cellStyle name="Normal 5 3 5 3 3 3 4" xfId="36065"/>
    <cellStyle name="Normal 5 3 5 3 3 4" xfId="25058"/>
    <cellStyle name="Normal 5 3 5 3 3 4 2" xfId="36067"/>
    <cellStyle name="Normal 5 3 5 3 3 5" xfId="54970"/>
    <cellStyle name="Normal 5 3 5 3 3 6" xfId="36060"/>
    <cellStyle name="Normal 5 3 5 3 4" xfId="6647"/>
    <cellStyle name="Normal 5 3 5 3 4 2" xfId="14043"/>
    <cellStyle name="Normal 5 3 5 3 4 2 2" xfId="36070"/>
    <cellStyle name="Normal 5 3 5 3 4 2 3" xfId="58893"/>
    <cellStyle name="Normal 5 3 5 3 4 2 4" xfId="36069"/>
    <cellStyle name="Normal 5 3 5 3 4 3" xfId="21439"/>
    <cellStyle name="Normal 5 3 5 3 4 3 2" xfId="36071"/>
    <cellStyle name="Normal 5 3 5 3 4 4" xfId="28835"/>
    <cellStyle name="Normal 5 3 5 3 4 4 2" xfId="54972"/>
    <cellStyle name="Normal 5 3 5 3 4 5" xfId="36068"/>
    <cellStyle name="Normal 5 3 5 3 5" xfId="8457"/>
    <cellStyle name="Normal 5 3 5 3 5 2" xfId="36073"/>
    <cellStyle name="Normal 5 3 5 3 5 3" xfId="56401"/>
    <cellStyle name="Normal 5 3 5 3 5 4" xfId="36072"/>
    <cellStyle name="Normal 5 3 5 3 6" xfId="15853"/>
    <cellStyle name="Normal 5 3 5 3 6 2" xfId="36074"/>
    <cellStyle name="Normal 5 3 5 3 7" xfId="23249"/>
    <cellStyle name="Normal 5 3 5 3 7 2" xfId="54967"/>
    <cellStyle name="Normal 5 3 5 3 8" xfId="36051"/>
    <cellStyle name="Normal 5 3 5 4" xfId="4058"/>
    <cellStyle name="Normal 5 3 5 4 2" xfId="11499"/>
    <cellStyle name="Normal 5 3 5 4 2 2" xfId="36077"/>
    <cellStyle name="Normal 5 3 5 4 2 2 2" xfId="36078"/>
    <cellStyle name="Normal 5 3 5 4 2 2 3" xfId="58896"/>
    <cellStyle name="Normal 5 3 5 4 2 3" xfId="36079"/>
    <cellStyle name="Normal 5 3 5 4 2 4" xfId="54974"/>
    <cellStyle name="Normal 5 3 5 4 2 5" xfId="36076"/>
    <cellStyle name="Normal 5 3 5 4 3" xfId="18895"/>
    <cellStyle name="Normal 5 3 5 4 3 2" xfId="36081"/>
    <cellStyle name="Normal 5 3 5 4 3 3" xfId="56404"/>
    <cellStyle name="Normal 5 3 5 4 3 4" xfId="36080"/>
    <cellStyle name="Normal 5 3 5 4 4" xfId="26291"/>
    <cellStyle name="Normal 5 3 5 4 4 2" xfId="36082"/>
    <cellStyle name="Normal 5 3 5 4 5" xfId="54973"/>
    <cellStyle name="Normal 5 3 5 4 6" xfId="36075"/>
    <cellStyle name="Normal 5 3 5 5" xfId="2181"/>
    <cellStyle name="Normal 5 3 5 5 2" xfId="9622"/>
    <cellStyle name="Normal 5 3 5 5 2 2" xfId="36085"/>
    <cellStyle name="Normal 5 3 5 5 2 2 2" xfId="36086"/>
    <cellStyle name="Normal 5 3 5 5 2 2 3" xfId="58897"/>
    <cellStyle name="Normal 5 3 5 5 2 3" xfId="36087"/>
    <cellStyle name="Normal 5 3 5 5 2 4" xfId="54976"/>
    <cellStyle name="Normal 5 3 5 5 2 5" xfId="36084"/>
    <cellStyle name="Normal 5 3 5 5 3" xfId="17018"/>
    <cellStyle name="Normal 5 3 5 5 3 2" xfId="36089"/>
    <cellStyle name="Normal 5 3 5 5 3 3" xfId="56405"/>
    <cellStyle name="Normal 5 3 5 5 3 4" xfId="36088"/>
    <cellStyle name="Normal 5 3 5 5 4" xfId="24414"/>
    <cellStyle name="Normal 5 3 5 5 4 2" xfId="36090"/>
    <cellStyle name="Normal 5 3 5 5 5" xfId="54975"/>
    <cellStyle name="Normal 5 3 5 5 6" xfId="36083"/>
    <cellStyle name="Normal 5 3 5 6" xfId="6003"/>
    <cellStyle name="Normal 5 3 5 6 2" xfId="13399"/>
    <cellStyle name="Normal 5 3 5 6 2 2" xfId="36093"/>
    <cellStyle name="Normal 5 3 5 6 2 3" xfId="58886"/>
    <cellStyle name="Normal 5 3 5 6 2 4" xfId="36092"/>
    <cellStyle name="Normal 5 3 5 6 3" xfId="20795"/>
    <cellStyle name="Normal 5 3 5 6 3 2" xfId="36094"/>
    <cellStyle name="Normal 5 3 5 6 4" xfId="28191"/>
    <cellStyle name="Normal 5 3 5 6 4 2" xfId="54977"/>
    <cellStyle name="Normal 5 3 5 6 5" xfId="36091"/>
    <cellStyle name="Normal 5 3 5 7" xfId="7813"/>
    <cellStyle name="Normal 5 3 5 7 2" xfId="36096"/>
    <cellStyle name="Normal 5 3 5 7 3" xfId="56394"/>
    <cellStyle name="Normal 5 3 5 7 4" xfId="36095"/>
    <cellStyle name="Normal 5 3 5 8" xfId="15209"/>
    <cellStyle name="Normal 5 3 5 8 2" xfId="36097"/>
    <cellStyle name="Normal 5 3 5 9" xfId="22605"/>
    <cellStyle name="Normal 5 3 5 9 2" xfId="54954"/>
    <cellStyle name="Normal 5 3 6" xfId="560"/>
    <cellStyle name="Normal 5 3 6 10" xfId="36098"/>
    <cellStyle name="Normal 5 3 6 2" xfId="883"/>
    <cellStyle name="Normal 5 3 6 2 2" xfId="1592"/>
    <cellStyle name="Normal 5 3 6 2 2 2" xfId="5280"/>
    <cellStyle name="Normal 5 3 6 2 2 2 2" xfId="12721"/>
    <cellStyle name="Normal 5 3 6 2 2 2 2 2" xfId="36103"/>
    <cellStyle name="Normal 5 3 6 2 2 2 2 2 2" xfId="36104"/>
    <cellStyle name="Normal 5 3 6 2 2 2 2 2 3" xfId="58901"/>
    <cellStyle name="Normal 5 3 6 2 2 2 2 3" xfId="36105"/>
    <cellStyle name="Normal 5 3 6 2 2 2 2 4" xfId="54982"/>
    <cellStyle name="Normal 5 3 6 2 2 2 2 5" xfId="36102"/>
    <cellStyle name="Normal 5 3 6 2 2 2 3" xfId="20117"/>
    <cellStyle name="Normal 5 3 6 2 2 2 3 2" xfId="36107"/>
    <cellStyle name="Normal 5 3 6 2 2 2 3 3" xfId="56409"/>
    <cellStyle name="Normal 5 3 6 2 2 2 3 4" xfId="36106"/>
    <cellStyle name="Normal 5 3 6 2 2 2 4" xfId="27513"/>
    <cellStyle name="Normal 5 3 6 2 2 2 4 2" xfId="36108"/>
    <cellStyle name="Normal 5 3 6 2 2 2 5" xfId="54981"/>
    <cellStyle name="Normal 5 3 6 2 2 2 6" xfId="36101"/>
    <cellStyle name="Normal 5 3 6 2 2 3" xfId="3403"/>
    <cellStyle name="Normal 5 3 6 2 2 3 2" xfId="10844"/>
    <cellStyle name="Normal 5 3 6 2 2 3 2 2" xfId="36111"/>
    <cellStyle name="Normal 5 3 6 2 2 3 2 2 2" xfId="36112"/>
    <cellStyle name="Normal 5 3 6 2 2 3 2 2 3" xfId="58902"/>
    <cellStyle name="Normal 5 3 6 2 2 3 2 3" xfId="36113"/>
    <cellStyle name="Normal 5 3 6 2 2 3 2 4" xfId="54984"/>
    <cellStyle name="Normal 5 3 6 2 2 3 2 5" xfId="36110"/>
    <cellStyle name="Normal 5 3 6 2 2 3 3" xfId="18240"/>
    <cellStyle name="Normal 5 3 6 2 2 3 3 2" xfId="36115"/>
    <cellStyle name="Normal 5 3 6 2 2 3 3 3" xfId="56410"/>
    <cellStyle name="Normal 5 3 6 2 2 3 3 4" xfId="36114"/>
    <cellStyle name="Normal 5 3 6 2 2 3 4" xfId="25636"/>
    <cellStyle name="Normal 5 3 6 2 2 3 4 2" xfId="36116"/>
    <cellStyle name="Normal 5 3 6 2 2 3 5" xfId="54983"/>
    <cellStyle name="Normal 5 3 6 2 2 3 6" xfId="36109"/>
    <cellStyle name="Normal 5 3 6 2 2 4" xfId="7225"/>
    <cellStyle name="Normal 5 3 6 2 2 4 2" xfId="14621"/>
    <cellStyle name="Normal 5 3 6 2 2 4 2 2" xfId="36119"/>
    <cellStyle name="Normal 5 3 6 2 2 4 2 3" xfId="58900"/>
    <cellStyle name="Normal 5 3 6 2 2 4 2 4" xfId="36118"/>
    <cellStyle name="Normal 5 3 6 2 2 4 3" xfId="22017"/>
    <cellStyle name="Normal 5 3 6 2 2 4 3 2" xfId="36120"/>
    <cellStyle name="Normal 5 3 6 2 2 4 4" xfId="29413"/>
    <cellStyle name="Normal 5 3 6 2 2 4 4 2" xfId="54985"/>
    <cellStyle name="Normal 5 3 6 2 2 4 5" xfId="36117"/>
    <cellStyle name="Normal 5 3 6 2 2 5" xfId="9035"/>
    <cellStyle name="Normal 5 3 6 2 2 5 2" xfId="36122"/>
    <cellStyle name="Normal 5 3 6 2 2 5 3" xfId="56408"/>
    <cellStyle name="Normal 5 3 6 2 2 5 4" xfId="36121"/>
    <cellStyle name="Normal 5 3 6 2 2 6" xfId="16431"/>
    <cellStyle name="Normal 5 3 6 2 2 6 2" xfId="36123"/>
    <cellStyle name="Normal 5 3 6 2 2 7" xfId="23827"/>
    <cellStyle name="Normal 5 3 6 2 2 7 2" xfId="54980"/>
    <cellStyle name="Normal 5 3 6 2 2 8" xfId="36100"/>
    <cellStyle name="Normal 5 3 6 2 3" xfId="4636"/>
    <cellStyle name="Normal 5 3 6 2 3 2" xfId="12077"/>
    <cellStyle name="Normal 5 3 6 2 3 2 2" xfId="36126"/>
    <cellStyle name="Normal 5 3 6 2 3 2 2 2" xfId="36127"/>
    <cellStyle name="Normal 5 3 6 2 3 2 2 3" xfId="58903"/>
    <cellStyle name="Normal 5 3 6 2 3 2 3" xfId="36128"/>
    <cellStyle name="Normal 5 3 6 2 3 2 4" xfId="54987"/>
    <cellStyle name="Normal 5 3 6 2 3 2 5" xfId="36125"/>
    <cellStyle name="Normal 5 3 6 2 3 3" xfId="19473"/>
    <cellStyle name="Normal 5 3 6 2 3 3 2" xfId="36130"/>
    <cellStyle name="Normal 5 3 6 2 3 3 3" xfId="56411"/>
    <cellStyle name="Normal 5 3 6 2 3 3 4" xfId="36129"/>
    <cellStyle name="Normal 5 3 6 2 3 4" xfId="26869"/>
    <cellStyle name="Normal 5 3 6 2 3 4 2" xfId="36131"/>
    <cellStyle name="Normal 5 3 6 2 3 5" xfId="54986"/>
    <cellStyle name="Normal 5 3 6 2 3 6" xfId="36124"/>
    <cellStyle name="Normal 5 3 6 2 4" xfId="2759"/>
    <cellStyle name="Normal 5 3 6 2 4 2" xfId="10200"/>
    <cellStyle name="Normal 5 3 6 2 4 2 2" xfId="36134"/>
    <cellStyle name="Normal 5 3 6 2 4 2 2 2" xfId="36135"/>
    <cellStyle name="Normal 5 3 6 2 4 2 2 3" xfId="58904"/>
    <cellStyle name="Normal 5 3 6 2 4 2 3" xfId="36136"/>
    <cellStyle name="Normal 5 3 6 2 4 2 4" xfId="54989"/>
    <cellStyle name="Normal 5 3 6 2 4 2 5" xfId="36133"/>
    <cellStyle name="Normal 5 3 6 2 4 3" xfId="17596"/>
    <cellStyle name="Normal 5 3 6 2 4 3 2" xfId="36138"/>
    <cellStyle name="Normal 5 3 6 2 4 3 3" xfId="56412"/>
    <cellStyle name="Normal 5 3 6 2 4 3 4" xfId="36137"/>
    <cellStyle name="Normal 5 3 6 2 4 4" xfId="24992"/>
    <cellStyle name="Normal 5 3 6 2 4 4 2" xfId="36139"/>
    <cellStyle name="Normal 5 3 6 2 4 5" xfId="54988"/>
    <cellStyle name="Normal 5 3 6 2 4 6" xfId="36132"/>
    <cellStyle name="Normal 5 3 6 2 5" xfId="6581"/>
    <cellStyle name="Normal 5 3 6 2 5 2" xfId="13977"/>
    <cellStyle name="Normal 5 3 6 2 5 2 2" xfId="36142"/>
    <cellStyle name="Normal 5 3 6 2 5 2 3" xfId="58899"/>
    <cellStyle name="Normal 5 3 6 2 5 2 4" xfId="36141"/>
    <cellStyle name="Normal 5 3 6 2 5 3" xfId="21373"/>
    <cellStyle name="Normal 5 3 6 2 5 3 2" xfId="36143"/>
    <cellStyle name="Normal 5 3 6 2 5 4" xfId="28769"/>
    <cellStyle name="Normal 5 3 6 2 5 4 2" xfId="54990"/>
    <cellStyle name="Normal 5 3 6 2 5 5" xfId="36140"/>
    <cellStyle name="Normal 5 3 6 2 6" xfId="8391"/>
    <cellStyle name="Normal 5 3 6 2 6 2" xfId="36145"/>
    <cellStyle name="Normal 5 3 6 2 6 3" xfId="56407"/>
    <cellStyle name="Normal 5 3 6 2 6 4" xfId="36144"/>
    <cellStyle name="Normal 5 3 6 2 7" xfId="15787"/>
    <cellStyle name="Normal 5 3 6 2 7 2" xfId="36146"/>
    <cellStyle name="Normal 5 3 6 2 8" xfId="23183"/>
    <cellStyle name="Normal 5 3 6 2 8 2" xfId="54979"/>
    <cellStyle name="Normal 5 3 6 2 9" xfId="36099"/>
    <cellStyle name="Normal 5 3 6 3" xfId="1270"/>
    <cellStyle name="Normal 5 3 6 3 2" xfId="4958"/>
    <cellStyle name="Normal 5 3 6 3 2 2" xfId="12399"/>
    <cellStyle name="Normal 5 3 6 3 2 2 2" xfId="36150"/>
    <cellStyle name="Normal 5 3 6 3 2 2 2 2" xfId="36151"/>
    <cellStyle name="Normal 5 3 6 3 2 2 2 3" xfId="58906"/>
    <cellStyle name="Normal 5 3 6 3 2 2 3" xfId="36152"/>
    <cellStyle name="Normal 5 3 6 3 2 2 4" xfId="54993"/>
    <cellStyle name="Normal 5 3 6 3 2 2 5" xfId="36149"/>
    <cellStyle name="Normal 5 3 6 3 2 3" xfId="19795"/>
    <cellStyle name="Normal 5 3 6 3 2 3 2" xfId="36154"/>
    <cellStyle name="Normal 5 3 6 3 2 3 3" xfId="56414"/>
    <cellStyle name="Normal 5 3 6 3 2 3 4" xfId="36153"/>
    <cellStyle name="Normal 5 3 6 3 2 4" xfId="27191"/>
    <cellStyle name="Normal 5 3 6 3 2 4 2" xfId="36155"/>
    <cellStyle name="Normal 5 3 6 3 2 5" xfId="54992"/>
    <cellStyle name="Normal 5 3 6 3 2 6" xfId="36148"/>
    <cellStyle name="Normal 5 3 6 3 3" xfId="3081"/>
    <cellStyle name="Normal 5 3 6 3 3 2" xfId="10522"/>
    <cellStyle name="Normal 5 3 6 3 3 2 2" xfId="36158"/>
    <cellStyle name="Normal 5 3 6 3 3 2 2 2" xfId="36159"/>
    <cellStyle name="Normal 5 3 6 3 3 2 2 3" xfId="58907"/>
    <cellStyle name="Normal 5 3 6 3 3 2 3" xfId="36160"/>
    <cellStyle name="Normal 5 3 6 3 3 2 4" xfId="54995"/>
    <cellStyle name="Normal 5 3 6 3 3 2 5" xfId="36157"/>
    <cellStyle name="Normal 5 3 6 3 3 3" xfId="17918"/>
    <cellStyle name="Normal 5 3 6 3 3 3 2" xfId="36162"/>
    <cellStyle name="Normal 5 3 6 3 3 3 3" xfId="56415"/>
    <cellStyle name="Normal 5 3 6 3 3 3 4" xfId="36161"/>
    <cellStyle name="Normal 5 3 6 3 3 4" xfId="25314"/>
    <cellStyle name="Normal 5 3 6 3 3 4 2" xfId="36163"/>
    <cellStyle name="Normal 5 3 6 3 3 5" xfId="54994"/>
    <cellStyle name="Normal 5 3 6 3 3 6" xfId="36156"/>
    <cellStyle name="Normal 5 3 6 3 4" xfId="6903"/>
    <cellStyle name="Normal 5 3 6 3 4 2" xfId="14299"/>
    <cellStyle name="Normal 5 3 6 3 4 2 2" xfId="36166"/>
    <cellStyle name="Normal 5 3 6 3 4 2 3" xfId="58905"/>
    <cellStyle name="Normal 5 3 6 3 4 2 4" xfId="36165"/>
    <cellStyle name="Normal 5 3 6 3 4 3" xfId="21695"/>
    <cellStyle name="Normal 5 3 6 3 4 3 2" xfId="36167"/>
    <cellStyle name="Normal 5 3 6 3 4 4" xfId="29091"/>
    <cellStyle name="Normal 5 3 6 3 4 4 2" xfId="54996"/>
    <cellStyle name="Normal 5 3 6 3 4 5" xfId="36164"/>
    <cellStyle name="Normal 5 3 6 3 5" xfId="8713"/>
    <cellStyle name="Normal 5 3 6 3 5 2" xfId="36169"/>
    <cellStyle name="Normal 5 3 6 3 5 3" xfId="56413"/>
    <cellStyle name="Normal 5 3 6 3 5 4" xfId="36168"/>
    <cellStyle name="Normal 5 3 6 3 6" xfId="16109"/>
    <cellStyle name="Normal 5 3 6 3 6 2" xfId="36170"/>
    <cellStyle name="Normal 5 3 6 3 7" xfId="23505"/>
    <cellStyle name="Normal 5 3 6 3 7 2" xfId="54991"/>
    <cellStyle name="Normal 5 3 6 3 8" xfId="36147"/>
    <cellStyle name="Normal 5 3 6 4" xfId="4314"/>
    <cellStyle name="Normal 5 3 6 4 2" xfId="11755"/>
    <cellStyle name="Normal 5 3 6 4 2 2" xfId="36173"/>
    <cellStyle name="Normal 5 3 6 4 2 2 2" xfId="36174"/>
    <cellStyle name="Normal 5 3 6 4 2 2 3" xfId="58908"/>
    <cellStyle name="Normal 5 3 6 4 2 3" xfId="36175"/>
    <cellStyle name="Normal 5 3 6 4 2 4" xfId="54998"/>
    <cellStyle name="Normal 5 3 6 4 2 5" xfId="36172"/>
    <cellStyle name="Normal 5 3 6 4 3" xfId="19151"/>
    <cellStyle name="Normal 5 3 6 4 3 2" xfId="36177"/>
    <cellStyle name="Normal 5 3 6 4 3 3" xfId="56416"/>
    <cellStyle name="Normal 5 3 6 4 3 4" xfId="36176"/>
    <cellStyle name="Normal 5 3 6 4 4" xfId="26547"/>
    <cellStyle name="Normal 5 3 6 4 4 2" xfId="36178"/>
    <cellStyle name="Normal 5 3 6 4 5" xfId="54997"/>
    <cellStyle name="Normal 5 3 6 4 6" xfId="36171"/>
    <cellStyle name="Normal 5 3 6 5" xfId="2437"/>
    <cellStyle name="Normal 5 3 6 5 2" xfId="9878"/>
    <cellStyle name="Normal 5 3 6 5 2 2" xfId="36181"/>
    <cellStyle name="Normal 5 3 6 5 2 2 2" xfId="36182"/>
    <cellStyle name="Normal 5 3 6 5 2 2 3" xfId="58909"/>
    <cellStyle name="Normal 5 3 6 5 2 3" xfId="36183"/>
    <cellStyle name="Normal 5 3 6 5 2 4" xfId="55000"/>
    <cellStyle name="Normal 5 3 6 5 2 5" xfId="36180"/>
    <cellStyle name="Normal 5 3 6 5 3" xfId="17274"/>
    <cellStyle name="Normal 5 3 6 5 3 2" xfId="36185"/>
    <cellStyle name="Normal 5 3 6 5 3 3" xfId="56417"/>
    <cellStyle name="Normal 5 3 6 5 3 4" xfId="36184"/>
    <cellStyle name="Normal 5 3 6 5 4" xfId="24670"/>
    <cellStyle name="Normal 5 3 6 5 4 2" xfId="36186"/>
    <cellStyle name="Normal 5 3 6 5 5" xfId="54999"/>
    <cellStyle name="Normal 5 3 6 5 6" xfId="36179"/>
    <cellStyle name="Normal 5 3 6 6" xfId="6259"/>
    <cellStyle name="Normal 5 3 6 6 2" xfId="13655"/>
    <cellStyle name="Normal 5 3 6 6 2 2" xfId="36189"/>
    <cellStyle name="Normal 5 3 6 6 2 3" xfId="58898"/>
    <cellStyle name="Normal 5 3 6 6 2 4" xfId="36188"/>
    <cellStyle name="Normal 5 3 6 6 3" xfId="21051"/>
    <cellStyle name="Normal 5 3 6 6 3 2" xfId="36190"/>
    <cellStyle name="Normal 5 3 6 6 4" xfId="28447"/>
    <cellStyle name="Normal 5 3 6 6 4 2" xfId="55001"/>
    <cellStyle name="Normal 5 3 6 6 5" xfId="36187"/>
    <cellStyle name="Normal 5 3 6 7" xfId="8069"/>
    <cellStyle name="Normal 5 3 6 7 2" xfId="36192"/>
    <cellStyle name="Normal 5 3 6 7 3" xfId="56406"/>
    <cellStyle name="Normal 5 3 6 7 4" xfId="36191"/>
    <cellStyle name="Normal 5 3 6 8" xfId="15465"/>
    <cellStyle name="Normal 5 3 6 8 2" xfId="36193"/>
    <cellStyle name="Normal 5 3 6 9" xfId="22861"/>
    <cellStyle name="Normal 5 3 6 9 2" xfId="54978"/>
    <cellStyle name="Normal 5 3 7" xfId="1605"/>
    <cellStyle name="Normal 5 3 7 2" xfId="5292"/>
    <cellStyle name="Normal 5 3 7 2 2" xfId="12733"/>
    <cellStyle name="Normal 5 3 7 2 2 2" xfId="36197"/>
    <cellStyle name="Normal 5 3 7 2 2 2 2" xfId="36198"/>
    <cellStyle name="Normal 5 3 7 2 2 2 3" xfId="58911"/>
    <cellStyle name="Normal 5 3 7 2 2 3" xfId="36199"/>
    <cellStyle name="Normal 5 3 7 2 2 4" xfId="55004"/>
    <cellStyle name="Normal 5 3 7 2 2 5" xfId="36196"/>
    <cellStyle name="Normal 5 3 7 2 3" xfId="20129"/>
    <cellStyle name="Normal 5 3 7 2 3 2" xfId="36201"/>
    <cellStyle name="Normal 5 3 7 2 3 3" xfId="56419"/>
    <cellStyle name="Normal 5 3 7 2 3 4" xfId="36200"/>
    <cellStyle name="Normal 5 3 7 2 4" xfId="27525"/>
    <cellStyle name="Normal 5 3 7 2 4 2" xfId="36202"/>
    <cellStyle name="Normal 5 3 7 2 5" xfId="55003"/>
    <cellStyle name="Normal 5 3 7 2 6" xfId="36195"/>
    <cellStyle name="Normal 5 3 7 3" xfId="3415"/>
    <cellStyle name="Normal 5 3 7 3 2" xfId="10856"/>
    <cellStyle name="Normal 5 3 7 3 2 2" xfId="36205"/>
    <cellStyle name="Normal 5 3 7 3 2 2 2" xfId="36206"/>
    <cellStyle name="Normal 5 3 7 3 2 2 3" xfId="58912"/>
    <cellStyle name="Normal 5 3 7 3 2 3" xfId="36207"/>
    <cellStyle name="Normal 5 3 7 3 2 4" xfId="55006"/>
    <cellStyle name="Normal 5 3 7 3 2 5" xfId="36204"/>
    <cellStyle name="Normal 5 3 7 3 3" xfId="18252"/>
    <cellStyle name="Normal 5 3 7 3 3 2" xfId="36209"/>
    <cellStyle name="Normal 5 3 7 3 3 3" xfId="56420"/>
    <cellStyle name="Normal 5 3 7 3 3 4" xfId="36208"/>
    <cellStyle name="Normal 5 3 7 3 4" xfId="25648"/>
    <cellStyle name="Normal 5 3 7 3 4 2" xfId="36210"/>
    <cellStyle name="Normal 5 3 7 3 5" xfId="55005"/>
    <cellStyle name="Normal 5 3 7 3 6" xfId="36203"/>
    <cellStyle name="Normal 5 3 7 4" xfId="7237"/>
    <cellStyle name="Normal 5 3 7 4 2" xfId="14633"/>
    <cellStyle name="Normal 5 3 7 4 2 2" xfId="36213"/>
    <cellStyle name="Normal 5 3 7 4 2 3" xfId="58910"/>
    <cellStyle name="Normal 5 3 7 4 2 4" xfId="36212"/>
    <cellStyle name="Normal 5 3 7 4 3" xfId="22029"/>
    <cellStyle name="Normal 5 3 7 4 3 2" xfId="36214"/>
    <cellStyle name="Normal 5 3 7 4 4" xfId="29425"/>
    <cellStyle name="Normal 5 3 7 4 4 2" xfId="55007"/>
    <cellStyle name="Normal 5 3 7 4 5" xfId="36211"/>
    <cellStyle name="Normal 5 3 7 5" xfId="9047"/>
    <cellStyle name="Normal 5 3 7 5 2" xfId="36216"/>
    <cellStyle name="Normal 5 3 7 5 3" xfId="56418"/>
    <cellStyle name="Normal 5 3 7 5 4" xfId="36215"/>
    <cellStyle name="Normal 5 3 7 6" xfId="16443"/>
    <cellStyle name="Normal 5 3 7 6 2" xfId="36217"/>
    <cellStyle name="Normal 5 3 7 7" xfId="23839"/>
    <cellStyle name="Normal 5 3 7 7 2" xfId="55002"/>
    <cellStyle name="Normal 5 3 7 8" xfId="36194"/>
    <cellStyle name="Normal 5 3 8" xfId="1862"/>
    <cellStyle name="Normal 5 3 8 2" xfId="5549"/>
    <cellStyle name="Normal 5 3 8 2 2" xfId="12989"/>
    <cellStyle name="Normal 5 3 8 2 2 2" xfId="36221"/>
    <cellStyle name="Normal 5 3 8 2 2 2 2" xfId="36222"/>
    <cellStyle name="Normal 5 3 8 2 2 2 3" xfId="58914"/>
    <cellStyle name="Normal 5 3 8 2 2 3" xfId="36223"/>
    <cellStyle name="Normal 5 3 8 2 2 4" xfId="55010"/>
    <cellStyle name="Normal 5 3 8 2 2 5" xfId="36220"/>
    <cellStyle name="Normal 5 3 8 2 3" xfId="20385"/>
    <cellStyle name="Normal 5 3 8 2 3 2" xfId="36225"/>
    <cellStyle name="Normal 5 3 8 2 3 3" xfId="56422"/>
    <cellStyle name="Normal 5 3 8 2 3 4" xfId="36224"/>
    <cellStyle name="Normal 5 3 8 2 4" xfId="27781"/>
    <cellStyle name="Normal 5 3 8 2 4 2" xfId="36226"/>
    <cellStyle name="Normal 5 3 8 2 5" xfId="55009"/>
    <cellStyle name="Normal 5 3 8 2 6" xfId="36219"/>
    <cellStyle name="Normal 5 3 8 3" xfId="3671"/>
    <cellStyle name="Normal 5 3 8 3 2" xfId="11112"/>
    <cellStyle name="Normal 5 3 8 3 2 2" xfId="36229"/>
    <cellStyle name="Normal 5 3 8 3 2 2 2" xfId="36230"/>
    <cellStyle name="Normal 5 3 8 3 2 2 3" xfId="58915"/>
    <cellStyle name="Normal 5 3 8 3 2 3" xfId="36231"/>
    <cellStyle name="Normal 5 3 8 3 2 4" xfId="55012"/>
    <cellStyle name="Normal 5 3 8 3 2 5" xfId="36228"/>
    <cellStyle name="Normal 5 3 8 3 3" xfId="18508"/>
    <cellStyle name="Normal 5 3 8 3 3 2" xfId="36233"/>
    <cellStyle name="Normal 5 3 8 3 3 3" xfId="56423"/>
    <cellStyle name="Normal 5 3 8 3 3 4" xfId="36232"/>
    <cellStyle name="Normal 5 3 8 3 4" xfId="25904"/>
    <cellStyle name="Normal 5 3 8 3 4 2" xfId="36234"/>
    <cellStyle name="Normal 5 3 8 3 5" xfId="55011"/>
    <cellStyle name="Normal 5 3 8 3 6" xfId="36227"/>
    <cellStyle name="Normal 5 3 8 4" xfId="7494"/>
    <cellStyle name="Normal 5 3 8 4 2" xfId="14890"/>
    <cellStyle name="Normal 5 3 8 4 2 2" xfId="36237"/>
    <cellStyle name="Normal 5 3 8 4 2 3" xfId="58913"/>
    <cellStyle name="Normal 5 3 8 4 2 4" xfId="36236"/>
    <cellStyle name="Normal 5 3 8 4 3" xfId="22286"/>
    <cellStyle name="Normal 5 3 8 4 3 2" xfId="36238"/>
    <cellStyle name="Normal 5 3 8 4 4" xfId="29682"/>
    <cellStyle name="Normal 5 3 8 4 4 2" xfId="55013"/>
    <cellStyle name="Normal 5 3 8 4 5" xfId="36235"/>
    <cellStyle name="Normal 5 3 8 5" xfId="9303"/>
    <cellStyle name="Normal 5 3 8 5 2" xfId="36240"/>
    <cellStyle name="Normal 5 3 8 5 3" xfId="56421"/>
    <cellStyle name="Normal 5 3 8 5 4" xfId="36239"/>
    <cellStyle name="Normal 5 3 8 6" xfId="16699"/>
    <cellStyle name="Normal 5 3 8 6 2" xfId="36241"/>
    <cellStyle name="Normal 5 3 8 7" xfId="24095"/>
    <cellStyle name="Normal 5 3 8 7 2" xfId="55008"/>
    <cellStyle name="Normal 5 3 8 8" xfId="36218"/>
    <cellStyle name="Normal 5 3 9" xfId="2118"/>
    <cellStyle name="Normal 5 3 9 2" xfId="5805"/>
    <cellStyle name="Normal 5 3 9 2 2" xfId="13245"/>
    <cellStyle name="Normal 5 3 9 2 2 2" xfId="36245"/>
    <cellStyle name="Normal 5 3 9 2 2 2 2" xfId="36246"/>
    <cellStyle name="Normal 5 3 9 2 2 2 3" xfId="58917"/>
    <cellStyle name="Normal 5 3 9 2 2 3" xfId="36247"/>
    <cellStyle name="Normal 5 3 9 2 2 4" xfId="55016"/>
    <cellStyle name="Normal 5 3 9 2 2 5" xfId="36244"/>
    <cellStyle name="Normal 5 3 9 2 3" xfId="20641"/>
    <cellStyle name="Normal 5 3 9 2 3 2" xfId="36249"/>
    <cellStyle name="Normal 5 3 9 2 3 3" xfId="56425"/>
    <cellStyle name="Normal 5 3 9 2 3 4" xfId="36248"/>
    <cellStyle name="Normal 5 3 9 2 4" xfId="28037"/>
    <cellStyle name="Normal 5 3 9 2 4 2" xfId="36250"/>
    <cellStyle name="Normal 5 3 9 2 5" xfId="55015"/>
    <cellStyle name="Normal 5 3 9 2 6" xfId="36243"/>
    <cellStyle name="Normal 5 3 9 3" xfId="3927"/>
    <cellStyle name="Normal 5 3 9 3 2" xfId="11368"/>
    <cellStyle name="Normal 5 3 9 3 2 2" xfId="36253"/>
    <cellStyle name="Normal 5 3 9 3 2 2 2" xfId="36254"/>
    <cellStyle name="Normal 5 3 9 3 2 2 3" xfId="58918"/>
    <cellStyle name="Normal 5 3 9 3 2 3" xfId="36255"/>
    <cellStyle name="Normal 5 3 9 3 2 4" xfId="55018"/>
    <cellStyle name="Normal 5 3 9 3 2 5" xfId="36252"/>
    <cellStyle name="Normal 5 3 9 3 3" xfId="18764"/>
    <cellStyle name="Normal 5 3 9 3 3 2" xfId="36257"/>
    <cellStyle name="Normal 5 3 9 3 3 3" xfId="56426"/>
    <cellStyle name="Normal 5 3 9 3 3 4" xfId="36256"/>
    <cellStyle name="Normal 5 3 9 3 4" xfId="26160"/>
    <cellStyle name="Normal 5 3 9 3 4 2" xfId="36258"/>
    <cellStyle name="Normal 5 3 9 3 5" xfId="55017"/>
    <cellStyle name="Normal 5 3 9 3 6" xfId="36251"/>
    <cellStyle name="Normal 5 3 9 4" xfId="7750"/>
    <cellStyle name="Normal 5 3 9 4 2" xfId="15146"/>
    <cellStyle name="Normal 5 3 9 4 2 2" xfId="36261"/>
    <cellStyle name="Normal 5 3 9 4 2 3" xfId="58916"/>
    <cellStyle name="Normal 5 3 9 4 2 4" xfId="36260"/>
    <cellStyle name="Normal 5 3 9 4 3" xfId="22542"/>
    <cellStyle name="Normal 5 3 9 4 3 2" xfId="36262"/>
    <cellStyle name="Normal 5 3 9 4 4" xfId="29938"/>
    <cellStyle name="Normal 5 3 9 4 4 2" xfId="55019"/>
    <cellStyle name="Normal 5 3 9 4 5" xfId="36259"/>
    <cellStyle name="Normal 5 3 9 5" xfId="9559"/>
    <cellStyle name="Normal 5 3 9 5 2" xfId="36264"/>
    <cellStyle name="Normal 5 3 9 5 3" xfId="56424"/>
    <cellStyle name="Normal 5 3 9 5 4" xfId="36263"/>
    <cellStyle name="Normal 5 3 9 6" xfId="16955"/>
    <cellStyle name="Normal 5 3 9 6 2" xfId="36265"/>
    <cellStyle name="Normal 5 3 9 7" xfId="24351"/>
    <cellStyle name="Normal 5 3 9 7 2" xfId="55014"/>
    <cellStyle name="Normal 5 3 9 8" xfId="36242"/>
    <cellStyle name="Normal 5 4" xfId="204"/>
    <cellStyle name="Normal 5 4 2" xfId="925"/>
    <cellStyle name="Normal 5 5" xfId="865"/>
    <cellStyle name="Normal 5 5 2" xfId="1574"/>
    <cellStyle name="Normal 5 5 2 2" xfId="5262"/>
    <cellStyle name="Normal 5 5 2 2 2" xfId="12703"/>
    <cellStyle name="Normal 5 5 2 2 2 2" xfId="36270"/>
    <cellStyle name="Normal 5 5 2 2 2 2 2" xfId="36271"/>
    <cellStyle name="Normal 5 5 2 2 2 2 3" xfId="58921"/>
    <cellStyle name="Normal 5 5 2 2 2 3" xfId="36272"/>
    <cellStyle name="Normal 5 5 2 2 2 4" xfId="55023"/>
    <cellStyle name="Normal 5 5 2 2 2 5" xfId="36269"/>
    <cellStyle name="Normal 5 5 2 2 3" xfId="20099"/>
    <cellStyle name="Normal 5 5 2 2 3 2" xfId="36274"/>
    <cellStyle name="Normal 5 5 2 2 3 3" xfId="56429"/>
    <cellStyle name="Normal 5 5 2 2 3 4" xfId="36273"/>
    <cellStyle name="Normal 5 5 2 2 4" xfId="27495"/>
    <cellStyle name="Normal 5 5 2 2 4 2" xfId="36275"/>
    <cellStyle name="Normal 5 5 2 2 5" xfId="55022"/>
    <cellStyle name="Normal 5 5 2 2 6" xfId="36268"/>
    <cellStyle name="Normal 5 5 2 3" xfId="3385"/>
    <cellStyle name="Normal 5 5 2 3 2" xfId="10826"/>
    <cellStyle name="Normal 5 5 2 3 2 2" xfId="36278"/>
    <cellStyle name="Normal 5 5 2 3 2 2 2" xfId="36279"/>
    <cellStyle name="Normal 5 5 2 3 2 2 3" xfId="58922"/>
    <cellStyle name="Normal 5 5 2 3 2 3" xfId="36280"/>
    <cellStyle name="Normal 5 5 2 3 2 4" xfId="55025"/>
    <cellStyle name="Normal 5 5 2 3 2 5" xfId="36277"/>
    <cellStyle name="Normal 5 5 2 3 3" xfId="18222"/>
    <cellStyle name="Normal 5 5 2 3 3 2" xfId="36282"/>
    <cellStyle name="Normal 5 5 2 3 3 3" xfId="56430"/>
    <cellStyle name="Normal 5 5 2 3 3 4" xfId="36281"/>
    <cellStyle name="Normal 5 5 2 3 4" xfId="25618"/>
    <cellStyle name="Normal 5 5 2 3 4 2" xfId="36283"/>
    <cellStyle name="Normal 5 5 2 3 5" xfId="55024"/>
    <cellStyle name="Normal 5 5 2 3 6" xfId="36276"/>
    <cellStyle name="Normal 5 5 2 4" xfId="7207"/>
    <cellStyle name="Normal 5 5 2 4 2" xfId="14603"/>
    <cellStyle name="Normal 5 5 2 4 2 2" xfId="36286"/>
    <cellStyle name="Normal 5 5 2 4 2 3" xfId="58920"/>
    <cellStyle name="Normal 5 5 2 4 2 4" xfId="36285"/>
    <cellStyle name="Normal 5 5 2 4 3" xfId="21999"/>
    <cellStyle name="Normal 5 5 2 4 3 2" xfId="36287"/>
    <cellStyle name="Normal 5 5 2 4 4" xfId="29395"/>
    <cellStyle name="Normal 5 5 2 4 4 2" xfId="55026"/>
    <cellStyle name="Normal 5 5 2 4 5" xfId="36284"/>
    <cellStyle name="Normal 5 5 2 5" xfId="9017"/>
    <cellStyle name="Normal 5 5 2 5 2" xfId="36289"/>
    <cellStyle name="Normal 5 5 2 5 3" xfId="56428"/>
    <cellStyle name="Normal 5 5 2 5 4" xfId="36288"/>
    <cellStyle name="Normal 5 5 2 6" xfId="16413"/>
    <cellStyle name="Normal 5 5 2 6 2" xfId="36290"/>
    <cellStyle name="Normal 5 5 2 7" xfId="23809"/>
    <cellStyle name="Normal 5 5 2 7 2" xfId="55021"/>
    <cellStyle name="Normal 5 5 2 8" xfId="36267"/>
    <cellStyle name="Normal 5 5 3" xfId="4618"/>
    <cellStyle name="Normal 5 5 3 2" xfId="12059"/>
    <cellStyle name="Normal 5 5 3 2 2" xfId="36293"/>
    <cellStyle name="Normal 5 5 3 2 2 2" xfId="36294"/>
    <cellStyle name="Normal 5 5 3 2 2 3" xfId="58923"/>
    <cellStyle name="Normal 5 5 3 2 3" xfId="36295"/>
    <cellStyle name="Normal 5 5 3 2 4" xfId="55028"/>
    <cellStyle name="Normal 5 5 3 2 5" xfId="36292"/>
    <cellStyle name="Normal 5 5 3 3" xfId="19455"/>
    <cellStyle name="Normal 5 5 3 3 2" xfId="36297"/>
    <cellStyle name="Normal 5 5 3 3 3" xfId="56431"/>
    <cellStyle name="Normal 5 5 3 3 4" xfId="36296"/>
    <cellStyle name="Normal 5 5 3 4" xfId="26851"/>
    <cellStyle name="Normal 5 5 3 4 2" xfId="36298"/>
    <cellStyle name="Normal 5 5 3 5" xfId="55027"/>
    <cellStyle name="Normal 5 5 3 6" xfId="36291"/>
    <cellStyle name="Normal 5 5 4" xfId="2741"/>
    <cellStyle name="Normal 5 5 4 2" xfId="10182"/>
    <cellStyle name="Normal 5 5 4 2 2" xfId="36301"/>
    <cellStyle name="Normal 5 5 4 2 2 2" xfId="36302"/>
    <cellStyle name="Normal 5 5 4 2 2 3" xfId="58924"/>
    <cellStyle name="Normal 5 5 4 2 3" xfId="36303"/>
    <cellStyle name="Normal 5 5 4 2 4" xfId="55030"/>
    <cellStyle name="Normal 5 5 4 2 5" xfId="36300"/>
    <cellStyle name="Normal 5 5 4 3" xfId="17578"/>
    <cellStyle name="Normal 5 5 4 3 2" xfId="36305"/>
    <cellStyle name="Normal 5 5 4 3 3" xfId="56432"/>
    <cellStyle name="Normal 5 5 4 3 4" xfId="36304"/>
    <cellStyle name="Normal 5 5 4 4" xfId="24974"/>
    <cellStyle name="Normal 5 5 4 4 2" xfId="36306"/>
    <cellStyle name="Normal 5 5 4 5" xfId="55029"/>
    <cellStyle name="Normal 5 5 4 6" xfId="36299"/>
    <cellStyle name="Normal 5 5 5" xfId="6563"/>
    <cellStyle name="Normal 5 5 5 2" xfId="13959"/>
    <cellStyle name="Normal 5 5 5 2 2" xfId="36309"/>
    <cellStyle name="Normal 5 5 5 2 3" xfId="58919"/>
    <cellStyle name="Normal 5 5 5 2 4" xfId="36308"/>
    <cellStyle name="Normal 5 5 5 3" xfId="21355"/>
    <cellStyle name="Normal 5 5 5 3 2" xfId="36310"/>
    <cellStyle name="Normal 5 5 5 4" xfId="28751"/>
    <cellStyle name="Normal 5 5 5 4 2" xfId="55031"/>
    <cellStyle name="Normal 5 5 5 5" xfId="36307"/>
    <cellStyle name="Normal 5 5 6" xfId="8373"/>
    <cellStyle name="Normal 5 5 6 2" xfId="36312"/>
    <cellStyle name="Normal 5 5 6 3" xfId="56427"/>
    <cellStyle name="Normal 5 5 6 4" xfId="36311"/>
    <cellStyle name="Normal 5 5 7" xfId="15769"/>
    <cellStyle name="Normal 5 5 7 2" xfId="36313"/>
    <cellStyle name="Normal 5 5 8" xfId="23165"/>
    <cellStyle name="Normal 5 5 8 2" xfId="55020"/>
    <cellStyle name="Normal 5 5 9" xfId="36266"/>
    <cellStyle name="Normal 5 6" xfId="36314"/>
    <cellStyle name="Normal 5 6 2" xfId="36315"/>
    <cellStyle name="Normal 5 6 3" xfId="55032"/>
    <cellStyle name="Normal 6" xfId="83"/>
    <cellStyle name="Normal 6 2" xfId="84"/>
    <cellStyle name="Normal 6 2 2" xfId="85"/>
    <cellStyle name="Normal 6 2 2 2" xfId="209"/>
    <cellStyle name="Normal 6 2 2 2 2" xfId="929"/>
    <cellStyle name="Normal 6 2 2 3" xfId="36316"/>
    <cellStyle name="Normal 6 2 2 4" xfId="55035"/>
    <cellStyle name="Normal 6 2 3" xfId="208"/>
    <cellStyle name="Normal 6 2 3 2" xfId="928"/>
    <cellStyle name="Normal 6 2 4" xfId="36317"/>
    <cellStyle name="Normal 6 2 5" xfId="55034"/>
    <cellStyle name="Normal 6 3" xfId="86"/>
    <cellStyle name="Normal 6 3 2" xfId="210"/>
    <cellStyle name="Normal 6 3 2 2" xfId="930"/>
    <cellStyle name="Normal 6 3 3" xfId="36318"/>
    <cellStyle name="Normal 6 3 4" xfId="55036"/>
    <cellStyle name="Normal 6 4" xfId="87"/>
    <cellStyle name="Normal 6 4 2" xfId="36320"/>
    <cellStyle name="Normal 6 4 3" xfId="55037"/>
    <cellStyle name="Normal 6 4 4" xfId="36319"/>
    <cellStyle name="Normal 6 5" xfId="207"/>
    <cellStyle name="Normal 6 5 2" xfId="36322"/>
    <cellStyle name="Normal 6 5 3" xfId="55038"/>
    <cellStyle name="Normal 6 5 4" xfId="36321"/>
    <cellStyle name="Normal 6 6" xfId="36323"/>
    <cellStyle name="Normal 6 7" xfId="55033"/>
    <cellStyle name="Normal 7" xfId="88"/>
    <cellStyle name="Normal 7 2" xfId="89"/>
    <cellStyle name="Normal 7 2 2" xfId="212"/>
    <cellStyle name="Normal 7 2 2 2" xfId="36325"/>
    <cellStyle name="Normal 7 2 2 3" xfId="55041"/>
    <cellStyle name="Normal 7 2 2 4" xfId="36324"/>
    <cellStyle name="Normal 7 2 3" xfId="5881"/>
    <cellStyle name="Normal 7 2 3 2" xfId="61126"/>
    <cellStyle name="Normal 7 2 4" xfId="36326"/>
    <cellStyle name="Normal 7 2 5" xfId="55040"/>
    <cellStyle name="Normal 7 3" xfId="90"/>
    <cellStyle name="Normal 7 3 2" xfId="213"/>
    <cellStyle name="Normal 7 3 2 2" xfId="36328"/>
    <cellStyle name="Normal 7 3 2 3" xfId="55043"/>
    <cellStyle name="Normal 7 3 2 4" xfId="36327"/>
    <cellStyle name="Normal 7 3 3" xfId="5879"/>
    <cellStyle name="Normal 7 3 3 2" xfId="61127"/>
    <cellStyle name="Normal 7 3 4" xfId="36329"/>
    <cellStyle name="Normal 7 3 5" xfId="55042"/>
    <cellStyle name="Normal 7 4" xfId="211"/>
    <cellStyle name="Normal 7 4 2" xfId="36331"/>
    <cellStyle name="Normal 7 4 3" xfId="55044"/>
    <cellStyle name="Normal 7 4 4" xfId="36330"/>
    <cellStyle name="Normal 7 5" xfId="5878"/>
    <cellStyle name="Normal 7 5 2" xfId="61128"/>
    <cellStyle name="Normal 7 6" xfId="36332"/>
    <cellStyle name="Normal 7 7" xfId="55039"/>
    <cellStyle name="Normal 8" xfId="91"/>
    <cellStyle name="Normal 8 2" xfId="214"/>
    <cellStyle name="Normal 8 2 2" xfId="36334"/>
    <cellStyle name="Normal 8 2 3" xfId="55046"/>
    <cellStyle name="Normal 8 2 4" xfId="36333"/>
    <cellStyle name="Normal 8 3" xfId="5880"/>
    <cellStyle name="Normal 8 3 2" xfId="61129"/>
    <cellStyle name="Normal 8 4" xfId="36335"/>
    <cellStyle name="Normal 8 5" xfId="55045"/>
    <cellStyle name="Normal 9" xfId="127"/>
    <cellStyle name="Normal 9 2" xfId="248"/>
    <cellStyle name="Normal 9 2 2" xfId="523"/>
    <cellStyle name="Normal 9 2 2 10" xfId="15429"/>
    <cellStyle name="Normal 9 2 2 10 2" xfId="36337"/>
    <cellStyle name="Normal 9 2 2 11" xfId="22825"/>
    <cellStyle name="Normal 9 2 2 11 2" xfId="55047"/>
    <cellStyle name="Normal 9 2 2 12" xfId="36336"/>
    <cellStyle name="Normal 9 2 2 2" xfId="780"/>
    <cellStyle name="Normal 9 2 2 2 2" xfId="1490"/>
    <cellStyle name="Normal 9 2 2 2 2 2" xfId="5178"/>
    <cellStyle name="Normal 9 2 2 2 2 2 2" xfId="12619"/>
    <cellStyle name="Normal 9 2 2 2 2 2 2 2" xfId="36342"/>
    <cellStyle name="Normal 9 2 2 2 2 2 2 2 2" xfId="36343"/>
    <cellStyle name="Normal 9 2 2 2 2 2 2 2 3" xfId="58928"/>
    <cellStyle name="Normal 9 2 2 2 2 2 2 3" xfId="36344"/>
    <cellStyle name="Normal 9 2 2 2 2 2 2 4" xfId="55051"/>
    <cellStyle name="Normal 9 2 2 2 2 2 2 5" xfId="36341"/>
    <cellStyle name="Normal 9 2 2 2 2 2 3" xfId="20015"/>
    <cellStyle name="Normal 9 2 2 2 2 2 3 2" xfId="36346"/>
    <cellStyle name="Normal 9 2 2 2 2 2 3 3" xfId="56436"/>
    <cellStyle name="Normal 9 2 2 2 2 2 3 4" xfId="36345"/>
    <cellStyle name="Normal 9 2 2 2 2 2 4" xfId="27411"/>
    <cellStyle name="Normal 9 2 2 2 2 2 4 2" xfId="36347"/>
    <cellStyle name="Normal 9 2 2 2 2 2 5" xfId="55050"/>
    <cellStyle name="Normal 9 2 2 2 2 2 6" xfId="36340"/>
    <cellStyle name="Normal 9 2 2 2 2 3" xfId="3301"/>
    <cellStyle name="Normal 9 2 2 2 2 3 2" xfId="10742"/>
    <cellStyle name="Normal 9 2 2 2 2 3 2 2" xfId="36350"/>
    <cellStyle name="Normal 9 2 2 2 2 3 2 2 2" xfId="36351"/>
    <cellStyle name="Normal 9 2 2 2 2 3 2 2 3" xfId="58929"/>
    <cellStyle name="Normal 9 2 2 2 2 3 2 3" xfId="36352"/>
    <cellStyle name="Normal 9 2 2 2 2 3 2 4" xfId="55053"/>
    <cellStyle name="Normal 9 2 2 2 2 3 2 5" xfId="36349"/>
    <cellStyle name="Normal 9 2 2 2 2 3 3" xfId="18138"/>
    <cellStyle name="Normal 9 2 2 2 2 3 3 2" xfId="36354"/>
    <cellStyle name="Normal 9 2 2 2 2 3 3 3" xfId="56437"/>
    <cellStyle name="Normal 9 2 2 2 2 3 3 4" xfId="36353"/>
    <cellStyle name="Normal 9 2 2 2 2 3 4" xfId="25534"/>
    <cellStyle name="Normal 9 2 2 2 2 3 4 2" xfId="36355"/>
    <cellStyle name="Normal 9 2 2 2 2 3 5" xfId="55052"/>
    <cellStyle name="Normal 9 2 2 2 2 3 6" xfId="36348"/>
    <cellStyle name="Normal 9 2 2 2 2 4" xfId="7123"/>
    <cellStyle name="Normal 9 2 2 2 2 4 2" xfId="14519"/>
    <cellStyle name="Normal 9 2 2 2 2 4 2 2" xfId="36358"/>
    <cellStyle name="Normal 9 2 2 2 2 4 2 3" xfId="58927"/>
    <cellStyle name="Normal 9 2 2 2 2 4 2 4" xfId="36357"/>
    <cellStyle name="Normal 9 2 2 2 2 4 3" xfId="21915"/>
    <cellStyle name="Normal 9 2 2 2 2 4 3 2" xfId="36359"/>
    <cellStyle name="Normal 9 2 2 2 2 4 4" xfId="29311"/>
    <cellStyle name="Normal 9 2 2 2 2 4 4 2" xfId="55054"/>
    <cellStyle name="Normal 9 2 2 2 2 4 5" xfId="36356"/>
    <cellStyle name="Normal 9 2 2 2 2 5" xfId="8933"/>
    <cellStyle name="Normal 9 2 2 2 2 5 2" xfId="36361"/>
    <cellStyle name="Normal 9 2 2 2 2 5 3" xfId="56435"/>
    <cellStyle name="Normal 9 2 2 2 2 5 4" xfId="36360"/>
    <cellStyle name="Normal 9 2 2 2 2 6" xfId="16329"/>
    <cellStyle name="Normal 9 2 2 2 2 6 2" xfId="36362"/>
    <cellStyle name="Normal 9 2 2 2 2 7" xfId="23725"/>
    <cellStyle name="Normal 9 2 2 2 2 7 2" xfId="55049"/>
    <cellStyle name="Normal 9 2 2 2 2 8" xfId="36339"/>
    <cellStyle name="Normal 9 2 2 2 3" xfId="4534"/>
    <cellStyle name="Normal 9 2 2 2 3 2" xfId="11975"/>
    <cellStyle name="Normal 9 2 2 2 3 2 2" xfId="36365"/>
    <cellStyle name="Normal 9 2 2 2 3 2 2 2" xfId="36366"/>
    <cellStyle name="Normal 9 2 2 2 3 2 2 3" xfId="58930"/>
    <cellStyle name="Normal 9 2 2 2 3 2 3" xfId="36367"/>
    <cellStyle name="Normal 9 2 2 2 3 2 4" xfId="55056"/>
    <cellStyle name="Normal 9 2 2 2 3 2 5" xfId="36364"/>
    <cellStyle name="Normal 9 2 2 2 3 3" xfId="19371"/>
    <cellStyle name="Normal 9 2 2 2 3 3 2" xfId="36369"/>
    <cellStyle name="Normal 9 2 2 2 3 3 3" xfId="56438"/>
    <cellStyle name="Normal 9 2 2 2 3 3 4" xfId="36368"/>
    <cellStyle name="Normal 9 2 2 2 3 4" xfId="26767"/>
    <cellStyle name="Normal 9 2 2 2 3 4 2" xfId="36370"/>
    <cellStyle name="Normal 9 2 2 2 3 5" xfId="55055"/>
    <cellStyle name="Normal 9 2 2 2 3 6" xfId="36363"/>
    <cellStyle name="Normal 9 2 2 2 4" xfId="2657"/>
    <cellStyle name="Normal 9 2 2 2 4 2" xfId="10098"/>
    <cellStyle name="Normal 9 2 2 2 4 2 2" xfId="36373"/>
    <cellStyle name="Normal 9 2 2 2 4 2 2 2" xfId="36374"/>
    <cellStyle name="Normal 9 2 2 2 4 2 2 3" xfId="58931"/>
    <cellStyle name="Normal 9 2 2 2 4 2 3" xfId="36375"/>
    <cellStyle name="Normal 9 2 2 2 4 2 4" xfId="55058"/>
    <cellStyle name="Normal 9 2 2 2 4 2 5" xfId="36372"/>
    <cellStyle name="Normal 9 2 2 2 4 3" xfId="17494"/>
    <cellStyle name="Normal 9 2 2 2 4 3 2" xfId="36377"/>
    <cellStyle name="Normal 9 2 2 2 4 3 3" xfId="56439"/>
    <cellStyle name="Normal 9 2 2 2 4 3 4" xfId="36376"/>
    <cellStyle name="Normal 9 2 2 2 4 4" xfId="24890"/>
    <cellStyle name="Normal 9 2 2 2 4 4 2" xfId="36378"/>
    <cellStyle name="Normal 9 2 2 2 4 5" xfId="55057"/>
    <cellStyle name="Normal 9 2 2 2 4 6" xfId="36371"/>
    <cellStyle name="Normal 9 2 2 2 5" xfId="6479"/>
    <cellStyle name="Normal 9 2 2 2 5 2" xfId="13875"/>
    <cellStyle name="Normal 9 2 2 2 5 2 2" xfId="36381"/>
    <cellStyle name="Normal 9 2 2 2 5 2 3" xfId="58926"/>
    <cellStyle name="Normal 9 2 2 2 5 2 4" xfId="36380"/>
    <cellStyle name="Normal 9 2 2 2 5 3" xfId="21271"/>
    <cellStyle name="Normal 9 2 2 2 5 3 2" xfId="36382"/>
    <cellStyle name="Normal 9 2 2 2 5 4" xfId="28667"/>
    <cellStyle name="Normal 9 2 2 2 5 4 2" xfId="55059"/>
    <cellStyle name="Normal 9 2 2 2 5 5" xfId="36379"/>
    <cellStyle name="Normal 9 2 2 2 6" xfId="8289"/>
    <cellStyle name="Normal 9 2 2 2 6 2" xfId="36384"/>
    <cellStyle name="Normal 9 2 2 2 6 3" xfId="56434"/>
    <cellStyle name="Normal 9 2 2 2 6 4" xfId="36383"/>
    <cellStyle name="Normal 9 2 2 2 7" xfId="15685"/>
    <cellStyle name="Normal 9 2 2 2 7 2" xfId="36385"/>
    <cellStyle name="Normal 9 2 2 2 8" xfId="23081"/>
    <cellStyle name="Normal 9 2 2 2 8 2" xfId="55048"/>
    <cellStyle name="Normal 9 2 2 2 9" xfId="36338"/>
    <cellStyle name="Normal 9 2 2 3" xfId="1234"/>
    <cellStyle name="Normal 9 2 2 3 2" xfId="4922"/>
    <cellStyle name="Normal 9 2 2 3 2 2" xfId="12363"/>
    <cellStyle name="Normal 9 2 2 3 2 2 2" xfId="36389"/>
    <cellStyle name="Normal 9 2 2 3 2 2 2 2" xfId="36390"/>
    <cellStyle name="Normal 9 2 2 3 2 2 2 3" xfId="58933"/>
    <cellStyle name="Normal 9 2 2 3 2 2 3" xfId="36391"/>
    <cellStyle name="Normal 9 2 2 3 2 2 4" xfId="55062"/>
    <cellStyle name="Normal 9 2 2 3 2 2 5" xfId="36388"/>
    <cellStyle name="Normal 9 2 2 3 2 3" xfId="19759"/>
    <cellStyle name="Normal 9 2 2 3 2 3 2" xfId="36393"/>
    <cellStyle name="Normal 9 2 2 3 2 3 3" xfId="56441"/>
    <cellStyle name="Normal 9 2 2 3 2 3 4" xfId="36392"/>
    <cellStyle name="Normal 9 2 2 3 2 4" xfId="27155"/>
    <cellStyle name="Normal 9 2 2 3 2 4 2" xfId="36394"/>
    <cellStyle name="Normal 9 2 2 3 2 5" xfId="55061"/>
    <cellStyle name="Normal 9 2 2 3 2 6" xfId="36387"/>
    <cellStyle name="Normal 9 2 2 3 3" xfId="3045"/>
    <cellStyle name="Normal 9 2 2 3 3 2" xfId="10486"/>
    <cellStyle name="Normal 9 2 2 3 3 2 2" xfId="36397"/>
    <cellStyle name="Normal 9 2 2 3 3 2 2 2" xfId="36398"/>
    <cellStyle name="Normal 9 2 2 3 3 2 2 3" xfId="58934"/>
    <cellStyle name="Normal 9 2 2 3 3 2 3" xfId="36399"/>
    <cellStyle name="Normal 9 2 2 3 3 2 4" xfId="55064"/>
    <cellStyle name="Normal 9 2 2 3 3 2 5" xfId="36396"/>
    <cellStyle name="Normal 9 2 2 3 3 3" xfId="17882"/>
    <cellStyle name="Normal 9 2 2 3 3 3 2" xfId="36401"/>
    <cellStyle name="Normal 9 2 2 3 3 3 3" xfId="56442"/>
    <cellStyle name="Normal 9 2 2 3 3 3 4" xfId="36400"/>
    <cellStyle name="Normal 9 2 2 3 3 4" xfId="25278"/>
    <cellStyle name="Normal 9 2 2 3 3 4 2" xfId="36402"/>
    <cellStyle name="Normal 9 2 2 3 3 5" xfId="55063"/>
    <cellStyle name="Normal 9 2 2 3 3 6" xfId="36395"/>
    <cellStyle name="Normal 9 2 2 3 4" xfId="6867"/>
    <cellStyle name="Normal 9 2 2 3 4 2" xfId="14263"/>
    <cellStyle name="Normal 9 2 2 3 4 2 2" xfId="36405"/>
    <cellStyle name="Normal 9 2 2 3 4 2 3" xfId="58932"/>
    <cellStyle name="Normal 9 2 2 3 4 2 4" xfId="36404"/>
    <cellStyle name="Normal 9 2 2 3 4 3" xfId="21659"/>
    <cellStyle name="Normal 9 2 2 3 4 3 2" xfId="36406"/>
    <cellStyle name="Normal 9 2 2 3 4 4" xfId="29055"/>
    <cellStyle name="Normal 9 2 2 3 4 4 2" xfId="55065"/>
    <cellStyle name="Normal 9 2 2 3 4 5" xfId="36403"/>
    <cellStyle name="Normal 9 2 2 3 5" xfId="8677"/>
    <cellStyle name="Normal 9 2 2 3 5 2" xfId="36408"/>
    <cellStyle name="Normal 9 2 2 3 5 3" xfId="56440"/>
    <cellStyle name="Normal 9 2 2 3 5 4" xfId="36407"/>
    <cellStyle name="Normal 9 2 2 3 6" xfId="16073"/>
    <cellStyle name="Normal 9 2 2 3 6 2" xfId="36409"/>
    <cellStyle name="Normal 9 2 2 3 7" xfId="23469"/>
    <cellStyle name="Normal 9 2 2 3 7 2" xfId="55060"/>
    <cellStyle name="Normal 9 2 2 3 8" xfId="36386"/>
    <cellStyle name="Normal 9 2 2 4" xfId="1825"/>
    <cellStyle name="Normal 9 2 2 4 2" xfId="5512"/>
    <cellStyle name="Normal 9 2 2 4 2 2" xfId="12953"/>
    <cellStyle name="Normal 9 2 2 4 2 2 2" xfId="36413"/>
    <cellStyle name="Normal 9 2 2 4 2 2 2 2" xfId="36414"/>
    <cellStyle name="Normal 9 2 2 4 2 2 2 3" xfId="58936"/>
    <cellStyle name="Normal 9 2 2 4 2 2 3" xfId="36415"/>
    <cellStyle name="Normal 9 2 2 4 2 2 4" xfId="55068"/>
    <cellStyle name="Normal 9 2 2 4 2 2 5" xfId="36412"/>
    <cellStyle name="Normal 9 2 2 4 2 3" xfId="20349"/>
    <cellStyle name="Normal 9 2 2 4 2 3 2" xfId="36417"/>
    <cellStyle name="Normal 9 2 2 4 2 3 3" xfId="56444"/>
    <cellStyle name="Normal 9 2 2 4 2 3 4" xfId="36416"/>
    <cellStyle name="Normal 9 2 2 4 2 4" xfId="27745"/>
    <cellStyle name="Normal 9 2 2 4 2 4 2" xfId="36418"/>
    <cellStyle name="Normal 9 2 2 4 2 5" xfId="55067"/>
    <cellStyle name="Normal 9 2 2 4 2 6" xfId="36411"/>
    <cellStyle name="Normal 9 2 2 4 3" xfId="3635"/>
    <cellStyle name="Normal 9 2 2 4 3 2" xfId="11076"/>
    <cellStyle name="Normal 9 2 2 4 3 2 2" xfId="36421"/>
    <cellStyle name="Normal 9 2 2 4 3 2 2 2" xfId="36422"/>
    <cellStyle name="Normal 9 2 2 4 3 2 2 3" xfId="58937"/>
    <cellStyle name="Normal 9 2 2 4 3 2 3" xfId="36423"/>
    <cellStyle name="Normal 9 2 2 4 3 2 4" xfId="55070"/>
    <cellStyle name="Normal 9 2 2 4 3 2 5" xfId="36420"/>
    <cellStyle name="Normal 9 2 2 4 3 3" xfId="18472"/>
    <cellStyle name="Normal 9 2 2 4 3 3 2" xfId="36425"/>
    <cellStyle name="Normal 9 2 2 4 3 3 3" xfId="56445"/>
    <cellStyle name="Normal 9 2 2 4 3 3 4" xfId="36424"/>
    <cellStyle name="Normal 9 2 2 4 3 4" xfId="25868"/>
    <cellStyle name="Normal 9 2 2 4 3 4 2" xfId="36426"/>
    <cellStyle name="Normal 9 2 2 4 3 5" xfId="55069"/>
    <cellStyle name="Normal 9 2 2 4 3 6" xfId="36419"/>
    <cellStyle name="Normal 9 2 2 4 4" xfId="7457"/>
    <cellStyle name="Normal 9 2 2 4 4 2" xfId="14853"/>
    <cellStyle name="Normal 9 2 2 4 4 2 2" xfId="36429"/>
    <cellStyle name="Normal 9 2 2 4 4 2 3" xfId="58935"/>
    <cellStyle name="Normal 9 2 2 4 4 2 4" xfId="36428"/>
    <cellStyle name="Normal 9 2 2 4 4 3" xfId="22249"/>
    <cellStyle name="Normal 9 2 2 4 4 3 2" xfId="36430"/>
    <cellStyle name="Normal 9 2 2 4 4 4" xfId="29645"/>
    <cellStyle name="Normal 9 2 2 4 4 4 2" xfId="55071"/>
    <cellStyle name="Normal 9 2 2 4 4 5" xfId="36427"/>
    <cellStyle name="Normal 9 2 2 4 5" xfId="9267"/>
    <cellStyle name="Normal 9 2 2 4 5 2" xfId="36432"/>
    <cellStyle name="Normal 9 2 2 4 5 3" xfId="56443"/>
    <cellStyle name="Normal 9 2 2 4 5 4" xfId="36431"/>
    <cellStyle name="Normal 9 2 2 4 6" xfId="16663"/>
    <cellStyle name="Normal 9 2 2 4 6 2" xfId="36433"/>
    <cellStyle name="Normal 9 2 2 4 7" xfId="24059"/>
    <cellStyle name="Normal 9 2 2 4 7 2" xfId="55066"/>
    <cellStyle name="Normal 9 2 2 4 8" xfId="36410"/>
    <cellStyle name="Normal 9 2 2 5" xfId="2082"/>
    <cellStyle name="Normal 9 2 2 5 2" xfId="5769"/>
    <cellStyle name="Normal 9 2 2 5 2 2" xfId="13209"/>
    <cellStyle name="Normal 9 2 2 5 2 2 2" xfId="36437"/>
    <cellStyle name="Normal 9 2 2 5 2 2 2 2" xfId="36438"/>
    <cellStyle name="Normal 9 2 2 5 2 2 2 3" xfId="58939"/>
    <cellStyle name="Normal 9 2 2 5 2 2 3" xfId="36439"/>
    <cellStyle name="Normal 9 2 2 5 2 2 4" xfId="55074"/>
    <cellStyle name="Normal 9 2 2 5 2 2 5" xfId="36436"/>
    <cellStyle name="Normal 9 2 2 5 2 3" xfId="20605"/>
    <cellStyle name="Normal 9 2 2 5 2 3 2" xfId="36441"/>
    <cellStyle name="Normal 9 2 2 5 2 3 3" xfId="56447"/>
    <cellStyle name="Normal 9 2 2 5 2 3 4" xfId="36440"/>
    <cellStyle name="Normal 9 2 2 5 2 4" xfId="28001"/>
    <cellStyle name="Normal 9 2 2 5 2 4 2" xfId="36442"/>
    <cellStyle name="Normal 9 2 2 5 2 5" xfId="55073"/>
    <cellStyle name="Normal 9 2 2 5 2 6" xfId="36435"/>
    <cellStyle name="Normal 9 2 2 5 3" xfId="3891"/>
    <cellStyle name="Normal 9 2 2 5 3 2" xfId="11332"/>
    <cellStyle name="Normal 9 2 2 5 3 2 2" xfId="36445"/>
    <cellStyle name="Normal 9 2 2 5 3 2 2 2" xfId="36446"/>
    <cellStyle name="Normal 9 2 2 5 3 2 2 3" xfId="58940"/>
    <cellStyle name="Normal 9 2 2 5 3 2 3" xfId="36447"/>
    <cellStyle name="Normal 9 2 2 5 3 2 4" xfId="55076"/>
    <cellStyle name="Normal 9 2 2 5 3 2 5" xfId="36444"/>
    <cellStyle name="Normal 9 2 2 5 3 3" xfId="18728"/>
    <cellStyle name="Normal 9 2 2 5 3 3 2" xfId="36449"/>
    <cellStyle name="Normal 9 2 2 5 3 3 3" xfId="56448"/>
    <cellStyle name="Normal 9 2 2 5 3 3 4" xfId="36448"/>
    <cellStyle name="Normal 9 2 2 5 3 4" xfId="26124"/>
    <cellStyle name="Normal 9 2 2 5 3 4 2" xfId="36450"/>
    <cellStyle name="Normal 9 2 2 5 3 5" xfId="55075"/>
    <cellStyle name="Normal 9 2 2 5 3 6" xfId="36443"/>
    <cellStyle name="Normal 9 2 2 5 4" xfId="7714"/>
    <cellStyle name="Normal 9 2 2 5 4 2" xfId="15110"/>
    <cellStyle name="Normal 9 2 2 5 4 2 2" xfId="36453"/>
    <cellStyle name="Normal 9 2 2 5 4 2 3" xfId="58938"/>
    <cellStyle name="Normal 9 2 2 5 4 2 4" xfId="36452"/>
    <cellStyle name="Normal 9 2 2 5 4 3" xfId="22506"/>
    <cellStyle name="Normal 9 2 2 5 4 3 2" xfId="36454"/>
    <cellStyle name="Normal 9 2 2 5 4 4" xfId="29902"/>
    <cellStyle name="Normal 9 2 2 5 4 4 2" xfId="55077"/>
    <cellStyle name="Normal 9 2 2 5 4 5" xfId="36451"/>
    <cellStyle name="Normal 9 2 2 5 5" xfId="9523"/>
    <cellStyle name="Normal 9 2 2 5 5 2" xfId="36456"/>
    <cellStyle name="Normal 9 2 2 5 5 3" xfId="56446"/>
    <cellStyle name="Normal 9 2 2 5 5 4" xfId="36455"/>
    <cellStyle name="Normal 9 2 2 5 6" xfId="16919"/>
    <cellStyle name="Normal 9 2 2 5 6 2" xfId="36457"/>
    <cellStyle name="Normal 9 2 2 5 7" xfId="24315"/>
    <cellStyle name="Normal 9 2 2 5 7 2" xfId="55072"/>
    <cellStyle name="Normal 9 2 2 5 8" xfId="36434"/>
    <cellStyle name="Normal 9 2 2 6" xfId="4278"/>
    <cellStyle name="Normal 9 2 2 6 2" xfId="11719"/>
    <cellStyle name="Normal 9 2 2 6 2 2" xfId="36460"/>
    <cellStyle name="Normal 9 2 2 6 2 2 2" xfId="36461"/>
    <cellStyle name="Normal 9 2 2 6 2 2 3" xfId="58941"/>
    <cellStyle name="Normal 9 2 2 6 2 3" xfId="36462"/>
    <cellStyle name="Normal 9 2 2 6 2 4" xfId="55079"/>
    <cellStyle name="Normal 9 2 2 6 2 5" xfId="36459"/>
    <cellStyle name="Normal 9 2 2 6 3" xfId="19115"/>
    <cellStyle name="Normal 9 2 2 6 3 2" xfId="36464"/>
    <cellStyle name="Normal 9 2 2 6 3 3" xfId="56449"/>
    <cellStyle name="Normal 9 2 2 6 3 4" xfId="36463"/>
    <cellStyle name="Normal 9 2 2 6 4" xfId="26511"/>
    <cellStyle name="Normal 9 2 2 6 4 2" xfId="36465"/>
    <cellStyle name="Normal 9 2 2 6 5" xfId="55078"/>
    <cellStyle name="Normal 9 2 2 6 6" xfId="36458"/>
    <cellStyle name="Normal 9 2 2 7" xfId="2401"/>
    <cellStyle name="Normal 9 2 2 7 2" xfId="9842"/>
    <cellStyle name="Normal 9 2 2 7 2 2" xfId="36468"/>
    <cellStyle name="Normal 9 2 2 7 2 2 2" xfId="36469"/>
    <cellStyle name="Normal 9 2 2 7 2 2 3" xfId="58942"/>
    <cellStyle name="Normal 9 2 2 7 2 3" xfId="36470"/>
    <cellStyle name="Normal 9 2 2 7 2 4" xfId="55081"/>
    <cellStyle name="Normal 9 2 2 7 2 5" xfId="36467"/>
    <cellStyle name="Normal 9 2 2 7 3" xfId="17238"/>
    <cellStyle name="Normal 9 2 2 7 3 2" xfId="36472"/>
    <cellStyle name="Normal 9 2 2 7 3 3" xfId="56450"/>
    <cellStyle name="Normal 9 2 2 7 3 4" xfId="36471"/>
    <cellStyle name="Normal 9 2 2 7 4" xfId="24634"/>
    <cellStyle name="Normal 9 2 2 7 4 2" xfId="36473"/>
    <cellStyle name="Normal 9 2 2 7 5" xfId="55080"/>
    <cellStyle name="Normal 9 2 2 7 6" xfId="36466"/>
    <cellStyle name="Normal 9 2 2 8" xfId="6223"/>
    <cellStyle name="Normal 9 2 2 8 2" xfId="13619"/>
    <cellStyle name="Normal 9 2 2 8 2 2" xfId="36476"/>
    <cellStyle name="Normal 9 2 2 8 2 3" xfId="58925"/>
    <cellStyle name="Normal 9 2 2 8 2 4" xfId="36475"/>
    <cellStyle name="Normal 9 2 2 8 3" xfId="21015"/>
    <cellStyle name="Normal 9 2 2 8 3 2" xfId="36477"/>
    <cellStyle name="Normal 9 2 2 8 4" xfId="28411"/>
    <cellStyle name="Normal 9 2 2 8 4 2" xfId="55082"/>
    <cellStyle name="Normal 9 2 2 8 5" xfId="36474"/>
    <cellStyle name="Normal 9 2 2 9" xfId="8033"/>
    <cellStyle name="Normal 9 2 2 9 2" xfId="36479"/>
    <cellStyle name="Normal 9 2 2 9 3" xfId="56433"/>
    <cellStyle name="Normal 9 2 2 9 4" xfId="36478"/>
    <cellStyle name="Normal 9 2 3" xfId="395"/>
    <cellStyle name="Normal 9 2 3 2" xfId="1106"/>
    <cellStyle name="Normal 9 2 3 2 2" xfId="4794"/>
    <cellStyle name="Normal 9 2 3 2 2 2" xfId="12235"/>
    <cellStyle name="Normal 9 2 3 2 2 2 2" xfId="36484"/>
    <cellStyle name="Normal 9 2 3 2 2 2 2 2" xfId="36485"/>
    <cellStyle name="Normal 9 2 3 2 2 2 2 3" xfId="58945"/>
    <cellStyle name="Normal 9 2 3 2 2 2 3" xfId="36486"/>
    <cellStyle name="Normal 9 2 3 2 2 2 4" xfId="55086"/>
    <cellStyle name="Normal 9 2 3 2 2 2 5" xfId="36483"/>
    <cellStyle name="Normal 9 2 3 2 2 3" xfId="19631"/>
    <cellStyle name="Normal 9 2 3 2 2 3 2" xfId="36488"/>
    <cellStyle name="Normal 9 2 3 2 2 3 3" xfId="56453"/>
    <cellStyle name="Normal 9 2 3 2 2 3 4" xfId="36487"/>
    <cellStyle name="Normal 9 2 3 2 2 4" xfId="27027"/>
    <cellStyle name="Normal 9 2 3 2 2 4 2" xfId="36489"/>
    <cellStyle name="Normal 9 2 3 2 2 5" xfId="55085"/>
    <cellStyle name="Normal 9 2 3 2 2 6" xfId="36482"/>
    <cellStyle name="Normal 9 2 3 2 3" xfId="2917"/>
    <cellStyle name="Normal 9 2 3 2 3 2" xfId="10358"/>
    <cellStyle name="Normal 9 2 3 2 3 2 2" xfId="36492"/>
    <cellStyle name="Normal 9 2 3 2 3 2 2 2" xfId="36493"/>
    <cellStyle name="Normal 9 2 3 2 3 2 2 3" xfId="58946"/>
    <cellStyle name="Normal 9 2 3 2 3 2 3" xfId="36494"/>
    <cellStyle name="Normal 9 2 3 2 3 2 4" xfId="55088"/>
    <cellStyle name="Normal 9 2 3 2 3 2 5" xfId="36491"/>
    <cellStyle name="Normal 9 2 3 2 3 3" xfId="17754"/>
    <cellStyle name="Normal 9 2 3 2 3 3 2" xfId="36496"/>
    <cellStyle name="Normal 9 2 3 2 3 3 3" xfId="56454"/>
    <cellStyle name="Normal 9 2 3 2 3 3 4" xfId="36495"/>
    <cellStyle name="Normal 9 2 3 2 3 4" xfId="25150"/>
    <cellStyle name="Normal 9 2 3 2 3 4 2" xfId="36497"/>
    <cellStyle name="Normal 9 2 3 2 3 5" xfId="55087"/>
    <cellStyle name="Normal 9 2 3 2 3 6" xfId="36490"/>
    <cellStyle name="Normal 9 2 3 2 4" xfId="6739"/>
    <cellStyle name="Normal 9 2 3 2 4 2" xfId="14135"/>
    <cellStyle name="Normal 9 2 3 2 4 2 2" xfId="36500"/>
    <cellStyle name="Normal 9 2 3 2 4 2 3" xfId="58944"/>
    <cellStyle name="Normal 9 2 3 2 4 2 4" xfId="36499"/>
    <cellStyle name="Normal 9 2 3 2 4 3" xfId="21531"/>
    <cellStyle name="Normal 9 2 3 2 4 3 2" xfId="36501"/>
    <cellStyle name="Normal 9 2 3 2 4 4" xfId="28927"/>
    <cellStyle name="Normal 9 2 3 2 4 4 2" xfId="55089"/>
    <cellStyle name="Normal 9 2 3 2 4 5" xfId="36498"/>
    <cellStyle name="Normal 9 2 3 2 5" xfId="8549"/>
    <cellStyle name="Normal 9 2 3 2 5 2" xfId="36503"/>
    <cellStyle name="Normal 9 2 3 2 5 3" xfId="56452"/>
    <cellStyle name="Normal 9 2 3 2 5 4" xfId="36502"/>
    <cellStyle name="Normal 9 2 3 2 6" xfId="15945"/>
    <cellStyle name="Normal 9 2 3 2 6 2" xfId="36504"/>
    <cellStyle name="Normal 9 2 3 2 7" xfId="23341"/>
    <cellStyle name="Normal 9 2 3 2 7 2" xfId="55084"/>
    <cellStyle name="Normal 9 2 3 2 8" xfId="36481"/>
    <cellStyle name="Normal 9 2 3 3" xfId="4150"/>
    <cellStyle name="Normal 9 2 3 3 2" xfId="11591"/>
    <cellStyle name="Normal 9 2 3 3 2 2" xfId="36507"/>
    <cellStyle name="Normal 9 2 3 3 2 2 2" xfId="36508"/>
    <cellStyle name="Normal 9 2 3 3 2 2 3" xfId="58947"/>
    <cellStyle name="Normal 9 2 3 3 2 3" xfId="36509"/>
    <cellStyle name="Normal 9 2 3 3 2 4" xfId="55091"/>
    <cellStyle name="Normal 9 2 3 3 2 5" xfId="36506"/>
    <cellStyle name="Normal 9 2 3 3 3" xfId="18987"/>
    <cellStyle name="Normal 9 2 3 3 3 2" xfId="36511"/>
    <cellStyle name="Normal 9 2 3 3 3 3" xfId="56455"/>
    <cellStyle name="Normal 9 2 3 3 3 4" xfId="36510"/>
    <cellStyle name="Normal 9 2 3 3 4" xfId="26383"/>
    <cellStyle name="Normal 9 2 3 3 4 2" xfId="36512"/>
    <cellStyle name="Normal 9 2 3 3 5" xfId="55090"/>
    <cellStyle name="Normal 9 2 3 3 6" xfId="36505"/>
    <cellStyle name="Normal 9 2 3 4" xfId="2273"/>
    <cellStyle name="Normal 9 2 3 4 2" xfId="9714"/>
    <cellStyle name="Normal 9 2 3 4 2 2" xfId="36515"/>
    <cellStyle name="Normal 9 2 3 4 2 2 2" xfId="36516"/>
    <cellStyle name="Normal 9 2 3 4 2 2 3" xfId="58948"/>
    <cellStyle name="Normal 9 2 3 4 2 3" xfId="36517"/>
    <cellStyle name="Normal 9 2 3 4 2 4" xfId="55093"/>
    <cellStyle name="Normal 9 2 3 4 2 5" xfId="36514"/>
    <cellStyle name="Normal 9 2 3 4 3" xfId="17110"/>
    <cellStyle name="Normal 9 2 3 4 3 2" xfId="36519"/>
    <cellStyle name="Normal 9 2 3 4 3 3" xfId="56456"/>
    <cellStyle name="Normal 9 2 3 4 3 4" xfId="36518"/>
    <cellStyle name="Normal 9 2 3 4 4" xfId="24506"/>
    <cellStyle name="Normal 9 2 3 4 4 2" xfId="36520"/>
    <cellStyle name="Normal 9 2 3 4 5" xfId="55092"/>
    <cellStyle name="Normal 9 2 3 4 6" xfId="36513"/>
    <cellStyle name="Normal 9 2 3 5" xfId="6095"/>
    <cellStyle name="Normal 9 2 3 5 2" xfId="13491"/>
    <cellStyle name="Normal 9 2 3 5 2 2" xfId="36523"/>
    <cellStyle name="Normal 9 2 3 5 2 3" xfId="58943"/>
    <cellStyle name="Normal 9 2 3 5 2 4" xfId="36522"/>
    <cellStyle name="Normal 9 2 3 5 3" xfId="20887"/>
    <cellStyle name="Normal 9 2 3 5 3 2" xfId="36524"/>
    <cellStyle name="Normal 9 2 3 5 4" xfId="28283"/>
    <cellStyle name="Normal 9 2 3 5 4 2" xfId="55094"/>
    <cellStyle name="Normal 9 2 3 5 5" xfId="36521"/>
    <cellStyle name="Normal 9 2 3 6" xfId="7905"/>
    <cellStyle name="Normal 9 2 3 6 2" xfId="36526"/>
    <cellStyle name="Normal 9 2 3 6 3" xfId="56451"/>
    <cellStyle name="Normal 9 2 3 6 4" xfId="36525"/>
    <cellStyle name="Normal 9 2 3 7" xfId="15301"/>
    <cellStyle name="Normal 9 2 3 7 2" xfId="36527"/>
    <cellStyle name="Normal 9 2 3 8" xfId="22697"/>
    <cellStyle name="Normal 9 2 3 8 2" xfId="55083"/>
    <cellStyle name="Normal 9 2 3 9" xfId="36480"/>
    <cellStyle name="Normal 9 2 4" xfId="652"/>
    <cellStyle name="Normal 9 2 4 2" xfId="1362"/>
    <cellStyle name="Normal 9 2 4 2 2" xfId="5050"/>
    <cellStyle name="Normal 9 2 4 2 2 2" xfId="12491"/>
    <cellStyle name="Normal 9 2 4 2 2 2 2" xfId="36532"/>
    <cellStyle name="Normal 9 2 4 2 2 2 2 2" xfId="36533"/>
    <cellStyle name="Normal 9 2 4 2 2 2 2 3" xfId="58951"/>
    <cellStyle name="Normal 9 2 4 2 2 2 3" xfId="36534"/>
    <cellStyle name="Normal 9 2 4 2 2 2 4" xfId="55098"/>
    <cellStyle name="Normal 9 2 4 2 2 2 5" xfId="36531"/>
    <cellStyle name="Normal 9 2 4 2 2 3" xfId="19887"/>
    <cellStyle name="Normal 9 2 4 2 2 3 2" xfId="36536"/>
    <cellStyle name="Normal 9 2 4 2 2 3 3" xfId="56459"/>
    <cellStyle name="Normal 9 2 4 2 2 3 4" xfId="36535"/>
    <cellStyle name="Normal 9 2 4 2 2 4" xfId="27283"/>
    <cellStyle name="Normal 9 2 4 2 2 4 2" xfId="36537"/>
    <cellStyle name="Normal 9 2 4 2 2 5" xfId="55097"/>
    <cellStyle name="Normal 9 2 4 2 2 6" xfId="36530"/>
    <cellStyle name="Normal 9 2 4 2 3" xfId="3173"/>
    <cellStyle name="Normal 9 2 4 2 3 2" xfId="10614"/>
    <cellStyle name="Normal 9 2 4 2 3 2 2" xfId="36540"/>
    <cellStyle name="Normal 9 2 4 2 3 2 2 2" xfId="36541"/>
    <cellStyle name="Normal 9 2 4 2 3 2 2 3" xfId="58952"/>
    <cellStyle name="Normal 9 2 4 2 3 2 3" xfId="36542"/>
    <cellStyle name="Normal 9 2 4 2 3 2 4" xfId="55100"/>
    <cellStyle name="Normal 9 2 4 2 3 2 5" xfId="36539"/>
    <cellStyle name="Normal 9 2 4 2 3 3" xfId="18010"/>
    <cellStyle name="Normal 9 2 4 2 3 3 2" xfId="36544"/>
    <cellStyle name="Normal 9 2 4 2 3 3 3" xfId="56460"/>
    <cellStyle name="Normal 9 2 4 2 3 3 4" xfId="36543"/>
    <cellStyle name="Normal 9 2 4 2 3 4" xfId="25406"/>
    <cellStyle name="Normal 9 2 4 2 3 4 2" xfId="36545"/>
    <cellStyle name="Normal 9 2 4 2 3 5" xfId="55099"/>
    <cellStyle name="Normal 9 2 4 2 3 6" xfId="36538"/>
    <cellStyle name="Normal 9 2 4 2 4" xfId="6995"/>
    <cellStyle name="Normal 9 2 4 2 4 2" xfId="14391"/>
    <cellStyle name="Normal 9 2 4 2 4 2 2" xfId="36548"/>
    <cellStyle name="Normal 9 2 4 2 4 2 3" xfId="58950"/>
    <cellStyle name="Normal 9 2 4 2 4 2 4" xfId="36547"/>
    <cellStyle name="Normal 9 2 4 2 4 3" xfId="21787"/>
    <cellStyle name="Normal 9 2 4 2 4 3 2" xfId="36549"/>
    <cellStyle name="Normal 9 2 4 2 4 4" xfId="29183"/>
    <cellStyle name="Normal 9 2 4 2 4 4 2" xfId="55101"/>
    <cellStyle name="Normal 9 2 4 2 4 5" xfId="36546"/>
    <cellStyle name="Normal 9 2 4 2 5" xfId="8805"/>
    <cellStyle name="Normal 9 2 4 2 5 2" xfId="36551"/>
    <cellStyle name="Normal 9 2 4 2 5 3" xfId="56458"/>
    <cellStyle name="Normal 9 2 4 2 5 4" xfId="36550"/>
    <cellStyle name="Normal 9 2 4 2 6" xfId="16201"/>
    <cellStyle name="Normal 9 2 4 2 6 2" xfId="36552"/>
    <cellStyle name="Normal 9 2 4 2 7" xfId="23597"/>
    <cellStyle name="Normal 9 2 4 2 7 2" xfId="55096"/>
    <cellStyle name="Normal 9 2 4 2 8" xfId="36529"/>
    <cellStyle name="Normal 9 2 4 3" xfId="4406"/>
    <cellStyle name="Normal 9 2 4 3 2" xfId="11847"/>
    <cellStyle name="Normal 9 2 4 3 2 2" xfId="36555"/>
    <cellStyle name="Normal 9 2 4 3 2 2 2" xfId="36556"/>
    <cellStyle name="Normal 9 2 4 3 2 2 3" xfId="58953"/>
    <cellStyle name="Normal 9 2 4 3 2 3" xfId="36557"/>
    <cellStyle name="Normal 9 2 4 3 2 4" xfId="55103"/>
    <cellStyle name="Normal 9 2 4 3 2 5" xfId="36554"/>
    <cellStyle name="Normal 9 2 4 3 3" xfId="19243"/>
    <cellStyle name="Normal 9 2 4 3 3 2" xfId="36559"/>
    <cellStyle name="Normal 9 2 4 3 3 3" xfId="56461"/>
    <cellStyle name="Normal 9 2 4 3 3 4" xfId="36558"/>
    <cellStyle name="Normal 9 2 4 3 4" xfId="26639"/>
    <cellStyle name="Normal 9 2 4 3 4 2" xfId="36560"/>
    <cellStyle name="Normal 9 2 4 3 5" xfId="55102"/>
    <cellStyle name="Normal 9 2 4 3 6" xfId="36553"/>
    <cellStyle name="Normal 9 2 4 4" xfId="2529"/>
    <cellStyle name="Normal 9 2 4 4 2" xfId="9970"/>
    <cellStyle name="Normal 9 2 4 4 2 2" xfId="36563"/>
    <cellStyle name="Normal 9 2 4 4 2 2 2" xfId="36564"/>
    <cellStyle name="Normal 9 2 4 4 2 2 3" xfId="58954"/>
    <cellStyle name="Normal 9 2 4 4 2 3" xfId="36565"/>
    <cellStyle name="Normal 9 2 4 4 2 4" xfId="55105"/>
    <cellStyle name="Normal 9 2 4 4 2 5" xfId="36562"/>
    <cellStyle name="Normal 9 2 4 4 3" xfId="17366"/>
    <cellStyle name="Normal 9 2 4 4 3 2" xfId="36567"/>
    <cellStyle name="Normal 9 2 4 4 3 3" xfId="56462"/>
    <cellStyle name="Normal 9 2 4 4 3 4" xfId="36566"/>
    <cellStyle name="Normal 9 2 4 4 4" xfId="24762"/>
    <cellStyle name="Normal 9 2 4 4 4 2" xfId="36568"/>
    <cellStyle name="Normal 9 2 4 4 5" xfId="55104"/>
    <cellStyle name="Normal 9 2 4 4 6" xfId="36561"/>
    <cellStyle name="Normal 9 2 4 5" xfId="6351"/>
    <cellStyle name="Normal 9 2 4 5 2" xfId="13747"/>
    <cellStyle name="Normal 9 2 4 5 2 2" xfId="36571"/>
    <cellStyle name="Normal 9 2 4 5 2 3" xfId="58949"/>
    <cellStyle name="Normal 9 2 4 5 2 4" xfId="36570"/>
    <cellStyle name="Normal 9 2 4 5 3" xfId="21143"/>
    <cellStyle name="Normal 9 2 4 5 3 2" xfId="36572"/>
    <cellStyle name="Normal 9 2 4 5 4" xfId="28539"/>
    <cellStyle name="Normal 9 2 4 5 4 2" xfId="55106"/>
    <cellStyle name="Normal 9 2 4 5 5" xfId="36569"/>
    <cellStyle name="Normal 9 2 4 6" xfId="8161"/>
    <cellStyle name="Normal 9 2 4 6 2" xfId="36574"/>
    <cellStyle name="Normal 9 2 4 6 3" xfId="56457"/>
    <cellStyle name="Normal 9 2 4 6 4" xfId="36573"/>
    <cellStyle name="Normal 9 2 4 7" xfId="15557"/>
    <cellStyle name="Normal 9 2 4 7 2" xfId="36575"/>
    <cellStyle name="Normal 9 2 4 8" xfId="22953"/>
    <cellStyle name="Normal 9 2 4 8 2" xfId="55095"/>
    <cellStyle name="Normal 9 2 4 9" xfId="36528"/>
    <cellStyle name="Normal 9 2 5" xfId="960"/>
    <cellStyle name="Normal 9 2 6" xfId="1697"/>
    <cellStyle name="Normal 9 2 6 2" xfId="5384"/>
    <cellStyle name="Normal 9 2 6 2 2" xfId="12825"/>
    <cellStyle name="Normal 9 2 6 2 2 2" xfId="36579"/>
    <cellStyle name="Normal 9 2 6 2 2 2 2" xfId="36580"/>
    <cellStyle name="Normal 9 2 6 2 2 2 3" xfId="58956"/>
    <cellStyle name="Normal 9 2 6 2 2 3" xfId="36581"/>
    <cellStyle name="Normal 9 2 6 2 2 4" xfId="55109"/>
    <cellStyle name="Normal 9 2 6 2 2 5" xfId="36578"/>
    <cellStyle name="Normal 9 2 6 2 3" xfId="20221"/>
    <cellStyle name="Normal 9 2 6 2 3 2" xfId="36583"/>
    <cellStyle name="Normal 9 2 6 2 3 3" xfId="56464"/>
    <cellStyle name="Normal 9 2 6 2 3 4" xfId="36582"/>
    <cellStyle name="Normal 9 2 6 2 4" xfId="27617"/>
    <cellStyle name="Normal 9 2 6 2 4 2" xfId="36584"/>
    <cellStyle name="Normal 9 2 6 2 5" xfId="55108"/>
    <cellStyle name="Normal 9 2 6 2 6" xfId="36577"/>
    <cellStyle name="Normal 9 2 6 3" xfId="3507"/>
    <cellStyle name="Normal 9 2 6 3 2" xfId="10948"/>
    <cellStyle name="Normal 9 2 6 3 2 2" xfId="36587"/>
    <cellStyle name="Normal 9 2 6 3 2 2 2" xfId="36588"/>
    <cellStyle name="Normal 9 2 6 3 2 2 3" xfId="58957"/>
    <cellStyle name="Normal 9 2 6 3 2 3" xfId="36589"/>
    <cellStyle name="Normal 9 2 6 3 2 4" xfId="55111"/>
    <cellStyle name="Normal 9 2 6 3 2 5" xfId="36586"/>
    <cellStyle name="Normal 9 2 6 3 3" xfId="18344"/>
    <cellStyle name="Normal 9 2 6 3 3 2" xfId="36591"/>
    <cellStyle name="Normal 9 2 6 3 3 3" xfId="56465"/>
    <cellStyle name="Normal 9 2 6 3 3 4" xfId="36590"/>
    <cellStyle name="Normal 9 2 6 3 4" xfId="25740"/>
    <cellStyle name="Normal 9 2 6 3 4 2" xfId="36592"/>
    <cellStyle name="Normal 9 2 6 3 5" xfId="55110"/>
    <cellStyle name="Normal 9 2 6 3 6" xfId="36585"/>
    <cellStyle name="Normal 9 2 6 4" xfId="7329"/>
    <cellStyle name="Normal 9 2 6 4 2" xfId="14725"/>
    <cellStyle name="Normal 9 2 6 4 2 2" xfId="36595"/>
    <cellStyle name="Normal 9 2 6 4 2 3" xfId="58955"/>
    <cellStyle name="Normal 9 2 6 4 2 4" xfId="36594"/>
    <cellStyle name="Normal 9 2 6 4 3" xfId="22121"/>
    <cellStyle name="Normal 9 2 6 4 3 2" xfId="36596"/>
    <cellStyle name="Normal 9 2 6 4 4" xfId="29517"/>
    <cellStyle name="Normal 9 2 6 4 4 2" xfId="55112"/>
    <cellStyle name="Normal 9 2 6 4 5" xfId="36593"/>
    <cellStyle name="Normal 9 2 6 5" xfId="9139"/>
    <cellStyle name="Normal 9 2 6 5 2" xfId="36598"/>
    <cellStyle name="Normal 9 2 6 5 3" xfId="56463"/>
    <cellStyle name="Normal 9 2 6 5 4" xfId="36597"/>
    <cellStyle name="Normal 9 2 6 6" xfId="16535"/>
    <cellStyle name="Normal 9 2 6 6 2" xfId="36599"/>
    <cellStyle name="Normal 9 2 6 7" xfId="23931"/>
    <cellStyle name="Normal 9 2 6 7 2" xfId="55107"/>
    <cellStyle name="Normal 9 2 6 8" xfId="36576"/>
    <cellStyle name="Normal 9 2 7" xfId="1954"/>
    <cellStyle name="Normal 9 2 7 2" xfId="5641"/>
    <cellStyle name="Normal 9 2 7 2 2" xfId="13081"/>
    <cellStyle name="Normal 9 2 7 2 2 2" xfId="36603"/>
    <cellStyle name="Normal 9 2 7 2 2 2 2" xfId="36604"/>
    <cellStyle name="Normal 9 2 7 2 2 2 3" xfId="58959"/>
    <cellStyle name="Normal 9 2 7 2 2 3" xfId="36605"/>
    <cellStyle name="Normal 9 2 7 2 2 4" xfId="55115"/>
    <cellStyle name="Normal 9 2 7 2 2 5" xfId="36602"/>
    <cellStyle name="Normal 9 2 7 2 3" xfId="20477"/>
    <cellStyle name="Normal 9 2 7 2 3 2" xfId="36607"/>
    <cellStyle name="Normal 9 2 7 2 3 3" xfId="56467"/>
    <cellStyle name="Normal 9 2 7 2 3 4" xfId="36606"/>
    <cellStyle name="Normal 9 2 7 2 4" xfId="27873"/>
    <cellStyle name="Normal 9 2 7 2 4 2" xfId="36608"/>
    <cellStyle name="Normal 9 2 7 2 5" xfId="55114"/>
    <cellStyle name="Normal 9 2 7 2 6" xfId="36601"/>
    <cellStyle name="Normal 9 2 7 3" xfId="3763"/>
    <cellStyle name="Normal 9 2 7 3 2" xfId="11204"/>
    <cellStyle name="Normal 9 2 7 3 2 2" xfId="36611"/>
    <cellStyle name="Normal 9 2 7 3 2 2 2" xfId="36612"/>
    <cellStyle name="Normal 9 2 7 3 2 2 3" xfId="58960"/>
    <cellStyle name="Normal 9 2 7 3 2 3" xfId="36613"/>
    <cellStyle name="Normal 9 2 7 3 2 4" xfId="55117"/>
    <cellStyle name="Normal 9 2 7 3 2 5" xfId="36610"/>
    <cellStyle name="Normal 9 2 7 3 3" xfId="18600"/>
    <cellStyle name="Normal 9 2 7 3 3 2" xfId="36615"/>
    <cellStyle name="Normal 9 2 7 3 3 3" xfId="56468"/>
    <cellStyle name="Normal 9 2 7 3 3 4" xfId="36614"/>
    <cellStyle name="Normal 9 2 7 3 4" xfId="25996"/>
    <cellStyle name="Normal 9 2 7 3 4 2" xfId="36616"/>
    <cellStyle name="Normal 9 2 7 3 5" xfId="55116"/>
    <cellStyle name="Normal 9 2 7 3 6" xfId="36609"/>
    <cellStyle name="Normal 9 2 7 4" xfId="7586"/>
    <cellStyle name="Normal 9 2 7 4 2" xfId="14982"/>
    <cellStyle name="Normal 9 2 7 4 2 2" xfId="36619"/>
    <cellStyle name="Normal 9 2 7 4 2 3" xfId="58958"/>
    <cellStyle name="Normal 9 2 7 4 2 4" xfId="36618"/>
    <cellStyle name="Normal 9 2 7 4 3" xfId="22378"/>
    <cellStyle name="Normal 9 2 7 4 3 2" xfId="36620"/>
    <cellStyle name="Normal 9 2 7 4 4" xfId="29774"/>
    <cellStyle name="Normal 9 2 7 4 4 2" xfId="55118"/>
    <cellStyle name="Normal 9 2 7 4 5" xfId="36617"/>
    <cellStyle name="Normal 9 2 7 5" xfId="9395"/>
    <cellStyle name="Normal 9 2 7 5 2" xfId="36622"/>
    <cellStyle name="Normal 9 2 7 5 3" xfId="56466"/>
    <cellStyle name="Normal 9 2 7 5 4" xfId="36621"/>
    <cellStyle name="Normal 9 2 7 6" xfId="16791"/>
    <cellStyle name="Normal 9 2 7 6 2" xfId="36623"/>
    <cellStyle name="Normal 9 2 7 7" xfId="24187"/>
    <cellStyle name="Normal 9 2 7 7 2" xfId="55113"/>
    <cellStyle name="Normal 9 2 7 8" xfId="36600"/>
    <cellStyle name="Normal 9 3" xfId="459"/>
    <cellStyle name="Normal 9 3 10" xfId="15365"/>
    <cellStyle name="Normal 9 3 10 2" xfId="36625"/>
    <cellStyle name="Normal 9 3 11" xfId="22761"/>
    <cellStyle name="Normal 9 3 11 2" xfId="55119"/>
    <cellStyle name="Normal 9 3 12" xfId="36624"/>
    <cellStyle name="Normal 9 3 2" xfId="716"/>
    <cellStyle name="Normal 9 3 2 2" xfId="1426"/>
    <cellStyle name="Normal 9 3 2 2 2" xfId="5114"/>
    <cellStyle name="Normal 9 3 2 2 2 2" xfId="12555"/>
    <cellStyle name="Normal 9 3 2 2 2 2 2" xfId="36630"/>
    <cellStyle name="Normal 9 3 2 2 2 2 2 2" xfId="36631"/>
    <cellStyle name="Normal 9 3 2 2 2 2 2 3" xfId="58964"/>
    <cellStyle name="Normal 9 3 2 2 2 2 3" xfId="36632"/>
    <cellStyle name="Normal 9 3 2 2 2 2 4" xfId="55123"/>
    <cellStyle name="Normal 9 3 2 2 2 2 5" xfId="36629"/>
    <cellStyle name="Normal 9 3 2 2 2 3" xfId="19951"/>
    <cellStyle name="Normal 9 3 2 2 2 3 2" xfId="36634"/>
    <cellStyle name="Normal 9 3 2 2 2 3 3" xfId="56472"/>
    <cellStyle name="Normal 9 3 2 2 2 3 4" xfId="36633"/>
    <cellStyle name="Normal 9 3 2 2 2 4" xfId="27347"/>
    <cellStyle name="Normal 9 3 2 2 2 4 2" xfId="36635"/>
    <cellStyle name="Normal 9 3 2 2 2 5" xfId="55122"/>
    <cellStyle name="Normal 9 3 2 2 2 6" xfId="36628"/>
    <cellStyle name="Normal 9 3 2 2 3" xfId="3237"/>
    <cellStyle name="Normal 9 3 2 2 3 2" xfId="10678"/>
    <cellStyle name="Normal 9 3 2 2 3 2 2" xfId="36638"/>
    <cellStyle name="Normal 9 3 2 2 3 2 2 2" xfId="36639"/>
    <cellStyle name="Normal 9 3 2 2 3 2 2 3" xfId="58965"/>
    <cellStyle name="Normal 9 3 2 2 3 2 3" xfId="36640"/>
    <cellStyle name="Normal 9 3 2 2 3 2 4" xfId="55125"/>
    <cellStyle name="Normal 9 3 2 2 3 2 5" xfId="36637"/>
    <cellStyle name="Normal 9 3 2 2 3 3" xfId="18074"/>
    <cellStyle name="Normal 9 3 2 2 3 3 2" xfId="36642"/>
    <cellStyle name="Normal 9 3 2 2 3 3 3" xfId="56473"/>
    <cellStyle name="Normal 9 3 2 2 3 3 4" xfId="36641"/>
    <cellStyle name="Normal 9 3 2 2 3 4" xfId="25470"/>
    <cellStyle name="Normal 9 3 2 2 3 4 2" xfId="36643"/>
    <cellStyle name="Normal 9 3 2 2 3 5" xfId="55124"/>
    <cellStyle name="Normal 9 3 2 2 3 6" xfId="36636"/>
    <cellStyle name="Normal 9 3 2 2 4" xfId="7059"/>
    <cellStyle name="Normal 9 3 2 2 4 2" xfId="14455"/>
    <cellStyle name="Normal 9 3 2 2 4 2 2" xfId="36646"/>
    <cellStyle name="Normal 9 3 2 2 4 2 3" xfId="58963"/>
    <cellStyle name="Normal 9 3 2 2 4 2 4" xfId="36645"/>
    <cellStyle name="Normal 9 3 2 2 4 3" xfId="21851"/>
    <cellStyle name="Normal 9 3 2 2 4 3 2" xfId="36647"/>
    <cellStyle name="Normal 9 3 2 2 4 4" xfId="29247"/>
    <cellStyle name="Normal 9 3 2 2 4 4 2" xfId="55126"/>
    <cellStyle name="Normal 9 3 2 2 4 5" xfId="36644"/>
    <cellStyle name="Normal 9 3 2 2 5" xfId="8869"/>
    <cellStyle name="Normal 9 3 2 2 5 2" xfId="36649"/>
    <cellStyle name="Normal 9 3 2 2 5 3" xfId="56471"/>
    <cellStyle name="Normal 9 3 2 2 5 4" xfId="36648"/>
    <cellStyle name="Normal 9 3 2 2 6" xfId="16265"/>
    <cellStyle name="Normal 9 3 2 2 6 2" xfId="36650"/>
    <cellStyle name="Normal 9 3 2 2 7" xfId="23661"/>
    <cellStyle name="Normal 9 3 2 2 7 2" xfId="55121"/>
    <cellStyle name="Normal 9 3 2 2 8" xfId="36627"/>
    <cellStyle name="Normal 9 3 2 3" xfId="4470"/>
    <cellStyle name="Normal 9 3 2 3 2" xfId="11911"/>
    <cellStyle name="Normal 9 3 2 3 2 2" xfId="36653"/>
    <cellStyle name="Normal 9 3 2 3 2 2 2" xfId="36654"/>
    <cellStyle name="Normal 9 3 2 3 2 2 3" xfId="58966"/>
    <cellStyle name="Normal 9 3 2 3 2 3" xfId="36655"/>
    <cellStyle name="Normal 9 3 2 3 2 4" xfId="55128"/>
    <cellStyle name="Normal 9 3 2 3 2 5" xfId="36652"/>
    <cellStyle name="Normal 9 3 2 3 3" xfId="19307"/>
    <cellStyle name="Normal 9 3 2 3 3 2" xfId="36657"/>
    <cellStyle name="Normal 9 3 2 3 3 3" xfId="56474"/>
    <cellStyle name="Normal 9 3 2 3 3 4" xfId="36656"/>
    <cellStyle name="Normal 9 3 2 3 4" xfId="26703"/>
    <cellStyle name="Normal 9 3 2 3 4 2" xfId="36658"/>
    <cellStyle name="Normal 9 3 2 3 5" xfId="55127"/>
    <cellStyle name="Normal 9 3 2 3 6" xfId="36651"/>
    <cellStyle name="Normal 9 3 2 4" xfId="2593"/>
    <cellStyle name="Normal 9 3 2 4 2" xfId="10034"/>
    <cellStyle name="Normal 9 3 2 4 2 2" xfId="36661"/>
    <cellStyle name="Normal 9 3 2 4 2 2 2" xfId="36662"/>
    <cellStyle name="Normal 9 3 2 4 2 2 3" xfId="58967"/>
    <cellStyle name="Normal 9 3 2 4 2 3" xfId="36663"/>
    <cellStyle name="Normal 9 3 2 4 2 4" xfId="55130"/>
    <cellStyle name="Normal 9 3 2 4 2 5" xfId="36660"/>
    <cellStyle name="Normal 9 3 2 4 3" xfId="17430"/>
    <cellStyle name="Normal 9 3 2 4 3 2" xfId="36665"/>
    <cellStyle name="Normal 9 3 2 4 3 3" xfId="56475"/>
    <cellStyle name="Normal 9 3 2 4 3 4" xfId="36664"/>
    <cellStyle name="Normal 9 3 2 4 4" xfId="24826"/>
    <cellStyle name="Normal 9 3 2 4 4 2" xfId="36666"/>
    <cellStyle name="Normal 9 3 2 4 5" xfId="55129"/>
    <cellStyle name="Normal 9 3 2 4 6" xfId="36659"/>
    <cellStyle name="Normal 9 3 2 5" xfId="6415"/>
    <cellStyle name="Normal 9 3 2 5 2" xfId="13811"/>
    <cellStyle name="Normal 9 3 2 5 2 2" xfId="36669"/>
    <cellStyle name="Normal 9 3 2 5 2 3" xfId="58962"/>
    <cellStyle name="Normal 9 3 2 5 2 4" xfId="36668"/>
    <cellStyle name="Normal 9 3 2 5 3" xfId="21207"/>
    <cellStyle name="Normal 9 3 2 5 3 2" xfId="36670"/>
    <cellStyle name="Normal 9 3 2 5 4" xfId="28603"/>
    <cellStyle name="Normal 9 3 2 5 4 2" xfId="55131"/>
    <cellStyle name="Normal 9 3 2 5 5" xfId="36667"/>
    <cellStyle name="Normal 9 3 2 6" xfId="8225"/>
    <cellStyle name="Normal 9 3 2 6 2" xfId="36672"/>
    <cellStyle name="Normal 9 3 2 6 3" xfId="56470"/>
    <cellStyle name="Normal 9 3 2 6 4" xfId="36671"/>
    <cellStyle name="Normal 9 3 2 7" xfId="15621"/>
    <cellStyle name="Normal 9 3 2 7 2" xfId="36673"/>
    <cellStyle name="Normal 9 3 2 8" xfId="23017"/>
    <cellStyle name="Normal 9 3 2 8 2" xfId="55120"/>
    <cellStyle name="Normal 9 3 2 9" xfId="36626"/>
    <cellStyle name="Normal 9 3 3" xfId="1170"/>
    <cellStyle name="Normal 9 3 3 2" xfId="4858"/>
    <cellStyle name="Normal 9 3 3 2 2" xfId="12299"/>
    <cellStyle name="Normal 9 3 3 2 2 2" xfId="36677"/>
    <cellStyle name="Normal 9 3 3 2 2 2 2" xfId="36678"/>
    <cellStyle name="Normal 9 3 3 2 2 2 3" xfId="58969"/>
    <cellStyle name="Normal 9 3 3 2 2 3" xfId="36679"/>
    <cellStyle name="Normal 9 3 3 2 2 4" xfId="55134"/>
    <cellStyle name="Normal 9 3 3 2 2 5" xfId="36676"/>
    <cellStyle name="Normal 9 3 3 2 3" xfId="19695"/>
    <cellStyle name="Normal 9 3 3 2 3 2" xfId="36681"/>
    <cellStyle name="Normal 9 3 3 2 3 3" xfId="56477"/>
    <cellStyle name="Normal 9 3 3 2 3 4" xfId="36680"/>
    <cellStyle name="Normal 9 3 3 2 4" xfId="27091"/>
    <cellStyle name="Normal 9 3 3 2 4 2" xfId="36682"/>
    <cellStyle name="Normal 9 3 3 2 5" xfId="55133"/>
    <cellStyle name="Normal 9 3 3 2 6" xfId="36675"/>
    <cellStyle name="Normal 9 3 3 3" xfId="2981"/>
    <cellStyle name="Normal 9 3 3 3 2" xfId="10422"/>
    <cellStyle name="Normal 9 3 3 3 2 2" xfId="36685"/>
    <cellStyle name="Normal 9 3 3 3 2 2 2" xfId="36686"/>
    <cellStyle name="Normal 9 3 3 3 2 2 3" xfId="58970"/>
    <cellStyle name="Normal 9 3 3 3 2 3" xfId="36687"/>
    <cellStyle name="Normal 9 3 3 3 2 4" xfId="55136"/>
    <cellStyle name="Normal 9 3 3 3 2 5" xfId="36684"/>
    <cellStyle name="Normal 9 3 3 3 3" xfId="17818"/>
    <cellStyle name="Normal 9 3 3 3 3 2" xfId="36689"/>
    <cellStyle name="Normal 9 3 3 3 3 3" xfId="56478"/>
    <cellStyle name="Normal 9 3 3 3 3 4" xfId="36688"/>
    <cellStyle name="Normal 9 3 3 3 4" xfId="25214"/>
    <cellStyle name="Normal 9 3 3 3 4 2" xfId="36690"/>
    <cellStyle name="Normal 9 3 3 3 5" xfId="55135"/>
    <cellStyle name="Normal 9 3 3 3 6" xfId="36683"/>
    <cellStyle name="Normal 9 3 3 4" xfId="6803"/>
    <cellStyle name="Normal 9 3 3 4 2" xfId="14199"/>
    <cellStyle name="Normal 9 3 3 4 2 2" xfId="36693"/>
    <cellStyle name="Normal 9 3 3 4 2 3" xfId="58968"/>
    <cellStyle name="Normal 9 3 3 4 2 4" xfId="36692"/>
    <cellStyle name="Normal 9 3 3 4 3" xfId="21595"/>
    <cellStyle name="Normal 9 3 3 4 3 2" xfId="36694"/>
    <cellStyle name="Normal 9 3 3 4 4" xfId="28991"/>
    <cellStyle name="Normal 9 3 3 4 4 2" xfId="55137"/>
    <cellStyle name="Normal 9 3 3 4 5" xfId="36691"/>
    <cellStyle name="Normal 9 3 3 5" xfId="8613"/>
    <cellStyle name="Normal 9 3 3 5 2" xfId="36696"/>
    <cellStyle name="Normal 9 3 3 5 3" xfId="56476"/>
    <cellStyle name="Normal 9 3 3 5 4" xfId="36695"/>
    <cellStyle name="Normal 9 3 3 6" xfId="16009"/>
    <cellStyle name="Normal 9 3 3 6 2" xfId="36697"/>
    <cellStyle name="Normal 9 3 3 7" xfId="23405"/>
    <cellStyle name="Normal 9 3 3 7 2" xfId="55132"/>
    <cellStyle name="Normal 9 3 3 8" xfId="36674"/>
    <cellStyle name="Normal 9 3 4" xfId="1761"/>
    <cellStyle name="Normal 9 3 4 2" xfId="5448"/>
    <cellStyle name="Normal 9 3 4 2 2" xfId="12889"/>
    <cellStyle name="Normal 9 3 4 2 2 2" xfId="36701"/>
    <cellStyle name="Normal 9 3 4 2 2 2 2" xfId="36702"/>
    <cellStyle name="Normal 9 3 4 2 2 2 3" xfId="58972"/>
    <cellStyle name="Normal 9 3 4 2 2 3" xfId="36703"/>
    <cellStyle name="Normal 9 3 4 2 2 4" xfId="55140"/>
    <cellStyle name="Normal 9 3 4 2 2 5" xfId="36700"/>
    <cellStyle name="Normal 9 3 4 2 3" xfId="20285"/>
    <cellStyle name="Normal 9 3 4 2 3 2" xfId="36705"/>
    <cellStyle name="Normal 9 3 4 2 3 3" xfId="56480"/>
    <cellStyle name="Normal 9 3 4 2 3 4" xfId="36704"/>
    <cellStyle name="Normal 9 3 4 2 4" xfId="27681"/>
    <cellStyle name="Normal 9 3 4 2 4 2" xfId="36706"/>
    <cellStyle name="Normal 9 3 4 2 5" xfId="55139"/>
    <cellStyle name="Normal 9 3 4 2 6" xfId="36699"/>
    <cellStyle name="Normal 9 3 4 3" xfId="3571"/>
    <cellStyle name="Normal 9 3 4 3 2" xfId="11012"/>
    <cellStyle name="Normal 9 3 4 3 2 2" xfId="36709"/>
    <cellStyle name="Normal 9 3 4 3 2 2 2" xfId="36710"/>
    <cellStyle name="Normal 9 3 4 3 2 2 3" xfId="58973"/>
    <cellStyle name="Normal 9 3 4 3 2 3" xfId="36711"/>
    <cellStyle name="Normal 9 3 4 3 2 4" xfId="55142"/>
    <cellStyle name="Normal 9 3 4 3 2 5" xfId="36708"/>
    <cellStyle name="Normal 9 3 4 3 3" xfId="18408"/>
    <cellStyle name="Normal 9 3 4 3 3 2" xfId="36713"/>
    <cellStyle name="Normal 9 3 4 3 3 3" xfId="56481"/>
    <cellStyle name="Normal 9 3 4 3 3 4" xfId="36712"/>
    <cellStyle name="Normal 9 3 4 3 4" xfId="25804"/>
    <cellStyle name="Normal 9 3 4 3 4 2" xfId="36714"/>
    <cellStyle name="Normal 9 3 4 3 5" xfId="55141"/>
    <cellStyle name="Normal 9 3 4 3 6" xfId="36707"/>
    <cellStyle name="Normal 9 3 4 4" xfId="7393"/>
    <cellStyle name="Normal 9 3 4 4 2" xfId="14789"/>
    <cellStyle name="Normal 9 3 4 4 2 2" xfId="36717"/>
    <cellStyle name="Normal 9 3 4 4 2 3" xfId="58971"/>
    <cellStyle name="Normal 9 3 4 4 2 4" xfId="36716"/>
    <cellStyle name="Normal 9 3 4 4 3" xfId="22185"/>
    <cellStyle name="Normal 9 3 4 4 3 2" xfId="36718"/>
    <cellStyle name="Normal 9 3 4 4 4" xfId="29581"/>
    <cellStyle name="Normal 9 3 4 4 4 2" xfId="55143"/>
    <cellStyle name="Normal 9 3 4 4 5" xfId="36715"/>
    <cellStyle name="Normal 9 3 4 5" xfId="9203"/>
    <cellStyle name="Normal 9 3 4 5 2" xfId="36720"/>
    <cellStyle name="Normal 9 3 4 5 3" xfId="56479"/>
    <cellStyle name="Normal 9 3 4 5 4" xfId="36719"/>
    <cellStyle name="Normal 9 3 4 6" xfId="16599"/>
    <cellStyle name="Normal 9 3 4 6 2" xfId="36721"/>
    <cellStyle name="Normal 9 3 4 7" xfId="23995"/>
    <cellStyle name="Normal 9 3 4 7 2" xfId="55138"/>
    <cellStyle name="Normal 9 3 4 8" xfId="36698"/>
    <cellStyle name="Normal 9 3 5" xfId="2018"/>
    <cellStyle name="Normal 9 3 5 2" xfId="5705"/>
    <cellStyle name="Normal 9 3 5 2 2" xfId="13145"/>
    <cellStyle name="Normal 9 3 5 2 2 2" xfId="36725"/>
    <cellStyle name="Normal 9 3 5 2 2 2 2" xfId="36726"/>
    <cellStyle name="Normal 9 3 5 2 2 2 3" xfId="58975"/>
    <cellStyle name="Normal 9 3 5 2 2 3" xfId="36727"/>
    <cellStyle name="Normal 9 3 5 2 2 4" xfId="55146"/>
    <cellStyle name="Normal 9 3 5 2 2 5" xfId="36724"/>
    <cellStyle name="Normal 9 3 5 2 3" xfId="20541"/>
    <cellStyle name="Normal 9 3 5 2 3 2" xfId="36729"/>
    <cellStyle name="Normal 9 3 5 2 3 3" xfId="56483"/>
    <cellStyle name="Normal 9 3 5 2 3 4" xfId="36728"/>
    <cellStyle name="Normal 9 3 5 2 4" xfId="27937"/>
    <cellStyle name="Normal 9 3 5 2 4 2" xfId="36730"/>
    <cellStyle name="Normal 9 3 5 2 5" xfId="55145"/>
    <cellStyle name="Normal 9 3 5 2 6" xfId="36723"/>
    <cellStyle name="Normal 9 3 5 3" xfId="3827"/>
    <cellStyle name="Normal 9 3 5 3 2" xfId="11268"/>
    <cellStyle name="Normal 9 3 5 3 2 2" xfId="36733"/>
    <cellStyle name="Normal 9 3 5 3 2 2 2" xfId="36734"/>
    <cellStyle name="Normal 9 3 5 3 2 2 3" xfId="58976"/>
    <cellStyle name="Normal 9 3 5 3 2 3" xfId="36735"/>
    <cellStyle name="Normal 9 3 5 3 2 4" xfId="55148"/>
    <cellStyle name="Normal 9 3 5 3 2 5" xfId="36732"/>
    <cellStyle name="Normal 9 3 5 3 3" xfId="18664"/>
    <cellStyle name="Normal 9 3 5 3 3 2" xfId="36737"/>
    <cellStyle name="Normal 9 3 5 3 3 3" xfId="56484"/>
    <cellStyle name="Normal 9 3 5 3 3 4" xfId="36736"/>
    <cellStyle name="Normal 9 3 5 3 4" xfId="26060"/>
    <cellStyle name="Normal 9 3 5 3 4 2" xfId="36738"/>
    <cellStyle name="Normal 9 3 5 3 5" xfId="55147"/>
    <cellStyle name="Normal 9 3 5 3 6" xfId="36731"/>
    <cellStyle name="Normal 9 3 5 4" xfId="7650"/>
    <cellStyle name="Normal 9 3 5 4 2" xfId="15046"/>
    <cellStyle name="Normal 9 3 5 4 2 2" xfId="36741"/>
    <cellStyle name="Normal 9 3 5 4 2 3" xfId="58974"/>
    <cellStyle name="Normal 9 3 5 4 2 4" xfId="36740"/>
    <cellStyle name="Normal 9 3 5 4 3" xfId="22442"/>
    <cellStyle name="Normal 9 3 5 4 3 2" xfId="36742"/>
    <cellStyle name="Normal 9 3 5 4 4" xfId="29838"/>
    <cellStyle name="Normal 9 3 5 4 4 2" xfId="55149"/>
    <cellStyle name="Normal 9 3 5 4 5" xfId="36739"/>
    <cellStyle name="Normal 9 3 5 5" xfId="9459"/>
    <cellStyle name="Normal 9 3 5 5 2" xfId="36744"/>
    <cellStyle name="Normal 9 3 5 5 3" xfId="56482"/>
    <cellStyle name="Normal 9 3 5 5 4" xfId="36743"/>
    <cellStyle name="Normal 9 3 5 6" xfId="16855"/>
    <cellStyle name="Normal 9 3 5 6 2" xfId="36745"/>
    <cellStyle name="Normal 9 3 5 7" xfId="24251"/>
    <cellStyle name="Normal 9 3 5 7 2" xfId="55144"/>
    <cellStyle name="Normal 9 3 5 8" xfId="36722"/>
    <cellStyle name="Normal 9 3 6" xfId="4214"/>
    <cellStyle name="Normal 9 3 6 2" xfId="11655"/>
    <cellStyle name="Normal 9 3 6 2 2" xfId="36748"/>
    <cellStyle name="Normal 9 3 6 2 2 2" xfId="36749"/>
    <cellStyle name="Normal 9 3 6 2 2 3" xfId="58977"/>
    <cellStyle name="Normal 9 3 6 2 3" xfId="36750"/>
    <cellStyle name="Normal 9 3 6 2 4" xfId="55151"/>
    <cellStyle name="Normal 9 3 6 2 5" xfId="36747"/>
    <cellStyle name="Normal 9 3 6 3" xfId="19051"/>
    <cellStyle name="Normal 9 3 6 3 2" xfId="36752"/>
    <cellStyle name="Normal 9 3 6 3 3" xfId="56485"/>
    <cellStyle name="Normal 9 3 6 3 4" xfId="36751"/>
    <cellStyle name="Normal 9 3 6 4" xfId="26447"/>
    <cellStyle name="Normal 9 3 6 4 2" xfId="36753"/>
    <cellStyle name="Normal 9 3 6 5" xfId="55150"/>
    <cellStyle name="Normal 9 3 6 6" xfId="36746"/>
    <cellStyle name="Normal 9 3 7" xfId="2337"/>
    <cellStyle name="Normal 9 3 7 2" xfId="9778"/>
    <cellStyle name="Normal 9 3 7 2 2" xfId="36756"/>
    <cellStyle name="Normal 9 3 7 2 2 2" xfId="36757"/>
    <cellStyle name="Normal 9 3 7 2 2 3" xfId="58978"/>
    <cellStyle name="Normal 9 3 7 2 3" xfId="36758"/>
    <cellStyle name="Normal 9 3 7 2 4" xfId="55153"/>
    <cellStyle name="Normal 9 3 7 2 5" xfId="36755"/>
    <cellStyle name="Normal 9 3 7 3" xfId="17174"/>
    <cellStyle name="Normal 9 3 7 3 2" xfId="36760"/>
    <cellStyle name="Normal 9 3 7 3 3" xfId="56486"/>
    <cellStyle name="Normal 9 3 7 3 4" xfId="36759"/>
    <cellStyle name="Normal 9 3 7 4" xfId="24570"/>
    <cellStyle name="Normal 9 3 7 4 2" xfId="36761"/>
    <cellStyle name="Normal 9 3 7 5" xfId="55152"/>
    <cellStyle name="Normal 9 3 7 6" xfId="36754"/>
    <cellStyle name="Normal 9 3 8" xfId="6159"/>
    <cellStyle name="Normal 9 3 8 2" xfId="13555"/>
    <cellStyle name="Normal 9 3 8 2 2" xfId="36764"/>
    <cellStyle name="Normal 9 3 8 2 3" xfId="58961"/>
    <cellStyle name="Normal 9 3 8 2 4" xfId="36763"/>
    <cellStyle name="Normal 9 3 8 3" xfId="20951"/>
    <cellStyle name="Normal 9 3 8 3 2" xfId="36765"/>
    <cellStyle name="Normal 9 3 8 4" xfId="28347"/>
    <cellStyle name="Normal 9 3 8 4 2" xfId="55154"/>
    <cellStyle name="Normal 9 3 8 5" xfId="36762"/>
    <cellStyle name="Normal 9 3 9" xfId="7969"/>
    <cellStyle name="Normal 9 3 9 2" xfId="36767"/>
    <cellStyle name="Normal 9 3 9 3" xfId="56469"/>
    <cellStyle name="Normal 9 3 9 4" xfId="36766"/>
    <cellStyle name="Normal 9 4" xfId="331"/>
    <cellStyle name="Normal 9 4 2" xfId="1042"/>
    <cellStyle name="Normal 9 4 2 2" xfId="4730"/>
    <cellStyle name="Normal 9 4 2 2 2" xfId="12171"/>
    <cellStyle name="Normal 9 4 2 2 2 2" xfId="36772"/>
    <cellStyle name="Normal 9 4 2 2 2 2 2" xfId="36773"/>
    <cellStyle name="Normal 9 4 2 2 2 2 3" xfId="58981"/>
    <cellStyle name="Normal 9 4 2 2 2 3" xfId="36774"/>
    <cellStyle name="Normal 9 4 2 2 2 4" xfId="55158"/>
    <cellStyle name="Normal 9 4 2 2 2 5" xfId="36771"/>
    <cellStyle name="Normal 9 4 2 2 3" xfId="19567"/>
    <cellStyle name="Normal 9 4 2 2 3 2" xfId="36776"/>
    <cellStyle name="Normal 9 4 2 2 3 3" xfId="56489"/>
    <cellStyle name="Normal 9 4 2 2 3 4" xfId="36775"/>
    <cellStyle name="Normal 9 4 2 2 4" xfId="26963"/>
    <cellStyle name="Normal 9 4 2 2 4 2" xfId="36777"/>
    <cellStyle name="Normal 9 4 2 2 5" xfId="55157"/>
    <cellStyle name="Normal 9 4 2 2 6" xfId="36770"/>
    <cellStyle name="Normal 9 4 2 3" xfId="2853"/>
    <cellStyle name="Normal 9 4 2 3 2" xfId="10294"/>
    <cellStyle name="Normal 9 4 2 3 2 2" xfId="36780"/>
    <cellStyle name="Normal 9 4 2 3 2 2 2" xfId="36781"/>
    <cellStyle name="Normal 9 4 2 3 2 2 3" xfId="58982"/>
    <cellStyle name="Normal 9 4 2 3 2 3" xfId="36782"/>
    <cellStyle name="Normal 9 4 2 3 2 4" xfId="55160"/>
    <cellStyle name="Normal 9 4 2 3 2 5" xfId="36779"/>
    <cellStyle name="Normal 9 4 2 3 3" xfId="17690"/>
    <cellStyle name="Normal 9 4 2 3 3 2" xfId="36784"/>
    <cellStyle name="Normal 9 4 2 3 3 3" xfId="56490"/>
    <cellStyle name="Normal 9 4 2 3 3 4" xfId="36783"/>
    <cellStyle name="Normal 9 4 2 3 4" xfId="25086"/>
    <cellStyle name="Normal 9 4 2 3 4 2" xfId="36785"/>
    <cellStyle name="Normal 9 4 2 3 5" xfId="55159"/>
    <cellStyle name="Normal 9 4 2 3 6" xfId="36778"/>
    <cellStyle name="Normal 9 4 2 4" xfId="6675"/>
    <cellStyle name="Normal 9 4 2 4 2" xfId="14071"/>
    <cellStyle name="Normal 9 4 2 4 2 2" xfId="36788"/>
    <cellStyle name="Normal 9 4 2 4 2 3" xfId="58980"/>
    <cellStyle name="Normal 9 4 2 4 2 4" xfId="36787"/>
    <cellStyle name="Normal 9 4 2 4 3" xfId="21467"/>
    <cellStyle name="Normal 9 4 2 4 3 2" xfId="36789"/>
    <cellStyle name="Normal 9 4 2 4 4" xfId="28863"/>
    <cellStyle name="Normal 9 4 2 4 4 2" xfId="55161"/>
    <cellStyle name="Normal 9 4 2 4 5" xfId="36786"/>
    <cellStyle name="Normal 9 4 2 5" xfId="8485"/>
    <cellStyle name="Normal 9 4 2 5 2" xfId="36791"/>
    <cellStyle name="Normal 9 4 2 5 3" xfId="56488"/>
    <cellStyle name="Normal 9 4 2 5 4" xfId="36790"/>
    <cellStyle name="Normal 9 4 2 6" xfId="15881"/>
    <cellStyle name="Normal 9 4 2 6 2" xfId="36792"/>
    <cellStyle name="Normal 9 4 2 7" xfId="23277"/>
    <cellStyle name="Normal 9 4 2 7 2" xfId="55156"/>
    <cellStyle name="Normal 9 4 2 8" xfId="36769"/>
    <cellStyle name="Normal 9 4 3" xfId="4086"/>
    <cellStyle name="Normal 9 4 3 2" xfId="11527"/>
    <cellStyle name="Normal 9 4 3 2 2" xfId="36795"/>
    <cellStyle name="Normal 9 4 3 2 2 2" xfId="36796"/>
    <cellStyle name="Normal 9 4 3 2 2 3" xfId="58983"/>
    <cellStyle name="Normal 9 4 3 2 3" xfId="36797"/>
    <cellStyle name="Normal 9 4 3 2 4" xfId="55163"/>
    <cellStyle name="Normal 9 4 3 2 5" xfId="36794"/>
    <cellStyle name="Normal 9 4 3 3" xfId="18923"/>
    <cellStyle name="Normal 9 4 3 3 2" xfId="36799"/>
    <cellStyle name="Normal 9 4 3 3 3" xfId="56491"/>
    <cellStyle name="Normal 9 4 3 3 4" xfId="36798"/>
    <cellStyle name="Normal 9 4 3 4" xfId="26319"/>
    <cellStyle name="Normal 9 4 3 4 2" xfId="36800"/>
    <cellStyle name="Normal 9 4 3 5" xfId="55162"/>
    <cellStyle name="Normal 9 4 3 6" xfId="36793"/>
    <cellStyle name="Normal 9 4 4" xfId="2209"/>
    <cellStyle name="Normal 9 4 4 2" xfId="9650"/>
    <cellStyle name="Normal 9 4 4 2 2" xfId="36803"/>
    <cellStyle name="Normal 9 4 4 2 2 2" xfId="36804"/>
    <cellStyle name="Normal 9 4 4 2 2 3" xfId="58984"/>
    <cellStyle name="Normal 9 4 4 2 3" xfId="36805"/>
    <cellStyle name="Normal 9 4 4 2 4" xfId="55165"/>
    <cellStyle name="Normal 9 4 4 2 5" xfId="36802"/>
    <cellStyle name="Normal 9 4 4 3" xfId="17046"/>
    <cellStyle name="Normal 9 4 4 3 2" xfId="36807"/>
    <cellStyle name="Normal 9 4 4 3 3" xfId="56492"/>
    <cellStyle name="Normal 9 4 4 3 4" xfId="36806"/>
    <cellStyle name="Normal 9 4 4 4" xfId="24442"/>
    <cellStyle name="Normal 9 4 4 4 2" xfId="36808"/>
    <cellStyle name="Normal 9 4 4 5" xfId="55164"/>
    <cellStyle name="Normal 9 4 4 6" xfId="36801"/>
    <cellStyle name="Normal 9 4 5" xfId="6031"/>
    <cellStyle name="Normal 9 4 5 2" xfId="13427"/>
    <cellStyle name="Normal 9 4 5 2 2" xfId="36811"/>
    <cellStyle name="Normal 9 4 5 2 3" xfId="58979"/>
    <cellStyle name="Normal 9 4 5 2 4" xfId="36810"/>
    <cellStyle name="Normal 9 4 5 3" xfId="20823"/>
    <cellStyle name="Normal 9 4 5 3 2" xfId="36812"/>
    <cellStyle name="Normal 9 4 5 4" xfId="28219"/>
    <cellStyle name="Normal 9 4 5 4 2" xfId="55166"/>
    <cellStyle name="Normal 9 4 5 5" xfId="36809"/>
    <cellStyle name="Normal 9 4 6" xfId="7841"/>
    <cellStyle name="Normal 9 4 6 2" xfId="36814"/>
    <cellStyle name="Normal 9 4 6 3" xfId="56487"/>
    <cellStyle name="Normal 9 4 6 4" xfId="36813"/>
    <cellStyle name="Normal 9 4 7" xfId="15237"/>
    <cellStyle name="Normal 9 4 7 2" xfId="36815"/>
    <cellStyle name="Normal 9 4 8" xfId="22633"/>
    <cellStyle name="Normal 9 4 8 2" xfId="55155"/>
    <cellStyle name="Normal 9 4 9" xfId="36768"/>
    <cellStyle name="Normal 9 5" xfId="588"/>
    <cellStyle name="Normal 9 5 2" xfId="1298"/>
    <cellStyle name="Normal 9 5 2 2" xfId="4986"/>
    <cellStyle name="Normal 9 5 2 2 2" xfId="12427"/>
    <cellStyle name="Normal 9 5 2 2 2 2" xfId="36820"/>
    <cellStyle name="Normal 9 5 2 2 2 2 2" xfId="36821"/>
    <cellStyle name="Normal 9 5 2 2 2 2 3" xfId="58987"/>
    <cellStyle name="Normal 9 5 2 2 2 3" xfId="36822"/>
    <cellStyle name="Normal 9 5 2 2 2 4" xfId="55170"/>
    <cellStyle name="Normal 9 5 2 2 2 5" xfId="36819"/>
    <cellStyle name="Normal 9 5 2 2 3" xfId="19823"/>
    <cellStyle name="Normal 9 5 2 2 3 2" xfId="36824"/>
    <cellStyle name="Normal 9 5 2 2 3 3" xfId="56495"/>
    <cellStyle name="Normal 9 5 2 2 3 4" xfId="36823"/>
    <cellStyle name="Normal 9 5 2 2 4" xfId="27219"/>
    <cellStyle name="Normal 9 5 2 2 4 2" xfId="36825"/>
    <cellStyle name="Normal 9 5 2 2 5" xfId="55169"/>
    <cellStyle name="Normal 9 5 2 2 6" xfId="36818"/>
    <cellStyle name="Normal 9 5 2 3" xfId="3109"/>
    <cellStyle name="Normal 9 5 2 3 2" xfId="10550"/>
    <cellStyle name="Normal 9 5 2 3 2 2" xfId="36828"/>
    <cellStyle name="Normal 9 5 2 3 2 2 2" xfId="36829"/>
    <cellStyle name="Normal 9 5 2 3 2 2 3" xfId="58988"/>
    <cellStyle name="Normal 9 5 2 3 2 3" xfId="36830"/>
    <cellStyle name="Normal 9 5 2 3 2 4" xfId="55172"/>
    <cellStyle name="Normal 9 5 2 3 2 5" xfId="36827"/>
    <cellStyle name="Normal 9 5 2 3 3" xfId="17946"/>
    <cellStyle name="Normal 9 5 2 3 3 2" xfId="36832"/>
    <cellStyle name="Normal 9 5 2 3 3 3" xfId="56496"/>
    <cellStyle name="Normal 9 5 2 3 3 4" xfId="36831"/>
    <cellStyle name="Normal 9 5 2 3 4" xfId="25342"/>
    <cellStyle name="Normal 9 5 2 3 4 2" xfId="36833"/>
    <cellStyle name="Normal 9 5 2 3 5" xfId="55171"/>
    <cellStyle name="Normal 9 5 2 3 6" xfId="36826"/>
    <cellStyle name="Normal 9 5 2 4" xfId="6931"/>
    <cellStyle name="Normal 9 5 2 4 2" xfId="14327"/>
    <cellStyle name="Normal 9 5 2 4 2 2" xfId="36836"/>
    <cellStyle name="Normal 9 5 2 4 2 3" xfId="58986"/>
    <cellStyle name="Normal 9 5 2 4 2 4" xfId="36835"/>
    <cellStyle name="Normal 9 5 2 4 3" xfId="21723"/>
    <cellStyle name="Normal 9 5 2 4 3 2" xfId="36837"/>
    <cellStyle name="Normal 9 5 2 4 4" xfId="29119"/>
    <cellStyle name="Normal 9 5 2 4 4 2" xfId="55173"/>
    <cellStyle name="Normal 9 5 2 4 5" xfId="36834"/>
    <cellStyle name="Normal 9 5 2 5" xfId="8741"/>
    <cellStyle name="Normal 9 5 2 5 2" xfId="36839"/>
    <cellStyle name="Normal 9 5 2 5 3" xfId="56494"/>
    <cellStyle name="Normal 9 5 2 5 4" xfId="36838"/>
    <cellStyle name="Normal 9 5 2 6" xfId="16137"/>
    <cellStyle name="Normal 9 5 2 6 2" xfId="36840"/>
    <cellStyle name="Normal 9 5 2 7" xfId="23533"/>
    <cellStyle name="Normal 9 5 2 7 2" xfId="55168"/>
    <cellStyle name="Normal 9 5 2 8" xfId="36817"/>
    <cellStyle name="Normal 9 5 3" xfId="4342"/>
    <cellStyle name="Normal 9 5 3 2" xfId="11783"/>
    <cellStyle name="Normal 9 5 3 2 2" xfId="36843"/>
    <cellStyle name="Normal 9 5 3 2 2 2" xfId="36844"/>
    <cellStyle name="Normal 9 5 3 2 2 3" xfId="58989"/>
    <cellStyle name="Normal 9 5 3 2 3" xfId="36845"/>
    <cellStyle name="Normal 9 5 3 2 4" xfId="55175"/>
    <cellStyle name="Normal 9 5 3 2 5" xfId="36842"/>
    <cellStyle name="Normal 9 5 3 3" xfId="19179"/>
    <cellStyle name="Normal 9 5 3 3 2" xfId="36847"/>
    <cellStyle name="Normal 9 5 3 3 3" xfId="56497"/>
    <cellStyle name="Normal 9 5 3 3 4" xfId="36846"/>
    <cellStyle name="Normal 9 5 3 4" xfId="26575"/>
    <cellStyle name="Normal 9 5 3 4 2" xfId="36848"/>
    <cellStyle name="Normal 9 5 3 5" xfId="55174"/>
    <cellStyle name="Normal 9 5 3 6" xfId="36841"/>
    <cellStyle name="Normal 9 5 4" xfId="2465"/>
    <cellStyle name="Normal 9 5 4 2" xfId="9906"/>
    <cellStyle name="Normal 9 5 4 2 2" xfId="36851"/>
    <cellStyle name="Normal 9 5 4 2 2 2" xfId="36852"/>
    <cellStyle name="Normal 9 5 4 2 2 3" xfId="58990"/>
    <cellStyle name="Normal 9 5 4 2 3" xfId="36853"/>
    <cellStyle name="Normal 9 5 4 2 4" xfId="55177"/>
    <cellStyle name="Normal 9 5 4 2 5" xfId="36850"/>
    <cellStyle name="Normal 9 5 4 3" xfId="17302"/>
    <cellStyle name="Normal 9 5 4 3 2" xfId="36855"/>
    <cellStyle name="Normal 9 5 4 3 3" xfId="56498"/>
    <cellStyle name="Normal 9 5 4 3 4" xfId="36854"/>
    <cellStyle name="Normal 9 5 4 4" xfId="24698"/>
    <cellStyle name="Normal 9 5 4 4 2" xfId="36856"/>
    <cellStyle name="Normal 9 5 4 5" xfId="55176"/>
    <cellStyle name="Normal 9 5 4 6" xfId="36849"/>
    <cellStyle name="Normal 9 5 5" xfId="6287"/>
    <cellStyle name="Normal 9 5 5 2" xfId="13683"/>
    <cellStyle name="Normal 9 5 5 2 2" xfId="36859"/>
    <cellStyle name="Normal 9 5 5 2 3" xfId="58985"/>
    <cellStyle name="Normal 9 5 5 2 4" xfId="36858"/>
    <cellStyle name="Normal 9 5 5 3" xfId="21079"/>
    <cellStyle name="Normal 9 5 5 3 2" xfId="36860"/>
    <cellStyle name="Normal 9 5 5 4" xfId="28475"/>
    <cellStyle name="Normal 9 5 5 4 2" xfId="55178"/>
    <cellStyle name="Normal 9 5 5 5" xfId="36857"/>
    <cellStyle name="Normal 9 5 6" xfId="8097"/>
    <cellStyle name="Normal 9 5 6 2" xfId="36862"/>
    <cellStyle name="Normal 9 5 6 3" xfId="56493"/>
    <cellStyle name="Normal 9 5 6 4" xfId="36861"/>
    <cellStyle name="Normal 9 5 7" xfId="15493"/>
    <cellStyle name="Normal 9 5 7 2" xfId="36863"/>
    <cellStyle name="Normal 9 5 8" xfId="22889"/>
    <cellStyle name="Normal 9 5 8 2" xfId="55167"/>
    <cellStyle name="Normal 9 5 9" xfId="36816"/>
    <cellStyle name="Normal 9 6" xfId="1633"/>
    <cellStyle name="Normal 9 6 2" xfId="5320"/>
    <cellStyle name="Normal 9 6 2 2" xfId="12761"/>
    <cellStyle name="Normal 9 6 2 2 2" xfId="36867"/>
    <cellStyle name="Normal 9 6 2 2 2 2" xfId="36868"/>
    <cellStyle name="Normal 9 6 2 2 2 3" xfId="58992"/>
    <cellStyle name="Normal 9 6 2 2 3" xfId="36869"/>
    <cellStyle name="Normal 9 6 2 2 4" xfId="55181"/>
    <cellStyle name="Normal 9 6 2 2 5" xfId="36866"/>
    <cellStyle name="Normal 9 6 2 3" xfId="20157"/>
    <cellStyle name="Normal 9 6 2 3 2" xfId="36871"/>
    <cellStyle name="Normal 9 6 2 3 3" xfId="56500"/>
    <cellStyle name="Normal 9 6 2 3 4" xfId="36870"/>
    <cellStyle name="Normal 9 6 2 4" xfId="27553"/>
    <cellStyle name="Normal 9 6 2 4 2" xfId="36872"/>
    <cellStyle name="Normal 9 6 2 5" xfId="55180"/>
    <cellStyle name="Normal 9 6 2 6" xfId="36865"/>
    <cellStyle name="Normal 9 6 3" xfId="3443"/>
    <cellStyle name="Normal 9 6 3 2" xfId="10884"/>
    <cellStyle name="Normal 9 6 3 2 2" xfId="36875"/>
    <cellStyle name="Normal 9 6 3 2 2 2" xfId="36876"/>
    <cellStyle name="Normal 9 6 3 2 2 3" xfId="58993"/>
    <cellStyle name="Normal 9 6 3 2 3" xfId="36877"/>
    <cellStyle name="Normal 9 6 3 2 4" xfId="55183"/>
    <cellStyle name="Normal 9 6 3 2 5" xfId="36874"/>
    <cellStyle name="Normal 9 6 3 3" xfId="18280"/>
    <cellStyle name="Normal 9 6 3 3 2" xfId="36879"/>
    <cellStyle name="Normal 9 6 3 3 3" xfId="56501"/>
    <cellStyle name="Normal 9 6 3 3 4" xfId="36878"/>
    <cellStyle name="Normal 9 6 3 4" xfId="25676"/>
    <cellStyle name="Normal 9 6 3 4 2" xfId="36880"/>
    <cellStyle name="Normal 9 6 3 5" xfId="55182"/>
    <cellStyle name="Normal 9 6 3 6" xfId="36873"/>
    <cellStyle name="Normal 9 6 4" xfId="7265"/>
    <cellStyle name="Normal 9 6 4 2" xfId="14661"/>
    <cellStyle name="Normal 9 6 4 2 2" xfId="36883"/>
    <cellStyle name="Normal 9 6 4 2 3" xfId="58991"/>
    <cellStyle name="Normal 9 6 4 2 4" xfId="36882"/>
    <cellStyle name="Normal 9 6 4 3" xfId="22057"/>
    <cellStyle name="Normal 9 6 4 3 2" xfId="36884"/>
    <cellStyle name="Normal 9 6 4 4" xfId="29453"/>
    <cellStyle name="Normal 9 6 4 4 2" xfId="55184"/>
    <cellStyle name="Normal 9 6 4 5" xfId="36881"/>
    <cellStyle name="Normal 9 6 5" xfId="9075"/>
    <cellStyle name="Normal 9 6 5 2" xfId="36886"/>
    <cellStyle name="Normal 9 6 5 3" xfId="56499"/>
    <cellStyle name="Normal 9 6 5 4" xfId="36885"/>
    <cellStyle name="Normal 9 6 6" xfId="16471"/>
    <cellStyle name="Normal 9 6 6 2" xfId="36887"/>
    <cellStyle name="Normal 9 6 7" xfId="23867"/>
    <cellStyle name="Normal 9 6 7 2" xfId="55179"/>
    <cellStyle name="Normal 9 6 8" xfId="36864"/>
    <cellStyle name="Normal 9 7" xfId="1890"/>
    <cellStyle name="Normal 9 7 2" xfId="5577"/>
    <cellStyle name="Normal 9 7 2 2" xfId="13017"/>
    <cellStyle name="Normal 9 7 2 2 2" xfId="36891"/>
    <cellStyle name="Normal 9 7 2 2 2 2" xfId="36892"/>
    <cellStyle name="Normal 9 7 2 2 2 3" xfId="58995"/>
    <cellStyle name="Normal 9 7 2 2 3" xfId="36893"/>
    <cellStyle name="Normal 9 7 2 2 4" xfId="55187"/>
    <cellStyle name="Normal 9 7 2 2 5" xfId="36890"/>
    <cellStyle name="Normal 9 7 2 3" xfId="20413"/>
    <cellStyle name="Normal 9 7 2 3 2" xfId="36895"/>
    <cellStyle name="Normal 9 7 2 3 3" xfId="56503"/>
    <cellStyle name="Normal 9 7 2 3 4" xfId="36894"/>
    <cellStyle name="Normal 9 7 2 4" xfId="27809"/>
    <cellStyle name="Normal 9 7 2 4 2" xfId="36896"/>
    <cellStyle name="Normal 9 7 2 5" xfId="55186"/>
    <cellStyle name="Normal 9 7 2 6" xfId="36889"/>
    <cellStyle name="Normal 9 7 3" xfId="3699"/>
    <cellStyle name="Normal 9 7 3 2" xfId="11140"/>
    <cellStyle name="Normal 9 7 3 2 2" xfId="36899"/>
    <cellStyle name="Normal 9 7 3 2 2 2" xfId="36900"/>
    <cellStyle name="Normal 9 7 3 2 2 3" xfId="58996"/>
    <cellStyle name="Normal 9 7 3 2 3" xfId="36901"/>
    <cellStyle name="Normal 9 7 3 2 4" xfId="55189"/>
    <cellStyle name="Normal 9 7 3 2 5" xfId="36898"/>
    <cellStyle name="Normal 9 7 3 3" xfId="18536"/>
    <cellStyle name="Normal 9 7 3 3 2" xfId="36903"/>
    <cellStyle name="Normal 9 7 3 3 3" xfId="56504"/>
    <cellStyle name="Normal 9 7 3 3 4" xfId="36902"/>
    <cellStyle name="Normal 9 7 3 4" xfId="25932"/>
    <cellStyle name="Normal 9 7 3 4 2" xfId="36904"/>
    <cellStyle name="Normal 9 7 3 5" xfId="55188"/>
    <cellStyle name="Normal 9 7 3 6" xfId="36897"/>
    <cellStyle name="Normal 9 7 4" xfId="7522"/>
    <cellStyle name="Normal 9 7 4 2" xfId="14918"/>
    <cellStyle name="Normal 9 7 4 2 2" xfId="36907"/>
    <cellStyle name="Normal 9 7 4 2 3" xfId="58994"/>
    <cellStyle name="Normal 9 7 4 2 4" xfId="36906"/>
    <cellStyle name="Normal 9 7 4 3" xfId="22314"/>
    <cellStyle name="Normal 9 7 4 3 2" xfId="36908"/>
    <cellStyle name="Normal 9 7 4 4" xfId="29710"/>
    <cellStyle name="Normal 9 7 4 4 2" xfId="55190"/>
    <cellStyle name="Normal 9 7 4 5" xfId="36905"/>
    <cellStyle name="Normal 9 7 5" xfId="9331"/>
    <cellStyle name="Normal 9 7 5 2" xfId="36910"/>
    <cellStyle name="Normal 9 7 5 3" xfId="56502"/>
    <cellStyle name="Normal 9 7 5 4" xfId="36909"/>
    <cellStyle name="Normal 9 7 6" xfId="16727"/>
    <cellStyle name="Normal 9 7 6 2" xfId="36911"/>
    <cellStyle name="Normal 9 7 7" xfId="24123"/>
    <cellStyle name="Normal 9 7 7 2" xfId="55185"/>
    <cellStyle name="Normal 9 7 8" xfId="36888"/>
    <cellStyle name="Normal_Final Output Tables" xfId="92"/>
    <cellStyle name="Normal_Glossary" xfId="93"/>
    <cellStyle name="Note 2" xfId="94"/>
    <cellStyle name="Note 2 2" xfId="95"/>
    <cellStyle name="Note 2 2 2" xfId="216"/>
    <cellStyle name="Note 2 2 2 2" xfId="932"/>
    <cellStyle name="Note 2 2 2 2 2" xfId="36916"/>
    <cellStyle name="Note 2 2 2 2 3" xfId="55194"/>
    <cellStyle name="Note 2 2 2 2 4" xfId="36915"/>
    <cellStyle name="Note 2 2 2 3" xfId="36917"/>
    <cellStyle name="Note 2 2 2 4" xfId="55193"/>
    <cellStyle name="Note 2 2 2 5" xfId="36914"/>
    <cellStyle name="Note 2 2 3" xfId="36918"/>
    <cellStyle name="Note 2 2 4" xfId="55192"/>
    <cellStyle name="Note 2 2 5" xfId="36913"/>
    <cellStyle name="Note 2 3" xfId="215"/>
    <cellStyle name="Note 2 3 2" xfId="931"/>
    <cellStyle name="Note 2 3 2 2" xfId="36921"/>
    <cellStyle name="Note 2 3 2 3" xfId="55196"/>
    <cellStyle name="Note 2 3 2 4" xfId="36920"/>
    <cellStyle name="Note 2 3 3" xfId="36922"/>
    <cellStyle name="Note 2 3 4" xfId="55195"/>
    <cellStyle name="Note 2 3 5" xfId="36919"/>
    <cellStyle name="Note 2 4" xfId="5934"/>
    <cellStyle name="Note 2 4 2" xfId="36924"/>
    <cellStyle name="Note 2 4 3" xfId="55197"/>
    <cellStyle name="Note 2 4 4" xfId="36923"/>
    <cellStyle name="Note 2 5" xfId="36925"/>
    <cellStyle name="Note 2 5 2" xfId="36926"/>
    <cellStyle name="Note 2 5 3" xfId="55198"/>
    <cellStyle name="Note 2 6" xfId="36927"/>
    <cellStyle name="Note 2 7" xfId="55191"/>
    <cellStyle name="Note 2 8" xfId="36912"/>
    <cellStyle name="Note 3" xfId="96"/>
    <cellStyle name="Note 3 2" xfId="97"/>
    <cellStyle name="Note 3 2 2" xfId="218"/>
    <cellStyle name="Note 3 2 2 2" xfId="934"/>
    <cellStyle name="Note 3 2 2 2 2" xfId="36932"/>
    <cellStyle name="Note 3 2 2 2 3" xfId="55202"/>
    <cellStyle name="Note 3 2 2 2 4" xfId="36931"/>
    <cellStyle name="Note 3 2 2 3" xfId="36933"/>
    <cellStyle name="Note 3 2 2 4" xfId="55201"/>
    <cellStyle name="Note 3 2 2 5" xfId="36930"/>
    <cellStyle name="Note 3 2 3" xfId="36934"/>
    <cellStyle name="Note 3 2 4" xfId="55200"/>
    <cellStyle name="Note 3 2 5" xfId="36929"/>
    <cellStyle name="Note 3 3" xfId="217"/>
    <cellStyle name="Note 3 3 2" xfId="933"/>
    <cellStyle name="Note 3 3 2 2" xfId="36937"/>
    <cellStyle name="Note 3 3 2 3" xfId="55204"/>
    <cellStyle name="Note 3 3 2 4" xfId="36936"/>
    <cellStyle name="Note 3 3 3" xfId="36938"/>
    <cellStyle name="Note 3 3 4" xfId="55203"/>
    <cellStyle name="Note 3 3 5" xfId="36935"/>
    <cellStyle name="Note 3 4" xfId="36939"/>
    <cellStyle name="Note 3 5" xfId="55199"/>
    <cellStyle name="Note 3 6" xfId="36928"/>
    <cellStyle name="Output" xfId="5898" builtinId="21" customBuiltin="1"/>
    <cellStyle name="Output 2" xfId="98"/>
    <cellStyle name="Output 2 2" xfId="219"/>
    <cellStyle name="Output 2 2 2" xfId="36942"/>
    <cellStyle name="Output 2 2 3" xfId="55206"/>
    <cellStyle name="Output 2 2 4" xfId="36941"/>
    <cellStyle name="Output 2 3" xfId="36943"/>
    <cellStyle name="Output 2 4" xfId="55205"/>
    <cellStyle name="Output 2 5" xfId="36940"/>
    <cellStyle name="Output 3" xfId="36944"/>
    <cellStyle name="Output 3 2" xfId="36945"/>
    <cellStyle name="Output 3 3" xfId="55207"/>
    <cellStyle name="Percent" xfId="1" builtinId="5" customBuiltin="1"/>
    <cellStyle name="Percent 2" xfId="99"/>
    <cellStyle name="Percent 2 2" xfId="100"/>
    <cellStyle name="Percent 2 2 2" xfId="101"/>
    <cellStyle name="Percent 2 2 2 2" xfId="222"/>
    <cellStyle name="Percent 2 2 2 2 2" xfId="937"/>
    <cellStyle name="Percent 2 2 2 2 2 2" xfId="36951"/>
    <cellStyle name="Percent 2 2 2 2 2 3" xfId="55212"/>
    <cellStyle name="Percent 2 2 2 2 2 4" xfId="36950"/>
    <cellStyle name="Percent 2 2 2 2 3" xfId="36952"/>
    <cellStyle name="Percent 2 2 2 2 4" xfId="55211"/>
    <cellStyle name="Percent 2 2 2 2 5" xfId="36949"/>
    <cellStyle name="Percent 2 2 2 3" xfId="36953"/>
    <cellStyle name="Percent 2 2 2 4" xfId="55210"/>
    <cellStyle name="Percent 2 2 2 5" xfId="36948"/>
    <cellStyle name="Percent 2 2 3" xfId="221"/>
    <cellStyle name="Percent 2 2 3 2" xfId="936"/>
    <cellStyle name="Percent 2 2 3 2 2" xfId="36956"/>
    <cellStyle name="Percent 2 2 3 2 3" xfId="55214"/>
    <cellStyle name="Percent 2 2 3 2 4" xfId="36955"/>
    <cellStyle name="Percent 2 2 3 3" xfId="36957"/>
    <cellStyle name="Percent 2 2 3 4" xfId="55213"/>
    <cellStyle name="Percent 2 2 3 5" xfId="36954"/>
    <cellStyle name="Percent 2 2 4" xfId="36958"/>
    <cellStyle name="Percent 2 2 5" xfId="55209"/>
    <cellStyle name="Percent 2 2 6" xfId="36947"/>
    <cellStyle name="Percent 2 3" xfId="102"/>
    <cellStyle name="Percent 2 3 2" xfId="103"/>
    <cellStyle name="Percent 2 3 2 2" xfId="224"/>
    <cellStyle name="Percent 2 3 2 2 2" xfId="939"/>
    <cellStyle name="Percent 2 3 2 2 2 2" xfId="36963"/>
    <cellStyle name="Percent 2 3 2 2 2 3" xfId="55218"/>
    <cellStyle name="Percent 2 3 2 2 2 4" xfId="36962"/>
    <cellStyle name="Percent 2 3 2 2 3" xfId="36964"/>
    <cellStyle name="Percent 2 3 2 2 4" xfId="55217"/>
    <cellStyle name="Percent 2 3 2 2 5" xfId="36961"/>
    <cellStyle name="Percent 2 3 2 3" xfId="36965"/>
    <cellStyle name="Percent 2 3 2 4" xfId="55216"/>
    <cellStyle name="Percent 2 3 2 5" xfId="36960"/>
    <cellStyle name="Percent 2 3 3" xfId="223"/>
    <cellStyle name="Percent 2 3 3 2" xfId="938"/>
    <cellStyle name="Percent 2 3 3 2 2" xfId="36968"/>
    <cellStyle name="Percent 2 3 3 2 3" xfId="55220"/>
    <cellStyle name="Percent 2 3 3 2 4" xfId="36967"/>
    <cellStyle name="Percent 2 3 3 3" xfId="36969"/>
    <cellStyle name="Percent 2 3 3 4" xfId="55219"/>
    <cellStyle name="Percent 2 3 3 5" xfId="36966"/>
    <cellStyle name="Percent 2 3 4" xfId="36970"/>
    <cellStyle name="Percent 2 3 5" xfId="55215"/>
    <cellStyle name="Percent 2 3 6" xfId="36959"/>
    <cellStyle name="Percent 2 4" xfId="104"/>
    <cellStyle name="Percent 2 4 2" xfId="225"/>
    <cellStyle name="Percent 2 4 2 2" xfId="940"/>
    <cellStyle name="Percent 2 4 2 2 2" xfId="36974"/>
    <cellStyle name="Percent 2 4 2 2 3" xfId="55223"/>
    <cellStyle name="Percent 2 4 2 2 4" xfId="36973"/>
    <cellStyle name="Percent 2 4 2 3" xfId="36975"/>
    <cellStyle name="Percent 2 4 2 4" xfId="55222"/>
    <cellStyle name="Percent 2 4 2 5" xfId="36972"/>
    <cellStyle name="Percent 2 4 3" xfId="36976"/>
    <cellStyle name="Percent 2 4 4" xfId="55221"/>
    <cellStyle name="Percent 2 4 5" xfId="36971"/>
    <cellStyle name="Percent 2 5" xfId="220"/>
    <cellStyle name="Percent 2 5 2" xfId="935"/>
    <cellStyle name="Percent 2 5 2 2" xfId="36979"/>
    <cellStyle name="Percent 2 5 2 3" xfId="55225"/>
    <cellStyle name="Percent 2 5 2 4" xfId="36978"/>
    <cellStyle name="Percent 2 5 3" xfId="36980"/>
    <cellStyle name="Percent 2 5 4" xfId="55224"/>
    <cellStyle name="Percent 2 5 5" xfId="36977"/>
    <cellStyle name="Percent 2 6" xfId="36981"/>
    <cellStyle name="Percent 2 7" xfId="55208"/>
    <cellStyle name="Percent 2 8" xfId="36946"/>
    <cellStyle name="Percent 3" xfId="105"/>
    <cellStyle name="Percent 3 2" xfId="106"/>
    <cellStyle name="Percent 3 2 2" xfId="107"/>
    <cellStyle name="Percent 3 2 2 2" xfId="228"/>
    <cellStyle name="Percent 3 2 2 2 2" xfId="943"/>
    <cellStyle name="Percent 3 2 2 2 2 2" xfId="36987"/>
    <cellStyle name="Percent 3 2 2 2 2 3" xfId="55230"/>
    <cellStyle name="Percent 3 2 2 2 2 4" xfId="36986"/>
    <cellStyle name="Percent 3 2 2 2 3" xfId="36988"/>
    <cellStyle name="Percent 3 2 2 2 4" xfId="55229"/>
    <cellStyle name="Percent 3 2 2 2 5" xfId="36985"/>
    <cellStyle name="Percent 3 2 2 3" xfId="36989"/>
    <cellStyle name="Percent 3 2 2 4" xfId="55228"/>
    <cellStyle name="Percent 3 2 2 5" xfId="36984"/>
    <cellStyle name="Percent 3 2 3" xfId="227"/>
    <cellStyle name="Percent 3 2 3 2" xfId="942"/>
    <cellStyle name="Percent 3 2 3 2 2" xfId="36992"/>
    <cellStyle name="Percent 3 2 3 2 3" xfId="55232"/>
    <cellStyle name="Percent 3 2 3 2 4" xfId="36991"/>
    <cellStyle name="Percent 3 2 3 3" xfId="36993"/>
    <cellStyle name="Percent 3 2 3 4" xfId="55231"/>
    <cellStyle name="Percent 3 2 3 5" xfId="36990"/>
    <cellStyle name="Percent 3 2 4" xfId="36994"/>
    <cellStyle name="Percent 3 2 5" xfId="55227"/>
    <cellStyle name="Percent 3 2 6" xfId="36983"/>
    <cellStyle name="Percent 3 3" xfId="108"/>
    <cellStyle name="Percent 3 3 2" xfId="109"/>
    <cellStyle name="Percent 3 3 2 2" xfId="230"/>
    <cellStyle name="Percent 3 3 2 2 2" xfId="945"/>
    <cellStyle name="Percent 3 3 2 2 2 2" xfId="36999"/>
    <cellStyle name="Percent 3 3 2 2 2 3" xfId="55236"/>
    <cellStyle name="Percent 3 3 2 2 2 4" xfId="36998"/>
    <cellStyle name="Percent 3 3 2 2 3" xfId="37000"/>
    <cellStyle name="Percent 3 3 2 2 4" xfId="55235"/>
    <cellStyle name="Percent 3 3 2 2 5" xfId="36997"/>
    <cellStyle name="Percent 3 3 2 3" xfId="37001"/>
    <cellStyle name="Percent 3 3 2 4" xfId="55234"/>
    <cellStyle name="Percent 3 3 2 5" xfId="36996"/>
    <cellStyle name="Percent 3 3 3" xfId="229"/>
    <cellStyle name="Percent 3 3 3 2" xfId="944"/>
    <cellStyle name="Percent 3 3 3 2 2" xfId="37004"/>
    <cellStyle name="Percent 3 3 3 2 3" xfId="55238"/>
    <cellStyle name="Percent 3 3 3 2 4" xfId="37003"/>
    <cellStyle name="Percent 3 3 3 3" xfId="37005"/>
    <cellStyle name="Percent 3 3 3 4" xfId="55237"/>
    <cellStyle name="Percent 3 3 3 5" xfId="37002"/>
    <cellStyle name="Percent 3 3 4" xfId="37006"/>
    <cellStyle name="Percent 3 3 5" xfId="55233"/>
    <cellStyle name="Percent 3 3 6" xfId="36995"/>
    <cellStyle name="Percent 3 4" xfId="110"/>
    <cellStyle name="Percent 3 4 2" xfId="111"/>
    <cellStyle name="Percent 3 4 2 2" xfId="232"/>
    <cellStyle name="Percent 3 4 2 2 2" xfId="947"/>
    <cellStyle name="Percent 3 4 2 2 2 2" xfId="37011"/>
    <cellStyle name="Percent 3 4 2 2 2 3" xfId="55242"/>
    <cellStyle name="Percent 3 4 2 2 2 4" xfId="37010"/>
    <cellStyle name="Percent 3 4 2 2 3" xfId="37012"/>
    <cellStyle name="Percent 3 4 2 2 4" xfId="55241"/>
    <cellStyle name="Percent 3 4 2 2 5" xfId="37009"/>
    <cellStyle name="Percent 3 4 2 3" xfId="37013"/>
    <cellStyle name="Percent 3 4 2 4" xfId="55240"/>
    <cellStyle name="Percent 3 4 2 5" xfId="37008"/>
    <cellStyle name="Percent 3 4 3" xfId="112"/>
    <cellStyle name="Percent 3 4 3 2" xfId="113"/>
    <cellStyle name="Percent 3 4 3 2 2" xfId="234"/>
    <cellStyle name="Percent 3 4 3 2 2 2" xfId="949"/>
    <cellStyle name="Percent 3 4 3 2 2 2 2" xfId="37018"/>
    <cellStyle name="Percent 3 4 3 2 2 2 3" xfId="55246"/>
    <cellStyle name="Percent 3 4 3 2 2 2 4" xfId="37017"/>
    <cellStyle name="Percent 3 4 3 2 2 3" xfId="37019"/>
    <cellStyle name="Percent 3 4 3 2 2 4" xfId="55245"/>
    <cellStyle name="Percent 3 4 3 2 2 5" xfId="37016"/>
    <cellStyle name="Percent 3 4 3 2 3" xfId="37020"/>
    <cellStyle name="Percent 3 4 3 2 4" xfId="55244"/>
    <cellStyle name="Percent 3 4 3 2 5" xfId="37015"/>
    <cellStyle name="Percent 3 4 3 3" xfId="233"/>
    <cellStyle name="Percent 3 4 3 3 2" xfId="948"/>
    <cellStyle name="Percent 3 4 3 3 2 2" xfId="37023"/>
    <cellStyle name="Percent 3 4 3 3 2 3" xfId="55248"/>
    <cellStyle name="Percent 3 4 3 3 2 4" xfId="37022"/>
    <cellStyle name="Percent 3 4 3 3 3" xfId="37024"/>
    <cellStyle name="Percent 3 4 3 3 4" xfId="55247"/>
    <cellStyle name="Percent 3 4 3 3 5" xfId="37021"/>
    <cellStyle name="Percent 3 4 3 4" xfId="37025"/>
    <cellStyle name="Percent 3 4 3 5" xfId="55243"/>
    <cellStyle name="Percent 3 4 3 6" xfId="37014"/>
    <cellStyle name="Percent 3 4 4" xfId="231"/>
    <cellStyle name="Percent 3 4 4 2" xfId="946"/>
    <cellStyle name="Percent 3 4 4 2 2" xfId="37028"/>
    <cellStyle name="Percent 3 4 4 2 3" xfId="55250"/>
    <cellStyle name="Percent 3 4 4 2 4" xfId="37027"/>
    <cellStyle name="Percent 3 4 4 3" xfId="37029"/>
    <cellStyle name="Percent 3 4 4 4" xfId="55249"/>
    <cellStyle name="Percent 3 4 4 5" xfId="37026"/>
    <cellStyle name="Percent 3 4 5" xfId="37030"/>
    <cellStyle name="Percent 3 4 6" xfId="55239"/>
    <cellStyle name="Percent 3 4 7" xfId="37007"/>
    <cellStyle name="Percent 3 5" xfId="114"/>
    <cellStyle name="Percent 3 5 2" xfId="235"/>
    <cellStyle name="Percent 3 5 2 2" xfId="950"/>
    <cellStyle name="Percent 3 5 2 2 2" xfId="37034"/>
    <cellStyle name="Percent 3 5 2 2 3" xfId="55253"/>
    <cellStyle name="Percent 3 5 2 2 4" xfId="37033"/>
    <cellStyle name="Percent 3 5 2 3" xfId="37035"/>
    <cellStyle name="Percent 3 5 2 4" xfId="55252"/>
    <cellStyle name="Percent 3 5 2 5" xfId="37032"/>
    <cellStyle name="Percent 3 5 3" xfId="37036"/>
    <cellStyle name="Percent 3 5 4" xfId="55251"/>
    <cellStyle name="Percent 3 5 5" xfId="37031"/>
    <cellStyle name="Percent 3 6" xfId="226"/>
    <cellStyle name="Percent 3 6 2" xfId="941"/>
    <cellStyle name="Percent 3 6 2 2" xfId="37039"/>
    <cellStyle name="Percent 3 6 2 3" xfId="55255"/>
    <cellStyle name="Percent 3 6 2 4" xfId="37038"/>
    <cellStyle name="Percent 3 6 3" xfId="37040"/>
    <cellStyle name="Percent 3 6 4" xfId="55254"/>
    <cellStyle name="Percent 3 6 5" xfId="37037"/>
    <cellStyle name="Percent 3 7" xfId="37041"/>
    <cellStyle name="Percent 3 8" xfId="55226"/>
    <cellStyle name="Percent 3 9" xfId="36982"/>
    <cellStyle name="Percent 4" xfId="115"/>
    <cellStyle name="Percent 4 2" xfId="116"/>
    <cellStyle name="Percent 4 2 2" xfId="237"/>
    <cellStyle name="Percent 4 2 2 2" xfId="952"/>
    <cellStyle name="Percent 4 2 2 2 2" xfId="37046"/>
    <cellStyle name="Percent 4 2 2 2 3" xfId="55259"/>
    <cellStyle name="Percent 4 2 2 2 4" xfId="37045"/>
    <cellStyle name="Percent 4 2 2 3" xfId="37047"/>
    <cellStyle name="Percent 4 2 2 4" xfId="55258"/>
    <cellStyle name="Percent 4 2 2 5" xfId="37044"/>
    <cellStyle name="Percent 4 2 3" xfId="37048"/>
    <cellStyle name="Percent 4 2 4" xfId="55257"/>
    <cellStyle name="Percent 4 2 5" xfId="37043"/>
    <cellStyle name="Percent 4 3" xfId="236"/>
    <cellStyle name="Percent 4 3 2" xfId="951"/>
    <cellStyle name="Percent 4 3 2 2" xfId="37051"/>
    <cellStyle name="Percent 4 3 2 3" xfId="55261"/>
    <cellStyle name="Percent 4 3 2 4" xfId="37050"/>
    <cellStyle name="Percent 4 3 3" xfId="37052"/>
    <cellStyle name="Percent 4 3 4" xfId="55260"/>
    <cellStyle name="Percent 4 3 5" xfId="37049"/>
    <cellStyle name="Percent 4 4" xfId="37053"/>
    <cellStyle name="Percent 4 5" xfId="55256"/>
    <cellStyle name="Percent 4 6" xfId="37042"/>
    <cellStyle name="Percent 5" xfId="117"/>
    <cellStyle name="Percent 5 2" xfId="118"/>
    <cellStyle name="Percent 5 2 2" xfId="239"/>
    <cellStyle name="Percent 5 2 2 2" xfId="954"/>
    <cellStyle name="Percent 5 2 2 2 2" xfId="37058"/>
    <cellStyle name="Percent 5 2 2 2 3" xfId="55265"/>
    <cellStyle name="Percent 5 2 2 2 4" xfId="37057"/>
    <cellStyle name="Percent 5 2 2 3" xfId="37059"/>
    <cellStyle name="Percent 5 2 2 4" xfId="55264"/>
    <cellStyle name="Percent 5 2 2 5" xfId="37056"/>
    <cellStyle name="Percent 5 2 3" xfId="37060"/>
    <cellStyle name="Percent 5 2 4" xfId="55263"/>
    <cellStyle name="Percent 5 2 5" xfId="37055"/>
    <cellStyle name="Percent 5 3" xfId="238"/>
    <cellStyle name="Percent 5 3 2" xfId="953"/>
    <cellStyle name="Percent 5 3 2 2" xfId="37063"/>
    <cellStyle name="Percent 5 3 2 3" xfId="55267"/>
    <cellStyle name="Percent 5 3 2 4" xfId="37062"/>
    <cellStyle name="Percent 5 3 3" xfId="37064"/>
    <cellStyle name="Percent 5 3 4" xfId="55266"/>
    <cellStyle name="Percent 5 3 5" xfId="37061"/>
    <cellStyle name="Percent 5 4" xfId="37065"/>
    <cellStyle name="Percent 5 5" xfId="55262"/>
    <cellStyle name="Percent 5 6" xfId="37054"/>
    <cellStyle name="Percent 6" xfId="119"/>
    <cellStyle name="Percent 6 2" xfId="120"/>
    <cellStyle name="Percent 6 2 2" xfId="241"/>
    <cellStyle name="Percent 6 2 2 2" xfId="956"/>
    <cellStyle name="Percent 6 2 2 2 2" xfId="37070"/>
    <cellStyle name="Percent 6 2 2 2 3" xfId="55271"/>
    <cellStyle name="Percent 6 2 2 2 4" xfId="37069"/>
    <cellStyle name="Percent 6 2 2 3" xfId="37071"/>
    <cellStyle name="Percent 6 2 2 4" xfId="55270"/>
    <cellStyle name="Percent 6 2 2 5" xfId="37068"/>
    <cellStyle name="Percent 6 2 3" xfId="37072"/>
    <cellStyle name="Percent 6 2 4" xfId="55269"/>
    <cellStyle name="Percent 6 2 5" xfId="37067"/>
    <cellStyle name="Percent 6 3" xfId="121"/>
    <cellStyle name="Percent 6 3 2" xfId="122"/>
    <cellStyle name="Percent 6 3 2 2" xfId="243"/>
    <cellStyle name="Percent 6 3 2 2 2" xfId="958"/>
    <cellStyle name="Percent 6 3 2 2 2 2" xfId="37077"/>
    <cellStyle name="Percent 6 3 2 2 2 3" xfId="55275"/>
    <cellStyle name="Percent 6 3 2 2 2 4" xfId="37076"/>
    <cellStyle name="Percent 6 3 2 2 3" xfId="37078"/>
    <cellStyle name="Percent 6 3 2 2 4" xfId="55274"/>
    <cellStyle name="Percent 6 3 2 2 5" xfId="37075"/>
    <cellStyle name="Percent 6 3 2 3" xfId="37079"/>
    <cellStyle name="Percent 6 3 2 4" xfId="55273"/>
    <cellStyle name="Percent 6 3 2 5" xfId="37074"/>
    <cellStyle name="Percent 6 3 3" xfId="242"/>
    <cellStyle name="Percent 6 3 3 2" xfId="957"/>
    <cellStyle name="Percent 6 3 3 2 2" xfId="37082"/>
    <cellStyle name="Percent 6 3 3 2 3" xfId="55277"/>
    <cellStyle name="Percent 6 3 3 2 4" xfId="37081"/>
    <cellStyle name="Percent 6 3 3 3" xfId="37083"/>
    <cellStyle name="Percent 6 3 3 4" xfId="55276"/>
    <cellStyle name="Percent 6 3 3 5" xfId="37080"/>
    <cellStyle name="Percent 6 3 4" xfId="37084"/>
    <cellStyle name="Percent 6 3 5" xfId="55272"/>
    <cellStyle name="Percent 6 3 6" xfId="37073"/>
    <cellStyle name="Percent 6 4" xfId="240"/>
    <cellStyle name="Percent 6 4 2" xfId="955"/>
    <cellStyle name="Percent 6 4 2 2" xfId="37087"/>
    <cellStyle name="Percent 6 4 2 3" xfId="55279"/>
    <cellStyle name="Percent 6 4 2 4" xfId="37086"/>
    <cellStyle name="Percent 6 4 3" xfId="37088"/>
    <cellStyle name="Percent 6 4 4" xfId="55278"/>
    <cellStyle name="Percent 6 4 5" xfId="37085"/>
    <cellStyle name="Percent 6 5" xfId="37089"/>
    <cellStyle name="Percent 6 6" xfId="55268"/>
    <cellStyle name="Percent 6 7" xfId="37066"/>
    <cellStyle name="Percent 7" xfId="123"/>
    <cellStyle name="Percent 7 2" xfId="244"/>
    <cellStyle name="Percent 7 2 2" xfId="959"/>
    <cellStyle name="Percent 7 2 2 2" xfId="37093"/>
    <cellStyle name="Percent 7 2 2 3" xfId="55282"/>
    <cellStyle name="Percent 7 2 2 4" xfId="37092"/>
    <cellStyle name="Percent 7 2 3" xfId="37094"/>
    <cellStyle name="Percent 7 2 4" xfId="55281"/>
    <cellStyle name="Percent 7 2 5" xfId="37091"/>
    <cellStyle name="Percent 7 3" xfId="37095"/>
    <cellStyle name="Percent 7 4" xfId="55280"/>
    <cellStyle name="Percent 7 5" xfId="37090"/>
    <cellStyle name="Percent 8" xfId="884"/>
    <cellStyle name="Percent 8 2" xfId="1593"/>
    <cellStyle name="Percent 8 2 2" xfId="37098"/>
    <cellStyle name="Percent 8 2 3" xfId="55284"/>
    <cellStyle name="Percent 8 2 4" xfId="37097"/>
    <cellStyle name="Percent 8 3" xfId="37099"/>
    <cellStyle name="Percent 8 4" xfId="55283"/>
    <cellStyle name="Percent 8 5" xfId="37096"/>
    <cellStyle name="Percent 9" xfId="37100"/>
    <cellStyle name="Percent 9 2" xfId="37101"/>
    <cellStyle name="Percent 9 3" xfId="55285"/>
    <cellStyle name="style1424787249159" xfId="304"/>
    <cellStyle name="style1424787249159 10" xfId="2182"/>
    <cellStyle name="style1424787249159 10 2" xfId="9623"/>
    <cellStyle name="style1424787249159 10 2 2" xfId="37105"/>
    <cellStyle name="style1424787249159 10 2 2 2" xfId="37106"/>
    <cellStyle name="style1424787249159 10 2 2 3" xfId="58998"/>
    <cellStyle name="style1424787249159 10 2 3" xfId="37107"/>
    <cellStyle name="style1424787249159 10 2 4" xfId="55288"/>
    <cellStyle name="style1424787249159 10 2 5" xfId="37104"/>
    <cellStyle name="style1424787249159 10 3" xfId="17019"/>
    <cellStyle name="style1424787249159 10 3 2" xfId="37109"/>
    <cellStyle name="style1424787249159 10 3 3" xfId="56506"/>
    <cellStyle name="style1424787249159 10 3 4" xfId="37108"/>
    <cellStyle name="style1424787249159 10 4" xfId="24415"/>
    <cellStyle name="style1424787249159 10 4 2" xfId="37110"/>
    <cellStyle name="style1424787249159 10 5" xfId="55287"/>
    <cellStyle name="style1424787249159 10 6" xfId="37103"/>
    <cellStyle name="style1424787249159 11" xfId="6004"/>
    <cellStyle name="style1424787249159 11 2" xfId="13400"/>
    <cellStyle name="style1424787249159 11 2 2" xfId="37113"/>
    <cellStyle name="style1424787249159 11 2 3" xfId="58997"/>
    <cellStyle name="style1424787249159 11 2 4" xfId="37112"/>
    <cellStyle name="style1424787249159 11 3" xfId="20796"/>
    <cellStyle name="style1424787249159 11 3 2" xfId="37114"/>
    <cellStyle name="style1424787249159 11 4" xfId="28192"/>
    <cellStyle name="style1424787249159 11 4 2" xfId="55289"/>
    <cellStyle name="style1424787249159 11 5" xfId="37111"/>
    <cellStyle name="style1424787249159 12" xfId="7814"/>
    <cellStyle name="style1424787249159 12 2" xfId="37116"/>
    <cellStyle name="style1424787249159 12 3" xfId="56505"/>
    <cellStyle name="style1424787249159 12 4" xfId="37115"/>
    <cellStyle name="style1424787249159 13" xfId="15210"/>
    <cellStyle name="style1424787249159 13 2" xfId="37117"/>
    <cellStyle name="style1424787249159 14" xfId="22606"/>
    <cellStyle name="style1424787249159 14 2" xfId="55286"/>
    <cellStyle name="style1424787249159 15" xfId="37102"/>
    <cellStyle name="style1424787249159 2" xfId="332"/>
    <cellStyle name="style1424787249159 2 10" xfId="6032"/>
    <cellStyle name="style1424787249159 2 10 2" xfId="13428"/>
    <cellStyle name="style1424787249159 2 10 2 2" xfId="37121"/>
    <cellStyle name="style1424787249159 2 10 2 3" xfId="58999"/>
    <cellStyle name="style1424787249159 2 10 2 4" xfId="37120"/>
    <cellStyle name="style1424787249159 2 10 3" xfId="20824"/>
    <cellStyle name="style1424787249159 2 10 3 2" xfId="37122"/>
    <cellStyle name="style1424787249159 2 10 4" xfId="28220"/>
    <cellStyle name="style1424787249159 2 10 4 2" xfId="55291"/>
    <cellStyle name="style1424787249159 2 10 5" xfId="37119"/>
    <cellStyle name="style1424787249159 2 11" xfId="7842"/>
    <cellStyle name="style1424787249159 2 11 2" xfId="37124"/>
    <cellStyle name="style1424787249159 2 11 3" xfId="56507"/>
    <cellStyle name="style1424787249159 2 11 4" xfId="37123"/>
    <cellStyle name="style1424787249159 2 12" xfId="15238"/>
    <cellStyle name="style1424787249159 2 12 2" xfId="37125"/>
    <cellStyle name="style1424787249159 2 13" xfId="22634"/>
    <cellStyle name="style1424787249159 2 13 2" xfId="55290"/>
    <cellStyle name="style1424787249159 2 14" xfId="37118"/>
    <cellStyle name="style1424787249159 2 2" xfId="396"/>
    <cellStyle name="style1424787249159 2 2 10" xfId="7906"/>
    <cellStyle name="style1424787249159 2 2 10 2" xfId="37128"/>
    <cellStyle name="style1424787249159 2 2 10 3" xfId="56508"/>
    <cellStyle name="style1424787249159 2 2 10 4" xfId="37127"/>
    <cellStyle name="style1424787249159 2 2 11" xfId="15302"/>
    <cellStyle name="style1424787249159 2 2 11 2" xfId="37129"/>
    <cellStyle name="style1424787249159 2 2 12" xfId="22698"/>
    <cellStyle name="style1424787249159 2 2 12 2" xfId="55292"/>
    <cellStyle name="style1424787249159 2 2 13" xfId="37126"/>
    <cellStyle name="style1424787249159 2 2 2" xfId="524"/>
    <cellStyle name="style1424787249159 2 2 2 10" xfId="15430"/>
    <cellStyle name="style1424787249159 2 2 2 10 2" xfId="37131"/>
    <cellStyle name="style1424787249159 2 2 2 11" xfId="22826"/>
    <cellStyle name="style1424787249159 2 2 2 11 2" xfId="55293"/>
    <cellStyle name="style1424787249159 2 2 2 12" xfId="37130"/>
    <cellStyle name="style1424787249159 2 2 2 2" xfId="781"/>
    <cellStyle name="style1424787249159 2 2 2 2 2" xfId="1491"/>
    <cellStyle name="style1424787249159 2 2 2 2 2 2" xfId="5179"/>
    <cellStyle name="style1424787249159 2 2 2 2 2 2 2" xfId="12620"/>
    <cellStyle name="style1424787249159 2 2 2 2 2 2 2 2" xfId="37136"/>
    <cellStyle name="style1424787249159 2 2 2 2 2 2 2 2 2" xfId="37137"/>
    <cellStyle name="style1424787249159 2 2 2 2 2 2 2 2 3" xfId="59004"/>
    <cellStyle name="style1424787249159 2 2 2 2 2 2 2 3" xfId="37138"/>
    <cellStyle name="style1424787249159 2 2 2 2 2 2 2 4" xfId="55297"/>
    <cellStyle name="style1424787249159 2 2 2 2 2 2 2 5" xfId="37135"/>
    <cellStyle name="style1424787249159 2 2 2 2 2 2 3" xfId="20016"/>
    <cellStyle name="style1424787249159 2 2 2 2 2 2 3 2" xfId="37140"/>
    <cellStyle name="style1424787249159 2 2 2 2 2 2 3 3" xfId="56512"/>
    <cellStyle name="style1424787249159 2 2 2 2 2 2 3 4" xfId="37139"/>
    <cellStyle name="style1424787249159 2 2 2 2 2 2 4" xfId="27412"/>
    <cellStyle name="style1424787249159 2 2 2 2 2 2 4 2" xfId="37141"/>
    <cellStyle name="style1424787249159 2 2 2 2 2 2 5" xfId="55296"/>
    <cellStyle name="style1424787249159 2 2 2 2 2 2 6" xfId="37134"/>
    <cellStyle name="style1424787249159 2 2 2 2 2 3" xfId="3302"/>
    <cellStyle name="style1424787249159 2 2 2 2 2 3 2" xfId="10743"/>
    <cellStyle name="style1424787249159 2 2 2 2 2 3 2 2" xfId="37144"/>
    <cellStyle name="style1424787249159 2 2 2 2 2 3 2 2 2" xfId="37145"/>
    <cellStyle name="style1424787249159 2 2 2 2 2 3 2 2 3" xfId="59005"/>
    <cellStyle name="style1424787249159 2 2 2 2 2 3 2 3" xfId="37146"/>
    <cellStyle name="style1424787249159 2 2 2 2 2 3 2 4" xfId="55299"/>
    <cellStyle name="style1424787249159 2 2 2 2 2 3 2 5" xfId="37143"/>
    <cellStyle name="style1424787249159 2 2 2 2 2 3 3" xfId="18139"/>
    <cellStyle name="style1424787249159 2 2 2 2 2 3 3 2" xfId="37148"/>
    <cellStyle name="style1424787249159 2 2 2 2 2 3 3 3" xfId="56513"/>
    <cellStyle name="style1424787249159 2 2 2 2 2 3 3 4" xfId="37147"/>
    <cellStyle name="style1424787249159 2 2 2 2 2 3 4" xfId="25535"/>
    <cellStyle name="style1424787249159 2 2 2 2 2 3 4 2" xfId="37149"/>
    <cellStyle name="style1424787249159 2 2 2 2 2 3 5" xfId="55298"/>
    <cellStyle name="style1424787249159 2 2 2 2 2 3 6" xfId="37142"/>
    <cellStyle name="style1424787249159 2 2 2 2 2 4" xfId="7124"/>
    <cellStyle name="style1424787249159 2 2 2 2 2 4 2" xfId="14520"/>
    <cellStyle name="style1424787249159 2 2 2 2 2 4 2 2" xfId="37152"/>
    <cellStyle name="style1424787249159 2 2 2 2 2 4 2 3" xfId="59003"/>
    <cellStyle name="style1424787249159 2 2 2 2 2 4 2 4" xfId="37151"/>
    <cellStyle name="style1424787249159 2 2 2 2 2 4 3" xfId="21916"/>
    <cellStyle name="style1424787249159 2 2 2 2 2 4 3 2" xfId="37153"/>
    <cellStyle name="style1424787249159 2 2 2 2 2 4 4" xfId="29312"/>
    <cellStyle name="style1424787249159 2 2 2 2 2 4 4 2" xfId="55300"/>
    <cellStyle name="style1424787249159 2 2 2 2 2 4 5" xfId="37150"/>
    <cellStyle name="style1424787249159 2 2 2 2 2 5" xfId="8934"/>
    <cellStyle name="style1424787249159 2 2 2 2 2 5 2" xfId="37155"/>
    <cellStyle name="style1424787249159 2 2 2 2 2 5 3" xfId="56511"/>
    <cellStyle name="style1424787249159 2 2 2 2 2 5 4" xfId="37154"/>
    <cellStyle name="style1424787249159 2 2 2 2 2 6" xfId="16330"/>
    <cellStyle name="style1424787249159 2 2 2 2 2 6 2" xfId="37156"/>
    <cellStyle name="style1424787249159 2 2 2 2 2 7" xfId="23726"/>
    <cellStyle name="style1424787249159 2 2 2 2 2 7 2" xfId="55295"/>
    <cellStyle name="style1424787249159 2 2 2 2 2 8" xfId="37133"/>
    <cellStyle name="style1424787249159 2 2 2 2 3" xfId="4535"/>
    <cellStyle name="style1424787249159 2 2 2 2 3 2" xfId="11976"/>
    <cellStyle name="style1424787249159 2 2 2 2 3 2 2" xfId="37159"/>
    <cellStyle name="style1424787249159 2 2 2 2 3 2 2 2" xfId="37160"/>
    <cellStyle name="style1424787249159 2 2 2 2 3 2 2 3" xfId="59006"/>
    <cellStyle name="style1424787249159 2 2 2 2 3 2 3" xfId="37161"/>
    <cellStyle name="style1424787249159 2 2 2 2 3 2 4" xfId="55302"/>
    <cellStyle name="style1424787249159 2 2 2 2 3 2 5" xfId="37158"/>
    <cellStyle name="style1424787249159 2 2 2 2 3 3" xfId="19372"/>
    <cellStyle name="style1424787249159 2 2 2 2 3 3 2" xfId="37163"/>
    <cellStyle name="style1424787249159 2 2 2 2 3 3 3" xfId="56514"/>
    <cellStyle name="style1424787249159 2 2 2 2 3 3 4" xfId="37162"/>
    <cellStyle name="style1424787249159 2 2 2 2 3 4" xfId="26768"/>
    <cellStyle name="style1424787249159 2 2 2 2 3 4 2" xfId="37164"/>
    <cellStyle name="style1424787249159 2 2 2 2 3 5" xfId="55301"/>
    <cellStyle name="style1424787249159 2 2 2 2 3 6" xfId="37157"/>
    <cellStyle name="style1424787249159 2 2 2 2 4" xfId="2658"/>
    <cellStyle name="style1424787249159 2 2 2 2 4 2" xfId="10099"/>
    <cellStyle name="style1424787249159 2 2 2 2 4 2 2" xfId="37167"/>
    <cellStyle name="style1424787249159 2 2 2 2 4 2 2 2" xfId="37168"/>
    <cellStyle name="style1424787249159 2 2 2 2 4 2 2 3" xfId="59007"/>
    <cellStyle name="style1424787249159 2 2 2 2 4 2 3" xfId="37169"/>
    <cellStyle name="style1424787249159 2 2 2 2 4 2 4" xfId="55304"/>
    <cellStyle name="style1424787249159 2 2 2 2 4 2 5" xfId="37166"/>
    <cellStyle name="style1424787249159 2 2 2 2 4 3" xfId="17495"/>
    <cellStyle name="style1424787249159 2 2 2 2 4 3 2" xfId="37171"/>
    <cellStyle name="style1424787249159 2 2 2 2 4 3 3" xfId="56515"/>
    <cellStyle name="style1424787249159 2 2 2 2 4 3 4" xfId="37170"/>
    <cellStyle name="style1424787249159 2 2 2 2 4 4" xfId="24891"/>
    <cellStyle name="style1424787249159 2 2 2 2 4 4 2" xfId="37172"/>
    <cellStyle name="style1424787249159 2 2 2 2 4 5" xfId="55303"/>
    <cellStyle name="style1424787249159 2 2 2 2 4 6" xfId="37165"/>
    <cellStyle name="style1424787249159 2 2 2 2 5" xfId="6480"/>
    <cellStyle name="style1424787249159 2 2 2 2 5 2" xfId="13876"/>
    <cellStyle name="style1424787249159 2 2 2 2 5 2 2" xfId="37175"/>
    <cellStyle name="style1424787249159 2 2 2 2 5 2 3" xfId="59002"/>
    <cellStyle name="style1424787249159 2 2 2 2 5 2 4" xfId="37174"/>
    <cellStyle name="style1424787249159 2 2 2 2 5 3" xfId="21272"/>
    <cellStyle name="style1424787249159 2 2 2 2 5 3 2" xfId="37176"/>
    <cellStyle name="style1424787249159 2 2 2 2 5 4" xfId="28668"/>
    <cellStyle name="style1424787249159 2 2 2 2 5 4 2" xfId="55305"/>
    <cellStyle name="style1424787249159 2 2 2 2 5 5" xfId="37173"/>
    <cellStyle name="style1424787249159 2 2 2 2 6" xfId="8290"/>
    <cellStyle name="style1424787249159 2 2 2 2 6 2" xfId="37178"/>
    <cellStyle name="style1424787249159 2 2 2 2 6 3" xfId="56510"/>
    <cellStyle name="style1424787249159 2 2 2 2 6 4" xfId="37177"/>
    <cellStyle name="style1424787249159 2 2 2 2 7" xfId="15686"/>
    <cellStyle name="style1424787249159 2 2 2 2 7 2" xfId="37179"/>
    <cellStyle name="style1424787249159 2 2 2 2 8" xfId="23082"/>
    <cellStyle name="style1424787249159 2 2 2 2 8 2" xfId="55294"/>
    <cellStyle name="style1424787249159 2 2 2 2 9" xfId="37132"/>
    <cellStyle name="style1424787249159 2 2 2 3" xfId="1235"/>
    <cellStyle name="style1424787249159 2 2 2 3 2" xfId="4923"/>
    <cellStyle name="style1424787249159 2 2 2 3 2 2" xfId="12364"/>
    <cellStyle name="style1424787249159 2 2 2 3 2 2 2" xfId="37183"/>
    <cellStyle name="style1424787249159 2 2 2 3 2 2 2 2" xfId="37184"/>
    <cellStyle name="style1424787249159 2 2 2 3 2 2 2 3" xfId="59009"/>
    <cellStyle name="style1424787249159 2 2 2 3 2 2 3" xfId="37185"/>
    <cellStyle name="style1424787249159 2 2 2 3 2 2 4" xfId="55308"/>
    <cellStyle name="style1424787249159 2 2 2 3 2 2 5" xfId="37182"/>
    <cellStyle name="style1424787249159 2 2 2 3 2 3" xfId="19760"/>
    <cellStyle name="style1424787249159 2 2 2 3 2 3 2" xfId="37187"/>
    <cellStyle name="style1424787249159 2 2 2 3 2 3 3" xfId="56517"/>
    <cellStyle name="style1424787249159 2 2 2 3 2 3 4" xfId="37186"/>
    <cellStyle name="style1424787249159 2 2 2 3 2 4" xfId="27156"/>
    <cellStyle name="style1424787249159 2 2 2 3 2 4 2" xfId="37188"/>
    <cellStyle name="style1424787249159 2 2 2 3 2 5" xfId="55307"/>
    <cellStyle name="style1424787249159 2 2 2 3 2 6" xfId="37181"/>
    <cellStyle name="style1424787249159 2 2 2 3 3" xfId="3046"/>
    <cellStyle name="style1424787249159 2 2 2 3 3 2" xfId="10487"/>
    <cellStyle name="style1424787249159 2 2 2 3 3 2 2" xfId="37191"/>
    <cellStyle name="style1424787249159 2 2 2 3 3 2 2 2" xfId="37192"/>
    <cellStyle name="style1424787249159 2 2 2 3 3 2 2 3" xfId="59010"/>
    <cellStyle name="style1424787249159 2 2 2 3 3 2 3" xfId="37193"/>
    <cellStyle name="style1424787249159 2 2 2 3 3 2 4" xfId="55310"/>
    <cellStyle name="style1424787249159 2 2 2 3 3 2 5" xfId="37190"/>
    <cellStyle name="style1424787249159 2 2 2 3 3 3" xfId="17883"/>
    <cellStyle name="style1424787249159 2 2 2 3 3 3 2" xfId="37195"/>
    <cellStyle name="style1424787249159 2 2 2 3 3 3 3" xfId="56518"/>
    <cellStyle name="style1424787249159 2 2 2 3 3 3 4" xfId="37194"/>
    <cellStyle name="style1424787249159 2 2 2 3 3 4" xfId="25279"/>
    <cellStyle name="style1424787249159 2 2 2 3 3 4 2" xfId="37196"/>
    <cellStyle name="style1424787249159 2 2 2 3 3 5" xfId="55309"/>
    <cellStyle name="style1424787249159 2 2 2 3 3 6" xfId="37189"/>
    <cellStyle name="style1424787249159 2 2 2 3 4" xfId="6868"/>
    <cellStyle name="style1424787249159 2 2 2 3 4 2" xfId="14264"/>
    <cellStyle name="style1424787249159 2 2 2 3 4 2 2" xfId="37199"/>
    <cellStyle name="style1424787249159 2 2 2 3 4 2 3" xfId="59008"/>
    <cellStyle name="style1424787249159 2 2 2 3 4 2 4" xfId="37198"/>
    <cellStyle name="style1424787249159 2 2 2 3 4 3" xfId="21660"/>
    <cellStyle name="style1424787249159 2 2 2 3 4 3 2" xfId="37200"/>
    <cellStyle name="style1424787249159 2 2 2 3 4 4" xfId="29056"/>
    <cellStyle name="style1424787249159 2 2 2 3 4 4 2" xfId="55311"/>
    <cellStyle name="style1424787249159 2 2 2 3 4 5" xfId="37197"/>
    <cellStyle name="style1424787249159 2 2 2 3 5" xfId="8678"/>
    <cellStyle name="style1424787249159 2 2 2 3 5 2" xfId="37202"/>
    <cellStyle name="style1424787249159 2 2 2 3 5 3" xfId="56516"/>
    <cellStyle name="style1424787249159 2 2 2 3 5 4" xfId="37201"/>
    <cellStyle name="style1424787249159 2 2 2 3 6" xfId="16074"/>
    <cellStyle name="style1424787249159 2 2 2 3 6 2" xfId="37203"/>
    <cellStyle name="style1424787249159 2 2 2 3 7" xfId="23470"/>
    <cellStyle name="style1424787249159 2 2 2 3 7 2" xfId="55306"/>
    <cellStyle name="style1424787249159 2 2 2 3 8" xfId="37180"/>
    <cellStyle name="style1424787249159 2 2 2 4" xfId="1826"/>
    <cellStyle name="style1424787249159 2 2 2 4 2" xfId="5513"/>
    <cellStyle name="style1424787249159 2 2 2 4 2 2" xfId="12954"/>
    <cellStyle name="style1424787249159 2 2 2 4 2 2 2" xfId="37207"/>
    <cellStyle name="style1424787249159 2 2 2 4 2 2 2 2" xfId="37208"/>
    <cellStyle name="style1424787249159 2 2 2 4 2 2 2 3" xfId="59012"/>
    <cellStyle name="style1424787249159 2 2 2 4 2 2 3" xfId="37209"/>
    <cellStyle name="style1424787249159 2 2 2 4 2 2 4" xfId="55314"/>
    <cellStyle name="style1424787249159 2 2 2 4 2 2 5" xfId="37206"/>
    <cellStyle name="style1424787249159 2 2 2 4 2 3" xfId="20350"/>
    <cellStyle name="style1424787249159 2 2 2 4 2 3 2" xfId="37211"/>
    <cellStyle name="style1424787249159 2 2 2 4 2 3 3" xfId="56520"/>
    <cellStyle name="style1424787249159 2 2 2 4 2 3 4" xfId="37210"/>
    <cellStyle name="style1424787249159 2 2 2 4 2 4" xfId="27746"/>
    <cellStyle name="style1424787249159 2 2 2 4 2 4 2" xfId="37212"/>
    <cellStyle name="style1424787249159 2 2 2 4 2 5" xfId="55313"/>
    <cellStyle name="style1424787249159 2 2 2 4 2 6" xfId="37205"/>
    <cellStyle name="style1424787249159 2 2 2 4 3" xfId="3636"/>
    <cellStyle name="style1424787249159 2 2 2 4 3 2" xfId="11077"/>
    <cellStyle name="style1424787249159 2 2 2 4 3 2 2" xfId="37215"/>
    <cellStyle name="style1424787249159 2 2 2 4 3 2 2 2" xfId="37216"/>
    <cellStyle name="style1424787249159 2 2 2 4 3 2 2 3" xfId="59013"/>
    <cellStyle name="style1424787249159 2 2 2 4 3 2 3" xfId="37217"/>
    <cellStyle name="style1424787249159 2 2 2 4 3 2 4" xfId="55316"/>
    <cellStyle name="style1424787249159 2 2 2 4 3 2 5" xfId="37214"/>
    <cellStyle name="style1424787249159 2 2 2 4 3 3" xfId="18473"/>
    <cellStyle name="style1424787249159 2 2 2 4 3 3 2" xfId="37219"/>
    <cellStyle name="style1424787249159 2 2 2 4 3 3 3" xfId="56521"/>
    <cellStyle name="style1424787249159 2 2 2 4 3 3 4" xfId="37218"/>
    <cellStyle name="style1424787249159 2 2 2 4 3 4" xfId="25869"/>
    <cellStyle name="style1424787249159 2 2 2 4 3 4 2" xfId="37220"/>
    <cellStyle name="style1424787249159 2 2 2 4 3 5" xfId="55315"/>
    <cellStyle name="style1424787249159 2 2 2 4 3 6" xfId="37213"/>
    <cellStyle name="style1424787249159 2 2 2 4 4" xfId="7458"/>
    <cellStyle name="style1424787249159 2 2 2 4 4 2" xfId="14854"/>
    <cellStyle name="style1424787249159 2 2 2 4 4 2 2" xfId="37223"/>
    <cellStyle name="style1424787249159 2 2 2 4 4 2 3" xfId="59011"/>
    <cellStyle name="style1424787249159 2 2 2 4 4 2 4" xfId="37222"/>
    <cellStyle name="style1424787249159 2 2 2 4 4 3" xfId="22250"/>
    <cellStyle name="style1424787249159 2 2 2 4 4 3 2" xfId="37224"/>
    <cellStyle name="style1424787249159 2 2 2 4 4 4" xfId="29646"/>
    <cellStyle name="style1424787249159 2 2 2 4 4 4 2" xfId="55317"/>
    <cellStyle name="style1424787249159 2 2 2 4 4 5" xfId="37221"/>
    <cellStyle name="style1424787249159 2 2 2 4 5" xfId="9268"/>
    <cellStyle name="style1424787249159 2 2 2 4 5 2" xfId="37226"/>
    <cellStyle name="style1424787249159 2 2 2 4 5 3" xfId="56519"/>
    <cellStyle name="style1424787249159 2 2 2 4 5 4" xfId="37225"/>
    <cellStyle name="style1424787249159 2 2 2 4 6" xfId="16664"/>
    <cellStyle name="style1424787249159 2 2 2 4 6 2" xfId="37227"/>
    <cellStyle name="style1424787249159 2 2 2 4 7" xfId="24060"/>
    <cellStyle name="style1424787249159 2 2 2 4 7 2" xfId="55312"/>
    <cellStyle name="style1424787249159 2 2 2 4 8" xfId="37204"/>
    <cellStyle name="style1424787249159 2 2 2 5" xfId="2083"/>
    <cellStyle name="style1424787249159 2 2 2 5 2" xfId="5770"/>
    <cellStyle name="style1424787249159 2 2 2 5 2 2" xfId="13210"/>
    <cellStyle name="style1424787249159 2 2 2 5 2 2 2" xfId="37231"/>
    <cellStyle name="style1424787249159 2 2 2 5 2 2 2 2" xfId="37232"/>
    <cellStyle name="style1424787249159 2 2 2 5 2 2 2 3" xfId="59015"/>
    <cellStyle name="style1424787249159 2 2 2 5 2 2 3" xfId="37233"/>
    <cellStyle name="style1424787249159 2 2 2 5 2 2 4" xfId="55320"/>
    <cellStyle name="style1424787249159 2 2 2 5 2 2 5" xfId="37230"/>
    <cellStyle name="style1424787249159 2 2 2 5 2 3" xfId="20606"/>
    <cellStyle name="style1424787249159 2 2 2 5 2 3 2" xfId="37235"/>
    <cellStyle name="style1424787249159 2 2 2 5 2 3 3" xfId="56523"/>
    <cellStyle name="style1424787249159 2 2 2 5 2 3 4" xfId="37234"/>
    <cellStyle name="style1424787249159 2 2 2 5 2 4" xfId="28002"/>
    <cellStyle name="style1424787249159 2 2 2 5 2 4 2" xfId="37236"/>
    <cellStyle name="style1424787249159 2 2 2 5 2 5" xfId="55319"/>
    <cellStyle name="style1424787249159 2 2 2 5 2 6" xfId="37229"/>
    <cellStyle name="style1424787249159 2 2 2 5 3" xfId="3892"/>
    <cellStyle name="style1424787249159 2 2 2 5 3 2" xfId="11333"/>
    <cellStyle name="style1424787249159 2 2 2 5 3 2 2" xfId="37239"/>
    <cellStyle name="style1424787249159 2 2 2 5 3 2 2 2" xfId="37240"/>
    <cellStyle name="style1424787249159 2 2 2 5 3 2 2 3" xfId="59016"/>
    <cellStyle name="style1424787249159 2 2 2 5 3 2 3" xfId="37241"/>
    <cellStyle name="style1424787249159 2 2 2 5 3 2 4" xfId="55322"/>
    <cellStyle name="style1424787249159 2 2 2 5 3 2 5" xfId="37238"/>
    <cellStyle name="style1424787249159 2 2 2 5 3 3" xfId="18729"/>
    <cellStyle name="style1424787249159 2 2 2 5 3 3 2" xfId="37243"/>
    <cellStyle name="style1424787249159 2 2 2 5 3 3 3" xfId="56524"/>
    <cellStyle name="style1424787249159 2 2 2 5 3 3 4" xfId="37242"/>
    <cellStyle name="style1424787249159 2 2 2 5 3 4" xfId="26125"/>
    <cellStyle name="style1424787249159 2 2 2 5 3 4 2" xfId="37244"/>
    <cellStyle name="style1424787249159 2 2 2 5 3 5" xfId="55321"/>
    <cellStyle name="style1424787249159 2 2 2 5 3 6" xfId="37237"/>
    <cellStyle name="style1424787249159 2 2 2 5 4" xfId="7715"/>
    <cellStyle name="style1424787249159 2 2 2 5 4 2" xfId="15111"/>
    <cellStyle name="style1424787249159 2 2 2 5 4 2 2" xfId="37247"/>
    <cellStyle name="style1424787249159 2 2 2 5 4 2 3" xfId="59014"/>
    <cellStyle name="style1424787249159 2 2 2 5 4 2 4" xfId="37246"/>
    <cellStyle name="style1424787249159 2 2 2 5 4 3" xfId="22507"/>
    <cellStyle name="style1424787249159 2 2 2 5 4 3 2" xfId="37248"/>
    <cellStyle name="style1424787249159 2 2 2 5 4 4" xfId="29903"/>
    <cellStyle name="style1424787249159 2 2 2 5 4 4 2" xfId="55323"/>
    <cellStyle name="style1424787249159 2 2 2 5 4 5" xfId="37245"/>
    <cellStyle name="style1424787249159 2 2 2 5 5" xfId="9524"/>
    <cellStyle name="style1424787249159 2 2 2 5 5 2" xfId="37250"/>
    <cellStyle name="style1424787249159 2 2 2 5 5 3" xfId="56522"/>
    <cellStyle name="style1424787249159 2 2 2 5 5 4" xfId="37249"/>
    <cellStyle name="style1424787249159 2 2 2 5 6" xfId="16920"/>
    <cellStyle name="style1424787249159 2 2 2 5 6 2" xfId="37251"/>
    <cellStyle name="style1424787249159 2 2 2 5 7" xfId="24316"/>
    <cellStyle name="style1424787249159 2 2 2 5 7 2" xfId="55318"/>
    <cellStyle name="style1424787249159 2 2 2 5 8" xfId="37228"/>
    <cellStyle name="style1424787249159 2 2 2 6" xfId="4279"/>
    <cellStyle name="style1424787249159 2 2 2 6 2" xfId="11720"/>
    <cellStyle name="style1424787249159 2 2 2 6 2 2" xfId="37254"/>
    <cellStyle name="style1424787249159 2 2 2 6 2 2 2" xfId="37255"/>
    <cellStyle name="style1424787249159 2 2 2 6 2 2 3" xfId="59017"/>
    <cellStyle name="style1424787249159 2 2 2 6 2 3" xfId="37256"/>
    <cellStyle name="style1424787249159 2 2 2 6 2 4" xfId="55325"/>
    <cellStyle name="style1424787249159 2 2 2 6 2 5" xfId="37253"/>
    <cellStyle name="style1424787249159 2 2 2 6 3" xfId="19116"/>
    <cellStyle name="style1424787249159 2 2 2 6 3 2" xfId="37258"/>
    <cellStyle name="style1424787249159 2 2 2 6 3 3" xfId="56525"/>
    <cellStyle name="style1424787249159 2 2 2 6 3 4" xfId="37257"/>
    <cellStyle name="style1424787249159 2 2 2 6 4" xfId="26512"/>
    <cellStyle name="style1424787249159 2 2 2 6 4 2" xfId="37259"/>
    <cellStyle name="style1424787249159 2 2 2 6 5" xfId="55324"/>
    <cellStyle name="style1424787249159 2 2 2 6 6" xfId="37252"/>
    <cellStyle name="style1424787249159 2 2 2 7" xfId="2402"/>
    <cellStyle name="style1424787249159 2 2 2 7 2" xfId="9843"/>
    <cellStyle name="style1424787249159 2 2 2 7 2 2" xfId="37262"/>
    <cellStyle name="style1424787249159 2 2 2 7 2 2 2" xfId="37263"/>
    <cellStyle name="style1424787249159 2 2 2 7 2 2 3" xfId="59018"/>
    <cellStyle name="style1424787249159 2 2 2 7 2 3" xfId="37264"/>
    <cellStyle name="style1424787249159 2 2 2 7 2 4" xfId="55327"/>
    <cellStyle name="style1424787249159 2 2 2 7 2 5" xfId="37261"/>
    <cellStyle name="style1424787249159 2 2 2 7 3" xfId="17239"/>
    <cellStyle name="style1424787249159 2 2 2 7 3 2" xfId="37266"/>
    <cellStyle name="style1424787249159 2 2 2 7 3 3" xfId="56526"/>
    <cellStyle name="style1424787249159 2 2 2 7 3 4" xfId="37265"/>
    <cellStyle name="style1424787249159 2 2 2 7 4" xfId="24635"/>
    <cellStyle name="style1424787249159 2 2 2 7 4 2" xfId="37267"/>
    <cellStyle name="style1424787249159 2 2 2 7 5" xfId="55326"/>
    <cellStyle name="style1424787249159 2 2 2 7 6" xfId="37260"/>
    <cellStyle name="style1424787249159 2 2 2 8" xfId="6224"/>
    <cellStyle name="style1424787249159 2 2 2 8 2" xfId="13620"/>
    <cellStyle name="style1424787249159 2 2 2 8 2 2" xfId="37270"/>
    <cellStyle name="style1424787249159 2 2 2 8 2 3" xfId="59001"/>
    <cellStyle name="style1424787249159 2 2 2 8 2 4" xfId="37269"/>
    <cellStyle name="style1424787249159 2 2 2 8 3" xfId="21016"/>
    <cellStyle name="style1424787249159 2 2 2 8 3 2" xfId="37271"/>
    <cellStyle name="style1424787249159 2 2 2 8 4" xfId="28412"/>
    <cellStyle name="style1424787249159 2 2 2 8 4 2" xfId="55328"/>
    <cellStyle name="style1424787249159 2 2 2 8 5" xfId="37268"/>
    <cellStyle name="style1424787249159 2 2 2 9" xfId="8034"/>
    <cellStyle name="style1424787249159 2 2 2 9 2" xfId="37273"/>
    <cellStyle name="style1424787249159 2 2 2 9 3" xfId="56509"/>
    <cellStyle name="style1424787249159 2 2 2 9 4" xfId="37272"/>
    <cellStyle name="style1424787249159 2 2 3" xfId="653"/>
    <cellStyle name="style1424787249159 2 2 3 2" xfId="1363"/>
    <cellStyle name="style1424787249159 2 2 3 2 2" xfId="5051"/>
    <cellStyle name="style1424787249159 2 2 3 2 2 2" xfId="12492"/>
    <cellStyle name="style1424787249159 2 2 3 2 2 2 2" xfId="37278"/>
    <cellStyle name="style1424787249159 2 2 3 2 2 2 2 2" xfId="37279"/>
    <cellStyle name="style1424787249159 2 2 3 2 2 2 2 3" xfId="59021"/>
    <cellStyle name="style1424787249159 2 2 3 2 2 2 3" xfId="37280"/>
    <cellStyle name="style1424787249159 2 2 3 2 2 2 4" xfId="55332"/>
    <cellStyle name="style1424787249159 2 2 3 2 2 2 5" xfId="37277"/>
    <cellStyle name="style1424787249159 2 2 3 2 2 3" xfId="19888"/>
    <cellStyle name="style1424787249159 2 2 3 2 2 3 2" xfId="37282"/>
    <cellStyle name="style1424787249159 2 2 3 2 2 3 3" xfId="56529"/>
    <cellStyle name="style1424787249159 2 2 3 2 2 3 4" xfId="37281"/>
    <cellStyle name="style1424787249159 2 2 3 2 2 4" xfId="27284"/>
    <cellStyle name="style1424787249159 2 2 3 2 2 4 2" xfId="37283"/>
    <cellStyle name="style1424787249159 2 2 3 2 2 5" xfId="55331"/>
    <cellStyle name="style1424787249159 2 2 3 2 2 6" xfId="37276"/>
    <cellStyle name="style1424787249159 2 2 3 2 3" xfId="3174"/>
    <cellStyle name="style1424787249159 2 2 3 2 3 2" xfId="10615"/>
    <cellStyle name="style1424787249159 2 2 3 2 3 2 2" xfId="37286"/>
    <cellStyle name="style1424787249159 2 2 3 2 3 2 2 2" xfId="37287"/>
    <cellStyle name="style1424787249159 2 2 3 2 3 2 2 3" xfId="59022"/>
    <cellStyle name="style1424787249159 2 2 3 2 3 2 3" xfId="37288"/>
    <cellStyle name="style1424787249159 2 2 3 2 3 2 4" xfId="55334"/>
    <cellStyle name="style1424787249159 2 2 3 2 3 2 5" xfId="37285"/>
    <cellStyle name="style1424787249159 2 2 3 2 3 3" xfId="18011"/>
    <cellStyle name="style1424787249159 2 2 3 2 3 3 2" xfId="37290"/>
    <cellStyle name="style1424787249159 2 2 3 2 3 3 3" xfId="56530"/>
    <cellStyle name="style1424787249159 2 2 3 2 3 3 4" xfId="37289"/>
    <cellStyle name="style1424787249159 2 2 3 2 3 4" xfId="25407"/>
    <cellStyle name="style1424787249159 2 2 3 2 3 4 2" xfId="37291"/>
    <cellStyle name="style1424787249159 2 2 3 2 3 5" xfId="55333"/>
    <cellStyle name="style1424787249159 2 2 3 2 3 6" xfId="37284"/>
    <cellStyle name="style1424787249159 2 2 3 2 4" xfId="6996"/>
    <cellStyle name="style1424787249159 2 2 3 2 4 2" xfId="14392"/>
    <cellStyle name="style1424787249159 2 2 3 2 4 2 2" xfId="37294"/>
    <cellStyle name="style1424787249159 2 2 3 2 4 2 3" xfId="59020"/>
    <cellStyle name="style1424787249159 2 2 3 2 4 2 4" xfId="37293"/>
    <cellStyle name="style1424787249159 2 2 3 2 4 3" xfId="21788"/>
    <cellStyle name="style1424787249159 2 2 3 2 4 3 2" xfId="37295"/>
    <cellStyle name="style1424787249159 2 2 3 2 4 4" xfId="29184"/>
    <cellStyle name="style1424787249159 2 2 3 2 4 4 2" xfId="55335"/>
    <cellStyle name="style1424787249159 2 2 3 2 4 5" xfId="37292"/>
    <cellStyle name="style1424787249159 2 2 3 2 5" xfId="8806"/>
    <cellStyle name="style1424787249159 2 2 3 2 5 2" xfId="37297"/>
    <cellStyle name="style1424787249159 2 2 3 2 5 3" xfId="56528"/>
    <cellStyle name="style1424787249159 2 2 3 2 5 4" xfId="37296"/>
    <cellStyle name="style1424787249159 2 2 3 2 6" xfId="16202"/>
    <cellStyle name="style1424787249159 2 2 3 2 6 2" xfId="37298"/>
    <cellStyle name="style1424787249159 2 2 3 2 7" xfId="23598"/>
    <cellStyle name="style1424787249159 2 2 3 2 7 2" xfId="55330"/>
    <cellStyle name="style1424787249159 2 2 3 2 8" xfId="37275"/>
    <cellStyle name="style1424787249159 2 2 3 3" xfId="4407"/>
    <cellStyle name="style1424787249159 2 2 3 3 2" xfId="11848"/>
    <cellStyle name="style1424787249159 2 2 3 3 2 2" xfId="37301"/>
    <cellStyle name="style1424787249159 2 2 3 3 2 2 2" xfId="37302"/>
    <cellStyle name="style1424787249159 2 2 3 3 2 2 3" xfId="59023"/>
    <cellStyle name="style1424787249159 2 2 3 3 2 3" xfId="37303"/>
    <cellStyle name="style1424787249159 2 2 3 3 2 4" xfId="55337"/>
    <cellStyle name="style1424787249159 2 2 3 3 2 5" xfId="37300"/>
    <cellStyle name="style1424787249159 2 2 3 3 3" xfId="19244"/>
    <cellStyle name="style1424787249159 2 2 3 3 3 2" xfId="37305"/>
    <cellStyle name="style1424787249159 2 2 3 3 3 3" xfId="56531"/>
    <cellStyle name="style1424787249159 2 2 3 3 3 4" xfId="37304"/>
    <cellStyle name="style1424787249159 2 2 3 3 4" xfId="26640"/>
    <cellStyle name="style1424787249159 2 2 3 3 4 2" xfId="37306"/>
    <cellStyle name="style1424787249159 2 2 3 3 5" xfId="55336"/>
    <cellStyle name="style1424787249159 2 2 3 3 6" xfId="37299"/>
    <cellStyle name="style1424787249159 2 2 3 4" xfId="2530"/>
    <cellStyle name="style1424787249159 2 2 3 4 2" xfId="9971"/>
    <cellStyle name="style1424787249159 2 2 3 4 2 2" xfId="37309"/>
    <cellStyle name="style1424787249159 2 2 3 4 2 2 2" xfId="37310"/>
    <cellStyle name="style1424787249159 2 2 3 4 2 2 3" xfId="59024"/>
    <cellStyle name="style1424787249159 2 2 3 4 2 3" xfId="37311"/>
    <cellStyle name="style1424787249159 2 2 3 4 2 4" xfId="55339"/>
    <cellStyle name="style1424787249159 2 2 3 4 2 5" xfId="37308"/>
    <cellStyle name="style1424787249159 2 2 3 4 3" xfId="17367"/>
    <cellStyle name="style1424787249159 2 2 3 4 3 2" xfId="37313"/>
    <cellStyle name="style1424787249159 2 2 3 4 3 3" xfId="56532"/>
    <cellStyle name="style1424787249159 2 2 3 4 3 4" xfId="37312"/>
    <cellStyle name="style1424787249159 2 2 3 4 4" xfId="24763"/>
    <cellStyle name="style1424787249159 2 2 3 4 4 2" xfId="37314"/>
    <cellStyle name="style1424787249159 2 2 3 4 5" xfId="55338"/>
    <cellStyle name="style1424787249159 2 2 3 4 6" xfId="37307"/>
    <cellStyle name="style1424787249159 2 2 3 5" xfId="6352"/>
    <cellStyle name="style1424787249159 2 2 3 5 2" xfId="13748"/>
    <cellStyle name="style1424787249159 2 2 3 5 2 2" xfId="37317"/>
    <cellStyle name="style1424787249159 2 2 3 5 2 3" xfId="59019"/>
    <cellStyle name="style1424787249159 2 2 3 5 2 4" xfId="37316"/>
    <cellStyle name="style1424787249159 2 2 3 5 3" xfId="21144"/>
    <cellStyle name="style1424787249159 2 2 3 5 3 2" xfId="37318"/>
    <cellStyle name="style1424787249159 2 2 3 5 4" xfId="28540"/>
    <cellStyle name="style1424787249159 2 2 3 5 4 2" xfId="55340"/>
    <cellStyle name="style1424787249159 2 2 3 5 5" xfId="37315"/>
    <cellStyle name="style1424787249159 2 2 3 6" xfId="8162"/>
    <cellStyle name="style1424787249159 2 2 3 6 2" xfId="37320"/>
    <cellStyle name="style1424787249159 2 2 3 6 3" xfId="56527"/>
    <cellStyle name="style1424787249159 2 2 3 6 4" xfId="37319"/>
    <cellStyle name="style1424787249159 2 2 3 7" xfId="15558"/>
    <cellStyle name="style1424787249159 2 2 3 7 2" xfId="37321"/>
    <cellStyle name="style1424787249159 2 2 3 8" xfId="22954"/>
    <cellStyle name="style1424787249159 2 2 3 8 2" xfId="55329"/>
    <cellStyle name="style1424787249159 2 2 3 9" xfId="37274"/>
    <cellStyle name="style1424787249159 2 2 4" xfId="1107"/>
    <cellStyle name="style1424787249159 2 2 4 2" xfId="4795"/>
    <cellStyle name="style1424787249159 2 2 4 2 2" xfId="12236"/>
    <cellStyle name="style1424787249159 2 2 4 2 2 2" xfId="37325"/>
    <cellStyle name="style1424787249159 2 2 4 2 2 2 2" xfId="37326"/>
    <cellStyle name="style1424787249159 2 2 4 2 2 2 3" xfId="59026"/>
    <cellStyle name="style1424787249159 2 2 4 2 2 3" xfId="37327"/>
    <cellStyle name="style1424787249159 2 2 4 2 2 4" xfId="55343"/>
    <cellStyle name="style1424787249159 2 2 4 2 2 5" xfId="37324"/>
    <cellStyle name="style1424787249159 2 2 4 2 3" xfId="19632"/>
    <cellStyle name="style1424787249159 2 2 4 2 3 2" xfId="37329"/>
    <cellStyle name="style1424787249159 2 2 4 2 3 3" xfId="56534"/>
    <cellStyle name="style1424787249159 2 2 4 2 3 4" xfId="37328"/>
    <cellStyle name="style1424787249159 2 2 4 2 4" xfId="27028"/>
    <cellStyle name="style1424787249159 2 2 4 2 4 2" xfId="37330"/>
    <cellStyle name="style1424787249159 2 2 4 2 5" xfId="55342"/>
    <cellStyle name="style1424787249159 2 2 4 2 6" xfId="37323"/>
    <cellStyle name="style1424787249159 2 2 4 3" xfId="2918"/>
    <cellStyle name="style1424787249159 2 2 4 3 2" xfId="10359"/>
    <cellStyle name="style1424787249159 2 2 4 3 2 2" xfId="37333"/>
    <cellStyle name="style1424787249159 2 2 4 3 2 2 2" xfId="37334"/>
    <cellStyle name="style1424787249159 2 2 4 3 2 2 3" xfId="59027"/>
    <cellStyle name="style1424787249159 2 2 4 3 2 3" xfId="37335"/>
    <cellStyle name="style1424787249159 2 2 4 3 2 4" xfId="55345"/>
    <cellStyle name="style1424787249159 2 2 4 3 2 5" xfId="37332"/>
    <cellStyle name="style1424787249159 2 2 4 3 3" xfId="17755"/>
    <cellStyle name="style1424787249159 2 2 4 3 3 2" xfId="37337"/>
    <cellStyle name="style1424787249159 2 2 4 3 3 3" xfId="56535"/>
    <cellStyle name="style1424787249159 2 2 4 3 3 4" xfId="37336"/>
    <cellStyle name="style1424787249159 2 2 4 3 4" xfId="25151"/>
    <cellStyle name="style1424787249159 2 2 4 3 4 2" xfId="37338"/>
    <cellStyle name="style1424787249159 2 2 4 3 5" xfId="55344"/>
    <cellStyle name="style1424787249159 2 2 4 3 6" xfId="37331"/>
    <cellStyle name="style1424787249159 2 2 4 4" xfId="6740"/>
    <cellStyle name="style1424787249159 2 2 4 4 2" xfId="14136"/>
    <cellStyle name="style1424787249159 2 2 4 4 2 2" xfId="37341"/>
    <cellStyle name="style1424787249159 2 2 4 4 2 3" xfId="59025"/>
    <cellStyle name="style1424787249159 2 2 4 4 2 4" xfId="37340"/>
    <cellStyle name="style1424787249159 2 2 4 4 3" xfId="21532"/>
    <cellStyle name="style1424787249159 2 2 4 4 3 2" xfId="37342"/>
    <cellStyle name="style1424787249159 2 2 4 4 4" xfId="28928"/>
    <cellStyle name="style1424787249159 2 2 4 4 4 2" xfId="55346"/>
    <cellStyle name="style1424787249159 2 2 4 4 5" xfId="37339"/>
    <cellStyle name="style1424787249159 2 2 4 5" xfId="8550"/>
    <cellStyle name="style1424787249159 2 2 4 5 2" xfId="37344"/>
    <cellStyle name="style1424787249159 2 2 4 5 3" xfId="56533"/>
    <cellStyle name="style1424787249159 2 2 4 5 4" xfId="37343"/>
    <cellStyle name="style1424787249159 2 2 4 6" xfId="15946"/>
    <cellStyle name="style1424787249159 2 2 4 6 2" xfId="37345"/>
    <cellStyle name="style1424787249159 2 2 4 7" xfId="23342"/>
    <cellStyle name="style1424787249159 2 2 4 7 2" xfId="55341"/>
    <cellStyle name="style1424787249159 2 2 4 8" xfId="37322"/>
    <cellStyle name="style1424787249159 2 2 5" xfId="1698"/>
    <cellStyle name="style1424787249159 2 2 5 2" xfId="5385"/>
    <cellStyle name="style1424787249159 2 2 5 2 2" xfId="12826"/>
    <cellStyle name="style1424787249159 2 2 5 2 2 2" xfId="37349"/>
    <cellStyle name="style1424787249159 2 2 5 2 2 2 2" xfId="37350"/>
    <cellStyle name="style1424787249159 2 2 5 2 2 2 3" xfId="59029"/>
    <cellStyle name="style1424787249159 2 2 5 2 2 3" xfId="37351"/>
    <cellStyle name="style1424787249159 2 2 5 2 2 4" xfId="55349"/>
    <cellStyle name="style1424787249159 2 2 5 2 2 5" xfId="37348"/>
    <cellStyle name="style1424787249159 2 2 5 2 3" xfId="20222"/>
    <cellStyle name="style1424787249159 2 2 5 2 3 2" xfId="37353"/>
    <cellStyle name="style1424787249159 2 2 5 2 3 3" xfId="56537"/>
    <cellStyle name="style1424787249159 2 2 5 2 3 4" xfId="37352"/>
    <cellStyle name="style1424787249159 2 2 5 2 4" xfId="27618"/>
    <cellStyle name="style1424787249159 2 2 5 2 4 2" xfId="37354"/>
    <cellStyle name="style1424787249159 2 2 5 2 5" xfId="55348"/>
    <cellStyle name="style1424787249159 2 2 5 2 6" xfId="37347"/>
    <cellStyle name="style1424787249159 2 2 5 3" xfId="3508"/>
    <cellStyle name="style1424787249159 2 2 5 3 2" xfId="10949"/>
    <cellStyle name="style1424787249159 2 2 5 3 2 2" xfId="37357"/>
    <cellStyle name="style1424787249159 2 2 5 3 2 2 2" xfId="37358"/>
    <cellStyle name="style1424787249159 2 2 5 3 2 2 3" xfId="59030"/>
    <cellStyle name="style1424787249159 2 2 5 3 2 3" xfId="37359"/>
    <cellStyle name="style1424787249159 2 2 5 3 2 4" xfId="55351"/>
    <cellStyle name="style1424787249159 2 2 5 3 2 5" xfId="37356"/>
    <cellStyle name="style1424787249159 2 2 5 3 3" xfId="18345"/>
    <cellStyle name="style1424787249159 2 2 5 3 3 2" xfId="37361"/>
    <cellStyle name="style1424787249159 2 2 5 3 3 3" xfId="56538"/>
    <cellStyle name="style1424787249159 2 2 5 3 3 4" xfId="37360"/>
    <cellStyle name="style1424787249159 2 2 5 3 4" xfId="25741"/>
    <cellStyle name="style1424787249159 2 2 5 3 4 2" xfId="37362"/>
    <cellStyle name="style1424787249159 2 2 5 3 5" xfId="55350"/>
    <cellStyle name="style1424787249159 2 2 5 3 6" xfId="37355"/>
    <cellStyle name="style1424787249159 2 2 5 4" xfId="7330"/>
    <cellStyle name="style1424787249159 2 2 5 4 2" xfId="14726"/>
    <cellStyle name="style1424787249159 2 2 5 4 2 2" xfId="37365"/>
    <cellStyle name="style1424787249159 2 2 5 4 2 3" xfId="59028"/>
    <cellStyle name="style1424787249159 2 2 5 4 2 4" xfId="37364"/>
    <cellStyle name="style1424787249159 2 2 5 4 3" xfId="22122"/>
    <cellStyle name="style1424787249159 2 2 5 4 3 2" xfId="37366"/>
    <cellStyle name="style1424787249159 2 2 5 4 4" xfId="29518"/>
    <cellStyle name="style1424787249159 2 2 5 4 4 2" xfId="55352"/>
    <cellStyle name="style1424787249159 2 2 5 4 5" xfId="37363"/>
    <cellStyle name="style1424787249159 2 2 5 5" xfId="9140"/>
    <cellStyle name="style1424787249159 2 2 5 5 2" xfId="37368"/>
    <cellStyle name="style1424787249159 2 2 5 5 3" xfId="56536"/>
    <cellStyle name="style1424787249159 2 2 5 5 4" xfId="37367"/>
    <cellStyle name="style1424787249159 2 2 5 6" xfId="16536"/>
    <cellStyle name="style1424787249159 2 2 5 6 2" xfId="37369"/>
    <cellStyle name="style1424787249159 2 2 5 7" xfId="23932"/>
    <cellStyle name="style1424787249159 2 2 5 7 2" xfId="55347"/>
    <cellStyle name="style1424787249159 2 2 5 8" xfId="37346"/>
    <cellStyle name="style1424787249159 2 2 6" xfId="1955"/>
    <cellStyle name="style1424787249159 2 2 6 2" xfId="5642"/>
    <cellStyle name="style1424787249159 2 2 6 2 2" xfId="13082"/>
    <cellStyle name="style1424787249159 2 2 6 2 2 2" xfId="37373"/>
    <cellStyle name="style1424787249159 2 2 6 2 2 2 2" xfId="37374"/>
    <cellStyle name="style1424787249159 2 2 6 2 2 2 3" xfId="59032"/>
    <cellStyle name="style1424787249159 2 2 6 2 2 3" xfId="37375"/>
    <cellStyle name="style1424787249159 2 2 6 2 2 4" xfId="55355"/>
    <cellStyle name="style1424787249159 2 2 6 2 2 5" xfId="37372"/>
    <cellStyle name="style1424787249159 2 2 6 2 3" xfId="20478"/>
    <cellStyle name="style1424787249159 2 2 6 2 3 2" xfId="37377"/>
    <cellStyle name="style1424787249159 2 2 6 2 3 3" xfId="56540"/>
    <cellStyle name="style1424787249159 2 2 6 2 3 4" xfId="37376"/>
    <cellStyle name="style1424787249159 2 2 6 2 4" xfId="27874"/>
    <cellStyle name="style1424787249159 2 2 6 2 4 2" xfId="37378"/>
    <cellStyle name="style1424787249159 2 2 6 2 5" xfId="55354"/>
    <cellStyle name="style1424787249159 2 2 6 2 6" xfId="37371"/>
    <cellStyle name="style1424787249159 2 2 6 3" xfId="3764"/>
    <cellStyle name="style1424787249159 2 2 6 3 2" xfId="11205"/>
    <cellStyle name="style1424787249159 2 2 6 3 2 2" xfId="37381"/>
    <cellStyle name="style1424787249159 2 2 6 3 2 2 2" xfId="37382"/>
    <cellStyle name="style1424787249159 2 2 6 3 2 2 3" xfId="59033"/>
    <cellStyle name="style1424787249159 2 2 6 3 2 3" xfId="37383"/>
    <cellStyle name="style1424787249159 2 2 6 3 2 4" xfId="55357"/>
    <cellStyle name="style1424787249159 2 2 6 3 2 5" xfId="37380"/>
    <cellStyle name="style1424787249159 2 2 6 3 3" xfId="18601"/>
    <cellStyle name="style1424787249159 2 2 6 3 3 2" xfId="37385"/>
    <cellStyle name="style1424787249159 2 2 6 3 3 3" xfId="56541"/>
    <cellStyle name="style1424787249159 2 2 6 3 3 4" xfId="37384"/>
    <cellStyle name="style1424787249159 2 2 6 3 4" xfId="25997"/>
    <cellStyle name="style1424787249159 2 2 6 3 4 2" xfId="37386"/>
    <cellStyle name="style1424787249159 2 2 6 3 5" xfId="55356"/>
    <cellStyle name="style1424787249159 2 2 6 3 6" xfId="37379"/>
    <cellStyle name="style1424787249159 2 2 6 4" xfId="7587"/>
    <cellStyle name="style1424787249159 2 2 6 4 2" xfId="14983"/>
    <cellStyle name="style1424787249159 2 2 6 4 2 2" xfId="37389"/>
    <cellStyle name="style1424787249159 2 2 6 4 2 3" xfId="59031"/>
    <cellStyle name="style1424787249159 2 2 6 4 2 4" xfId="37388"/>
    <cellStyle name="style1424787249159 2 2 6 4 3" xfId="22379"/>
    <cellStyle name="style1424787249159 2 2 6 4 3 2" xfId="37390"/>
    <cellStyle name="style1424787249159 2 2 6 4 4" xfId="29775"/>
    <cellStyle name="style1424787249159 2 2 6 4 4 2" xfId="55358"/>
    <cellStyle name="style1424787249159 2 2 6 4 5" xfId="37387"/>
    <cellStyle name="style1424787249159 2 2 6 5" xfId="9396"/>
    <cellStyle name="style1424787249159 2 2 6 5 2" xfId="37392"/>
    <cellStyle name="style1424787249159 2 2 6 5 3" xfId="56539"/>
    <cellStyle name="style1424787249159 2 2 6 5 4" xfId="37391"/>
    <cellStyle name="style1424787249159 2 2 6 6" xfId="16792"/>
    <cellStyle name="style1424787249159 2 2 6 6 2" xfId="37393"/>
    <cellStyle name="style1424787249159 2 2 6 7" xfId="24188"/>
    <cellStyle name="style1424787249159 2 2 6 7 2" xfId="55353"/>
    <cellStyle name="style1424787249159 2 2 6 8" xfId="37370"/>
    <cellStyle name="style1424787249159 2 2 7" xfId="4151"/>
    <cellStyle name="style1424787249159 2 2 7 2" xfId="11592"/>
    <cellStyle name="style1424787249159 2 2 7 2 2" xfId="37396"/>
    <cellStyle name="style1424787249159 2 2 7 2 2 2" xfId="37397"/>
    <cellStyle name="style1424787249159 2 2 7 2 2 3" xfId="59034"/>
    <cellStyle name="style1424787249159 2 2 7 2 3" xfId="37398"/>
    <cellStyle name="style1424787249159 2 2 7 2 4" xfId="55360"/>
    <cellStyle name="style1424787249159 2 2 7 2 5" xfId="37395"/>
    <cellStyle name="style1424787249159 2 2 7 3" xfId="18988"/>
    <cellStyle name="style1424787249159 2 2 7 3 2" xfId="37400"/>
    <cellStyle name="style1424787249159 2 2 7 3 3" xfId="56542"/>
    <cellStyle name="style1424787249159 2 2 7 3 4" xfId="37399"/>
    <cellStyle name="style1424787249159 2 2 7 4" xfId="26384"/>
    <cellStyle name="style1424787249159 2 2 7 4 2" xfId="37401"/>
    <cellStyle name="style1424787249159 2 2 7 5" xfId="55359"/>
    <cellStyle name="style1424787249159 2 2 7 6" xfId="37394"/>
    <cellStyle name="style1424787249159 2 2 8" xfId="2274"/>
    <cellStyle name="style1424787249159 2 2 8 2" xfId="9715"/>
    <cellStyle name="style1424787249159 2 2 8 2 2" xfId="37404"/>
    <cellStyle name="style1424787249159 2 2 8 2 2 2" xfId="37405"/>
    <cellStyle name="style1424787249159 2 2 8 2 2 3" xfId="59035"/>
    <cellStyle name="style1424787249159 2 2 8 2 3" xfId="37406"/>
    <cellStyle name="style1424787249159 2 2 8 2 4" xfId="55362"/>
    <cellStyle name="style1424787249159 2 2 8 2 5" xfId="37403"/>
    <cellStyle name="style1424787249159 2 2 8 3" xfId="17111"/>
    <cellStyle name="style1424787249159 2 2 8 3 2" xfId="37408"/>
    <cellStyle name="style1424787249159 2 2 8 3 3" xfId="56543"/>
    <cellStyle name="style1424787249159 2 2 8 3 4" xfId="37407"/>
    <cellStyle name="style1424787249159 2 2 8 4" xfId="24507"/>
    <cellStyle name="style1424787249159 2 2 8 4 2" xfId="37409"/>
    <cellStyle name="style1424787249159 2 2 8 5" xfId="55361"/>
    <cellStyle name="style1424787249159 2 2 8 6" xfId="37402"/>
    <cellStyle name="style1424787249159 2 2 9" xfId="6096"/>
    <cellStyle name="style1424787249159 2 2 9 2" xfId="13492"/>
    <cellStyle name="style1424787249159 2 2 9 2 2" xfId="37412"/>
    <cellStyle name="style1424787249159 2 2 9 2 3" xfId="59000"/>
    <cellStyle name="style1424787249159 2 2 9 2 4" xfId="37411"/>
    <cellStyle name="style1424787249159 2 2 9 3" xfId="20888"/>
    <cellStyle name="style1424787249159 2 2 9 3 2" xfId="37413"/>
    <cellStyle name="style1424787249159 2 2 9 4" xfId="28284"/>
    <cellStyle name="style1424787249159 2 2 9 4 2" xfId="55363"/>
    <cellStyle name="style1424787249159 2 2 9 5" xfId="37410"/>
    <cellStyle name="style1424787249159 2 3" xfId="460"/>
    <cellStyle name="style1424787249159 2 3 10" xfId="15366"/>
    <cellStyle name="style1424787249159 2 3 10 2" xfId="37415"/>
    <cellStyle name="style1424787249159 2 3 11" xfId="22762"/>
    <cellStyle name="style1424787249159 2 3 11 2" xfId="55364"/>
    <cellStyle name="style1424787249159 2 3 12" xfId="37414"/>
    <cellStyle name="style1424787249159 2 3 2" xfId="717"/>
    <cellStyle name="style1424787249159 2 3 2 2" xfId="1427"/>
    <cellStyle name="style1424787249159 2 3 2 2 2" xfId="5115"/>
    <cellStyle name="style1424787249159 2 3 2 2 2 2" xfId="12556"/>
    <cellStyle name="style1424787249159 2 3 2 2 2 2 2" xfId="37420"/>
    <cellStyle name="style1424787249159 2 3 2 2 2 2 2 2" xfId="37421"/>
    <cellStyle name="style1424787249159 2 3 2 2 2 2 2 3" xfId="59039"/>
    <cellStyle name="style1424787249159 2 3 2 2 2 2 3" xfId="37422"/>
    <cellStyle name="style1424787249159 2 3 2 2 2 2 4" xfId="55368"/>
    <cellStyle name="style1424787249159 2 3 2 2 2 2 5" xfId="37419"/>
    <cellStyle name="style1424787249159 2 3 2 2 2 3" xfId="19952"/>
    <cellStyle name="style1424787249159 2 3 2 2 2 3 2" xfId="37424"/>
    <cellStyle name="style1424787249159 2 3 2 2 2 3 3" xfId="56547"/>
    <cellStyle name="style1424787249159 2 3 2 2 2 3 4" xfId="37423"/>
    <cellStyle name="style1424787249159 2 3 2 2 2 4" xfId="27348"/>
    <cellStyle name="style1424787249159 2 3 2 2 2 4 2" xfId="37425"/>
    <cellStyle name="style1424787249159 2 3 2 2 2 5" xfId="55367"/>
    <cellStyle name="style1424787249159 2 3 2 2 2 6" xfId="37418"/>
    <cellStyle name="style1424787249159 2 3 2 2 3" xfId="3238"/>
    <cellStyle name="style1424787249159 2 3 2 2 3 2" xfId="10679"/>
    <cellStyle name="style1424787249159 2 3 2 2 3 2 2" xfId="37428"/>
    <cellStyle name="style1424787249159 2 3 2 2 3 2 2 2" xfId="37429"/>
    <cellStyle name="style1424787249159 2 3 2 2 3 2 2 3" xfId="59040"/>
    <cellStyle name="style1424787249159 2 3 2 2 3 2 3" xfId="37430"/>
    <cellStyle name="style1424787249159 2 3 2 2 3 2 4" xfId="55370"/>
    <cellStyle name="style1424787249159 2 3 2 2 3 2 5" xfId="37427"/>
    <cellStyle name="style1424787249159 2 3 2 2 3 3" xfId="18075"/>
    <cellStyle name="style1424787249159 2 3 2 2 3 3 2" xfId="37432"/>
    <cellStyle name="style1424787249159 2 3 2 2 3 3 3" xfId="56548"/>
    <cellStyle name="style1424787249159 2 3 2 2 3 3 4" xfId="37431"/>
    <cellStyle name="style1424787249159 2 3 2 2 3 4" xfId="25471"/>
    <cellStyle name="style1424787249159 2 3 2 2 3 4 2" xfId="37433"/>
    <cellStyle name="style1424787249159 2 3 2 2 3 5" xfId="55369"/>
    <cellStyle name="style1424787249159 2 3 2 2 3 6" xfId="37426"/>
    <cellStyle name="style1424787249159 2 3 2 2 4" xfId="7060"/>
    <cellStyle name="style1424787249159 2 3 2 2 4 2" xfId="14456"/>
    <cellStyle name="style1424787249159 2 3 2 2 4 2 2" xfId="37436"/>
    <cellStyle name="style1424787249159 2 3 2 2 4 2 3" xfId="59038"/>
    <cellStyle name="style1424787249159 2 3 2 2 4 2 4" xfId="37435"/>
    <cellStyle name="style1424787249159 2 3 2 2 4 3" xfId="21852"/>
    <cellStyle name="style1424787249159 2 3 2 2 4 3 2" xfId="37437"/>
    <cellStyle name="style1424787249159 2 3 2 2 4 4" xfId="29248"/>
    <cellStyle name="style1424787249159 2 3 2 2 4 4 2" xfId="55371"/>
    <cellStyle name="style1424787249159 2 3 2 2 4 5" xfId="37434"/>
    <cellStyle name="style1424787249159 2 3 2 2 5" xfId="8870"/>
    <cellStyle name="style1424787249159 2 3 2 2 5 2" xfId="37439"/>
    <cellStyle name="style1424787249159 2 3 2 2 5 3" xfId="56546"/>
    <cellStyle name="style1424787249159 2 3 2 2 5 4" xfId="37438"/>
    <cellStyle name="style1424787249159 2 3 2 2 6" xfId="16266"/>
    <cellStyle name="style1424787249159 2 3 2 2 6 2" xfId="37440"/>
    <cellStyle name="style1424787249159 2 3 2 2 7" xfId="23662"/>
    <cellStyle name="style1424787249159 2 3 2 2 7 2" xfId="55366"/>
    <cellStyle name="style1424787249159 2 3 2 2 8" xfId="37417"/>
    <cellStyle name="style1424787249159 2 3 2 3" xfId="4471"/>
    <cellStyle name="style1424787249159 2 3 2 3 2" xfId="11912"/>
    <cellStyle name="style1424787249159 2 3 2 3 2 2" xfId="37443"/>
    <cellStyle name="style1424787249159 2 3 2 3 2 2 2" xfId="37444"/>
    <cellStyle name="style1424787249159 2 3 2 3 2 2 3" xfId="59041"/>
    <cellStyle name="style1424787249159 2 3 2 3 2 3" xfId="37445"/>
    <cellStyle name="style1424787249159 2 3 2 3 2 4" xfId="55373"/>
    <cellStyle name="style1424787249159 2 3 2 3 2 5" xfId="37442"/>
    <cellStyle name="style1424787249159 2 3 2 3 3" xfId="19308"/>
    <cellStyle name="style1424787249159 2 3 2 3 3 2" xfId="37447"/>
    <cellStyle name="style1424787249159 2 3 2 3 3 3" xfId="56549"/>
    <cellStyle name="style1424787249159 2 3 2 3 3 4" xfId="37446"/>
    <cellStyle name="style1424787249159 2 3 2 3 4" xfId="26704"/>
    <cellStyle name="style1424787249159 2 3 2 3 4 2" xfId="37448"/>
    <cellStyle name="style1424787249159 2 3 2 3 5" xfId="55372"/>
    <cellStyle name="style1424787249159 2 3 2 3 6" xfId="37441"/>
    <cellStyle name="style1424787249159 2 3 2 4" xfId="2594"/>
    <cellStyle name="style1424787249159 2 3 2 4 2" xfId="10035"/>
    <cellStyle name="style1424787249159 2 3 2 4 2 2" xfId="37451"/>
    <cellStyle name="style1424787249159 2 3 2 4 2 2 2" xfId="37452"/>
    <cellStyle name="style1424787249159 2 3 2 4 2 2 3" xfId="59042"/>
    <cellStyle name="style1424787249159 2 3 2 4 2 3" xfId="37453"/>
    <cellStyle name="style1424787249159 2 3 2 4 2 4" xfId="55375"/>
    <cellStyle name="style1424787249159 2 3 2 4 2 5" xfId="37450"/>
    <cellStyle name="style1424787249159 2 3 2 4 3" xfId="17431"/>
    <cellStyle name="style1424787249159 2 3 2 4 3 2" xfId="37455"/>
    <cellStyle name="style1424787249159 2 3 2 4 3 3" xfId="56550"/>
    <cellStyle name="style1424787249159 2 3 2 4 3 4" xfId="37454"/>
    <cellStyle name="style1424787249159 2 3 2 4 4" xfId="24827"/>
    <cellStyle name="style1424787249159 2 3 2 4 4 2" xfId="37456"/>
    <cellStyle name="style1424787249159 2 3 2 4 5" xfId="55374"/>
    <cellStyle name="style1424787249159 2 3 2 4 6" xfId="37449"/>
    <cellStyle name="style1424787249159 2 3 2 5" xfId="6416"/>
    <cellStyle name="style1424787249159 2 3 2 5 2" xfId="13812"/>
    <cellStyle name="style1424787249159 2 3 2 5 2 2" xfId="37459"/>
    <cellStyle name="style1424787249159 2 3 2 5 2 3" xfId="59037"/>
    <cellStyle name="style1424787249159 2 3 2 5 2 4" xfId="37458"/>
    <cellStyle name="style1424787249159 2 3 2 5 3" xfId="21208"/>
    <cellStyle name="style1424787249159 2 3 2 5 3 2" xfId="37460"/>
    <cellStyle name="style1424787249159 2 3 2 5 4" xfId="28604"/>
    <cellStyle name="style1424787249159 2 3 2 5 4 2" xfId="55376"/>
    <cellStyle name="style1424787249159 2 3 2 5 5" xfId="37457"/>
    <cellStyle name="style1424787249159 2 3 2 6" xfId="8226"/>
    <cellStyle name="style1424787249159 2 3 2 6 2" xfId="37462"/>
    <cellStyle name="style1424787249159 2 3 2 6 3" xfId="56545"/>
    <cellStyle name="style1424787249159 2 3 2 6 4" xfId="37461"/>
    <cellStyle name="style1424787249159 2 3 2 7" xfId="15622"/>
    <cellStyle name="style1424787249159 2 3 2 7 2" xfId="37463"/>
    <cellStyle name="style1424787249159 2 3 2 8" xfId="23018"/>
    <cellStyle name="style1424787249159 2 3 2 8 2" xfId="55365"/>
    <cellStyle name="style1424787249159 2 3 2 9" xfId="37416"/>
    <cellStyle name="style1424787249159 2 3 3" xfId="1171"/>
    <cellStyle name="style1424787249159 2 3 3 2" xfId="4859"/>
    <cellStyle name="style1424787249159 2 3 3 2 2" xfId="12300"/>
    <cellStyle name="style1424787249159 2 3 3 2 2 2" xfId="37467"/>
    <cellStyle name="style1424787249159 2 3 3 2 2 2 2" xfId="37468"/>
    <cellStyle name="style1424787249159 2 3 3 2 2 2 3" xfId="59044"/>
    <cellStyle name="style1424787249159 2 3 3 2 2 3" xfId="37469"/>
    <cellStyle name="style1424787249159 2 3 3 2 2 4" xfId="55379"/>
    <cellStyle name="style1424787249159 2 3 3 2 2 5" xfId="37466"/>
    <cellStyle name="style1424787249159 2 3 3 2 3" xfId="19696"/>
    <cellStyle name="style1424787249159 2 3 3 2 3 2" xfId="37471"/>
    <cellStyle name="style1424787249159 2 3 3 2 3 3" xfId="56552"/>
    <cellStyle name="style1424787249159 2 3 3 2 3 4" xfId="37470"/>
    <cellStyle name="style1424787249159 2 3 3 2 4" xfId="27092"/>
    <cellStyle name="style1424787249159 2 3 3 2 4 2" xfId="37472"/>
    <cellStyle name="style1424787249159 2 3 3 2 5" xfId="55378"/>
    <cellStyle name="style1424787249159 2 3 3 2 6" xfId="37465"/>
    <cellStyle name="style1424787249159 2 3 3 3" xfId="2982"/>
    <cellStyle name="style1424787249159 2 3 3 3 2" xfId="10423"/>
    <cellStyle name="style1424787249159 2 3 3 3 2 2" xfId="37475"/>
    <cellStyle name="style1424787249159 2 3 3 3 2 2 2" xfId="37476"/>
    <cellStyle name="style1424787249159 2 3 3 3 2 2 3" xfId="59045"/>
    <cellStyle name="style1424787249159 2 3 3 3 2 3" xfId="37477"/>
    <cellStyle name="style1424787249159 2 3 3 3 2 4" xfId="55381"/>
    <cellStyle name="style1424787249159 2 3 3 3 2 5" xfId="37474"/>
    <cellStyle name="style1424787249159 2 3 3 3 3" xfId="17819"/>
    <cellStyle name="style1424787249159 2 3 3 3 3 2" xfId="37479"/>
    <cellStyle name="style1424787249159 2 3 3 3 3 3" xfId="56553"/>
    <cellStyle name="style1424787249159 2 3 3 3 3 4" xfId="37478"/>
    <cellStyle name="style1424787249159 2 3 3 3 4" xfId="25215"/>
    <cellStyle name="style1424787249159 2 3 3 3 4 2" xfId="37480"/>
    <cellStyle name="style1424787249159 2 3 3 3 5" xfId="55380"/>
    <cellStyle name="style1424787249159 2 3 3 3 6" xfId="37473"/>
    <cellStyle name="style1424787249159 2 3 3 4" xfId="6804"/>
    <cellStyle name="style1424787249159 2 3 3 4 2" xfId="14200"/>
    <cellStyle name="style1424787249159 2 3 3 4 2 2" xfId="37483"/>
    <cellStyle name="style1424787249159 2 3 3 4 2 3" xfId="59043"/>
    <cellStyle name="style1424787249159 2 3 3 4 2 4" xfId="37482"/>
    <cellStyle name="style1424787249159 2 3 3 4 3" xfId="21596"/>
    <cellStyle name="style1424787249159 2 3 3 4 3 2" xfId="37484"/>
    <cellStyle name="style1424787249159 2 3 3 4 4" xfId="28992"/>
    <cellStyle name="style1424787249159 2 3 3 4 4 2" xfId="55382"/>
    <cellStyle name="style1424787249159 2 3 3 4 5" xfId="37481"/>
    <cellStyle name="style1424787249159 2 3 3 5" xfId="8614"/>
    <cellStyle name="style1424787249159 2 3 3 5 2" xfId="37486"/>
    <cellStyle name="style1424787249159 2 3 3 5 3" xfId="56551"/>
    <cellStyle name="style1424787249159 2 3 3 5 4" xfId="37485"/>
    <cellStyle name="style1424787249159 2 3 3 6" xfId="16010"/>
    <cellStyle name="style1424787249159 2 3 3 6 2" xfId="37487"/>
    <cellStyle name="style1424787249159 2 3 3 7" xfId="23406"/>
    <cellStyle name="style1424787249159 2 3 3 7 2" xfId="55377"/>
    <cellStyle name="style1424787249159 2 3 3 8" xfId="37464"/>
    <cellStyle name="style1424787249159 2 3 4" xfId="1762"/>
    <cellStyle name="style1424787249159 2 3 4 2" xfId="5449"/>
    <cellStyle name="style1424787249159 2 3 4 2 2" xfId="12890"/>
    <cellStyle name="style1424787249159 2 3 4 2 2 2" xfId="37491"/>
    <cellStyle name="style1424787249159 2 3 4 2 2 2 2" xfId="37492"/>
    <cellStyle name="style1424787249159 2 3 4 2 2 2 3" xfId="59047"/>
    <cellStyle name="style1424787249159 2 3 4 2 2 3" xfId="37493"/>
    <cellStyle name="style1424787249159 2 3 4 2 2 4" xfId="55385"/>
    <cellStyle name="style1424787249159 2 3 4 2 2 5" xfId="37490"/>
    <cellStyle name="style1424787249159 2 3 4 2 3" xfId="20286"/>
    <cellStyle name="style1424787249159 2 3 4 2 3 2" xfId="37495"/>
    <cellStyle name="style1424787249159 2 3 4 2 3 3" xfId="56555"/>
    <cellStyle name="style1424787249159 2 3 4 2 3 4" xfId="37494"/>
    <cellStyle name="style1424787249159 2 3 4 2 4" xfId="27682"/>
    <cellStyle name="style1424787249159 2 3 4 2 4 2" xfId="37496"/>
    <cellStyle name="style1424787249159 2 3 4 2 5" xfId="55384"/>
    <cellStyle name="style1424787249159 2 3 4 2 6" xfId="37489"/>
    <cellStyle name="style1424787249159 2 3 4 3" xfId="3572"/>
    <cellStyle name="style1424787249159 2 3 4 3 2" xfId="11013"/>
    <cellStyle name="style1424787249159 2 3 4 3 2 2" xfId="37499"/>
    <cellStyle name="style1424787249159 2 3 4 3 2 2 2" xfId="37500"/>
    <cellStyle name="style1424787249159 2 3 4 3 2 2 3" xfId="59048"/>
    <cellStyle name="style1424787249159 2 3 4 3 2 3" xfId="37501"/>
    <cellStyle name="style1424787249159 2 3 4 3 2 4" xfId="55387"/>
    <cellStyle name="style1424787249159 2 3 4 3 2 5" xfId="37498"/>
    <cellStyle name="style1424787249159 2 3 4 3 3" xfId="18409"/>
    <cellStyle name="style1424787249159 2 3 4 3 3 2" xfId="37503"/>
    <cellStyle name="style1424787249159 2 3 4 3 3 3" xfId="56556"/>
    <cellStyle name="style1424787249159 2 3 4 3 3 4" xfId="37502"/>
    <cellStyle name="style1424787249159 2 3 4 3 4" xfId="25805"/>
    <cellStyle name="style1424787249159 2 3 4 3 4 2" xfId="37504"/>
    <cellStyle name="style1424787249159 2 3 4 3 5" xfId="55386"/>
    <cellStyle name="style1424787249159 2 3 4 3 6" xfId="37497"/>
    <cellStyle name="style1424787249159 2 3 4 4" xfId="7394"/>
    <cellStyle name="style1424787249159 2 3 4 4 2" xfId="14790"/>
    <cellStyle name="style1424787249159 2 3 4 4 2 2" xfId="37507"/>
    <cellStyle name="style1424787249159 2 3 4 4 2 3" xfId="59046"/>
    <cellStyle name="style1424787249159 2 3 4 4 2 4" xfId="37506"/>
    <cellStyle name="style1424787249159 2 3 4 4 3" xfId="22186"/>
    <cellStyle name="style1424787249159 2 3 4 4 3 2" xfId="37508"/>
    <cellStyle name="style1424787249159 2 3 4 4 4" xfId="29582"/>
    <cellStyle name="style1424787249159 2 3 4 4 4 2" xfId="55388"/>
    <cellStyle name="style1424787249159 2 3 4 4 5" xfId="37505"/>
    <cellStyle name="style1424787249159 2 3 4 5" xfId="9204"/>
    <cellStyle name="style1424787249159 2 3 4 5 2" xfId="37510"/>
    <cellStyle name="style1424787249159 2 3 4 5 3" xfId="56554"/>
    <cellStyle name="style1424787249159 2 3 4 5 4" xfId="37509"/>
    <cellStyle name="style1424787249159 2 3 4 6" xfId="16600"/>
    <cellStyle name="style1424787249159 2 3 4 6 2" xfId="37511"/>
    <cellStyle name="style1424787249159 2 3 4 7" xfId="23996"/>
    <cellStyle name="style1424787249159 2 3 4 7 2" xfId="55383"/>
    <cellStyle name="style1424787249159 2 3 4 8" xfId="37488"/>
    <cellStyle name="style1424787249159 2 3 5" xfId="2019"/>
    <cellStyle name="style1424787249159 2 3 5 2" xfId="5706"/>
    <cellStyle name="style1424787249159 2 3 5 2 2" xfId="13146"/>
    <cellStyle name="style1424787249159 2 3 5 2 2 2" xfId="37515"/>
    <cellStyle name="style1424787249159 2 3 5 2 2 2 2" xfId="37516"/>
    <cellStyle name="style1424787249159 2 3 5 2 2 2 3" xfId="59050"/>
    <cellStyle name="style1424787249159 2 3 5 2 2 3" xfId="37517"/>
    <cellStyle name="style1424787249159 2 3 5 2 2 4" xfId="55391"/>
    <cellStyle name="style1424787249159 2 3 5 2 2 5" xfId="37514"/>
    <cellStyle name="style1424787249159 2 3 5 2 3" xfId="20542"/>
    <cellStyle name="style1424787249159 2 3 5 2 3 2" xfId="37519"/>
    <cellStyle name="style1424787249159 2 3 5 2 3 3" xfId="56558"/>
    <cellStyle name="style1424787249159 2 3 5 2 3 4" xfId="37518"/>
    <cellStyle name="style1424787249159 2 3 5 2 4" xfId="27938"/>
    <cellStyle name="style1424787249159 2 3 5 2 4 2" xfId="37520"/>
    <cellStyle name="style1424787249159 2 3 5 2 5" xfId="55390"/>
    <cellStyle name="style1424787249159 2 3 5 2 6" xfId="37513"/>
    <cellStyle name="style1424787249159 2 3 5 3" xfId="3828"/>
    <cellStyle name="style1424787249159 2 3 5 3 2" xfId="11269"/>
    <cellStyle name="style1424787249159 2 3 5 3 2 2" xfId="37523"/>
    <cellStyle name="style1424787249159 2 3 5 3 2 2 2" xfId="37524"/>
    <cellStyle name="style1424787249159 2 3 5 3 2 2 3" xfId="59051"/>
    <cellStyle name="style1424787249159 2 3 5 3 2 3" xfId="37525"/>
    <cellStyle name="style1424787249159 2 3 5 3 2 4" xfId="55393"/>
    <cellStyle name="style1424787249159 2 3 5 3 2 5" xfId="37522"/>
    <cellStyle name="style1424787249159 2 3 5 3 3" xfId="18665"/>
    <cellStyle name="style1424787249159 2 3 5 3 3 2" xfId="37527"/>
    <cellStyle name="style1424787249159 2 3 5 3 3 3" xfId="56559"/>
    <cellStyle name="style1424787249159 2 3 5 3 3 4" xfId="37526"/>
    <cellStyle name="style1424787249159 2 3 5 3 4" xfId="26061"/>
    <cellStyle name="style1424787249159 2 3 5 3 4 2" xfId="37528"/>
    <cellStyle name="style1424787249159 2 3 5 3 5" xfId="55392"/>
    <cellStyle name="style1424787249159 2 3 5 3 6" xfId="37521"/>
    <cellStyle name="style1424787249159 2 3 5 4" xfId="7651"/>
    <cellStyle name="style1424787249159 2 3 5 4 2" xfId="15047"/>
    <cellStyle name="style1424787249159 2 3 5 4 2 2" xfId="37531"/>
    <cellStyle name="style1424787249159 2 3 5 4 2 3" xfId="59049"/>
    <cellStyle name="style1424787249159 2 3 5 4 2 4" xfId="37530"/>
    <cellStyle name="style1424787249159 2 3 5 4 3" xfId="22443"/>
    <cellStyle name="style1424787249159 2 3 5 4 3 2" xfId="37532"/>
    <cellStyle name="style1424787249159 2 3 5 4 4" xfId="29839"/>
    <cellStyle name="style1424787249159 2 3 5 4 4 2" xfId="55394"/>
    <cellStyle name="style1424787249159 2 3 5 4 5" xfId="37529"/>
    <cellStyle name="style1424787249159 2 3 5 5" xfId="9460"/>
    <cellStyle name="style1424787249159 2 3 5 5 2" xfId="37534"/>
    <cellStyle name="style1424787249159 2 3 5 5 3" xfId="56557"/>
    <cellStyle name="style1424787249159 2 3 5 5 4" xfId="37533"/>
    <cellStyle name="style1424787249159 2 3 5 6" xfId="16856"/>
    <cellStyle name="style1424787249159 2 3 5 6 2" xfId="37535"/>
    <cellStyle name="style1424787249159 2 3 5 7" xfId="24252"/>
    <cellStyle name="style1424787249159 2 3 5 7 2" xfId="55389"/>
    <cellStyle name="style1424787249159 2 3 5 8" xfId="37512"/>
    <cellStyle name="style1424787249159 2 3 6" xfId="4215"/>
    <cellStyle name="style1424787249159 2 3 6 2" xfId="11656"/>
    <cellStyle name="style1424787249159 2 3 6 2 2" xfId="37538"/>
    <cellStyle name="style1424787249159 2 3 6 2 2 2" xfId="37539"/>
    <cellStyle name="style1424787249159 2 3 6 2 2 3" xfId="59052"/>
    <cellStyle name="style1424787249159 2 3 6 2 3" xfId="37540"/>
    <cellStyle name="style1424787249159 2 3 6 2 4" xfId="55396"/>
    <cellStyle name="style1424787249159 2 3 6 2 5" xfId="37537"/>
    <cellStyle name="style1424787249159 2 3 6 3" xfId="19052"/>
    <cellStyle name="style1424787249159 2 3 6 3 2" xfId="37542"/>
    <cellStyle name="style1424787249159 2 3 6 3 3" xfId="56560"/>
    <cellStyle name="style1424787249159 2 3 6 3 4" xfId="37541"/>
    <cellStyle name="style1424787249159 2 3 6 4" xfId="26448"/>
    <cellStyle name="style1424787249159 2 3 6 4 2" xfId="37543"/>
    <cellStyle name="style1424787249159 2 3 6 5" xfId="55395"/>
    <cellStyle name="style1424787249159 2 3 6 6" xfId="37536"/>
    <cellStyle name="style1424787249159 2 3 7" xfId="2338"/>
    <cellStyle name="style1424787249159 2 3 7 2" xfId="9779"/>
    <cellStyle name="style1424787249159 2 3 7 2 2" xfId="37546"/>
    <cellStyle name="style1424787249159 2 3 7 2 2 2" xfId="37547"/>
    <cellStyle name="style1424787249159 2 3 7 2 2 3" xfId="59053"/>
    <cellStyle name="style1424787249159 2 3 7 2 3" xfId="37548"/>
    <cellStyle name="style1424787249159 2 3 7 2 4" xfId="55398"/>
    <cellStyle name="style1424787249159 2 3 7 2 5" xfId="37545"/>
    <cellStyle name="style1424787249159 2 3 7 3" xfId="17175"/>
    <cellStyle name="style1424787249159 2 3 7 3 2" xfId="37550"/>
    <cellStyle name="style1424787249159 2 3 7 3 3" xfId="56561"/>
    <cellStyle name="style1424787249159 2 3 7 3 4" xfId="37549"/>
    <cellStyle name="style1424787249159 2 3 7 4" xfId="24571"/>
    <cellStyle name="style1424787249159 2 3 7 4 2" xfId="37551"/>
    <cellStyle name="style1424787249159 2 3 7 5" xfId="55397"/>
    <cellStyle name="style1424787249159 2 3 7 6" xfId="37544"/>
    <cellStyle name="style1424787249159 2 3 8" xfId="6160"/>
    <cellStyle name="style1424787249159 2 3 8 2" xfId="13556"/>
    <cellStyle name="style1424787249159 2 3 8 2 2" xfId="37554"/>
    <cellStyle name="style1424787249159 2 3 8 2 3" xfId="59036"/>
    <cellStyle name="style1424787249159 2 3 8 2 4" xfId="37553"/>
    <cellStyle name="style1424787249159 2 3 8 3" xfId="20952"/>
    <cellStyle name="style1424787249159 2 3 8 3 2" xfId="37555"/>
    <cellStyle name="style1424787249159 2 3 8 4" xfId="28348"/>
    <cellStyle name="style1424787249159 2 3 8 4 2" xfId="55399"/>
    <cellStyle name="style1424787249159 2 3 8 5" xfId="37552"/>
    <cellStyle name="style1424787249159 2 3 9" xfId="7970"/>
    <cellStyle name="style1424787249159 2 3 9 2" xfId="37557"/>
    <cellStyle name="style1424787249159 2 3 9 3" xfId="56544"/>
    <cellStyle name="style1424787249159 2 3 9 4" xfId="37556"/>
    <cellStyle name="style1424787249159 2 4" xfId="589"/>
    <cellStyle name="style1424787249159 2 4 2" xfId="1299"/>
    <cellStyle name="style1424787249159 2 4 2 2" xfId="4987"/>
    <cellStyle name="style1424787249159 2 4 2 2 2" xfId="12428"/>
    <cellStyle name="style1424787249159 2 4 2 2 2 2" xfId="37562"/>
    <cellStyle name="style1424787249159 2 4 2 2 2 2 2" xfId="37563"/>
    <cellStyle name="style1424787249159 2 4 2 2 2 2 3" xfId="59056"/>
    <cellStyle name="style1424787249159 2 4 2 2 2 3" xfId="37564"/>
    <cellStyle name="style1424787249159 2 4 2 2 2 4" xfId="55403"/>
    <cellStyle name="style1424787249159 2 4 2 2 2 5" xfId="37561"/>
    <cellStyle name="style1424787249159 2 4 2 2 3" xfId="19824"/>
    <cellStyle name="style1424787249159 2 4 2 2 3 2" xfId="37566"/>
    <cellStyle name="style1424787249159 2 4 2 2 3 3" xfId="56564"/>
    <cellStyle name="style1424787249159 2 4 2 2 3 4" xfId="37565"/>
    <cellStyle name="style1424787249159 2 4 2 2 4" xfId="27220"/>
    <cellStyle name="style1424787249159 2 4 2 2 4 2" xfId="37567"/>
    <cellStyle name="style1424787249159 2 4 2 2 5" xfId="55402"/>
    <cellStyle name="style1424787249159 2 4 2 2 6" xfId="37560"/>
    <cellStyle name="style1424787249159 2 4 2 3" xfId="3110"/>
    <cellStyle name="style1424787249159 2 4 2 3 2" xfId="10551"/>
    <cellStyle name="style1424787249159 2 4 2 3 2 2" xfId="37570"/>
    <cellStyle name="style1424787249159 2 4 2 3 2 2 2" xfId="37571"/>
    <cellStyle name="style1424787249159 2 4 2 3 2 2 3" xfId="59057"/>
    <cellStyle name="style1424787249159 2 4 2 3 2 3" xfId="37572"/>
    <cellStyle name="style1424787249159 2 4 2 3 2 4" xfId="55405"/>
    <cellStyle name="style1424787249159 2 4 2 3 2 5" xfId="37569"/>
    <cellStyle name="style1424787249159 2 4 2 3 3" xfId="17947"/>
    <cellStyle name="style1424787249159 2 4 2 3 3 2" xfId="37574"/>
    <cellStyle name="style1424787249159 2 4 2 3 3 3" xfId="56565"/>
    <cellStyle name="style1424787249159 2 4 2 3 3 4" xfId="37573"/>
    <cellStyle name="style1424787249159 2 4 2 3 4" xfId="25343"/>
    <cellStyle name="style1424787249159 2 4 2 3 4 2" xfId="37575"/>
    <cellStyle name="style1424787249159 2 4 2 3 5" xfId="55404"/>
    <cellStyle name="style1424787249159 2 4 2 3 6" xfId="37568"/>
    <cellStyle name="style1424787249159 2 4 2 4" xfId="6932"/>
    <cellStyle name="style1424787249159 2 4 2 4 2" xfId="14328"/>
    <cellStyle name="style1424787249159 2 4 2 4 2 2" xfId="37578"/>
    <cellStyle name="style1424787249159 2 4 2 4 2 3" xfId="59055"/>
    <cellStyle name="style1424787249159 2 4 2 4 2 4" xfId="37577"/>
    <cellStyle name="style1424787249159 2 4 2 4 3" xfId="21724"/>
    <cellStyle name="style1424787249159 2 4 2 4 3 2" xfId="37579"/>
    <cellStyle name="style1424787249159 2 4 2 4 4" xfId="29120"/>
    <cellStyle name="style1424787249159 2 4 2 4 4 2" xfId="55406"/>
    <cellStyle name="style1424787249159 2 4 2 4 5" xfId="37576"/>
    <cellStyle name="style1424787249159 2 4 2 5" xfId="8742"/>
    <cellStyle name="style1424787249159 2 4 2 5 2" xfId="37581"/>
    <cellStyle name="style1424787249159 2 4 2 5 3" xfId="56563"/>
    <cellStyle name="style1424787249159 2 4 2 5 4" xfId="37580"/>
    <cellStyle name="style1424787249159 2 4 2 6" xfId="16138"/>
    <cellStyle name="style1424787249159 2 4 2 6 2" xfId="37582"/>
    <cellStyle name="style1424787249159 2 4 2 7" xfId="23534"/>
    <cellStyle name="style1424787249159 2 4 2 7 2" xfId="55401"/>
    <cellStyle name="style1424787249159 2 4 2 8" xfId="37559"/>
    <cellStyle name="style1424787249159 2 4 3" xfId="4343"/>
    <cellStyle name="style1424787249159 2 4 3 2" xfId="11784"/>
    <cellStyle name="style1424787249159 2 4 3 2 2" xfId="37585"/>
    <cellStyle name="style1424787249159 2 4 3 2 2 2" xfId="37586"/>
    <cellStyle name="style1424787249159 2 4 3 2 2 3" xfId="59058"/>
    <cellStyle name="style1424787249159 2 4 3 2 3" xfId="37587"/>
    <cellStyle name="style1424787249159 2 4 3 2 4" xfId="55408"/>
    <cellStyle name="style1424787249159 2 4 3 2 5" xfId="37584"/>
    <cellStyle name="style1424787249159 2 4 3 3" xfId="19180"/>
    <cellStyle name="style1424787249159 2 4 3 3 2" xfId="37589"/>
    <cellStyle name="style1424787249159 2 4 3 3 3" xfId="56566"/>
    <cellStyle name="style1424787249159 2 4 3 3 4" xfId="37588"/>
    <cellStyle name="style1424787249159 2 4 3 4" xfId="26576"/>
    <cellStyle name="style1424787249159 2 4 3 4 2" xfId="37590"/>
    <cellStyle name="style1424787249159 2 4 3 5" xfId="55407"/>
    <cellStyle name="style1424787249159 2 4 3 6" xfId="37583"/>
    <cellStyle name="style1424787249159 2 4 4" xfId="2466"/>
    <cellStyle name="style1424787249159 2 4 4 2" xfId="9907"/>
    <cellStyle name="style1424787249159 2 4 4 2 2" xfId="37593"/>
    <cellStyle name="style1424787249159 2 4 4 2 2 2" xfId="37594"/>
    <cellStyle name="style1424787249159 2 4 4 2 2 3" xfId="59059"/>
    <cellStyle name="style1424787249159 2 4 4 2 3" xfId="37595"/>
    <cellStyle name="style1424787249159 2 4 4 2 4" xfId="55410"/>
    <cellStyle name="style1424787249159 2 4 4 2 5" xfId="37592"/>
    <cellStyle name="style1424787249159 2 4 4 3" xfId="17303"/>
    <cellStyle name="style1424787249159 2 4 4 3 2" xfId="37597"/>
    <cellStyle name="style1424787249159 2 4 4 3 3" xfId="56567"/>
    <cellStyle name="style1424787249159 2 4 4 3 4" xfId="37596"/>
    <cellStyle name="style1424787249159 2 4 4 4" xfId="24699"/>
    <cellStyle name="style1424787249159 2 4 4 4 2" xfId="37598"/>
    <cellStyle name="style1424787249159 2 4 4 5" xfId="55409"/>
    <cellStyle name="style1424787249159 2 4 4 6" xfId="37591"/>
    <cellStyle name="style1424787249159 2 4 5" xfId="6288"/>
    <cellStyle name="style1424787249159 2 4 5 2" xfId="13684"/>
    <cellStyle name="style1424787249159 2 4 5 2 2" xfId="37601"/>
    <cellStyle name="style1424787249159 2 4 5 2 3" xfId="59054"/>
    <cellStyle name="style1424787249159 2 4 5 2 4" xfId="37600"/>
    <cellStyle name="style1424787249159 2 4 5 3" xfId="21080"/>
    <cellStyle name="style1424787249159 2 4 5 3 2" xfId="37602"/>
    <cellStyle name="style1424787249159 2 4 5 4" xfId="28476"/>
    <cellStyle name="style1424787249159 2 4 5 4 2" xfId="55411"/>
    <cellStyle name="style1424787249159 2 4 5 5" xfId="37599"/>
    <cellStyle name="style1424787249159 2 4 6" xfId="8098"/>
    <cellStyle name="style1424787249159 2 4 6 2" xfId="37604"/>
    <cellStyle name="style1424787249159 2 4 6 3" xfId="56562"/>
    <cellStyle name="style1424787249159 2 4 6 4" xfId="37603"/>
    <cellStyle name="style1424787249159 2 4 7" xfId="15494"/>
    <cellStyle name="style1424787249159 2 4 7 2" xfId="37605"/>
    <cellStyle name="style1424787249159 2 4 8" xfId="22890"/>
    <cellStyle name="style1424787249159 2 4 8 2" xfId="55400"/>
    <cellStyle name="style1424787249159 2 4 9" xfId="37558"/>
    <cellStyle name="style1424787249159 2 5" xfId="1043"/>
    <cellStyle name="style1424787249159 2 5 2" xfId="4731"/>
    <cellStyle name="style1424787249159 2 5 2 2" xfId="12172"/>
    <cellStyle name="style1424787249159 2 5 2 2 2" xfId="37609"/>
    <cellStyle name="style1424787249159 2 5 2 2 2 2" xfId="37610"/>
    <cellStyle name="style1424787249159 2 5 2 2 2 3" xfId="59061"/>
    <cellStyle name="style1424787249159 2 5 2 2 3" xfId="37611"/>
    <cellStyle name="style1424787249159 2 5 2 2 4" xfId="55414"/>
    <cellStyle name="style1424787249159 2 5 2 2 5" xfId="37608"/>
    <cellStyle name="style1424787249159 2 5 2 3" xfId="19568"/>
    <cellStyle name="style1424787249159 2 5 2 3 2" xfId="37613"/>
    <cellStyle name="style1424787249159 2 5 2 3 3" xfId="56569"/>
    <cellStyle name="style1424787249159 2 5 2 3 4" xfId="37612"/>
    <cellStyle name="style1424787249159 2 5 2 4" xfId="26964"/>
    <cellStyle name="style1424787249159 2 5 2 4 2" xfId="37614"/>
    <cellStyle name="style1424787249159 2 5 2 5" xfId="55413"/>
    <cellStyle name="style1424787249159 2 5 2 6" xfId="37607"/>
    <cellStyle name="style1424787249159 2 5 3" xfId="2854"/>
    <cellStyle name="style1424787249159 2 5 3 2" xfId="10295"/>
    <cellStyle name="style1424787249159 2 5 3 2 2" xfId="37617"/>
    <cellStyle name="style1424787249159 2 5 3 2 2 2" xfId="37618"/>
    <cellStyle name="style1424787249159 2 5 3 2 2 3" xfId="59062"/>
    <cellStyle name="style1424787249159 2 5 3 2 3" xfId="37619"/>
    <cellStyle name="style1424787249159 2 5 3 2 4" xfId="55416"/>
    <cellStyle name="style1424787249159 2 5 3 2 5" xfId="37616"/>
    <cellStyle name="style1424787249159 2 5 3 3" xfId="17691"/>
    <cellStyle name="style1424787249159 2 5 3 3 2" xfId="37621"/>
    <cellStyle name="style1424787249159 2 5 3 3 3" xfId="56570"/>
    <cellStyle name="style1424787249159 2 5 3 3 4" xfId="37620"/>
    <cellStyle name="style1424787249159 2 5 3 4" xfId="25087"/>
    <cellStyle name="style1424787249159 2 5 3 4 2" xfId="37622"/>
    <cellStyle name="style1424787249159 2 5 3 5" xfId="55415"/>
    <cellStyle name="style1424787249159 2 5 3 6" xfId="37615"/>
    <cellStyle name="style1424787249159 2 5 4" xfId="6676"/>
    <cellStyle name="style1424787249159 2 5 4 2" xfId="14072"/>
    <cellStyle name="style1424787249159 2 5 4 2 2" xfId="37625"/>
    <cellStyle name="style1424787249159 2 5 4 2 3" xfId="59060"/>
    <cellStyle name="style1424787249159 2 5 4 2 4" xfId="37624"/>
    <cellStyle name="style1424787249159 2 5 4 3" xfId="21468"/>
    <cellStyle name="style1424787249159 2 5 4 3 2" xfId="37626"/>
    <cellStyle name="style1424787249159 2 5 4 4" xfId="28864"/>
    <cellStyle name="style1424787249159 2 5 4 4 2" xfId="55417"/>
    <cellStyle name="style1424787249159 2 5 4 5" xfId="37623"/>
    <cellStyle name="style1424787249159 2 5 5" xfId="8486"/>
    <cellStyle name="style1424787249159 2 5 5 2" xfId="37628"/>
    <cellStyle name="style1424787249159 2 5 5 3" xfId="56568"/>
    <cellStyle name="style1424787249159 2 5 5 4" xfId="37627"/>
    <cellStyle name="style1424787249159 2 5 6" xfId="15882"/>
    <cellStyle name="style1424787249159 2 5 6 2" xfId="37629"/>
    <cellStyle name="style1424787249159 2 5 7" xfId="23278"/>
    <cellStyle name="style1424787249159 2 5 7 2" xfId="55412"/>
    <cellStyle name="style1424787249159 2 5 8" xfId="37606"/>
    <cellStyle name="style1424787249159 2 6" xfId="1634"/>
    <cellStyle name="style1424787249159 2 6 2" xfId="5321"/>
    <cellStyle name="style1424787249159 2 6 2 2" xfId="12762"/>
    <cellStyle name="style1424787249159 2 6 2 2 2" xfId="37633"/>
    <cellStyle name="style1424787249159 2 6 2 2 2 2" xfId="37634"/>
    <cellStyle name="style1424787249159 2 6 2 2 2 3" xfId="59064"/>
    <cellStyle name="style1424787249159 2 6 2 2 3" xfId="37635"/>
    <cellStyle name="style1424787249159 2 6 2 2 4" xfId="55420"/>
    <cellStyle name="style1424787249159 2 6 2 2 5" xfId="37632"/>
    <cellStyle name="style1424787249159 2 6 2 3" xfId="20158"/>
    <cellStyle name="style1424787249159 2 6 2 3 2" xfId="37637"/>
    <cellStyle name="style1424787249159 2 6 2 3 3" xfId="56572"/>
    <cellStyle name="style1424787249159 2 6 2 3 4" xfId="37636"/>
    <cellStyle name="style1424787249159 2 6 2 4" xfId="27554"/>
    <cellStyle name="style1424787249159 2 6 2 4 2" xfId="37638"/>
    <cellStyle name="style1424787249159 2 6 2 5" xfId="55419"/>
    <cellStyle name="style1424787249159 2 6 2 6" xfId="37631"/>
    <cellStyle name="style1424787249159 2 6 3" xfId="3444"/>
    <cellStyle name="style1424787249159 2 6 3 2" xfId="10885"/>
    <cellStyle name="style1424787249159 2 6 3 2 2" xfId="37641"/>
    <cellStyle name="style1424787249159 2 6 3 2 2 2" xfId="37642"/>
    <cellStyle name="style1424787249159 2 6 3 2 2 3" xfId="59065"/>
    <cellStyle name="style1424787249159 2 6 3 2 3" xfId="37643"/>
    <cellStyle name="style1424787249159 2 6 3 2 4" xfId="55422"/>
    <cellStyle name="style1424787249159 2 6 3 2 5" xfId="37640"/>
    <cellStyle name="style1424787249159 2 6 3 3" xfId="18281"/>
    <cellStyle name="style1424787249159 2 6 3 3 2" xfId="37645"/>
    <cellStyle name="style1424787249159 2 6 3 3 3" xfId="56573"/>
    <cellStyle name="style1424787249159 2 6 3 3 4" xfId="37644"/>
    <cellStyle name="style1424787249159 2 6 3 4" xfId="25677"/>
    <cellStyle name="style1424787249159 2 6 3 4 2" xfId="37646"/>
    <cellStyle name="style1424787249159 2 6 3 5" xfId="55421"/>
    <cellStyle name="style1424787249159 2 6 3 6" xfId="37639"/>
    <cellStyle name="style1424787249159 2 6 4" xfId="7266"/>
    <cellStyle name="style1424787249159 2 6 4 2" xfId="14662"/>
    <cellStyle name="style1424787249159 2 6 4 2 2" xfId="37649"/>
    <cellStyle name="style1424787249159 2 6 4 2 3" xfId="59063"/>
    <cellStyle name="style1424787249159 2 6 4 2 4" xfId="37648"/>
    <cellStyle name="style1424787249159 2 6 4 3" xfId="22058"/>
    <cellStyle name="style1424787249159 2 6 4 3 2" xfId="37650"/>
    <cellStyle name="style1424787249159 2 6 4 4" xfId="29454"/>
    <cellStyle name="style1424787249159 2 6 4 4 2" xfId="55423"/>
    <cellStyle name="style1424787249159 2 6 4 5" xfId="37647"/>
    <cellStyle name="style1424787249159 2 6 5" xfId="9076"/>
    <cellStyle name="style1424787249159 2 6 5 2" xfId="37652"/>
    <cellStyle name="style1424787249159 2 6 5 3" xfId="56571"/>
    <cellStyle name="style1424787249159 2 6 5 4" xfId="37651"/>
    <cellStyle name="style1424787249159 2 6 6" xfId="16472"/>
    <cellStyle name="style1424787249159 2 6 6 2" xfId="37653"/>
    <cellStyle name="style1424787249159 2 6 7" xfId="23868"/>
    <cellStyle name="style1424787249159 2 6 7 2" xfId="55418"/>
    <cellStyle name="style1424787249159 2 6 8" xfId="37630"/>
    <cellStyle name="style1424787249159 2 7" xfId="1891"/>
    <cellStyle name="style1424787249159 2 7 2" xfId="5578"/>
    <cellStyle name="style1424787249159 2 7 2 2" xfId="13018"/>
    <cellStyle name="style1424787249159 2 7 2 2 2" xfId="37657"/>
    <cellStyle name="style1424787249159 2 7 2 2 2 2" xfId="37658"/>
    <cellStyle name="style1424787249159 2 7 2 2 2 3" xfId="59067"/>
    <cellStyle name="style1424787249159 2 7 2 2 3" xfId="37659"/>
    <cellStyle name="style1424787249159 2 7 2 2 4" xfId="55426"/>
    <cellStyle name="style1424787249159 2 7 2 2 5" xfId="37656"/>
    <cellStyle name="style1424787249159 2 7 2 3" xfId="20414"/>
    <cellStyle name="style1424787249159 2 7 2 3 2" xfId="37661"/>
    <cellStyle name="style1424787249159 2 7 2 3 3" xfId="56575"/>
    <cellStyle name="style1424787249159 2 7 2 3 4" xfId="37660"/>
    <cellStyle name="style1424787249159 2 7 2 4" xfId="27810"/>
    <cellStyle name="style1424787249159 2 7 2 4 2" xfId="37662"/>
    <cellStyle name="style1424787249159 2 7 2 5" xfId="55425"/>
    <cellStyle name="style1424787249159 2 7 2 6" xfId="37655"/>
    <cellStyle name="style1424787249159 2 7 3" xfId="3700"/>
    <cellStyle name="style1424787249159 2 7 3 2" xfId="11141"/>
    <cellStyle name="style1424787249159 2 7 3 2 2" xfId="37665"/>
    <cellStyle name="style1424787249159 2 7 3 2 2 2" xfId="37666"/>
    <cellStyle name="style1424787249159 2 7 3 2 2 3" xfId="59068"/>
    <cellStyle name="style1424787249159 2 7 3 2 3" xfId="37667"/>
    <cellStyle name="style1424787249159 2 7 3 2 4" xfId="55428"/>
    <cellStyle name="style1424787249159 2 7 3 2 5" xfId="37664"/>
    <cellStyle name="style1424787249159 2 7 3 3" xfId="18537"/>
    <cellStyle name="style1424787249159 2 7 3 3 2" xfId="37669"/>
    <cellStyle name="style1424787249159 2 7 3 3 3" xfId="56576"/>
    <cellStyle name="style1424787249159 2 7 3 3 4" xfId="37668"/>
    <cellStyle name="style1424787249159 2 7 3 4" xfId="25933"/>
    <cellStyle name="style1424787249159 2 7 3 4 2" xfId="37670"/>
    <cellStyle name="style1424787249159 2 7 3 5" xfId="55427"/>
    <cellStyle name="style1424787249159 2 7 3 6" xfId="37663"/>
    <cellStyle name="style1424787249159 2 7 4" xfId="7523"/>
    <cellStyle name="style1424787249159 2 7 4 2" xfId="14919"/>
    <cellStyle name="style1424787249159 2 7 4 2 2" xfId="37673"/>
    <cellStyle name="style1424787249159 2 7 4 2 3" xfId="59066"/>
    <cellStyle name="style1424787249159 2 7 4 2 4" xfId="37672"/>
    <cellStyle name="style1424787249159 2 7 4 3" xfId="22315"/>
    <cellStyle name="style1424787249159 2 7 4 3 2" xfId="37674"/>
    <cellStyle name="style1424787249159 2 7 4 4" xfId="29711"/>
    <cellStyle name="style1424787249159 2 7 4 4 2" xfId="55429"/>
    <cellStyle name="style1424787249159 2 7 4 5" xfId="37671"/>
    <cellStyle name="style1424787249159 2 7 5" xfId="9332"/>
    <cellStyle name="style1424787249159 2 7 5 2" xfId="37676"/>
    <cellStyle name="style1424787249159 2 7 5 3" xfId="56574"/>
    <cellStyle name="style1424787249159 2 7 5 4" xfId="37675"/>
    <cellStyle name="style1424787249159 2 7 6" xfId="16728"/>
    <cellStyle name="style1424787249159 2 7 6 2" xfId="37677"/>
    <cellStyle name="style1424787249159 2 7 7" xfId="24124"/>
    <cellStyle name="style1424787249159 2 7 7 2" xfId="55424"/>
    <cellStyle name="style1424787249159 2 7 8" xfId="37654"/>
    <cellStyle name="style1424787249159 2 8" xfId="4087"/>
    <cellStyle name="style1424787249159 2 8 2" xfId="11528"/>
    <cellStyle name="style1424787249159 2 8 2 2" xfId="37680"/>
    <cellStyle name="style1424787249159 2 8 2 2 2" xfId="37681"/>
    <cellStyle name="style1424787249159 2 8 2 2 3" xfId="59069"/>
    <cellStyle name="style1424787249159 2 8 2 3" xfId="37682"/>
    <cellStyle name="style1424787249159 2 8 2 4" xfId="55431"/>
    <cellStyle name="style1424787249159 2 8 2 5" xfId="37679"/>
    <cellStyle name="style1424787249159 2 8 3" xfId="18924"/>
    <cellStyle name="style1424787249159 2 8 3 2" xfId="37684"/>
    <cellStyle name="style1424787249159 2 8 3 3" xfId="56577"/>
    <cellStyle name="style1424787249159 2 8 3 4" xfId="37683"/>
    <cellStyle name="style1424787249159 2 8 4" xfId="26320"/>
    <cellStyle name="style1424787249159 2 8 4 2" xfId="37685"/>
    <cellStyle name="style1424787249159 2 8 5" xfId="55430"/>
    <cellStyle name="style1424787249159 2 8 6" xfId="37678"/>
    <cellStyle name="style1424787249159 2 9" xfId="2210"/>
    <cellStyle name="style1424787249159 2 9 2" xfId="9651"/>
    <cellStyle name="style1424787249159 2 9 2 2" xfId="37688"/>
    <cellStyle name="style1424787249159 2 9 2 2 2" xfId="37689"/>
    <cellStyle name="style1424787249159 2 9 2 2 3" xfId="59070"/>
    <cellStyle name="style1424787249159 2 9 2 3" xfId="37690"/>
    <cellStyle name="style1424787249159 2 9 2 4" xfId="55433"/>
    <cellStyle name="style1424787249159 2 9 2 5" xfId="37687"/>
    <cellStyle name="style1424787249159 2 9 3" xfId="17047"/>
    <cellStyle name="style1424787249159 2 9 3 2" xfId="37692"/>
    <cellStyle name="style1424787249159 2 9 3 3" xfId="56578"/>
    <cellStyle name="style1424787249159 2 9 3 4" xfId="37691"/>
    <cellStyle name="style1424787249159 2 9 4" xfId="24443"/>
    <cellStyle name="style1424787249159 2 9 4 2" xfId="37693"/>
    <cellStyle name="style1424787249159 2 9 5" xfId="55432"/>
    <cellStyle name="style1424787249159 2 9 6" xfId="37686"/>
    <cellStyle name="style1424787249159 3" xfId="368"/>
    <cellStyle name="style1424787249159 3 10" xfId="7878"/>
    <cellStyle name="style1424787249159 3 10 2" xfId="37696"/>
    <cellStyle name="style1424787249159 3 10 3" xfId="56579"/>
    <cellStyle name="style1424787249159 3 10 4" xfId="37695"/>
    <cellStyle name="style1424787249159 3 11" xfId="15274"/>
    <cellStyle name="style1424787249159 3 11 2" xfId="37697"/>
    <cellStyle name="style1424787249159 3 12" xfId="22670"/>
    <cellStyle name="style1424787249159 3 12 2" xfId="55434"/>
    <cellStyle name="style1424787249159 3 13" xfId="37694"/>
    <cellStyle name="style1424787249159 3 2" xfId="496"/>
    <cellStyle name="style1424787249159 3 2 10" xfId="15402"/>
    <cellStyle name="style1424787249159 3 2 10 2" xfId="37699"/>
    <cellStyle name="style1424787249159 3 2 11" xfId="22798"/>
    <cellStyle name="style1424787249159 3 2 11 2" xfId="55435"/>
    <cellStyle name="style1424787249159 3 2 12" xfId="37698"/>
    <cellStyle name="style1424787249159 3 2 2" xfId="753"/>
    <cellStyle name="style1424787249159 3 2 2 2" xfId="1463"/>
    <cellStyle name="style1424787249159 3 2 2 2 2" xfId="5151"/>
    <cellStyle name="style1424787249159 3 2 2 2 2 2" xfId="12592"/>
    <cellStyle name="style1424787249159 3 2 2 2 2 2 2" xfId="37704"/>
    <cellStyle name="style1424787249159 3 2 2 2 2 2 2 2" xfId="37705"/>
    <cellStyle name="style1424787249159 3 2 2 2 2 2 2 3" xfId="59075"/>
    <cellStyle name="style1424787249159 3 2 2 2 2 2 3" xfId="37706"/>
    <cellStyle name="style1424787249159 3 2 2 2 2 2 4" xfId="55439"/>
    <cellStyle name="style1424787249159 3 2 2 2 2 2 5" xfId="37703"/>
    <cellStyle name="style1424787249159 3 2 2 2 2 3" xfId="19988"/>
    <cellStyle name="style1424787249159 3 2 2 2 2 3 2" xfId="37708"/>
    <cellStyle name="style1424787249159 3 2 2 2 2 3 3" xfId="56583"/>
    <cellStyle name="style1424787249159 3 2 2 2 2 3 4" xfId="37707"/>
    <cellStyle name="style1424787249159 3 2 2 2 2 4" xfId="27384"/>
    <cellStyle name="style1424787249159 3 2 2 2 2 4 2" xfId="37709"/>
    <cellStyle name="style1424787249159 3 2 2 2 2 5" xfId="55438"/>
    <cellStyle name="style1424787249159 3 2 2 2 2 6" xfId="37702"/>
    <cellStyle name="style1424787249159 3 2 2 2 3" xfId="3274"/>
    <cellStyle name="style1424787249159 3 2 2 2 3 2" xfId="10715"/>
    <cellStyle name="style1424787249159 3 2 2 2 3 2 2" xfId="37712"/>
    <cellStyle name="style1424787249159 3 2 2 2 3 2 2 2" xfId="37713"/>
    <cellStyle name="style1424787249159 3 2 2 2 3 2 2 3" xfId="59076"/>
    <cellStyle name="style1424787249159 3 2 2 2 3 2 3" xfId="37714"/>
    <cellStyle name="style1424787249159 3 2 2 2 3 2 4" xfId="55441"/>
    <cellStyle name="style1424787249159 3 2 2 2 3 2 5" xfId="37711"/>
    <cellStyle name="style1424787249159 3 2 2 2 3 3" xfId="18111"/>
    <cellStyle name="style1424787249159 3 2 2 2 3 3 2" xfId="37716"/>
    <cellStyle name="style1424787249159 3 2 2 2 3 3 3" xfId="56584"/>
    <cellStyle name="style1424787249159 3 2 2 2 3 3 4" xfId="37715"/>
    <cellStyle name="style1424787249159 3 2 2 2 3 4" xfId="25507"/>
    <cellStyle name="style1424787249159 3 2 2 2 3 4 2" xfId="37717"/>
    <cellStyle name="style1424787249159 3 2 2 2 3 5" xfId="55440"/>
    <cellStyle name="style1424787249159 3 2 2 2 3 6" xfId="37710"/>
    <cellStyle name="style1424787249159 3 2 2 2 4" xfId="7096"/>
    <cellStyle name="style1424787249159 3 2 2 2 4 2" xfId="14492"/>
    <cellStyle name="style1424787249159 3 2 2 2 4 2 2" xfId="37720"/>
    <cellStyle name="style1424787249159 3 2 2 2 4 2 3" xfId="59074"/>
    <cellStyle name="style1424787249159 3 2 2 2 4 2 4" xfId="37719"/>
    <cellStyle name="style1424787249159 3 2 2 2 4 3" xfId="21888"/>
    <cellStyle name="style1424787249159 3 2 2 2 4 3 2" xfId="37721"/>
    <cellStyle name="style1424787249159 3 2 2 2 4 4" xfId="29284"/>
    <cellStyle name="style1424787249159 3 2 2 2 4 4 2" xfId="55442"/>
    <cellStyle name="style1424787249159 3 2 2 2 4 5" xfId="37718"/>
    <cellStyle name="style1424787249159 3 2 2 2 5" xfId="8906"/>
    <cellStyle name="style1424787249159 3 2 2 2 5 2" xfId="37723"/>
    <cellStyle name="style1424787249159 3 2 2 2 5 3" xfId="56582"/>
    <cellStyle name="style1424787249159 3 2 2 2 5 4" xfId="37722"/>
    <cellStyle name="style1424787249159 3 2 2 2 6" xfId="16302"/>
    <cellStyle name="style1424787249159 3 2 2 2 6 2" xfId="37724"/>
    <cellStyle name="style1424787249159 3 2 2 2 7" xfId="23698"/>
    <cellStyle name="style1424787249159 3 2 2 2 7 2" xfId="55437"/>
    <cellStyle name="style1424787249159 3 2 2 2 8" xfId="37701"/>
    <cellStyle name="style1424787249159 3 2 2 3" xfId="4507"/>
    <cellStyle name="style1424787249159 3 2 2 3 2" xfId="11948"/>
    <cellStyle name="style1424787249159 3 2 2 3 2 2" xfId="37727"/>
    <cellStyle name="style1424787249159 3 2 2 3 2 2 2" xfId="37728"/>
    <cellStyle name="style1424787249159 3 2 2 3 2 2 3" xfId="59077"/>
    <cellStyle name="style1424787249159 3 2 2 3 2 3" xfId="37729"/>
    <cellStyle name="style1424787249159 3 2 2 3 2 4" xfId="55444"/>
    <cellStyle name="style1424787249159 3 2 2 3 2 5" xfId="37726"/>
    <cellStyle name="style1424787249159 3 2 2 3 3" xfId="19344"/>
    <cellStyle name="style1424787249159 3 2 2 3 3 2" xfId="37731"/>
    <cellStyle name="style1424787249159 3 2 2 3 3 3" xfId="56585"/>
    <cellStyle name="style1424787249159 3 2 2 3 3 4" xfId="37730"/>
    <cellStyle name="style1424787249159 3 2 2 3 4" xfId="26740"/>
    <cellStyle name="style1424787249159 3 2 2 3 4 2" xfId="37732"/>
    <cellStyle name="style1424787249159 3 2 2 3 5" xfId="55443"/>
    <cellStyle name="style1424787249159 3 2 2 3 6" xfId="37725"/>
    <cellStyle name="style1424787249159 3 2 2 4" xfId="2630"/>
    <cellStyle name="style1424787249159 3 2 2 4 2" xfId="10071"/>
    <cellStyle name="style1424787249159 3 2 2 4 2 2" xfId="37735"/>
    <cellStyle name="style1424787249159 3 2 2 4 2 2 2" xfId="37736"/>
    <cellStyle name="style1424787249159 3 2 2 4 2 2 3" xfId="59078"/>
    <cellStyle name="style1424787249159 3 2 2 4 2 3" xfId="37737"/>
    <cellStyle name="style1424787249159 3 2 2 4 2 4" xfId="55446"/>
    <cellStyle name="style1424787249159 3 2 2 4 2 5" xfId="37734"/>
    <cellStyle name="style1424787249159 3 2 2 4 3" xfId="17467"/>
    <cellStyle name="style1424787249159 3 2 2 4 3 2" xfId="37739"/>
    <cellStyle name="style1424787249159 3 2 2 4 3 3" xfId="56586"/>
    <cellStyle name="style1424787249159 3 2 2 4 3 4" xfId="37738"/>
    <cellStyle name="style1424787249159 3 2 2 4 4" xfId="24863"/>
    <cellStyle name="style1424787249159 3 2 2 4 4 2" xfId="37740"/>
    <cellStyle name="style1424787249159 3 2 2 4 5" xfId="55445"/>
    <cellStyle name="style1424787249159 3 2 2 4 6" xfId="37733"/>
    <cellStyle name="style1424787249159 3 2 2 5" xfId="6452"/>
    <cellStyle name="style1424787249159 3 2 2 5 2" xfId="13848"/>
    <cellStyle name="style1424787249159 3 2 2 5 2 2" xfId="37743"/>
    <cellStyle name="style1424787249159 3 2 2 5 2 3" xfId="59073"/>
    <cellStyle name="style1424787249159 3 2 2 5 2 4" xfId="37742"/>
    <cellStyle name="style1424787249159 3 2 2 5 3" xfId="21244"/>
    <cellStyle name="style1424787249159 3 2 2 5 3 2" xfId="37744"/>
    <cellStyle name="style1424787249159 3 2 2 5 4" xfId="28640"/>
    <cellStyle name="style1424787249159 3 2 2 5 4 2" xfId="55447"/>
    <cellStyle name="style1424787249159 3 2 2 5 5" xfId="37741"/>
    <cellStyle name="style1424787249159 3 2 2 6" xfId="8262"/>
    <cellStyle name="style1424787249159 3 2 2 6 2" xfId="37746"/>
    <cellStyle name="style1424787249159 3 2 2 6 3" xfId="56581"/>
    <cellStyle name="style1424787249159 3 2 2 6 4" xfId="37745"/>
    <cellStyle name="style1424787249159 3 2 2 7" xfId="15658"/>
    <cellStyle name="style1424787249159 3 2 2 7 2" xfId="37747"/>
    <cellStyle name="style1424787249159 3 2 2 8" xfId="23054"/>
    <cellStyle name="style1424787249159 3 2 2 8 2" xfId="55436"/>
    <cellStyle name="style1424787249159 3 2 2 9" xfId="37700"/>
    <cellStyle name="style1424787249159 3 2 3" xfId="1207"/>
    <cellStyle name="style1424787249159 3 2 3 2" xfId="4895"/>
    <cellStyle name="style1424787249159 3 2 3 2 2" xfId="12336"/>
    <cellStyle name="style1424787249159 3 2 3 2 2 2" xfId="37751"/>
    <cellStyle name="style1424787249159 3 2 3 2 2 2 2" xfId="37752"/>
    <cellStyle name="style1424787249159 3 2 3 2 2 2 3" xfId="59080"/>
    <cellStyle name="style1424787249159 3 2 3 2 2 3" xfId="37753"/>
    <cellStyle name="style1424787249159 3 2 3 2 2 4" xfId="55450"/>
    <cellStyle name="style1424787249159 3 2 3 2 2 5" xfId="37750"/>
    <cellStyle name="style1424787249159 3 2 3 2 3" xfId="19732"/>
    <cellStyle name="style1424787249159 3 2 3 2 3 2" xfId="37755"/>
    <cellStyle name="style1424787249159 3 2 3 2 3 3" xfId="56588"/>
    <cellStyle name="style1424787249159 3 2 3 2 3 4" xfId="37754"/>
    <cellStyle name="style1424787249159 3 2 3 2 4" xfId="27128"/>
    <cellStyle name="style1424787249159 3 2 3 2 4 2" xfId="37756"/>
    <cellStyle name="style1424787249159 3 2 3 2 5" xfId="55449"/>
    <cellStyle name="style1424787249159 3 2 3 2 6" xfId="37749"/>
    <cellStyle name="style1424787249159 3 2 3 3" xfId="3018"/>
    <cellStyle name="style1424787249159 3 2 3 3 2" xfId="10459"/>
    <cellStyle name="style1424787249159 3 2 3 3 2 2" xfId="37759"/>
    <cellStyle name="style1424787249159 3 2 3 3 2 2 2" xfId="37760"/>
    <cellStyle name="style1424787249159 3 2 3 3 2 2 3" xfId="59081"/>
    <cellStyle name="style1424787249159 3 2 3 3 2 3" xfId="37761"/>
    <cellStyle name="style1424787249159 3 2 3 3 2 4" xfId="55452"/>
    <cellStyle name="style1424787249159 3 2 3 3 2 5" xfId="37758"/>
    <cellStyle name="style1424787249159 3 2 3 3 3" xfId="17855"/>
    <cellStyle name="style1424787249159 3 2 3 3 3 2" xfId="37763"/>
    <cellStyle name="style1424787249159 3 2 3 3 3 3" xfId="56589"/>
    <cellStyle name="style1424787249159 3 2 3 3 3 4" xfId="37762"/>
    <cellStyle name="style1424787249159 3 2 3 3 4" xfId="25251"/>
    <cellStyle name="style1424787249159 3 2 3 3 4 2" xfId="37764"/>
    <cellStyle name="style1424787249159 3 2 3 3 5" xfId="55451"/>
    <cellStyle name="style1424787249159 3 2 3 3 6" xfId="37757"/>
    <cellStyle name="style1424787249159 3 2 3 4" xfId="6840"/>
    <cellStyle name="style1424787249159 3 2 3 4 2" xfId="14236"/>
    <cellStyle name="style1424787249159 3 2 3 4 2 2" xfId="37767"/>
    <cellStyle name="style1424787249159 3 2 3 4 2 3" xfId="59079"/>
    <cellStyle name="style1424787249159 3 2 3 4 2 4" xfId="37766"/>
    <cellStyle name="style1424787249159 3 2 3 4 3" xfId="21632"/>
    <cellStyle name="style1424787249159 3 2 3 4 3 2" xfId="37768"/>
    <cellStyle name="style1424787249159 3 2 3 4 4" xfId="29028"/>
    <cellStyle name="style1424787249159 3 2 3 4 4 2" xfId="55453"/>
    <cellStyle name="style1424787249159 3 2 3 4 5" xfId="37765"/>
    <cellStyle name="style1424787249159 3 2 3 5" xfId="8650"/>
    <cellStyle name="style1424787249159 3 2 3 5 2" xfId="37770"/>
    <cellStyle name="style1424787249159 3 2 3 5 3" xfId="56587"/>
    <cellStyle name="style1424787249159 3 2 3 5 4" xfId="37769"/>
    <cellStyle name="style1424787249159 3 2 3 6" xfId="16046"/>
    <cellStyle name="style1424787249159 3 2 3 6 2" xfId="37771"/>
    <cellStyle name="style1424787249159 3 2 3 7" xfId="23442"/>
    <cellStyle name="style1424787249159 3 2 3 7 2" xfId="55448"/>
    <cellStyle name="style1424787249159 3 2 3 8" xfId="37748"/>
    <cellStyle name="style1424787249159 3 2 4" xfId="1798"/>
    <cellStyle name="style1424787249159 3 2 4 2" xfId="5485"/>
    <cellStyle name="style1424787249159 3 2 4 2 2" xfId="12926"/>
    <cellStyle name="style1424787249159 3 2 4 2 2 2" xfId="37775"/>
    <cellStyle name="style1424787249159 3 2 4 2 2 2 2" xfId="37776"/>
    <cellStyle name="style1424787249159 3 2 4 2 2 2 3" xfId="59083"/>
    <cellStyle name="style1424787249159 3 2 4 2 2 3" xfId="37777"/>
    <cellStyle name="style1424787249159 3 2 4 2 2 4" xfId="55456"/>
    <cellStyle name="style1424787249159 3 2 4 2 2 5" xfId="37774"/>
    <cellStyle name="style1424787249159 3 2 4 2 3" xfId="20322"/>
    <cellStyle name="style1424787249159 3 2 4 2 3 2" xfId="37779"/>
    <cellStyle name="style1424787249159 3 2 4 2 3 3" xfId="56591"/>
    <cellStyle name="style1424787249159 3 2 4 2 3 4" xfId="37778"/>
    <cellStyle name="style1424787249159 3 2 4 2 4" xfId="27718"/>
    <cellStyle name="style1424787249159 3 2 4 2 4 2" xfId="37780"/>
    <cellStyle name="style1424787249159 3 2 4 2 5" xfId="55455"/>
    <cellStyle name="style1424787249159 3 2 4 2 6" xfId="37773"/>
    <cellStyle name="style1424787249159 3 2 4 3" xfId="3608"/>
    <cellStyle name="style1424787249159 3 2 4 3 2" xfId="11049"/>
    <cellStyle name="style1424787249159 3 2 4 3 2 2" xfId="37783"/>
    <cellStyle name="style1424787249159 3 2 4 3 2 2 2" xfId="37784"/>
    <cellStyle name="style1424787249159 3 2 4 3 2 2 3" xfId="59084"/>
    <cellStyle name="style1424787249159 3 2 4 3 2 3" xfId="37785"/>
    <cellStyle name="style1424787249159 3 2 4 3 2 4" xfId="55458"/>
    <cellStyle name="style1424787249159 3 2 4 3 2 5" xfId="37782"/>
    <cellStyle name="style1424787249159 3 2 4 3 3" xfId="18445"/>
    <cellStyle name="style1424787249159 3 2 4 3 3 2" xfId="37787"/>
    <cellStyle name="style1424787249159 3 2 4 3 3 3" xfId="56592"/>
    <cellStyle name="style1424787249159 3 2 4 3 3 4" xfId="37786"/>
    <cellStyle name="style1424787249159 3 2 4 3 4" xfId="25841"/>
    <cellStyle name="style1424787249159 3 2 4 3 4 2" xfId="37788"/>
    <cellStyle name="style1424787249159 3 2 4 3 5" xfId="55457"/>
    <cellStyle name="style1424787249159 3 2 4 3 6" xfId="37781"/>
    <cellStyle name="style1424787249159 3 2 4 4" xfId="7430"/>
    <cellStyle name="style1424787249159 3 2 4 4 2" xfId="14826"/>
    <cellStyle name="style1424787249159 3 2 4 4 2 2" xfId="37791"/>
    <cellStyle name="style1424787249159 3 2 4 4 2 3" xfId="59082"/>
    <cellStyle name="style1424787249159 3 2 4 4 2 4" xfId="37790"/>
    <cellStyle name="style1424787249159 3 2 4 4 3" xfId="22222"/>
    <cellStyle name="style1424787249159 3 2 4 4 3 2" xfId="37792"/>
    <cellStyle name="style1424787249159 3 2 4 4 4" xfId="29618"/>
    <cellStyle name="style1424787249159 3 2 4 4 4 2" xfId="55459"/>
    <cellStyle name="style1424787249159 3 2 4 4 5" xfId="37789"/>
    <cellStyle name="style1424787249159 3 2 4 5" xfId="9240"/>
    <cellStyle name="style1424787249159 3 2 4 5 2" xfId="37794"/>
    <cellStyle name="style1424787249159 3 2 4 5 3" xfId="56590"/>
    <cellStyle name="style1424787249159 3 2 4 5 4" xfId="37793"/>
    <cellStyle name="style1424787249159 3 2 4 6" xfId="16636"/>
    <cellStyle name="style1424787249159 3 2 4 6 2" xfId="37795"/>
    <cellStyle name="style1424787249159 3 2 4 7" xfId="24032"/>
    <cellStyle name="style1424787249159 3 2 4 7 2" xfId="55454"/>
    <cellStyle name="style1424787249159 3 2 4 8" xfId="37772"/>
    <cellStyle name="style1424787249159 3 2 5" xfId="2055"/>
    <cellStyle name="style1424787249159 3 2 5 2" xfId="5742"/>
    <cellStyle name="style1424787249159 3 2 5 2 2" xfId="13182"/>
    <cellStyle name="style1424787249159 3 2 5 2 2 2" xfId="37799"/>
    <cellStyle name="style1424787249159 3 2 5 2 2 2 2" xfId="37800"/>
    <cellStyle name="style1424787249159 3 2 5 2 2 2 3" xfId="59086"/>
    <cellStyle name="style1424787249159 3 2 5 2 2 3" xfId="37801"/>
    <cellStyle name="style1424787249159 3 2 5 2 2 4" xfId="55462"/>
    <cellStyle name="style1424787249159 3 2 5 2 2 5" xfId="37798"/>
    <cellStyle name="style1424787249159 3 2 5 2 3" xfId="20578"/>
    <cellStyle name="style1424787249159 3 2 5 2 3 2" xfId="37803"/>
    <cellStyle name="style1424787249159 3 2 5 2 3 3" xfId="56594"/>
    <cellStyle name="style1424787249159 3 2 5 2 3 4" xfId="37802"/>
    <cellStyle name="style1424787249159 3 2 5 2 4" xfId="27974"/>
    <cellStyle name="style1424787249159 3 2 5 2 4 2" xfId="37804"/>
    <cellStyle name="style1424787249159 3 2 5 2 5" xfId="55461"/>
    <cellStyle name="style1424787249159 3 2 5 2 6" xfId="37797"/>
    <cellStyle name="style1424787249159 3 2 5 3" xfId="3864"/>
    <cellStyle name="style1424787249159 3 2 5 3 2" xfId="11305"/>
    <cellStyle name="style1424787249159 3 2 5 3 2 2" xfId="37807"/>
    <cellStyle name="style1424787249159 3 2 5 3 2 2 2" xfId="37808"/>
    <cellStyle name="style1424787249159 3 2 5 3 2 2 3" xfId="59087"/>
    <cellStyle name="style1424787249159 3 2 5 3 2 3" xfId="37809"/>
    <cellStyle name="style1424787249159 3 2 5 3 2 4" xfId="55464"/>
    <cellStyle name="style1424787249159 3 2 5 3 2 5" xfId="37806"/>
    <cellStyle name="style1424787249159 3 2 5 3 3" xfId="18701"/>
    <cellStyle name="style1424787249159 3 2 5 3 3 2" xfId="37811"/>
    <cellStyle name="style1424787249159 3 2 5 3 3 3" xfId="56595"/>
    <cellStyle name="style1424787249159 3 2 5 3 3 4" xfId="37810"/>
    <cellStyle name="style1424787249159 3 2 5 3 4" xfId="26097"/>
    <cellStyle name="style1424787249159 3 2 5 3 4 2" xfId="37812"/>
    <cellStyle name="style1424787249159 3 2 5 3 5" xfId="55463"/>
    <cellStyle name="style1424787249159 3 2 5 3 6" xfId="37805"/>
    <cellStyle name="style1424787249159 3 2 5 4" xfId="7687"/>
    <cellStyle name="style1424787249159 3 2 5 4 2" xfId="15083"/>
    <cellStyle name="style1424787249159 3 2 5 4 2 2" xfId="37815"/>
    <cellStyle name="style1424787249159 3 2 5 4 2 3" xfId="59085"/>
    <cellStyle name="style1424787249159 3 2 5 4 2 4" xfId="37814"/>
    <cellStyle name="style1424787249159 3 2 5 4 3" xfId="22479"/>
    <cellStyle name="style1424787249159 3 2 5 4 3 2" xfId="37816"/>
    <cellStyle name="style1424787249159 3 2 5 4 4" xfId="29875"/>
    <cellStyle name="style1424787249159 3 2 5 4 4 2" xfId="55465"/>
    <cellStyle name="style1424787249159 3 2 5 4 5" xfId="37813"/>
    <cellStyle name="style1424787249159 3 2 5 5" xfId="9496"/>
    <cellStyle name="style1424787249159 3 2 5 5 2" xfId="37818"/>
    <cellStyle name="style1424787249159 3 2 5 5 3" xfId="56593"/>
    <cellStyle name="style1424787249159 3 2 5 5 4" xfId="37817"/>
    <cellStyle name="style1424787249159 3 2 5 6" xfId="16892"/>
    <cellStyle name="style1424787249159 3 2 5 6 2" xfId="37819"/>
    <cellStyle name="style1424787249159 3 2 5 7" xfId="24288"/>
    <cellStyle name="style1424787249159 3 2 5 7 2" xfId="55460"/>
    <cellStyle name="style1424787249159 3 2 5 8" xfId="37796"/>
    <cellStyle name="style1424787249159 3 2 6" xfId="4251"/>
    <cellStyle name="style1424787249159 3 2 6 2" xfId="11692"/>
    <cellStyle name="style1424787249159 3 2 6 2 2" xfId="37822"/>
    <cellStyle name="style1424787249159 3 2 6 2 2 2" xfId="37823"/>
    <cellStyle name="style1424787249159 3 2 6 2 2 3" xfId="59088"/>
    <cellStyle name="style1424787249159 3 2 6 2 3" xfId="37824"/>
    <cellStyle name="style1424787249159 3 2 6 2 4" xfId="55467"/>
    <cellStyle name="style1424787249159 3 2 6 2 5" xfId="37821"/>
    <cellStyle name="style1424787249159 3 2 6 3" xfId="19088"/>
    <cellStyle name="style1424787249159 3 2 6 3 2" xfId="37826"/>
    <cellStyle name="style1424787249159 3 2 6 3 3" xfId="56596"/>
    <cellStyle name="style1424787249159 3 2 6 3 4" xfId="37825"/>
    <cellStyle name="style1424787249159 3 2 6 4" xfId="26484"/>
    <cellStyle name="style1424787249159 3 2 6 4 2" xfId="37827"/>
    <cellStyle name="style1424787249159 3 2 6 5" xfId="55466"/>
    <cellStyle name="style1424787249159 3 2 6 6" xfId="37820"/>
    <cellStyle name="style1424787249159 3 2 7" xfId="2374"/>
    <cellStyle name="style1424787249159 3 2 7 2" xfId="9815"/>
    <cellStyle name="style1424787249159 3 2 7 2 2" xfId="37830"/>
    <cellStyle name="style1424787249159 3 2 7 2 2 2" xfId="37831"/>
    <cellStyle name="style1424787249159 3 2 7 2 2 3" xfId="59089"/>
    <cellStyle name="style1424787249159 3 2 7 2 3" xfId="37832"/>
    <cellStyle name="style1424787249159 3 2 7 2 4" xfId="55469"/>
    <cellStyle name="style1424787249159 3 2 7 2 5" xfId="37829"/>
    <cellStyle name="style1424787249159 3 2 7 3" xfId="17211"/>
    <cellStyle name="style1424787249159 3 2 7 3 2" xfId="37834"/>
    <cellStyle name="style1424787249159 3 2 7 3 3" xfId="56597"/>
    <cellStyle name="style1424787249159 3 2 7 3 4" xfId="37833"/>
    <cellStyle name="style1424787249159 3 2 7 4" xfId="24607"/>
    <cellStyle name="style1424787249159 3 2 7 4 2" xfId="37835"/>
    <cellStyle name="style1424787249159 3 2 7 5" xfId="55468"/>
    <cellStyle name="style1424787249159 3 2 7 6" xfId="37828"/>
    <cellStyle name="style1424787249159 3 2 8" xfId="6196"/>
    <cellStyle name="style1424787249159 3 2 8 2" xfId="13592"/>
    <cellStyle name="style1424787249159 3 2 8 2 2" xfId="37838"/>
    <cellStyle name="style1424787249159 3 2 8 2 3" xfId="59072"/>
    <cellStyle name="style1424787249159 3 2 8 2 4" xfId="37837"/>
    <cellStyle name="style1424787249159 3 2 8 3" xfId="20988"/>
    <cellStyle name="style1424787249159 3 2 8 3 2" xfId="37839"/>
    <cellStyle name="style1424787249159 3 2 8 4" xfId="28384"/>
    <cellStyle name="style1424787249159 3 2 8 4 2" xfId="55470"/>
    <cellStyle name="style1424787249159 3 2 8 5" xfId="37836"/>
    <cellStyle name="style1424787249159 3 2 9" xfId="8006"/>
    <cellStyle name="style1424787249159 3 2 9 2" xfId="37841"/>
    <cellStyle name="style1424787249159 3 2 9 3" xfId="56580"/>
    <cellStyle name="style1424787249159 3 2 9 4" xfId="37840"/>
    <cellStyle name="style1424787249159 3 3" xfId="625"/>
    <cellStyle name="style1424787249159 3 3 2" xfId="1335"/>
    <cellStyle name="style1424787249159 3 3 2 2" xfId="5023"/>
    <cellStyle name="style1424787249159 3 3 2 2 2" xfId="12464"/>
    <cellStyle name="style1424787249159 3 3 2 2 2 2" xfId="37846"/>
    <cellStyle name="style1424787249159 3 3 2 2 2 2 2" xfId="37847"/>
    <cellStyle name="style1424787249159 3 3 2 2 2 2 3" xfId="59092"/>
    <cellStyle name="style1424787249159 3 3 2 2 2 3" xfId="37848"/>
    <cellStyle name="style1424787249159 3 3 2 2 2 4" xfId="55474"/>
    <cellStyle name="style1424787249159 3 3 2 2 2 5" xfId="37845"/>
    <cellStyle name="style1424787249159 3 3 2 2 3" xfId="19860"/>
    <cellStyle name="style1424787249159 3 3 2 2 3 2" xfId="37850"/>
    <cellStyle name="style1424787249159 3 3 2 2 3 3" xfId="56600"/>
    <cellStyle name="style1424787249159 3 3 2 2 3 4" xfId="37849"/>
    <cellStyle name="style1424787249159 3 3 2 2 4" xfId="27256"/>
    <cellStyle name="style1424787249159 3 3 2 2 4 2" xfId="37851"/>
    <cellStyle name="style1424787249159 3 3 2 2 5" xfId="55473"/>
    <cellStyle name="style1424787249159 3 3 2 2 6" xfId="37844"/>
    <cellStyle name="style1424787249159 3 3 2 3" xfId="3146"/>
    <cellStyle name="style1424787249159 3 3 2 3 2" xfId="10587"/>
    <cellStyle name="style1424787249159 3 3 2 3 2 2" xfId="37854"/>
    <cellStyle name="style1424787249159 3 3 2 3 2 2 2" xfId="37855"/>
    <cellStyle name="style1424787249159 3 3 2 3 2 2 3" xfId="59093"/>
    <cellStyle name="style1424787249159 3 3 2 3 2 3" xfId="37856"/>
    <cellStyle name="style1424787249159 3 3 2 3 2 4" xfId="55476"/>
    <cellStyle name="style1424787249159 3 3 2 3 2 5" xfId="37853"/>
    <cellStyle name="style1424787249159 3 3 2 3 3" xfId="17983"/>
    <cellStyle name="style1424787249159 3 3 2 3 3 2" xfId="37858"/>
    <cellStyle name="style1424787249159 3 3 2 3 3 3" xfId="56601"/>
    <cellStyle name="style1424787249159 3 3 2 3 3 4" xfId="37857"/>
    <cellStyle name="style1424787249159 3 3 2 3 4" xfId="25379"/>
    <cellStyle name="style1424787249159 3 3 2 3 4 2" xfId="37859"/>
    <cellStyle name="style1424787249159 3 3 2 3 5" xfId="55475"/>
    <cellStyle name="style1424787249159 3 3 2 3 6" xfId="37852"/>
    <cellStyle name="style1424787249159 3 3 2 4" xfId="6968"/>
    <cellStyle name="style1424787249159 3 3 2 4 2" xfId="14364"/>
    <cellStyle name="style1424787249159 3 3 2 4 2 2" xfId="37862"/>
    <cellStyle name="style1424787249159 3 3 2 4 2 3" xfId="59091"/>
    <cellStyle name="style1424787249159 3 3 2 4 2 4" xfId="37861"/>
    <cellStyle name="style1424787249159 3 3 2 4 3" xfId="21760"/>
    <cellStyle name="style1424787249159 3 3 2 4 3 2" xfId="37863"/>
    <cellStyle name="style1424787249159 3 3 2 4 4" xfId="29156"/>
    <cellStyle name="style1424787249159 3 3 2 4 4 2" xfId="55477"/>
    <cellStyle name="style1424787249159 3 3 2 4 5" xfId="37860"/>
    <cellStyle name="style1424787249159 3 3 2 5" xfId="8778"/>
    <cellStyle name="style1424787249159 3 3 2 5 2" xfId="37865"/>
    <cellStyle name="style1424787249159 3 3 2 5 3" xfId="56599"/>
    <cellStyle name="style1424787249159 3 3 2 5 4" xfId="37864"/>
    <cellStyle name="style1424787249159 3 3 2 6" xfId="16174"/>
    <cellStyle name="style1424787249159 3 3 2 6 2" xfId="37866"/>
    <cellStyle name="style1424787249159 3 3 2 7" xfId="23570"/>
    <cellStyle name="style1424787249159 3 3 2 7 2" xfId="55472"/>
    <cellStyle name="style1424787249159 3 3 2 8" xfId="37843"/>
    <cellStyle name="style1424787249159 3 3 3" xfId="4379"/>
    <cellStyle name="style1424787249159 3 3 3 2" xfId="11820"/>
    <cellStyle name="style1424787249159 3 3 3 2 2" xfId="37869"/>
    <cellStyle name="style1424787249159 3 3 3 2 2 2" xfId="37870"/>
    <cellStyle name="style1424787249159 3 3 3 2 2 3" xfId="59094"/>
    <cellStyle name="style1424787249159 3 3 3 2 3" xfId="37871"/>
    <cellStyle name="style1424787249159 3 3 3 2 4" xfId="55479"/>
    <cellStyle name="style1424787249159 3 3 3 2 5" xfId="37868"/>
    <cellStyle name="style1424787249159 3 3 3 3" xfId="19216"/>
    <cellStyle name="style1424787249159 3 3 3 3 2" xfId="37873"/>
    <cellStyle name="style1424787249159 3 3 3 3 3" xfId="56602"/>
    <cellStyle name="style1424787249159 3 3 3 3 4" xfId="37872"/>
    <cellStyle name="style1424787249159 3 3 3 4" xfId="26612"/>
    <cellStyle name="style1424787249159 3 3 3 4 2" xfId="37874"/>
    <cellStyle name="style1424787249159 3 3 3 5" xfId="55478"/>
    <cellStyle name="style1424787249159 3 3 3 6" xfId="37867"/>
    <cellStyle name="style1424787249159 3 3 4" xfId="2502"/>
    <cellStyle name="style1424787249159 3 3 4 2" xfId="9943"/>
    <cellStyle name="style1424787249159 3 3 4 2 2" xfId="37877"/>
    <cellStyle name="style1424787249159 3 3 4 2 2 2" xfId="37878"/>
    <cellStyle name="style1424787249159 3 3 4 2 2 3" xfId="59095"/>
    <cellStyle name="style1424787249159 3 3 4 2 3" xfId="37879"/>
    <cellStyle name="style1424787249159 3 3 4 2 4" xfId="55481"/>
    <cellStyle name="style1424787249159 3 3 4 2 5" xfId="37876"/>
    <cellStyle name="style1424787249159 3 3 4 3" xfId="17339"/>
    <cellStyle name="style1424787249159 3 3 4 3 2" xfId="37881"/>
    <cellStyle name="style1424787249159 3 3 4 3 3" xfId="56603"/>
    <cellStyle name="style1424787249159 3 3 4 3 4" xfId="37880"/>
    <cellStyle name="style1424787249159 3 3 4 4" xfId="24735"/>
    <cellStyle name="style1424787249159 3 3 4 4 2" xfId="37882"/>
    <cellStyle name="style1424787249159 3 3 4 5" xfId="55480"/>
    <cellStyle name="style1424787249159 3 3 4 6" xfId="37875"/>
    <cellStyle name="style1424787249159 3 3 5" xfId="6324"/>
    <cellStyle name="style1424787249159 3 3 5 2" xfId="13720"/>
    <cellStyle name="style1424787249159 3 3 5 2 2" xfId="37885"/>
    <cellStyle name="style1424787249159 3 3 5 2 3" xfId="59090"/>
    <cellStyle name="style1424787249159 3 3 5 2 4" xfId="37884"/>
    <cellStyle name="style1424787249159 3 3 5 3" xfId="21116"/>
    <cellStyle name="style1424787249159 3 3 5 3 2" xfId="37886"/>
    <cellStyle name="style1424787249159 3 3 5 4" xfId="28512"/>
    <cellStyle name="style1424787249159 3 3 5 4 2" xfId="55482"/>
    <cellStyle name="style1424787249159 3 3 5 5" xfId="37883"/>
    <cellStyle name="style1424787249159 3 3 6" xfId="8134"/>
    <cellStyle name="style1424787249159 3 3 6 2" xfId="37888"/>
    <cellStyle name="style1424787249159 3 3 6 3" xfId="56598"/>
    <cellStyle name="style1424787249159 3 3 6 4" xfId="37887"/>
    <cellStyle name="style1424787249159 3 3 7" xfId="15530"/>
    <cellStyle name="style1424787249159 3 3 7 2" xfId="37889"/>
    <cellStyle name="style1424787249159 3 3 8" xfId="22926"/>
    <cellStyle name="style1424787249159 3 3 8 2" xfId="55471"/>
    <cellStyle name="style1424787249159 3 3 9" xfId="37842"/>
    <cellStyle name="style1424787249159 3 4" xfId="1079"/>
    <cellStyle name="style1424787249159 3 4 2" xfId="4767"/>
    <cellStyle name="style1424787249159 3 4 2 2" xfId="12208"/>
    <cellStyle name="style1424787249159 3 4 2 2 2" xfId="37893"/>
    <cellStyle name="style1424787249159 3 4 2 2 2 2" xfId="37894"/>
    <cellStyle name="style1424787249159 3 4 2 2 2 3" xfId="59097"/>
    <cellStyle name="style1424787249159 3 4 2 2 3" xfId="37895"/>
    <cellStyle name="style1424787249159 3 4 2 2 4" xfId="55485"/>
    <cellStyle name="style1424787249159 3 4 2 2 5" xfId="37892"/>
    <cellStyle name="style1424787249159 3 4 2 3" xfId="19604"/>
    <cellStyle name="style1424787249159 3 4 2 3 2" xfId="37897"/>
    <cellStyle name="style1424787249159 3 4 2 3 3" xfId="56605"/>
    <cellStyle name="style1424787249159 3 4 2 3 4" xfId="37896"/>
    <cellStyle name="style1424787249159 3 4 2 4" xfId="27000"/>
    <cellStyle name="style1424787249159 3 4 2 4 2" xfId="37898"/>
    <cellStyle name="style1424787249159 3 4 2 5" xfId="55484"/>
    <cellStyle name="style1424787249159 3 4 2 6" xfId="37891"/>
    <cellStyle name="style1424787249159 3 4 3" xfId="2890"/>
    <cellStyle name="style1424787249159 3 4 3 2" xfId="10331"/>
    <cellStyle name="style1424787249159 3 4 3 2 2" xfId="37901"/>
    <cellStyle name="style1424787249159 3 4 3 2 2 2" xfId="37902"/>
    <cellStyle name="style1424787249159 3 4 3 2 2 3" xfId="59098"/>
    <cellStyle name="style1424787249159 3 4 3 2 3" xfId="37903"/>
    <cellStyle name="style1424787249159 3 4 3 2 4" xfId="55487"/>
    <cellStyle name="style1424787249159 3 4 3 2 5" xfId="37900"/>
    <cellStyle name="style1424787249159 3 4 3 3" xfId="17727"/>
    <cellStyle name="style1424787249159 3 4 3 3 2" xfId="37905"/>
    <cellStyle name="style1424787249159 3 4 3 3 3" xfId="56606"/>
    <cellStyle name="style1424787249159 3 4 3 3 4" xfId="37904"/>
    <cellStyle name="style1424787249159 3 4 3 4" xfId="25123"/>
    <cellStyle name="style1424787249159 3 4 3 4 2" xfId="37906"/>
    <cellStyle name="style1424787249159 3 4 3 5" xfId="55486"/>
    <cellStyle name="style1424787249159 3 4 3 6" xfId="37899"/>
    <cellStyle name="style1424787249159 3 4 4" xfId="6712"/>
    <cellStyle name="style1424787249159 3 4 4 2" xfId="14108"/>
    <cellStyle name="style1424787249159 3 4 4 2 2" xfId="37909"/>
    <cellStyle name="style1424787249159 3 4 4 2 3" xfId="59096"/>
    <cellStyle name="style1424787249159 3 4 4 2 4" xfId="37908"/>
    <cellStyle name="style1424787249159 3 4 4 3" xfId="21504"/>
    <cellStyle name="style1424787249159 3 4 4 3 2" xfId="37910"/>
    <cellStyle name="style1424787249159 3 4 4 4" xfId="28900"/>
    <cellStyle name="style1424787249159 3 4 4 4 2" xfId="55488"/>
    <cellStyle name="style1424787249159 3 4 4 5" xfId="37907"/>
    <cellStyle name="style1424787249159 3 4 5" xfId="8522"/>
    <cellStyle name="style1424787249159 3 4 5 2" xfId="37912"/>
    <cellStyle name="style1424787249159 3 4 5 3" xfId="56604"/>
    <cellStyle name="style1424787249159 3 4 5 4" xfId="37911"/>
    <cellStyle name="style1424787249159 3 4 6" xfId="15918"/>
    <cellStyle name="style1424787249159 3 4 6 2" xfId="37913"/>
    <cellStyle name="style1424787249159 3 4 7" xfId="23314"/>
    <cellStyle name="style1424787249159 3 4 7 2" xfId="55483"/>
    <cellStyle name="style1424787249159 3 4 8" xfId="37890"/>
    <cellStyle name="style1424787249159 3 5" xfId="1670"/>
    <cellStyle name="style1424787249159 3 5 2" xfId="5357"/>
    <cellStyle name="style1424787249159 3 5 2 2" xfId="12798"/>
    <cellStyle name="style1424787249159 3 5 2 2 2" xfId="37917"/>
    <cellStyle name="style1424787249159 3 5 2 2 2 2" xfId="37918"/>
    <cellStyle name="style1424787249159 3 5 2 2 2 3" xfId="59100"/>
    <cellStyle name="style1424787249159 3 5 2 2 3" xfId="37919"/>
    <cellStyle name="style1424787249159 3 5 2 2 4" xfId="55491"/>
    <cellStyle name="style1424787249159 3 5 2 2 5" xfId="37916"/>
    <cellStyle name="style1424787249159 3 5 2 3" xfId="20194"/>
    <cellStyle name="style1424787249159 3 5 2 3 2" xfId="37921"/>
    <cellStyle name="style1424787249159 3 5 2 3 3" xfId="56608"/>
    <cellStyle name="style1424787249159 3 5 2 3 4" xfId="37920"/>
    <cellStyle name="style1424787249159 3 5 2 4" xfId="27590"/>
    <cellStyle name="style1424787249159 3 5 2 4 2" xfId="37922"/>
    <cellStyle name="style1424787249159 3 5 2 5" xfId="55490"/>
    <cellStyle name="style1424787249159 3 5 2 6" xfId="37915"/>
    <cellStyle name="style1424787249159 3 5 3" xfId="3480"/>
    <cellStyle name="style1424787249159 3 5 3 2" xfId="10921"/>
    <cellStyle name="style1424787249159 3 5 3 2 2" xfId="37925"/>
    <cellStyle name="style1424787249159 3 5 3 2 2 2" xfId="37926"/>
    <cellStyle name="style1424787249159 3 5 3 2 2 3" xfId="59101"/>
    <cellStyle name="style1424787249159 3 5 3 2 3" xfId="37927"/>
    <cellStyle name="style1424787249159 3 5 3 2 4" xfId="55493"/>
    <cellStyle name="style1424787249159 3 5 3 2 5" xfId="37924"/>
    <cellStyle name="style1424787249159 3 5 3 3" xfId="18317"/>
    <cellStyle name="style1424787249159 3 5 3 3 2" xfId="37929"/>
    <cellStyle name="style1424787249159 3 5 3 3 3" xfId="56609"/>
    <cellStyle name="style1424787249159 3 5 3 3 4" xfId="37928"/>
    <cellStyle name="style1424787249159 3 5 3 4" xfId="25713"/>
    <cellStyle name="style1424787249159 3 5 3 4 2" xfId="37930"/>
    <cellStyle name="style1424787249159 3 5 3 5" xfId="55492"/>
    <cellStyle name="style1424787249159 3 5 3 6" xfId="37923"/>
    <cellStyle name="style1424787249159 3 5 4" xfId="7302"/>
    <cellStyle name="style1424787249159 3 5 4 2" xfId="14698"/>
    <cellStyle name="style1424787249159 3 5 4 2 2" xfId="37933"/>
    <cellStyle name="style1424787249159 3 5 4 2 3" xfId="59099"/>
    <cellStyle name="style1424787249159 3 5 4 2 4" xfId="37932"/>
    <cellStyle name="style1424787249159 3 5 4 3" xfId="22094"/>
    <cellStyle name="style1424787249159 3 5 4 3 2" xfId="37934"/>
    <cellStyle name="style1424787249159 3 5 4 4" xfId="29490"/>
    <cellStyle name="style1424787249159 3 5 4 4 2" xfId="55494"/>
    <cellStyle name="style1424787249159 3 5 4 5" xfId="37931"/>
    <cellStyle name="style1424787249159 3 5 5" xfId="9112"/>
    <cellStyle name="style1424787249159 3 5 5 2" xfId="37936"/>
    <cellStyle name="style1424787249159 3 5 5 3" xfId="56607"/>
    <cellStyle name="style1424787249159 3 5 5 4" xfId="37935"/>
    <cellStyle name="style1424787249159 3 5 6" xfId="16508"/>
    <cellStyle name="style1424787249159 3 5 6 2" xfId="37937"/>
    <cellStyle name="style1424787249159 3 5 7" xfId="23904"/>
    <cellStyle name="style1424787249159 3 5 7 2" xfId="55489"/>
    <cellStyle name="style1424787249159 3 5 8" xfId="37914"/>
    <cellStyle name="style1424787249159 3 6" xfId="1927"/>
    <cellStyle name="style1424787249159 3 6 2" xfId="5614"/>
    <cellStyle name="style1424787249159 3 6 2 2" xfId="13054"/>
    <cellStyle name="style1424787249159 3 6 2 2 2" xfId="37941"/>
    <cellStyle name="style1424787249159 3 6 2 2 2 2" xfId="37942"/>
    <cellStyle name="style1424787249159 3 6 2 2 2 3" xfId="59103"/>
    <cellStyle name="style1424787249159 3 6 2 2 3" xfId="37943"/>
    <cellStyle name="style1424787249159 3 6 2 2 4" xfId="55497"/>
    <cellStyle name="style1424787249159 3 6 2 2 5" xfId="37940"/>
    <cellStyle name="style1424787249159 3 6 2 3" xfId="20450"/>
    <cellStyle name="style1424787249159 3 6 2 3 2" xfId="37945"/>
    <cellStyle name="style1424787249159 3 6 2 3 3" xfId="56611"/>
    <cellStyle name="style1424787249159 3 6 2 3 4" xfId="37944"/>
    <cellStyle name="style1424787249159 3 6 2 4" xfId="27846"/>
    <cellStyle name="style1424787249159 3 6 2 4 2" xfId="37946"/>
    <cellStyle name="style1424787249159 3 6 2 5" xfId="55496"/>
    <cellStyle name="style1424787249159 3 6 2 6" xfId="37939"/>
    <cellStyle name="style1424787249159 3 6 3" xfId="3736"/>
    <cellStyle name="style1424787249159 3 6 3 2" xfId="11177"/>
    <cellStyle name="style1424787249159 3 6 3 2 2" xfId="37949"/>
    <cellStyle name="style1424787249159 3 6 3 2 2 2" xfId="37950"/>
    <cellStyle name="style1424787249159 3 6 3 2 2 3" xfId="59104"/>
    <cellStyle name="style1424787249159 3 6 3 2 3" xfId="37951"/>
    <cellStyle name="style1424787249159 3 6 3 2 4" xfId="55499"/>
    <cellStyle name="style1424787249159 3 6 3 2 5" xfId="37948"/>
    <cellStyle name="style1424787249159 3 6 3 3" xfId="18573"/>
    <cellStyle name="style1424787249159 3 6 3 3 2" xfId="37953"/>
    <cellStyle name="style1424787249159 3 6 3 3 3" xfId="56612"/>
    <cellStyle name="style1424787249159 3 6 3 3 4" xfId="37952"/>
    <cellStyle name="style1424787249159 3 6 3 4" xfId="25969"/>
    <cellStyle name="style1424787249159 3 6 3 4 2" xfId="37954"/>
    <cellStyle name="style1424787249159 3 6 3 5" xfId="55498"/>
    <cellStyle name="style1424787249159 3 6 3 6" xfId="37947"/>
    <cellStyle name="style1424787249159 3 6 4" xfId="7559"/>
    <cellStyle name="style1424787249159 3 6 4 2" xfId="14955"/>
    <cellStyle name="style1424787249159 3 6 4 2 2" xfId="37957"/>
    <cellStyle name="style1424787249159 3 6 4 2 3" xfId="59102"/>
    <cellStyle name="style1424787249159 3 6 4 2 4" xfId="37956"/>
    <cellStyle name="style1424787249159 3 6 4 3" xfId="22351"/>
    <cellStyle name="style1424787249159 3 6 4 3 2" xfId="37958"/>
    <cellStyle name="style1424787249159 3 6 4 4" xfId="29747"/>
    <cellStyle name="style1424787249159 3 6 4 4 2" xfId="55500"/>
    <cellStyle name="style1424787249159 3 6 4 5" xfId="37955"/>
    <cellStyle name="style1424787249159 3 6 5" xfId="9368"/>
    <cellStyle name="style1424787249159 3 6 5 2" xfId="37960"/>
    <cellStyle name="style1424787249159 3 6 5 3" xfId="56610"/>
    <cellStyle name="style1424787249159 3 6 5 4" xfId="37959"/>
    <cellStyle name="style1424787249159 3 6 6" xfId="16764"/>
    <cellStyle name="style1424787249159 3 6 6 2" xfId="37961"/>
    <cellStyle name="style1424787249159 3 6 7" xfId="24160"/>
    <cellStyle name="style1424787249159 3 6 7 2" xfId="55495"/>
    <cellStyle name="style1424787249159 3 6 8" xfId="37938"/>
    <cellStyle name="style1424787249159 3 7" xfId="4123"/>
    <cellStyle name="style1424787249159 3 7 2" xfId="11564"/>
    <cellStyle name="style1424787249159 3 7 2 2" xfId="37964"/>
    <cellStyle name="style1424787249159 3 7 2 2 2" xfId="37965"/>
    <cellStyle name="style1424787249159 3 7 2 2 3" xfId="59105"/>
    <cellStyle name="style1424787249159 3 7 2 3" xfId="37966"/>
    <cellStyle name="style1424787249159 3 7 2 4" xfId="55502"/>
    <cellStyle name="style1424787249159 3 7 2 5" xfId="37963"/>
    <cellStyle name="style1424787249159 3 7 3" xfId="18960"/>
    <cellStyle name="style1424787249159 3 7 3 2" xfId="37968"/>
    <cellStyle name="style1424787249159 3 7 3 3" xfId="56613"/>
    <cellStyle name="style1424787249159 3 7 3 4" xfId="37967"/>
    <cellStyle name="style1424787249159 3 7 4" xfId="26356"/>
    <cellStyle name="style1424787249159 3 7 4 2" xfId="37969"/>
    <cellStyle name="style1424787249159 3 7 5" xfId="55501"/>
    <cellStyle name="style1424787249159 3 7 6" xfId="37962"/>
    <cellStyle name="style1424787249159 3 8" xfId="2246"/>
    <cellStyle name="style1424787249159 3 8 2" xfId="9687"/>
    <cellStyle name="style1424787249159 3 8 2 2" xfId="37972"/>
    <cellStyle name="style1424787249159 3 8 2 2 2" xfId="37973"/>
    <cellStyle name="style1424787249159 3 8 2 2 3" xfId="59106"/>
    <cellStyle name="style1424787249159 3 8 2 3" xfId="37974"/>
    <cellStyle name="style1424787249159 3 8 2 4" xfId="55504"/>
    <cellStyle name="style1424787249159 3 8 2 5" xfId="37971"/>
    <cellStyle name="style1424787249159 3 8 3" xfId="17083"/>
    <cellStyle name="style1424787249159 3 8 3 2" xfId="37976"/>
    <cellStyle name="style1424787249159 3 8 3 3" xfId="56614"/>
    <cellStyle name="style1424787249159 3 8 3 4" xfId="37975"/>
    <cellStyle name="style1424787249159 3 8 4" xfId="24479"/>
    <cellStyle name="style1424787249159 3 8 4 2" xfId="37977"/>
    <cellStyle name="style1424787249159 3 8 5" xfId="55503"/>
    <cellStyle name="style1424787249159 3 8 6" xfId="37970"/>
    <cellStyle name="style1424787249159 3 9" xfId="6068"/>
    <cellStyle name="style1424787249159 3 9 2" xfId="13464"/>
    <cellStyle name="style1424787249159 3 9 2 2" xfId="37980"/>
    <cellStyle name="style1424787249159 3 9 2 3" xfId="59071"/>
    <cellStyle name="style1424787249159 3 9 2 4" xfId="37979"/>
    <cellStyle name="style1424787249159 3 9 3" xfId="20860"/>
    <cellStyle name="style1424787249159 3 9 3 2" xfId="37981"/>
    <cellStyle name="style1424787249159 3 9 4" xfId="28256"/>
    <cellStyle name="style1424787249159 3 9 4 2" xfId="55505"/>
    <cellStyle name="style1424787249159 3 9 5" xfId="37978"/>
    <cellStyle name="style1424787249159 4" xfId="432"/>
    <cellStyle name="style1424787249159 4 10" xfId="15338"/>
    <cellStyle name="style1424787249159 4 10 2" xfId="37983"/>
    <cellStyle name="style1424787249159 4 11" xfId="22734"/>
    <cellStyle name="style1424787249159 4 11 2" xfId="55506"/>
    <cellStyle name="style1424787249159 4 12" xfId="37982"/>
    <cellStyle name="style1424787249159 4 2" xfId="689"/>
    <cellStyle name="style1424787249159 4 2 2" xfId="1399"/>
    <cellStyle name="style1424787249159 4 2 2 2" xfId="5087"/>
    <cellStyle name="style1424787249159 4 2 2 2 2" xfId="12528"/>
    <cellStyle name="style1424787249159 4 2 2 2 2 2" xfId="37988"/>
    <cellStyle name="style1424787249159 4 2 2 2 2 2 2" xfId="37989"/>
    <cellStyle name="style1424787249159 4 2 2 2 2 2 3" xfId="59110"/>
    <cellStyle name="style1424787249159 4 2 2 2 2 3" xfId="37990"/>
    <cellStyle name="style1424787249159 4 2 2 2 2 4" xfId="55510"/>
    <cellStyle name="style1424787249159 4 2 2 2 2 5" xfId="37987"/>
    <cellStyle name="style1424787249159 4 2 2 2 3" xfId="19924"/>
    <cellStyle name="style1424787249159 4 2 2 2 3 2" xfId="37992"/>
    <cellStyle name="style1424787249159 4 2 2 2 3 3" xfId="56618"/>
    <cellStyle name="style1424787249159 4 2 2 2 3 4" xfId="37991"/>
    <cellStyle name="style1424787249159 4 2 2 2 4" xfId="27320"/>
    <cellStyle name="style1424787249159 4 2 2 2 4 2" xfId="37993"/>
    <cellStyle name="style1424787249159 4 2 2 2 5" xfId="55509"/>
    <cellStyle name="style1424787249159 4 2 2 2 6" xfId="37986"/>
    <cellStyle name="style1424787249159 4 2 2 3" xfId="3210"/>
    <cellStyle name="style1424787249159 4 2 2 3 2" xfId="10651"/>
    <cellStyle name="style1424787249159 4 2 2 3 2 2" xfId="37996"/>
    <cellStyle name="style1424787249159 4 2 2 3 2 2 2" xfId="37997"/>
    <cellStyle name="style1424787249159 4 2 2 3 2 2 3" xfId="59111"/>
    <cellStyle name="style1424787249159 4 2 2 3 2 3" xfId="37998"/>
    <cellStyle name="style1424787249159 4 2 2 3 2 4" xfId="55512"/>
    <cellStyle name="style1424787249159 4 2 2 3 2 5" xfId="37995"/>
    <cellStyle name="style1424787249159 4 2 2 3 3" xfId="18047"/>
    <cellStyle name="style1424787249159 4 2 2 3 3 2" xfId="38000"/>
    <cellStyle name="style1424787249159 4 2 2 3 3 3" xfId="56619"/>
    <cellStyle name="style1424787249159 4 2 2 3 3 4" xfId="37999"/>
    <cellStyle name="style1424787249159 4 2 2 3 4" xfId="25443"/>
    <cellStyle name="style1424787249159 4 2 2 3 4 2" xfId="38001"/>
    <cellStyle name="style1424787249159 4 2 2 3 5" xfId="55511"/>
    <cellStyle name="style1424787249159 4 2 2 3 6" xfId="37994"/>
    <cellStyle name="style1424787249159 4 2 2 4" xfId="7032"/>
    <cellStyle name="style1424787249159 4 2 2 4 2" xfId="14428"/>
    <cellStyle name="style1424787249159 4 2 2 4 2 2" xfId="38004"/>
    <cellStyle name="style1424787249159 4 2 2 4 2 3" xfId="59109"/>
    <cellStyle name="style1424787249159 4 2 2 4 2 4" xfId="38003"/>
    <cellStyle name="style1424787249159 4 2 2 4 3" xfId="21824"/>
    <cellStyle name="style1424787249159 4 2 2 4 3 2" xfId="38005"/>
    <cellStyle name="style1424787249159 4 2 2 4 4" xfId="29220"/>
    <cellStyle name="style1424787249159 4 2 2 4 4 2" xfId="55513"/>
    <cellStyle name="style1424787249159 4 2 2 4 5" xfId="38002"/>
    <cellStyle name="style1424787249159 4 2 2 5" xfId="8842"/>
    <cellStyle name="style1424787249159 4 2 2 5 2" xfId="38007"/>
    <cellStyle name="style1424787249159 4 2 2 5 3" xfId="56617"/>
    <cellStyle name="style1424787249159 4 2 2 5 4" xfId="38006"/>
    <cellStyle name="style1424787249159 4 2 2 6" xfId="16238"/>
    <cellStyle name="style1424787249159 4 2 2 6 2" xfId="38008"/>
    <cellStyle name="style1424787249159 4 2 2 7" xfId="23634"/>
    <cellStyle name="style1424787249159 4 2 2 7 2" xfId="55508"/>
    <cellStyle name="style1424787249159 4 2 2 8" xfId="37985"/>
    <cellStyle name="style1424787249159 4 2 3" xfId="4443"/>
    <cellStyle name="style1424787249159 4 2 3 2" xfId="11884"/>
    <cellStyle name="style1424787249159 4 2 3 2 2" xfId="38011"/>
    <cellStyle name="style1424787249159 4 2 3 2 2 2" xfId="38012"/>
    <cellStyle name="style1424787249159 4 2 3 2 2 3" xfId="59112"/>
    <cellStyle name="style1424787249159 4 2 3 2 3" xfId="38013"/>
    <cellStyle name="style1424787249159 4 2 3 2 4" xfId="55515"/>
    <cellStyle name="style1424787249159 4 2 3 2 5" xfId="38010"/>
    <cellStyle name="style1424787249159 4 2 3 3" xfId="19280"/>
    <cellStyle name="style1424787249159 4 2 3 3 2" xfId="38015"/>
    <cellStyle name="style1424787249159 4 2 3 3 3" xfId="56620"/>
    <cellStyle name="style1424787249159 4 2 3 3 4" xfId="38014"/>
    <cellStyle name="style1424787249159 4 2 3 4" xfId="26676"/>
    <cellStyle name="style1424787249159 4 2 3 4 2" xfId="38016"/>
    <cellStyle name="style1424787249159 4 2 3 5" xfId="55514"/>
    <cellStyle name="style1424787249159 4 2 3 6" xfId="38009"/>
    <cellStyle name="style1424787249159 4 2 4" xfId="2566"/>
    <cellStyle name="style1424787249159 4 2 4 2" xfId="10007"/>
    <cellStyle name="style1424787249159 4 2 4 2 2" xfId="38019"/>
    <cellStyle name="style1424787249159 4 2 4 2 2 2" xfId="38020"/>
    <cellStyle name="style1424787249159 4 2 4 2 2 3" xfId="59113"/>
    <cellStyle name="style1424787249159 4 2 4 2 3" xfId="38021"/>
    <cellStyle name="style1424787249159 4 2 4 2 4" xfId="55517"/>
    <cellStyle name="style1424787249159 4 2 4 2 5" xfId="38018"/>
    <cellStyle name="style1424787249159 4 2 4 3" xfId="17403"/>
    <cellStyle name="style1424787249159 4 2 4 3 2" xfId="38023"/>
    <cellStyle name="style1424787249159 4 2 4 3 3" xfId="56621"/>
    <cellStyle name="style1424787249159 4 2 4 3 4" xfId="38022"/>
    <cellStyle name="style1424787249159 4 2 4 4" xfId="24799"/>
    <cellStyle name="style1424787249159 4 2 4 4 2" xfId="38024"/>
    <cellStyle name="style1424787249159 4 2 4 5" xfId="55516"/>
    <cellStyle name="style1424787249159 4 2 4 6" xfId="38017"/>
    <cellStyle name="style1424787249159 4 2 5" xfId="6388"/>
    <cellStyle name="style1424787249159 4 2 5 2" xfId="13784"/>
    <cellStyle name="style1424787249159 4 2 5 2 2" xfId="38027"/>
    <cellStyle name="style1424787249159 4 2 5 2 3" xfId="59108"/>
    <cellStyle name="style1424787249159 4 2 5 2 4" xfId="38026"/>
    <cellStyle name="style1424787249159 4 2 5 3" xfId="21180"/>
    <cellStyle name="style1424787249159 4 2 5 3 2" xfId="38028"/>
    <cellStyle name="style1424787249159 4 2 5 4" xfId="28576"/>
    <cellStyle name="style1424787249159 4 2 5 4 2" xfId="55518"/>
    <cellStyle name="style1424787249159 4 2 5 5" xfId="38025"/>
    <cellStyle name="style1424787249159 4 2 6" xfId="8198"/>
    <cellStyle name="style1424787249159 4 2 6 2" xfId="38030"/>
    <cellStyle name="style1424787249159 4 2 6 3" xfId="56616"/>
    <cellStyle name="style1424787249159 4 2 6 4" xfId="38029"/>
    <cellStyle name="style1424787249159 4 2 7" xfId="15594"/>
    <cellStyle name="style1424787249159 4 2 7 2" xfId="38031"/>
    <cellStyle name="style1424787249159 4 2 8" xfId="22990"/>
    <cellStyle name="style1424787249159 4 2 8 2" xfId="55507"/>
    <cellStyle name="style1424787249159 4 2 9" xfId="37984"/>
    <cellStyle name="style1424787249159 4 3" xfId="1143"/>
    <cellStyle name="style1424787249159 4 3 2" xfId="4831"/>
    <cellStyle name="style1424787249159 4 3 2 2" xfId="12272"/>
    <cellStyle name="style1424787249159 4 3 2 2 2" xfId="38035"/>
    <cellStyle name="style1424787249159 4 3 2 2 2 2" xfId="38036"/>
    <cellStyle name="style1424787249159 4 3 2 2 2 3" xfId="59115"/>
    <cellStyle name="style1424787249159 4 3 2 2 3" xfId="38037"/>
    <cellStyle name="style1424787249159 4 3 2 2 4" xfId="55521"/>
    <cellStyle name="style1424787249159 4 3 2 2 5" xfId="38034"/>
    <cellStyle name="style1424787249159 4 3 2 3" xfId="19668"/>
    <cellStyle name="style1424787249159 4 3 2 3 2" xfId="38039"/>
    <cellStyle name="style1424787249159 4 3 2 3 3" xfId="56623"/>
    <cellStyle name="style1424787249159 4 3 2 3 4" xfId="38038"/>
    <cellStyle name="style1424787249159 4 3 2 4" xfId="27064"/>
    <cellStyle name="style1424787249159 4 3 2 4 2" xfId="38040"/>
    <cellStyle name="style1424787249159 4 3 2 5" xfId="55520"/>
    <cellStyle name="style1424787249159 4 3 2 6" xfId="38033"/>
    <cellStyle name="style1424787249159 4 3 3" xfId="2954"/>
    <cellStyle name="style1424787249159 4 3 3 2" xfId="10395"/>
    <cellStyle name="style1424787249159 4 3 3 2 2" xfId="38043"/>
    <cellStyle name="style1424787249159 4 3 3 2 2 2" xfId="38044"/>
    <cellStyle name="style1424787249159 4 3 3 2 2 3" xfId="59116"/>
    <cellStyle name="style1424787249159 4 3 3 2 3" xfId="38045"/>
    <cellStyle name="style1424787249159 4 3 3 2 4" xfId="55523"/>
    <cellStyle name="style1424787249159 4 3 3 2 5" xfId="38042"/>
    <cellStyle name="style1424787249159 4 3 3 3" xfId="17791"/>
    <cellStyle name="style1424787249159 4 3 3 3 2" xfId="38047"/>
    <cellStyle name="style1424787249159 4 3 3 3 3" xfId="56624"/>
    <cellStyle name="style1424787249159 4 3 3 3 4" xfId="38046"/>
    <cellStyle name="style1424787249159 4 3 3 4" xfId="25187"/>
    <cellStyle name="style1424787249159 4 3 3 4 2" xfId="38048"/>
    <cellStyle name="style1424787249159 4 3 3 5" xfId="55522"/>
    <cellStyle name="style1424787249159 4 3 3 6" xfId="38041"/>
    <cellStyle name="style1424787249159 4 3 4" xfId="6776"/>
    <cellStyle name="style1424787249159 4 3 4 2" xfId="14172"/>
    <cellStyle name="style1424787249159 4 3 4 2 2" xfId="38051"/>
    <cellStyle name="style1424787249159 4 3 4 2 3" xfId="59114"/>
    <cellStyle name="style1424787249159 4 3 4 2 4" xfId="38050"/>
    <cellStyle name="style1424787249159 4 3 4 3" xfId="21568"/>
    <cellStyle name="style1424787249159 4 3 4 3 2" xfId="38052"/>
    <cellStyle name="style1424787249159 4 3 4 4" xfId="28964"/>
    <cellStyle name="style1424787249159 4 3 4 4 2" xfId="55524"/>
    <cellStyle name="style1424787249159 4 3 4 5" xfId="38049"/>
    <cellStyle name="style1424787249159 4 3 5" xfId="8586"/>
    <cellStyle name="style1424787249159 4 3 5 2" xfId="38054"/>
    <cellStyle name="style1424787249159 4 3 5 3" xfId="56622"/>
    <cellStyle name="style1424787249159 4 3 5 4" xfId="38053"/>
    <cellStyle name="style1424787249159 4 3 6" xfId="15982"/>
    <cellStyle name="style1424787249159 4 3 6 2" xfId="38055"/>
    <cellStyle name="style1424787249159 4 3 7" xfId="23378"/>
    <cellStyle name="style1424787249159 4 3 7 2" xfId="55519"/>
    <cellStyle name="style1424787249159 4 3 8" xfId="38032"/>
    <cellStyle name="style1424787249159 4 4" xfId="1734"/>
    <cellStyle name="style1424787249159 4 4 2" xfId="5421"/>
    <cellStyle name="style1424787249159 4 4 2 2" xfId="12862"/>
    <cellStyle name="style1424787249159 4 4 2 2 2" xfId="38059"/>
    <cellStyle name="style1424787249159 4 4 2 2 2 2" xfId="38060"/>
    <cellStyle name="style1424787249159 4 4 2 2 2 3" xfId="59118"/>
    <cellStyle name="style1424787249159 4 4 2 2 3" xfId="38061"/>
    <cellStyle name="style1424787249159 4 4 2 2 4" xfId="55527"/>
    <cellStyle name="style1424787249159 4 4 2 2 5" xfId="38058"/>
    <cellStyle name="style1424787249159 4 4 2 3" xfId="20258"/>
    <cellStyle name="style1424787249159 4 4 2 3 2" xfId="38063"/>
    <cellStyle name="style1424787249159 4 4 2 3 3" xfId="56626"/>
    <cellStyle name="style1424787249159 4 4 2 3 4" xfId="38062"/>
    <cellStyle name="style1424787249159 4 4 2 4" xfId="27654"/>
    <cellStyle name="style1424787249159 4 4 2 4 2" xfId="38064"/>
    <cellStyle name="style1424787249159 4 4 2 5" xfId="55526"/>
    <cellStyle name="style1424787249159 4 4 2 6" xfId="38057"/>
    <cellStyle name="style1424787249159 4 4 3" xfId="3544"/>
    <cellStyle name="style1424787249159 4 4 3 2" xfId="10985"/>
    <cellStyle name="style1424787249159 4 4 3 2 2" xfId="38067"/>
    <cellStyle name="style1424787249159 4 4 3 2 2 2" xfId="38068"/>
    <cellStyle name="style1424787249159 4 4 3 2 2 3" xfId="59119"/>
    <cellStyle name="style1424787249159 4 4 3 2 3" xfId="38069"/>
    <cellStyle name="style1424787249159 4 4 3 2 4" xfId="55529"/>
    <cellStyle name="style1424787249159 4 4 3 2 5" xfId="38066"/>
    <cellStyle name="style1424787249159 4 4 3 3" xfId="18381"/>
    <cellStyle name="style1424787249159 4 4 3 3 2" xfId="38071"/>
    <cellStyle name="style1424787249159 4 4 3 3 3" xfId="56627"/>
    <cellStyle name="style1424787249159 4 4 3 3 4" xfId="38070"/>
    <cellStyle name="style1424787249159 4 4 3 4" xfId="25777"/>
    <cellStyle name="style1424787249159 4 4 3 4 2" xfId="38072"/>
    <cellStyle name="style1424787249159 4 4 3 5" xfId="55528"/>
    <cellStyle name="style1424787249159 4 4 3 6" xfId="38065"/>
    <cellStyle name="style1424787249159 4 4 4" xfId="7366"/>
    <cellStyle name="style1424787249159 4 4 4 2" xfId="14762"/>
    <cellStyle name="style1424787249159 4 4 4 2 2" xfId="38075"/>
    <cellStyle name="style1424787249159 4 4 4 2 3" xfId="59117"/>
    <cellStyle name="style1424787249159 4 4 4 2 4" xfId="38074"/>
    <cellStyle name="style1424787249159 4 4 4 3" xfId="22158"/>
    <cellStyle name="style1424787249159 4 4 4 3 2" xfId="38076"/>
    <cellStyle name="style1424787249159 4 4 4 4" xfId="29554"/>
    <cellStyle name="style1424787249159 4 4 4 4 2" xfId="55530"/>
    <cellStyle name="style1424787249159 4 4 4 5" xfId="38073"/>
    <cellStyle name="style1424787249159 4 4 5" xfId="9176"/>
    <cellStyle name="style1424787249159 4 4 5 2" xfId="38078"/>
    <cellStyle name="style1424787249159 4 4 5 3" xfId="56625"/>
    <cellStyle name="style1424787249159 4 4 5 4" xfId="38077"/>
    <cellStyle name="style1424787249159 4 4 6" xfId="16572"/>
    <cellStyle name="style1424787249159 4 4 6 2" xfId="38079"/>
    <cellStyle name="style1424787249159 4 4 7" xfId="23968"/>
    <cellStyle name="style1424787249159 4 4 7 2" xfId="55525"/>
    <cellStyle name="style1424787249159 4 4 8" xfId="38056"/>
    <cellStyle name="style1424787249159 4 5" xfId="1991"/>
    <cellStyle name="style1424787249159 4 5 2" xfId="5678"/>
    <cellStyle name="style1424787249159 4 5 2 2" xfId="13118"/>
    <cellStyle name="style1424787249159 4 5 2 2 2" xfId="38083"/>
    <cellStyle name="style1424787249159 4 5 2 2 2 2" xfId="38084"/>
    <cellStyle name="style1424787249159 4 5 2 2 2 3" xfId="59121"/>
    <cellStyle name="style1424787249159 4 5 2 2 3" xfId="38085"/>
    <cellStyle name="style1424787249159 4 5 2 2 4" xfId="55533"/>
    <cellStyle name="style1424787249159 4 5 2 2 5" xfId="38082"/>
    <cellStyle name="style1424787249159 4 5 2 3" xfId="20514"/>
    <cellStyle name="style1424787249159 4 5 2 3 2" xfId="38087"/>
    <cellStyle name="style1424787249159 4 5 2 3 3" xfId="56629"/>
    <cellStyle name="style1424787249159 4 5 2 3 4" xfId="38086"/>
    <cellStyle name="style1424787249159 4 5 2 4" xfId="27910"/>
    <cellStyle name="style1424787249159 4 5 2 4 2" xfId="38088"/>
    <cellStyle name="style1424787249159 4 5 2 5" xfId="55532"/>
    <cellStyle name="style1424787249159 4 5 2 6" xfId="38081"/>
    <cellStyle name="style1424787249159 4 5 3" xfId="3800"/>
    <cellStyle name="style1424787249159 4 5 3 2" xfId="11241"/>
    <cellStyle name="style1424787249159 4 5 3 2 2" xfId="38091"/>
    <cellStyle name="style1424787249159 4 5 3 2 2 2" xfId="38092"/>
    <cellStyle name="style1424787249159 4 5 3 2 2 3" xfId="59122"/>
    <cellStyle name="style1424787249159 4 5 3 2 3" xfId="38093"/>
    <cellStyle name="style1424787249159 4 5 3 2 4" xfId="55535"/>
    <cellStyle name="style1424787249159 4 5 3 2 5" xfId="38090"/>
    <cellStyle name="style1424787249159 4 5 3 3" xfId="18637"/>
    <cellStyle name="style1424787249159 4 5 3 3 2" xfId="38095"/>
    <cellStyle name="style1424787249159 4 5 3 3 3" xfId="56630"/>
    <cellStyle name="style1424787249159 4 5 3 3 4" xfId="38094"/>
    <cellStyle name="style1424787249159 4 5 3 4" xfId="26033"/>
    <cellStyle name="style1424787249159 4 5 3 4 2" xfId="38096"/>
    <cellStyle name="style1424787249159 4 5 3 5" xfId="55534"/>
    <cellStyle name="style1424787249159 4 5 3 6" xfId="38089"/>
    <cellStyle name="style1424787249159 4 5 4" xfId="7623"/>
    <cellStyle name="style1424787249159 4 5 4 2" xfId="15019"/>
    <cellStyle name="style1424787249159 4 5 4 2 2" xfId="38099"/>
    <cellStyle name="style1424787249159 4 5 4 2 3" xfId="59120"/>
    <cellStyle name="style1424787249159 4 5 4 2 4" xfId="38098"/>
    <cellStyle name="style1424787249159 4 5 4 3" xfId="22415"/>
    <cellStyle name="style1424787249159 4 5 4 3 2" xfId="38100"/>
    <cellStyle name="style1424787249159 4 5 4 4" xfId="29811"/>
    <cellStyle name="style1424787249159 4 5 4 4 2" xfId="55536"/>
    <cellStyle name="style1424787249159 4 5 4 5" xfId="38097"/>
    <cellStyle name="style1424787249159 4 5 5" xfId="9432"/>
    <cellStyle name="style1424787249159 4 5 5 2" xfId="38102"/>
    <cellStyle name="style1424787249159 4 5 5 3" xfId="56628"/>
    <cellStyle name="style1424787249159 4 5 5 4" xfId="38101"/>
    <cellStyle name="style1424787249159 4 5 6" xfId="16828"/>
    <cellStyle name="style1424787249159 4 5 6 2" xfId="38103"/>
    <cellStyle name="style1424787249159 4 5 7" xfId="24224"/>
    <cellStyle name="style1424787249159 4 5 7 2" xfId="55531"/>
    <cellStyle name="style1424787249159 4 5 8" xfId="38080"/>
    <cellStyle name="style1424787249159 4 6" xfId="4187"/>
    <cellStyle name="style1424787249159 4 6 2" xfId="11628"/>
    <cellStyle name="style1424787249159 4 6 2 2" xfId="38106"/>
    <cellStyle name="style1424787249159 4 6 2 2 2" xfId="38107"/>
    <cellStyle name="style1424787249159 4 6 2 2 3" xfId="59123"/>
    <cellStyle name="style1424787249159 4 6 2 3" xfId="38108"/>
    <cellStyle name="style1424787249159 4 6 2 4" xfId="55538"/>
    <cellStyle name="style1424787249159 4 6 2 5" xfId="38105"/>
    <cellStyle name="style1424787249159 4 6 3" xfId="19024"/>
    <cellStyle name="style1424787249159 4 6 3 2" xfId="38110"/>
    <cellStyle name="style1424787249159 4 6 3 3" xfId="56631"/>
    <cellStyle name="style1424787249159 4 6 3 4" xfId="38109"/>
    <cellStyle name="style1424787249159 4 6 4" xfId="26420"/>
    <cellStyle name="style1424787249159 4 6 4 2" xfId="38111"/>
    <cellStyle name="style1424787249159 4 6 5" xfId="55537"/>
    <cellStyle name="style1424787249159 4 6 6" xfId="38104"/>
    <cellStyle name="style1424787249159 4 7" xfId="2310"/>
    <cellStyle name="style1424787249159 4 7 2" xfId="9751"/>
    <cellStyle name="style1424787249159 4 7 2 2" xfId="38114"/>
    <cellStyle name="style1424787249159 4 7 2 2 2" xfId="38115"/>
    <cellStyle name="style1424787249159 4 7 2 2 3" xfId="59124"/>
    <cellStyle name="style1424787249159 4 7 2 3" xfId="38116"/>
    <cellStyle name="style1424787249159 4 7 2 4" xfId="55540"/>
    <cellStyle name="style1424787249159 4 7 2 5" xfId="38113"/>
    <cellStyle name="style1424787249159 4 7 3" xfId="17147"/>
    <cellStyle name="style1424787249159 4 7 3 2" xfId="38118"/>
    <cellStyle name="style1424787249159 4 7 3 3" xfId="56632"/>
    <cellStyle name="style1424787249159 4 7 3 4" xfId="38117"/>
    <cellStyle name="style1424787249159 4 7 4" xfId="24543"/>
    <cellStyle name="style1424787249159 4 7 4 2" xfId="38119"/>
    <cellStyle name="style1424787249159 4 7 5" xfId="55539"/>
    <cellStyle name="style1424787249159 4 7 6" xfId="38112"/>
    <cellStyle name="style1424787249159 4 8" xfId="6132"/>
    <cellStyle name="style1424787249159 4 8 2" xfId="13528"/>
    <cellStyle name="style1424787249159 4 8 2 2" xfId="38122"/>
    <cellStyle name="style1424787249159 4 8 2 3" xfId="59107"/>
    <cellStyle name="style1424787249159 4 8 2 4" xfId="38121"/>
    <cellStyle name="style1424787249159 4 8 3" xfId="20924"/>
    <cellStyle name="style1424787249159 4 8 3 2" xfId="38123"/>
    <cellStyle name="style1424787249159 4 8 4" xfId="28320"/>
    <cellStyle name="style1424787249159 4 8 4 2" xfId="55541"/>
    <cellStyle name="style1424787249159 4 8 5" xfId="38120"/>
    <cellStyle name="style1424787249159 4 9" xfId="7942"/>
    <cellStyle name="style1424787249159 4 9 2" xfId="38125"/>
    <cellStyle name="style1424787249159 4 9 3" xfId="56615"/>
    <cellStyle name="style1424787249159 4 9 4" xfId="38124"/>
    <cellStyle name="style1424787249159 5" xfId="561"/>
    <cellStyle name="style1424787249159 5 2" xfId="1271"/>
    <cellStyle name="style1424787249159 5 2 2" xfId="4959"/>
    <cellStyle name="style1424787249159 5 2 2 2" xfId="12400"/>
    <cellStyle name="style1424787249159 5 2 2 2 2" xfId="38130"/>
    <cellStyle name="style1424787249159 5 2 2 2 2 2" xfId="38131"/>
    <cellStyle name="style1424787249159 5 2 2 2 2 3" xfId="59127"/>
    <cellStyle name="style1424787249159 5 2 2 2 3" xfId="38132"/>
    <cellStyle name="style1424787249159 5 2 2 2 4" xfId="55545"/>
    <cellStyle name="style1424787249159 5 2 2 2 5" xfId="38129"/>
    <cellStyle name="style1424787249159 5 2 2 3" xfId="19796"/>
    <cellStyle name="style1424787249159 5 2 2 3 2" xfId="38134"/>
    <cellStyle name="style1424787249159 5 2 2 3 3" xfId="56635"/>
    <cellStyle name="style1424787249159 5 2 2 3 4" xfId="38133"/>
    <cellStyle name="style1424787249159 5 2 2 4" xfId="27192"/>
    <cellStyle name="style1424787249159 5 2 2 4 2" xfId="38135"/>
    <cellStyle name="style1424787249159 5 2 2 5" xfId="55544"/>
    <cellStyle name="style1424787249159 5 2 2 6" xfId="38128"/>
    <cellStyle name="style1424787249159 5 2 3" xfId="3082"/>
    <cellStyle name="style1424787249159 5 2 3 2" xfId="10523"/>
    <cellStyle name="style1424787249159 5 2 3 2 2" xfId="38138"/>
    <cellStyle name="style1424787249159 5 2 3 2 2 2" xfId="38139"/>
    <cellStyle name="style1424787249159 5 2 3 2 2 3" xfId="59128"/>
    <cellStyle name="style1424787249159 5 2 3 2 3" xfId="38140"/>
    <cellStyle name="style1424787249159 5 2 3 2 4" xfId="55547"/>
    <cellStyle name="style1424787249159 5 2 3 2 5" xfId="38137"/>
    <cellStyle name="style1424787249159 5 2 3 3" xfId="17919"/>
    <cellStyle name="style1424787249159 5 2 3 3 2" xfId="38142"/>
    <cellStyle name="style1424787249159 5 2 3 3 3" xfId="56636"/>
    <cellStyle name="style1424787249159 5 2 3 3 4" xfId="38141"/>
    <cellStyle name="style1424787249159 5 2 3 4" xfId="25315"/>
    <cellStyle name="style1424787249159 5 2 3 4 2" xfId="38143"/>
    <cellStyle name="style1424787249159 5 2 3 5" xfId="55546"/>
    <cellStyle name="style1424787249159 5 2 3 6" xfId="38136"/>
    <cellStyle name="style1424787249159 5 2 4" xfId="6904"/>
    <cellStyle name="style1424787249159 5 2 4 2" xfId="14300"/>
    <cellStyle name="style1424787249159 5 2 4 2 2" xfId="38146"/>
    <cellStyle name="style1424787249159 5 2 4 2 3" xfId="59126"/>
    <cellStyle name="style1424787249159 5 2 4 2 4" xfId="38145"/>
    <cellStyle name="style1424787249159 5 2 4 3" xfId="21696"/>
    <cellStyle name="style1424787249159 5 2 4 3 2" xfId="38147"/>
    <cellStyle name="style1424787249159 5 2 4 4" xfId="29092"/>
    <cellStyle name="style1424787249159 5 2 4 4 2" xfId="55548"/>
    <cellStyle name="style1424787249159 5 2 4 5" xfId="38144"/>
    <cellStyle name="style1424787249159 5 2 5" xfId="8714"/>
    <cellStyle name="style1424787249159 5 2 5 2" xfId="38149"/>
    <cellStyle name="style1424787249159 5 2 5 3" xfId="56634"/>
    <cellStyle name="style1424787249159 5 2 5 4" xfId="38148"/>
    <cellStyle name="style1424787249159 5 2 6" xfId="16110"/>
    <cellStyle name="style1424787249159 5 2 6 2" xfId="38150"/>
    <cellStyle name="style1424787249159 5 2 7" xfId="23506"/>
    <cellStyle name="style1424787249159 5 2 7 2" xfId="55543"/>
    <cellStyle name="style1424787249159 5 2 8" xfId="38127"/>
    <cellStyle name="style1424787249159 5 3" xfId="4315"/>
    <cellStyle name="style1424787249159 5 3 2" xfId="11756"/>
    <cellStyle name="style1424787249159 5 3 2 2" xfId="38153"/>
    <cellStyle name="style1424787249159 5 3 2 2 2" xfId="38154"/>
    <cellStyle name="style1424787249159 5 3 2 2 3" xfId="59129"/>
    <cellStyle name="style1424787249159 5 3 2 3" xfId="38155"/>
    <cellStyle name="style1424787249159 5 3 2 4" xfId="55550"/>
    <cellStyle name="style1424787249159 5 3 2 5" xfId="38152"/>
    <cellStyle name="style1424787249159 5 3 3" xfId="19152"/>
    <cellStyle name="style1424787249159 5 3 3 2" xfId="38157"/>
    <cellStyle name="style1424787249159 5 3 3 3" xfId="56637"/>
    <cellStyle name="style1424787249159 5 3 3 4" xfId="38156"/>
    <cellStyle name="style1424787249159 5 3 4" xfId="26548"/>
    <cellStyle name="style1424787249159 5 3 4 2" xfId="38158"/>
    <cellStyle name="style1424787249159 5 3 5" xfId="55549"/>
    <cellStyle name="style1424787249159 5 3 6" xfId="38151"/>
    <cellStyle name="style1424787249159 5 4" xfId="2438"/>
    <cellStyle name="style1424787249159 5 4 2" xfId="9879"/>
    <cellStyle name="style1424787249159 5 4 2 2" xfId="38161"/>
    <cellStyle name="style1424787249159 5 4 2 2 2" xfId="38162"/>
    <cellStyle name="style1424787249159 5 4 2 2 3" xfId="59130"/>
    <cellStyle name="style1424787249159 5 4 2 3" xfId="38163"/>
    <cellStyle name="style1424787249159 5 4 2 4" xfId="55552"/>
    <cellStyle name="style1424787249159 5 4 2 5" xfId="38160"/>
    <cellStyle name="style1424787249159 5 4 3" xfId="17275"/>
    <cellStyle name="style1424787249159 5 4 3 2" xfId="38165"/>
    <cellStyle name="style1424787249159 5 4 3 3" xfId="56638"/>
    <cellStyle name="style1424787249159 5 4 3 4" xfId="38164"/>
    <cellStyle name="style1424787249159 5 4 4" xfId="24671"/>
    <cellStyle name="style1424787249159 5 4 4 2" xfId="38166"/>
    <cellStyle name="style1424787249159 5 4 5" xfId="55551"/>
    <cellStyle name="style1424787249159 5 4 6" xfId="38159"/>
    <cellStyle name="style1424787249159 5 5" xfId="6260"/>
    <cellStyle name="style1424787249159 5 5 2" xfId="13656"/>
    <cellStyle name="style1424787249159 5 5 2 2" xfId="38169"/>
    <cellStyle name="style1424787249159 5 5 2 3" xfId="59125"/>
    <cellStyle name="style1424787249159 5 5 2 4" xfId="38168"/>
    <cellStyle name="style1424787249159 5 5 3" xfId="21052"/>
    <cellStyle name="style1424787249159 5 5 3 2" xfId="38170"/>
    <cellStyle name="style1424787249159 5 5 4" xfId="28448"/>
    <cellStyle name="style1424787249159 5 5 4 2" xfId="55553"/>
    <cellStyle name="style1424787249159 5 5 5" xfId="38167"/>
    <cellStyle name="style1424787249159 5 6" xfId="8070"/>
    <cellStyle name="style1424787249159 5 6 2" xfId="38172"/>
    <cellStyle name="style1424787249159 5 6 3" xfId="56633"/>
    <cellStyle name="style1424787249159 5 6 4" xfId="38171"/>
    <cellStyle name="style1424787249159 5 7" xfId="15466"/>
    <cellStyle name="style1424787249159 5 7 2" xfId="38173"/>
    <cellStyle name="style1424787249159 5 8" xfId="22862"/>
    <cellStyle name="style1424787249159 5 8 2" xfId="55542"/>
    <cellStyle name="style1424787249159 5 9" xfId="38126"/>
    <cellStyle name="style1424787249159 6" xfId="1015"/>
    <cellStyle name="style1424787249159 6 2" xfId="4703"/>
    <cellStyle name="style1424787249159 6 2 2" xfId="12144"/>
    <cellStyle name="style1424787249159 6 2 2 2" xfId="38177"/>
    <cellStyle name="style1424787249159 6 2 2 2 2" xfId="38178"/>
    <cellStyle name="style1424787249159 6 2 2 2 3" xfId="59132"/>
    <cellStyle name="style1424787249159 6 2 2 3" xfId="38179"/>
    <cellStyle name="style1424787249159 6 2 2 4" xfId="55556"/>
    <cellStyle name="style1424787249159 6 2 2 5" xfId="38176"/>
    <cellStyle name="style1424787249159 6 2 3" xfId="19540"/>
    <cellStyle name="style1424787249159 6 2 3 2" xfId="38181"/>
    <cellStyle name="style1424787249159 6 2 3 3" xfId="56640"/>
    <cellStyle name="style1424787249159 6 2 3 4" xfId="38180"/>
    <cellStyle name="style1424787249159 6 2 4" xfId="26936"/>
    <cellStyle name="style1424787249159 6 2 4 2" xfId="38182"/>
    <cellStyle name="style1424787249159 6 2 5" xfId="55555"/>
    <cellStyle name="style1424787249159 6 2 6" xfId="38175"/>
    <cellStyle name="style1424787249159 6 3" xfId="2826"/>
    <cellStyle name="style1424787249159 6 3 2" xfId="10267"/>
    <cellStyle name="style1424787249159 6 3 2 2" xfId="38185"/>
    <cellStyle name="style1424787249159 6 3 2 2 2" xfId="38186"/>
    <cellStyle name="style1424787249159 6 3 2 2 3" xfId="59133"/>
    <cellStyle name="style1424787249159 6 3 2 3" xfId="38187"/>
    <cellStyle name="style1424787249159 6 3 2 4" xfId="55558"/>
    <cellStyle name="style1424787249159 6 3 2 5" xfId="38184"/>
    <cellStyle name="style1424787249159 6 3 3" xfId="17663"/>
    <cellStyle name="style1424787249159 6 3 3 2" xfId="38189"/>
    <cellStyle name="style1424787249159 6 3 3 3" xfId="56641"/>
    <cellStyle name="style1424787249159 6 3 3 4" xfId="38188"/>
    <cellStyle name="style1424787249159 6 3 4" xfId="25059"/>
    <cellStyle name="style1424787249159 6 3 4 2" xfId="38190"/>
    <cellStyle name="style1424787249159 6 3 5" xfId="55557"/>
    <cellStyle name="style1424787249159 6 3 6" xfId="38183"/>
    <cellStyle name="style1424787249159 6 4" xfId="6648"/>
    <cellStyle name="style1424787249159 6 4 2" xfId="14044"/>
    <cellStyle name="style1424787249159 6 4 2 2" xfId="38193"/>
    <cellStyle name="style1424787249159 6 4 2 3" xfId="59131"/>
    <cellStyle name="style1424787249159 6 4 2 4" xfId="38192"/>
    <cellStyle name="style1424787249159 6 4 3" xfId="21440"/>
    <cellStyle name="style1424787249159 6 4 3 2" xfId="38194"/>
    <cellStyle name="style1424787249159 6 4 4" xfId="28836"/>
    <cellStyle name="style1424787249159 6 4 4 2" xfId="55559"/>
    <cellStyle name="style1424787249159 6 4 5" xfId="38191"/>
    <cellStyle name="style1424787249159 6 5" xfId="8458"/>
    <cellStyle name="style1424787249159 6 5 2" xfId="38196"/>
    <cellStyle name="style1424787249159 6 5 3" xfId="56639"/>
    <cellStyle name="style1424787249159 6 5 4" xfId="38195"/>
    <cellStyle name="style1424787249159 6 6" xfId="15854"/>
    <cellStyle name="style1424787249159 6 6 2" xfId="38197"/>
    <cellStyle name="style1424787249159 6 7" xfId="23250"/>
    <cellStyle name="style1424787249159 6 7 2" xfId="55554"/>
    <cellStyle name="style1424787249159 6 8" xfId="38174"/>
    <cellStyle name="style1424787249159 7" xfId="1606"/>
    <cellStyle name="style1424787249159 7 2" xfId="5293"/>
    <cellStyle name="style1424787249159 7 2 2" xfId="12734"/>
    <cellStyle name="style1424787249159 7 2 2 2" xfId="38201"/>
    <cellStyle name="style1424787249159 7 2 2 2 2" xfId="38202"/>
    <cellStyle name="style1424787249159 7 2 2 2 3" xfId="59135"/>
    <cellStyle name="style1424787249159 7 2 2 3" xfId="38203"/>
    <cellStyle name="style1424787249159 7 2 2 4" xfId="55562"/>
    <cellStyle name="style1424787249159 7 2 2 5" xfId="38200"/>
    <cellStyle name="style1424787249159 7 2 3" xfId="20130"/>
    <cellStyle name="style1424787249159 7 2 3 2" xfId="38205"/>
    <cellStyle name="style1424787249159 7 2 3 3" xfId="56643"/>
    <cellStyle name="style1424787249159 7 2 3 4" xfId="38204"/>
    <cellStyle name="style1424787249159 7 2 4" xfId="27526"/>
    <cellStyle name="style1424787249159 7 2 4 2" xfId="38206"/>
    <cellStyle name="style1424787249159 7 2 5" xfId="55561"/>
    <cellStyle name="style1424787249159 7 2 6" xfId="38199"/>
    <cellStyle name="style1424787249159 7 3" xfId="3416"/>
    <cellStyle name="style1424787249159 7 3 2" xfId="10857"/>
    <cellStyle name="style1424787249159 7 3 2 2" xfId="38209"/>
    <cellStyle name="style1424787249159 7 3 2 2 2" xfId="38210"/>
    <cellStyle name="style1424787249159 7 3 2 2 3" xfId="59136"/>
    <cellStyle name="style1424787249159 7 3 2 3" xfId="38211"/>
    <cellStyle name="style1424787249159 7 3 2 4" xfId="55564"/>
    <cellStyle name="style1424787249159 7 3 2 5" xfId="38208"/>
    <cellStyle name="style1424787249159 7 3 3" xfId="18253"/>
    <cellStyle name="style1424787249159 7 3 3 2" xfId="38213"/>
    <cellStyle name="style1424787249159 7 3 3 3" xfId="56644"/>
    <cellStyle name="style1424787249159 7 3 3 4" xfId="38212"/>
    <cellStyle name="style1424787249159 7 3 4" xfId="25649"/>
    <cellStyle name="style1424787249159 7 3 4 2" xfId="38214"/>
    <cellStyle name="style1424787249159 7 3 5" xfId="55563"/>
    <cellStyle name="style1424787249159 7 3 6" xfId="38207"/>
    <cellStyle name="style1424787249159 7 4" xfId="7238"/>
    <cellStyle name="style1424787249159 7 4 2" xfId="14634"/>
    <cellStyle name="style1424787249159 7 4 2 2" xfId="38217"/>
    <cellStyle name="style1424787249159 7 4 2 3" xfId="59134"/>
    <cellStyle name="style1424787249159 7 4 2 4" xfId="38216"/>
    <cellStyle name="style1424787249159 7 4 3" xfId="22030"/>
    <cellStyle name="style1424787249159 7 4 3 2" xfId="38218"/>
    <cellStyle name="style1424787249159 7 4 4" xfId="29426"/>
    <cellStyle name="style1424787249159 7 4 4 2" xfId="55565"/>
    <cellStyle name="style1424787249159 7 4 5" xfId="38215"/>
    <cellStyle name="style1424787249159 7 5" xfId="9048"/>
    <cellStyle name="style1424787249159 7 5 2" xfId="38220"/>
    <cellStyle name="style1424787249159 7 5 3" xfId="56642"/>
    <cellStyle name="style1424787249159 7 5 4" xfId="38219"/>
    <cellStyle name="style1424787249159 7 6" xfId="16444"/>
    <cellStyle name="style1424787249159 7 6 2" xfId="38221"/>
    <cellStyle name="style1424787249159 7 7" xfId="23840"/>
    <cellStyle name="style1424787249159 7 7 2" xfId="55560"/>
    <cellStyle name="style1424787249159 7 8" xfId="38198"/>
    <cellStyle name="style1424787249159 8" xfId="1863"/>
    <cellStyle name="style1424787249159 8 2" xfId="5550"/>
    <cellStyle name="style1424787249159 8 2 2" xfId="12990"/>
    <cellStyle name="style1424787249159 8 2 2 2" xfId="38225"/>
    <cellStyle name="style1424787249159 8 2 2 2 2" xfId="38226"/>
    <cellStyle name="style1424787249159 8 2 2 2 3" xfId="59138"/>
    <cellStyle name="style1424787249159 8 2 2 3" xfId="38227"/>
    <cellStyle name="style1424787249159 8 2 2 4" xfId="55568"/>
    <cellStyle name="style1424787249159 8 2 2 5" xfId="38224"/>
    <cellStyle name="style1424787249159 8 2 3" xfId="20386"/>
    <cellStyle name="style1424787249159 8 2 3 2" xfId="38229"/>
    <cellStyle name="style1424787249159 8 2 3 3" xfId="56646"/>
    <cellStyle name="style1424787249159 8 2 3 4" xfId="38228"/>
    <cellStyle name="style1424787249159 8 2 4" xfId="27782"/>
    <cellStyle name="style1424787249159 8 2 4 2" xfId="38230"/>
    <cellStyle name="style1424787249159 8 2 5" xfId="55567"/>
    <cellStyle name="style1424787249159 8 2 6" xfId="38223"/>
    <cellStyle name="style1424787249159 8 3" xfId="3672"/>
    <cellStyle name="style1424787249159 8 3 2" xfId="11113"/>
    <cellStyle name="style1424787249159 8 3 2 2" xfId="38233"/>
    <cellStyle name="style1424787249159 8 3 2 2 2" xfId="38234"/>
    <cellStyle name="style1424787249159 8 3 2 2 3" xfId="59139"/>
    <cellStyle name="style1424787249159 8 3 2 3" xfId="38235"/>
    <cellStyle name="style1424787249159 8 3 2 4" xfId="55570"/>
    <cellStyle name="style1424787249159 8 3 2 5" xfId="38232"/>
    <cellStyle name="style1424787249159 8 3 3" xfId="18509"/>
    <cellStyle name="style1424787249159 8 3 3 2" xfId="38237"/>
    <cellStyle name="style1424787249159 8 3 3 3" xfId="56647"/>
    <cellStyle name="style1424787249159 8 3 3 4" xfId="38236"/>
    <cellStyle name="style1424787249159 8 3 4" xfId="25905"/>
    <cellStyle name="style1424787249159 8 3 4 2" xfId="38238"/>
    <cellStyle name="style1424787249159 8 3 5" xfId="55569"/>
    <cellStyle name="style1424787249159 8 3 6" xfId="38231"/>
    <cellStyle name="style1424787249159 8 4" xfId="7495"/>
    <cellStyle name="style1424787249159 8 4 2" xfId="14891"/>
    <cellStyle name="style1424787249159 8 4 2 2" xfId="38241"/>
    <cellStyle name="style1424787249159 8 4 2 3" xfId="59137"/>
    <cellStyle name="style1424787249159 8 4 2 4" xfId="38240"/>
    <cellStyle name="style1424787249159 8 4 3" xfId="22287"/>
    <cellStyle name="style1424787249159 8 4 3 2" xfId="38242"/>
    <cellStyle name="style1424787249159 8 4 4" xfId="29683"/>
    <cellStyle name="style1424787249159 8 4 4 2" xfId="55571"/>
    <cellStyle name="style1424787249159 8 4 5" xfId="38239"/>
    <cellStyle name="style1424787249159 8 5" xfId="9304"/>
    <cellStyle name="style1424787249159 8 5 2" xfId="38244"/>
    <cellStyle name="style1424787249159 8 5 3" xfId="56645"/>
    <cellStyle name="style1424787249159 8 5 4" xfId="38243"/>
    <cellStyle name="style1424787249159 8 6" xfId="16700"/>
    <cellStyle name="style1424787249159 8 6 2" xfId="38245"/>
    <cellStyle name="style1424787249159 8 7" xfId="24096"/>
    <cellStyle name="style1424787249159 8 7 2" xfId="55566"/>
    <cellStyle name="style1424787249159 8 8" xfId="38222"/>
    <cellStyle name="style1424787249159 9" xfId="4059"/>
    <cellStyle name="style1424787249159 9 2" xfId="11500"/>
    <cellStyle name="style1424787249159 9 2 2" xfId="38248"/>
    <cellStyle name="style1424787249159 9 2 2 2" xfId="38249"/>
    <cellStyle name="style1424787249159 9 2 2 3" xfId="59140"/>
    <cellStyle name="style1424787249159 9 2 3" xfId="38250"/>
    <cellStyle name="style1424787249159 9 2 4" xfId="55573"/>
    <cellStyle name="style1424787249159 9 2 5" xfId="38247"/>
    <cellStyle name="style1424787249159 9 3" xfId="18896"/>
    <cellStyle name="style1424787249159 9 3 2" xfId="38252"/>
    <cellStyle name="style1424787249159 9 3 3" xfId="56648"/>
    <cellStyle name="style1424787249159 9 3 4" xfId="38251"/>
    <cellStyle name="style1424787249159 9 4" xfId="26292"/>
    <cellStyle name="style1424787249159 9 4 2" xfId="38253"/>
    <cellStyle name="style1424787249159 9 5" xfId="55572"/>
    <cellStyle name="style1424787249159 9 6" xfId="38246"/>
    <cellStyle name="style1424787249225" xfId="305"/>
    <cellStyle name="style1424787249225 10" xfId="2183"/>
    <cellStyle name="style1424787249225 10 2" xfId="9624"/>
    <cellStyle name="style1424787249225 10 2 2" xfId="38257"/>
    <cellStyle name="style1424787249225 10 2 2 2" xfId="38258"/>
    <cellStyle name="style1424787249225 10 2 2 3" xfId="59142"/>
    <cellStyle name="style1424787249225 10 2 3" xfId="38259"/>
    <cellStyle name="style1424787249225 10 2 4" xfId="55576"/>
    <cellStyle name="style1424787249225 10 2 5" xfId="38256"/>
    <cellStyle name="style1424787249225 10 3" xfId="17020"/>
    <cellStyle name="style1424787249225 10 3 2" xfId="38261"/>
    <cellStyle name="style1424787249225 10 3 3" xfId="56650"/>
    <cellStyle name="style1424787249225 10 3 4" xfId="38260"/>
    <cellStyle name="style1424787249225 10 4" xfId="24416"/>
    <cellStyle name="style1424787249225 10 4 2" xfId="38262"/>
    <cellStyle name="style1424787249225 10 5" xfId="55575"/>
    <cellStyle name="style1424787249225 10 6" xfId="38255"/>
    <cellStyle name="style1424787249225 11" xfId="6005"/>
    <cellStyle name="style1424787249225 11 2" xfId="13401"/>
    <cellStyle name="style1424787249225 11 2 2" xfId="38265"/>
    <cellStyle name="style1424787249225 11 2 3" xfId="59141"/>
    <cellStyle name="style1424787249225 11 2 4" xfId="38264"/>
    <cellStyle name="style1424787249225 11 3" xfId="20797"/>
    <cellStyle name="style1424787249225 11 3 2" xfId="38266"/>
    <cellStyle name="style1424787249225 11 4" xfId="28193"/>
    <cellStyle name="style1424787249225 11 4 2" xfId="55577"/>
    <cellStyle name="style1424787249225 11 5" xfId="38263"/>
    <cellStyle name="style1424787249225 12" xfId="7815"/>
    <cellStyle name="style1424787249225 12 2" xfId="38268"/>
    <cellStyle name="style1424787249225 12 3" xfId="56649"/>
    <cellStyle name="style1424787249225 12 4" xfId="38267"/>
    <cellStyle name="style1424787249225 13" xfId="15211"/>
    <cellStyle name="style1424787249225 13 2" xfId="38269"/>
    <cellStyle name="style1424787249225 14" xfId="22607"/>
    <cellStyle name="style1424787249225 14 2" xfId="55574"/>
    <cellStyle name="style1424787249225 15" xfId="38254"/>
    <cellStyle name="style1424787249225 2" xfId="333"/>
    <cellStyle name="style1424787249225 2 10" xfId="6033"/>
    <cellStyle name="style1424787249225 2 10 2" xfId="13429"/>
    <cellStyle name="style1424787249225 2 10 2 2" xfId="38273"/>
    <cellStyle name="style1424787249225 2 10 2 3" xfId="59143"/>
    <cellStyle name="style1424787249225 2 10 2 4" xfId="38272"/>
    <cellStyle name="style1424787249225 2 10 3" xfId="20825"/>
    <cellStyle name="style1424787249225 2 10 3 2" xfId="38274"/>
    <cellStyle name="style1424787249225 2 10 4" xfId="28221"/>
    <cellStyle name="style1424787249225 2 10 4 2" xfId="55579"/>
    <cellStyle name="style1424787249225 2 10 5" xfId="38271"/>
    <cellStyle name="style1424787249225 2 11" xfId="7843"/>
    <cellStyle name="style1424787249225 2 11 2" xfId="38276"/>
    <cellStyle name="style1424787249225 2 11 3" xfId="56651"/>
    <cellStyle name="style1424787249225 2 11 4" xfId="38275"/>
    <cellStyle name="style1424787249225 2 12" xfId="15239"/>
    <cellStyle name="style1424787249225 2 12 2" xfId="38277"/>
    <cellStyle name="style1424787249225 2 13" xfId="22635"/>
    <cellStyle name="style1424787249225 2 13 2" xfId="55578"/>
    <cellStyle name="style1424787249225 2 14" xfId="38270"/>
    <cellStyle name="style1424787249225 2 2" xfId="397"/>
    <cellStyle name="style1424787249225 2 2 10" xfId="7907"/>
    <cellStyle name="style1424787249225 2 2 10 2" xfId="38280"/>
    <cellStyle name="style1424787249225 2 2 10 3" xfId="56652"/>
    <cellStyle name="style1424787249225 2 2 10 4" xfId="38279"/>
    <cellStyle name="style1424787249225 2 2 11" xfId="15303"/>
    <cellStyle name="style1424787249225 2 2 11 2" xfId="38281"/>
    <cellStyle name="style1424787249225 2 2 12" xfId="22699"/>
    <cellStyle name="style1424787249225 2 2 12 2" xfId="55580"/>
    <cellStyle name="style1424787249225 2 2 13" xfId="38278"/>
    <cellStyle name="style1424787249225 2 2 2" xfId="525"/>
    <cellStyle name="style1424787249225 2 2 2 10" xfId="15431"/>
    <cellStyle name="style1424787249225 2 2 2 10 2" xfId="38283"/>
    <cellStyle name="style1424787249225 2 2 2 11" xfId="22827"/>
    <cellStyle name="style1424787249225 2 2 2 11 2" xfId="55581"/>
    <cellStyle name="style1424787249225 2 2 2 12" xfId="38282"/>
    <cellStyle name="style1424787249225 2 2 2 2" xfId="782"/>
    <cellStyle name="style1424787249225 2 2 2 2 2" xfId="1492"/>
    <cellStyle name="style1424787249225 2 2 2 2 2 2" xfId="5180"/>
    <cellStyle name="style1424787249225 2 2 2 2 2 2 2" xfId="12621"/>
    <cellStyle name="style1424787249225 2 2 2 2 2 2 2 2" xfId="38288"/>
    <cellStyle name="style1424787249225 2 2 2 2 2 2 2 2 2" xfId="38289"/>
    <cellStyle name="style1424787249225 2 2 2 2 2 2 2 2 3" xfId="59148"/>
    <cellStyle name="style1424787249225 2 2 2 2 2 2 2 3" xfId="38290"/>
    <cellStyle name="style1424787249225 2 2 2 2 2 2 2 4" xfId="55585"/>
    <cellStyle name="style1424787249225 2 2 2 2 2 2 2 5" xfId="38287"/>
    <cellStyle name="style1424787249225 2 2 2 2 2 2 3" xfId="20017"/>
    <cellStyle name="style1424787249225 2 2 2 2 2 2 3 2" xfId="38292"/>
    <cellStyle name="style1424787249225 2 2 2 2 2 2 3 3" xfId="56656"/>
    <cellStyle name="style1424787249225 2 2 2 2 2 2 3 4" xfId="38291"/>
    <cellStyle name="style1424787249225 2 2 2 2 2 2 4" xfId="27413"/>
    <cellStyle name="style1424787249225 2 2 2 2 2 2 4 2" xfId="38293"/>
    <cellStyle name="style1424787249225 2 2 2 2 2 2 5" xfId="55584"/>
    <cellStyle name="style1424787249225 2 2 2 2 2 2 6" xfId="38286"/>
    <cellStyle name="style1424787249225 2 2 2 2 2 3" xfId="3303"/>
    <cellStyle name="style1424787249225 2 2 2 2 2 3 2" xfId="10744"/>
    <cellStyle name="style1424787249225 2 2 2 2 2 3 2 2" xfId="38296"/>
    <cellStyle name="style1424787249225 2 2 2 2 2 3 2 2 2" xfId="38297"/>
    <cellStyle name="style1424787249225 2 2 2 2 2 3 2 2 3" xfId="59149"/>
    <cellStyle name="style1424787249225 2 2 2 2 2 3 2 3" xfId="38298"/>
    <cellStyle name="style1424787249225 2 2 2 2 2 3 2 4" xfId="55587"/>
    <cellStyle name="style1424787249225 2 2 2 2 2 3 2 5" xfId="38295"/>
    <cellStyle name="style1424787249225 2 2 2 2 2 3 3" xfId="18140"/>
    <cellStyle name="style1424787249225 2 2 2 2 2 3 3 2" xfId="38300"/>
    <cellStyle name="style1424787249225 2 2 2 2 2 3 3 3" xfId="56657"/>
    <cellStyle name="style1424787249225 2 2 2 2 2 3 3 4" xfId="38299"/>
    <cellStyle name="style1424787249225 2 2 2 2 2 3 4" xfId="25536"/>
    <cellStyle name="style1424787249225 2 2 2 2 2 3 4 2" xfId="38301"/>
    <cellStyle name="style1424787249225 2 2 2 2 2 3 5" xfId="55586"/>
    <cellStyle name="style1424787249225 2 2 2 2 2 3 6" xfId="38294"/>
    <cellStyle name="style1424787249225 2 2 2 2 2 4" xfId="7125"/>
    <cellStyle name="style1424787249225 2 2 2 2 2 4 2" xfId="14521"/>
    <cellStyle name="style1424787249225 2 2 2 2 2 4 2 2" xfId="38304"/>
    <cellStyle name="style1424787249225 2 2 2 2 2 4 2 3" xfId="59147"/>
    <cellStyle name="style1424787249225 2 2 2 2 2 4 2 4" xfId="38303"/>
    <cellStyle name="style1424787249225 2 2 2 2 2 4 3" xfId="21917"/>
    <cellStyle name="style1424787249225 2 2 2 2 2 4 3 2" xfId="38305"/>
    <cellStyle name="style1424787249225 2 2 2 2 2 4 4" xfId="29313"/>
    <cellStyle name="style1424787249225 2 2 2 2 2 4 4 2" xfId="55588"/>
    <cellStyle name="style1424787249225 2 2 2 2 2 4 5" xfId="38302"/>
    <cellStyle name="style1424787249225 2 2 2 2 2 5" xfId="8935"/>
    <cellStyle name="style1424787249225 2 2 2 2 2 5 2" xfId="38307"/>
    <cellStyle name="style1424787249225 2 2 2 2 2 5 3" xfId="56655"/>
    <cellStyle name="style1424787249225 2 2 2 2 2 5 4" xfId="38306"/>
    <cellStyle name="style1424787249225 2 2 2 2 2 6" xfId="16331"/>
    <cellStyle name="style1424787249225 2 2 2 2 2 6 2" xfId="38308"/>
    <cellStyle name="style1424787249225 2 2 2 2 2 7" xfId="23727"/>
    <cellStyle name="style1424787249225 2 2 2 2 2 7 2" xfId="55583"/>
    <cellStyle name="style1424787249225 2 2 2 2 2 8" xfId="38285"/>
    <cellStyle name="style1424787249225 2 2 2 2 3" xfId="4536"/>
    <cellStyle name="style1424787249225 2 2 2 2 3 2" xfId="11977"/>
    <cellStyle name="style1424787249225 2 2 2 2 3 2 2" xfId="38311"/>
    <cellStyle name="style1424787249225 2 2 2 2 3 2 2 2" xfId="38312"/>
    <cellStyle name="style1424787249225 2 2 2 2 3 2 2 3" xfId="59150"/>
    <cellStyle name="style1424787249225 2 2 2 2 3 2 3" xfId="38313"/>
    <cellStyle name="style1424787249225 2 2 2 2 3 2 4" xfId="55590"/>
    <cellStyle name="style1424787249225 2 2 2 2 3 2 5" xfId="38310"/>
    <cellStyle name="style1424787249225 2 2 2 2 3 3" xfId="19373"/>
    <cellStyle name="style1424787249225 2 2 2 2 3 3 2" xfId="38315"/>
    <cellStyle name="style1424787249225 2 2 2 2 3 3 3" xfId="56658"/>
    <cellStyle name="style1424787249225 2 2 2 2 3 3 4" xfId="38314"/>
    <cellStyle name="style1424787249225 2 2 2 2 3 4" xfId="26769"/>
    <cellStyle name="style1424787249225 2 2 2 2 3 4 2" xfId="38316"/>
    <cellStyle name="style1424787249225 2 2 2 2 3 5" xfId="55589"/>
    <cellStyle name="style1424787249225 2 2 2 2 3 6" xfId="38309"/>
    <cellStyle name="style1424787249225 2 2 2 2 4" xfId="2659"/>
    <cellStyle name="style1424787249225 2 2 2 2 4 2" xfId="10100"/>
    <cellStyle name="style1424787249225 2 2 2 2 4 2 2" xfId="38319"/>
    <cellStyle name="style1424787249225 2 2 2 2 4 2 2 2" xfId="38320"/>
    <cellStyle name="style1424787249225 2 2 2 2 4 2 2 3" xfId="59151"/>
    <cellStyle name="style1424787249225 2 2 2 2 4 2 3" xfId="38321"/>
    <cellStyle name="style1424787249225 2 2 2 2 4 2 4" xfId="55592"/>
    <cellStyle name="style1424787249225 2 2 2 2 4 2 5" xfId="38318"/>
    <cellStyle name="style1424787249225 2 2 2 2 4 3" xfId="17496"/>
    <cellStyle name="style1424787249225 2 2 2 2 4 3 2" xfId="38323"/>
    <cellStyle name="style1424787249225 2 2 2 2 4 3 3" xfId="56659"/>
    <cellStyle name="style1424787249225 2 2 2 2 4 3 4" xfId="38322"/>
    <cellStyle name="style1424787249225 2 2 2 2 4 4" xfId="24892"/>
    <cellStyle name="style1424787249225 2 2 2 2 4 4 2" xfId="38324"/>
    <cellStyle name="style1424787249225 2 2 2 2 4 5" xfId="55591"/>
    <cellStyle name="style1424787249225 2 2 2 2 4 6" xfId="38317"/>
    <cellStyle name="style1424787249225 2 2 2 2 5" xfId="6481"/>
    <cellStyle name="style1424787249225 2 2 2 2 5 2" xfId="13877"/>
    <cellStyle name="style1424787249225 2 2 2 2 5 2 2" xfId="38327"/>
    <cellStyle name="style1424787249225 2 2 2 2 5 2 3" xfId="59146"/>
    <cellStyle name="style1424787249225 2 2 2 2 5 2 4" xfId="38326"/>
    <cellStyle name="style1424787249225 2 2 2 2 5 3" xfId="21273"/>
    <cellStyle name="style1424787249225 2 2 2 2 5 3 2" xfId="38328"/>
    <cellStyle name="style1424787249225 2 2 2 2 5 4" xfId="28669"/>
    <cellStyle name="style1424787249225 2 2 2 2 5 4 2" xfId="55593"/>
    <cellStyle name="style1424787249225 2 2 2 2 5 5" xfId="38325"/>
    <cellStyle name="style1424787249225 2 2 2 2 6" xfId="8291"/>
    <cellStyle name="style1424787249225 2 2 2 2 6 2" xfId="38330"/>
    <cellStyle name="style1424787249225 2 2 2 2 6 3" xfId="56654"/>
    <cellStyle name="style1424787249225 2 2 2 2 6 4" xfId="38329"/>
    <cellStyle name="style1424787249225 2 2 2 2 7" xfId="15687"/>
    <cellStyle name="style1424787249225 2 2 2 2 7 2" xfId="38331"/>
    <cellStyle name="style1424787249225 2 2 2 2 8" xfId="23083"/>
    <cellStyle name="style1424787249225 2 2 2 2 8 2" xfId="55582"/>
    <cellStyle name="style1424787249225 2 2 2 2 9" xfId="38284"/>
    <cellStyle name="style1424787249225 2 2 2 3" xfId="1236"/>
    <cellStyle name="style1424787249225 2 2 2 3 2" xfId="4924"/>
    <cellStyle name="style1424787249225 2 2 2 3 2 2" xfId="12365"/>
    <cellStyle name="style1424787249225 2 2 2 3 2 2 2" xfId="38335"/>
    <cellStyle name="style1424787249225 2 2 2 3 2 2 2 2" xfId="38336"/>
    <cellStyle name="style1424787249225 2 2 2 3 2 2 2 3" xfId="59153"/>
    <cellStyle name="style1424787249225 2 2 2 3 2 2 3" xfId="38337"/>
    <cellStyle name="style1424787249225 2 2 2 3 2 2 4" xfId="55596"/>
    <cellStyle name="style1424787249225 2 2 2 3 2 2 5" xfId="38334"/>
    <cellStyle name="style1424787249225 2 2 2 3 2 3" xfId="19761"/>
    <cellStyle name="style1424787249225 2 2 2 3 2 3 2" xfId="38339"/>
    <cellStyle name="style1424787249225 2 2 2 3 2 3 3" xfId="56661"/>
    <cellStyle name="style1424787249225 2 2 2 3 2 3 4" xfId="38338"/>
    <cellStyle name="style1424787249225 2 2 2 3 2 4" xfId="27157"/>
    <cellStyle name="style1424787249225 2 2 2 3 2 4 2" xfId="38340"/>
    <cellStyle name="style1424787249225 2 2 2 3 2 5" xfId="55595"/>
    <cellStyle name="style1424787249225 2 2 2 3 2 6" xfId="38333"/>
    <cellStyle name="style1424787249225 2 2 2 3 3" xfId="3047"/>
    <cellStyle name="style1424787249225 2 2 2 3 3 2" xfId="10488"/>
    <cellStyle name="style1424787249225 2 2 2 3 3 2 2" xfId="38343"/>
    <cellStyle name="style1424787249225 2 2 2 3 3 2 2 2" xfId="38344"/>
    <cellStyle name="style1424787249225 2 2 2 3 3 2 2 3" xfId="59154"/>
    <cellStyle name="style1424787249225 2 2 2 3 3 2 3" xfId="38345"/>
    <cellStyle name="style1424787249225 2 2 2 3 3 2 4" xfId="55598"/>
    <cellStyle name="style1424787249225 2 2 2 3 3 2 5" xfId="38342"/>
    <cellStyle name="style1424787249225 2 2 2 3 3 3" xfId="17884"/>
    <cellStyle name="style1424787249225 2 2 2 3 3 3 2" xfId="38347"/>
    <cellStyle name="style1424787249225 2 2 2 3 3 3 3" xfId="56662"/>
    <cellStyle name="style1424787249225 2 2 2 3 3 3 4" xfId="38346"/>
    <cellStyle name="style1424787249225 2 2 2 3 3 4" xfId="25280"/>
    <cellStyle name="style1424787249225 2 2 2 3 3 4 2" xfId="38348"/>
    <cellStyle name="style1424787249225 2 2 2 3 3 5" xfId="55597"/>
    <cellStyle name="style1424787249225 2 2 2 3 3 6" xfId="38341"/>
    <cellStyle name="style1424787249225 2 2 2 3 4" xfId="6869"/>
    <cellStyle name="style1424787249225 2 2 2 3 4 2" xfId="14265"/>
    <cellStyle name="style1424787249225 2 2 2 3 4 2 2" xfId="38351"/>
    <cellStyle name="style1424787249225 2 2 2 3 4 2 3" xfId="59152"/>
    <cellStyle name="style1424787249225 2 2 2 3 4 2 4" xfId="38350"/>
    <cellStyle name="style1424787249225 2 2 2 3 4 3" xfId="21661"/>
    <cellStyle name="style1424787249225 2 2 2 3 4 3 2" xfId="38352"/>
    <cellStyle name="style1424787249225 2 2 2 3 4 4" xfId="29057"/>
    <cellStyle name="style1424787249225 2 2 2 3 4 4 2" xfId="55599"/>
    <cellStyle name="style1424787249225 2 2 2 3 4 5" xfId="38349"/>
    <cellStyle name="style1424787249225 2 2 2 3 5" xfId="8679"/>
    <cellStyle name="style1424787249225 2 2 2 3 5 2" xfId="38354"/>
    <cellStyle name="style1424787249225 2 2 2 3 5 3" xfId="56660"/>
    <cellStyle name="style1424787249225 2 2 2 3 5 4" xfId="38353"/>
    <cellStyle name="style1424787249225 2 2 2 3 6" xfId="16075"/>
    <cellStyle name="style1424787249225 2 2 2 3 6 2" xfId="38355"/>
    <cellStyle name="style1424787249225 2 2 2 3 7" xfId="23471"/>
    <cellStyle name="style1424787249225 2 2 2 3 7 2" xfId="55594"/>
    <cellStyle name="style1424787249225 2 2 2 3 8" xfId="38332"/>
    <cellStyle name="style1424787249225 2 2 2 4" xfId="1827"/>
    <cellStyle name="style1424787249225 2 2 2 4 2" xfId="5514"/>
    <cellStyle name="style1424787249225 2 2 2 4 2 2" xfId="12955"/>
    <cellStyle name="style1424787249225 2 2 2 4 2 2 2" xfId="38359"/>
    <cellStyle name="style1424787249225 2 2 2 4 2 2 2 2" xfId="38360"/>
    <cellStyle name="style1424787249225 2 2 2 4 2 2 2 3" xfId="59156"/>
    <cellStyle name="style1424787249225 2 2 2 4 2 2 3" xfId="38361"/>
    <cellStyle name="style1424787249225 2 2 2 4 2 2 4" xfId="55602"/>
    <cellStyle name="style1424787249225 2 2 2 4 2 2 5" xfId="38358"/>
    <cellStyle name="style1424787249225 2 2 2 4 2 3" xfId="20351"/>
    <cellStyle name="style1424787249225 2 2 2 4 2 3 2" xfId="38363"/>
    <cellStyle name="style1424787249225 2 2 2 4 2 3 3" xfId="56664"/>
    <cellStyle name="style1424787249225 2 2 2 4 2 3 4" xfId="38362"/>
    <cellStyle name="style1424787249225 2 2 2 4 2 4" xfId="27747"/>
    <cellStyle name="style1424787249225 2 2 2 4 2 4 2" xfId="38364"/>
    <cellStyle name="style1424787249225 2 2 2 4 2 5" xfId="55601"/>
    <cellStyle name="style1424787249225 2 2 2 4 2 6" xfId="38357"/>
    <cellStyle name="style1424787249225 2 2 2 4 3" xfId="3637"/>
    <cellStyle name="style1424787249225 2 2 2 4 3 2" xfId="11078"/>
    <cellStyle name="style1424787249225 2 2 2 4 3 2 2" xfId="38367"/>
    <cellStyle name="style1424787249225 2 2 2 4 3 2 2 2" xfId="38368"/>
    <cellStyle name="style1424787249225 2 2 2 4 3 2 2 3" xfId="59157"/>
    <cellStyle name="style1424787249225 2 2 2 4 3 2 3" xfId="38369"/>
    <cellStyle name="style1424787249225 2 2 2 4 3 2 4" xfId="55604"/>
    <cellStyle name="style1424787249225 2 2 2 4 3 2 5" xfId="38366"/>
    <cellStyle name="style1424787249225 2 2 2 4 3 3" xfId="18474"/>
    <cellStyle name="style1424787249225 2 2 2 4 3 3 2" xfId="38371"/>
    <cellStyle name="style1424787249225 2 2 2 4 3 3 3" xfId="56665"/>
    <cellStyle name="style1424787249225 2 2 2 4 3 3 4" xfId="38370"/>
    <cellStyle name="style1424787249225 2 2 2 4 3 4" xfId="25870"/>
    <cellStyle name="style1424787249225 2 2 2 4 3 4 2" xfId="38372"/>
    <cellStyle name="style1424787249225 2 2 2 4 3 5" xfId="55603"/>
    <cellStyle name="style1424787249225 2 2 2 4 3 6" xfId="38365"/>
    <cellStyle name="style1424787249225 2 2 2 4 4" xfId="7459"/>
    <cellStyle name="style1424787249225 2 2 2 4 4 2" xfId="14855"/>
    <cellStyle name="style1424787249225 2 2 2 4 4 2 2" xfId="38375"/>
    <cellStyle name="style1424787249225 2 2 2 4 4 2 3" xfId="59155"/>
    <cellStyle name="style1424787249225 2 2 2 4 4 2 4" xfId="38374"/>
    <cellStyle name="style1424787249225 2 2 2 4 4 3" xfId="22251"/>
    <cellStyle name="style1424787249225 2 2 2 4 4 3 2" xfId="38376"/>
    <cellStyle name="style1424787249225 2 2 2 4 4 4" xfId="29647"/>
    <cellStyle name="style1424787249225 2 2 2 4 4 4 2" xfId="55605"/>
    <cellStyle name="style1424787249225 2 2 2 4 4 5" xfId="38373"/>
    <cellStyle name="style1424787249225 2 2 2 4 5" xfId="9269"/>
    <cellStyle name="style1424787249225 2 2 2 4 5 2" xfId="38378"/>
    <cellStyle name="style1424787249225 2 2 2 4 5 3" xfId="56663"/>
    <cellStyle name="style1424787249225 2 2 2 4 5 4" xfId="38377"/>
    <cellStyle name="style1424787249225 2 2 2 4 6" xfId="16665"/>
    <cellStyle name="style1424787249225 2 2 2 4 6 2" xfId="38379"/>
    <cellStyle name="style1424787249225 2 2 2 4 7" xfId="24061"/>
    <cellStyle name="style1424787249225 2 2 2 4 7 2" xfId="55600"/>
    <cellStyle name="style1424787249225 2 2 2 4 8" xfId="38356"/>
    <cellStyle name="style1424787249225 2 2 2 5" xfId="2084"/>
    <cellStyle name="style1424787249225 2 2 2 5 2" xfId="5771"/>
    <cellStyle name="style1424787249225 2 2 2 5 2 2" xfId="13211"/>
    <cellStyle name="style1424787249225 2 2 2 5 2 2 2" xfId="38383"/>
    <cellStyle name="style1424787249225 2 2 2 5 2 2 2 2" xfId="38384"/>
    <cellStyle name="style1424787249225 2 2 2 5 2 2 2 3" xfId="59159"/>
    <cellStyle name="style1424787249225 2 2 2 5 2 2 3" xfId="38385"/>
    <cellStyle name="style1424787249225 2 2 2 5 2 2 4" xfId="55608"/>
    <cellStyle name="style1424787249225 2 2 2 5 2 2 5" xfId="38382"/>
    <cellStyle name="style1424787249225 2 2 2 5 2 3" xfId="20607"/>
    <cellStyle name="style1424787249225 2 2 2 5 2 3 2" xfId="38387"/>
    <cellStyle name="style1424787249225 2 2 2 5 2 3 3" xfId="56667"/>
    <cellStyle name="style1424787249225 2 2 2 5 2 3 4" xfId="38386"/>
    <cellStyle name="style1424787249225 2 2 2 5 2 4" xfId="28003"/>
    <cellStyle name="style1424787249225 2 2 2 5 2 4 2" xfId="38388"/>
    <cellStyle name="style1424787249225 2 2 2 5 2 5" xfId="55607"/>
    <cellStyle name="style1424787249225 2 2 2 5 2 6" xfId="38381"/>
    <cellStyle name="style1424787249225 2 2 2 5 3" xfId="3893"/>
    <cellStyle name="style1424787249225 2 2 2 5 3 2" xfId="11334"/>
    <cellStyle name="style1424787249225 2 2 2 5 3 2 2" xfId="38391"/>
    <cellStyle name="style1424787249225 2 2 2 5 3 2 2 2" xfId="38392"/>
    <cellStyle name="style1424787249225 2 2 2 5 3 2 2 3" xfId="59160"/>
    <cellStyle name="style1424787249225 2 2 2 5 3 2 3" xfId="38393"/>
    <cellStyle name="style1424787249225 2 2 2 5 3 2 4" xfId="55610"/>
    <cellStyle name="style1424787249225 2 2 2 5 3 2 5" xfId="38390"/>
    <cellStyle name="style1424787249225 2 2 2 5 3 3" xfId="18730"/>
    <cellStyle name="style1424787249225 2 2 2 5 3 3 2" xfId="38395"/>
    <cellStyle name="style1424787249225 2 2 2 5 3 3 3" xfId="56668"/>
    <cellStyle name="style1424787249225 2 2 2 5 3 3 4" xfId="38394"/>
    <cellStyle name="style1424787249225 2 2 2 5 3 4" xfId="26126"/>
    <cellStyle name="style1424787249225 2 2 2 5 3 4 2" xfId="38396"/>
    <cellStyle name="style1424787249225 2 2 2 5 3 5" xfId="55609"/>
    <cellStyle name="style1424787249225 2 2 2 5 3 6" xfId="38389"/>
    <cellStyle name="style1424787249225 2 2 2 5 4" xfId="7716"/>
    <cellStyle name="style1424787249225 2 2 2 5 4 2" xfId="15112"/>
    <cellStyle name="style1424787249225 2 2 2 5 4 2 2" xfId="38399"/>
    <cellStyle name="style1424787249225 2 2 2 5 4 2 3" xfId="59158"/>
    <cellStyle name="style1424787249225 2 2 2 5 4 2 4" xfId="38398"/>
    <cellStyle name="style1424787249225 2 2 2 5 4 3" xfId="22508"/>
    <cellStyle name="style1424787249225 2 2 2 5 4 3 2" xfId="38400"/>
    <cellStyle name="style1424787249225 2 2 2 5 4 4" xfId="29904"/>
    <cellStyle name="style1424787249225 2 2 2 5 4 4 2" xfId="55611"/>
    <cellStyle name="style1424787249225 2 2 2 5 4 5" xfId="38397"/>
    <cellStyle name="style1424787249225 2 2 2 5 5" xfId="9525"/>
    <cellStyle name="style1424787249225 2 2 2 5 5 2" xfId="38402"/>
    <cellStyle name="style1424787249225 2 2 2 5 5 3" xfId="56666"/>
    <cellStyle name="style1424787249225 2 2 2 5 5 4" xfId="38401"/>
    <cellStyle name="style1424787249225 2 2 2 5 6" xfId="16921"/>
    <cellStyle name="style1424787249225 2 2 2 5 6 2" xfId="38403"/>
    <cellStyle name="style1424787249225 2 2 2 5 7" xfId="24317"/>
    <cellStyle name="style1424787249225 2 2 2 5 7 2" xfId="55606"/>
    <cellStyle name="style1424787249225 2 2 2 5 8" xfId="38380"/>
    <cellStyle name="style1424787249225 2 2 2 6" xfId="4280"/>
    <cellStyle name="style1424787249225 2 2 2 6 2" xfId="11721"/>
    <cellStyle name="style1424787249225 2 2 2 6 2 2" xfId="38406"/>
    <cellStyle name="style1424787249225 2 2 2 6 2 2 2" xfId="38407"/>
    <cellStyle name="style1424787249225 2 2 2 6 2 2 3" xfId="59161"/>
    <cellStyle name="style1424787249225 2 2 2 6 2 3" xfId="38408"/>
    <cellStyle name="style1424787249225 2 2 2 6 2 4" xfId="55613"/>
    <cellStyle name="style1424787249225 2 2 2 6 2 5" xfId="38405"/>
    <cellStyle name="style1424787249225 2 2 2 6 3" xfId="19117"/>
    <cellStyle name="style1424787249225 2 2 2 6 3 2" xfId="38410"/>
    <cellStyle name="style1424787249225 2 2 2 6 3 3" xfId="56669"/>
    <cellStyle name="style1424787249225 2 2 2 6 3 4" xfId="38409"/>
    <cellStyle name="style1424787249225 2 2 2 6 4" xfId="26513"/>
    <cellStyle name="style1424787249225 2 2 2 6 4 2" xfId="38411"/>
    <cellStyle name="style1424787249225 2 2 2 6 5" xfId="55612"/>
    <cellStyle name="style1424787249225 2 2 2 6 6" xfId="38404"/>
    <cellStyle name="style1424787249225 2 2 2 7" xfId="2403"/>
    <cellStyle name="style1424787249225 2 2 2 7 2" xfId="9844"/>
    <cellStyle name="style1424787249225 2 2 2 7 2 2" xfId="38414"/>
    <cellStyle name="style1424787249225 2 2 2 7 2 2 2" xfId="38415"/>
    <cellStyle name="style1424787249225 2 2 2 7 2 2 3" xfId="59162"/>
    <cellStyle name="style1424787249225 2 2 2 7 2 3" xfId="38416"/>
    <cellStyle name="style1424787249225 2 2 2 7 2 4" xfId="55615"/>
    <cellStyle name="style1424787249225 2 2 2 7 2 5" xfId="38413"/>
    <cellStyle name="style1424787249225 2 2 2 7 3" xfId="17240"/>
    <cellStyle name="style1424787249225 2 2 2 7 3 2" xfId="38418"/>
    <cellStyle name="style1424787249225 2 2 2 7 3 3" xfId="56670"/>
    <cellStyle name="style1424787249225 2 2 2 7 3 4" xfId="38417"/>
    <cellStyle name="style1424787249225 2 2 2 7 4" xfId="24636"/>
    <cellStyle name="style1424787249225 2 2 2 7 4 2" xfId="38419"/>
    <cellStyle name="style1424787249225 2 2 2 7 5" xfId="55614"/>
    <cellStyle name="style1424787249225 2 2 2 7 6" xfId="38412"/>
    <cellStyle name="style1424787249225 2 2 2 8" xfId="6225"/>
    <cellStyle name="style1424787249225 2 2 2 8 2" xfId="13621"/>
    <cellStyle name="style1424787249225 2 2 2 8 2 2" xfId="38422"/>
    <cellStyle name="style1424787249225 2 2 2 8 2 3" xfId="59145"/>
    <cellStyle name="style1424787249225 2 2 2 8 2 4" xfId="38421"/>
    <cellStyle name="style1424787249225 2 2 2 8 3" xfId="21017"/>
    <cellStyle name="style1424787249225 2 2 2 8 3 2" xfId="38423"/>
    <cellStyle name="style1424787249225 2 2 2 8 4" xfId="28413"/>
    <cellStyle name="style1424787249225 2 2 2 8 4 2" xfId="55616"/>
    <cellStyle name="style1424787249225 2 2 2 8 5" xfId="38420"/>
    <cellStyle name="style1424787249225 2 2 2 9" xfId="8035"/>
    <cellStyle name="style1424787249225 2 2 2 9 2" xfId="38425"/>
    <cellStyle name="style1424787249225 2 2 2 9 3" xfId="56653"/>
    <cellStyle name="style1424787249225 2 2 2 9 4" xfId="38424"/>
    <cellStyle name="style1424787249225 2 2 3" xfId="654"/>
    <cellStyle name="style1424787249225 2 2 3 2" xfId="1364"/>
    <cellStyle name="style1424787249225 2 2 3 2 2" xfId="5052"/>
    <cellStyle name="style1424787249225 2 2 3 2 2 2" xfId="12493"/>
    <cellStyle name="style1424787249225 2 2 3 2 2 2 2" xfId="38430"/>
    <cellStyle name="style1424787249225 2 2 3 2 2 2 2 2" xfId="38431"/>
    <cellStyle name="style1424787249225 2 2 3 2 2 2 2 3" xfId="59165"/>
    <cellStyle name="style1424787249225 2 2 3 2 2 2 3" xfId="38432"/>
    <cellStyle name="style1424787249225 2 2 3 2 2 2 4" xfId="55620"/>
    <cellStyle name="style1424787249225 2 2 3 2 2 2 5" xfId="38429"/>
    <cellStyle name="style1424787249225 2 2 3 2 2 3" xfId="19889"/>
    <cellStyle name="style1424787249225 2 2 3 2 2 3 2" xfId="38434"/>
    <cellStyle name="style1424787249225 2 2 3 2 2 3 3" xfId="56673"/>
    <cellStyle name="style1424787249225 2 2 3 2 2 3 4" xfId="38433"/>
    <cellStyle name="style1424787249225 2 2 3 2 2 4" xfId="27285"/>
    <cellStyle name="style1424787249225 2 2 3 2 2 4 2" xfId="38435"/>
    <cellStyle name="style1424787249225 2 2 3 2 2 5" xfId="55619"/>
    <cellStyle name="style1424787249225 2 2 3 2 2 6" xfId="38428"/>
    <cellStyle name="style1424787249225 2 2 3 2 3" xfId="3175"/>
    <cellStyle name="style1424787249225 2 2 3 2 3 2" xfId="10616"/>
    <cellStyle name="style1424787249225 2 2 3 2 3 2 2" xfId="38438"/>
    <cellStyle name="style1424787249225 2 2 3 2 3 2 2 2" xfId="38439"/>
    <cellStyle name="style1424787249225 2 2 3 2 3 2 2 3" xfId="59166"/>
    <cellStyle name="style1424787249225 2 2 3 2 3 2 3" xfId="38440"/>
    <cellStyle name="style1424787249225 2 2 3 2 3 2 4" xfId="55622"/>
    <cellStyle name="style1424787249225 2 2 3 2 3 2 5" xfId="38437"/>
    <cellStyle name="style1424787249225 2 2 3 2 3 3" xfId="18012"/>
    <cellStyle name="style1424787249225 2 2 3 2 3 3 2" xfId="38442"/>
    <cellStyle name="style1424787249225 2 2 3 2 3 3 3" xfId="56674"/>
    <cellStyle name="style1424787249225 2 2 3 2 3 3 4" xfId="38441"/>
    <cellStyle name="style1424787249225 2 2 3 2 3 4" xfId="25408"/>
    <cellStyle name="style1424787249225 2 2 3 2 3 4 2" xfId="38443"/>
    <cellStyle name="style1424787249225 2 2 3 2 3 5" xfId="55621"/>
    <cellStyle name="style1424787249225 2 2 3 2 3 6" xfId="38436"/>
    <cellStyle name="style1424787249225 2 2 3 2 4" xfId="6997"/>
    <cellStyle name="style1424787249225 2 2 3 2 4 2" xfId="14393"/>
    <cellStyle name="style1424787249225 2 2 3 2 4 2 2" xfId="38446"/>
    <cellStyle name="style1424787249225 2 2 3 2 4 2 3" xfId="59164"/>
    <cellStyle name="style1424787249225 2 2 3 2 4 2 4" xfId="38445"/>
    <cellStyle name="style1424787249225 2 2 3 2 4 3" xfId="21789"/>
    <cellStyle name="style1424787249225 2 2 3 2 4 3 2" xfId="38447"/>
    <cellStyle name="style1424787249225 2 2 3 2 4 4" xfId="29185"/>
    <cellStyle name="style1424787249225 2 2 3 2 4 4 2" xfId="55623"/>
    <cellStyle name="style1424787249225 2 2 3 2 4 5" xfId="38444"/>
    <cellStyle name="style1424787249225 2 2 3 2 5" xfId="8807"/>
    <cellStyle name="style1424787249225 2 2 3 2 5 2" xfId="38449"/>
    <cellStyle name="style1424787249225 2 2 3 2 5 3" xfId="56672"/>
    <cellStyle name="style1424787249225 2 2 3 2 5 4" xfId="38448"/>
    <cellStyle name="style1424787249225 2 2 3 2 6" xfId="16203"/>
    <cellStyle name="style1424787249225 2 2 3 2 6 2" xfId="38450"/>
    <cellStyle name="style1424787249225 2 2 3 2 7" xfId="23599"/>
    <cellStyle name="style1424787249225 2 2 3 2 7 2" xfId="55618"/>
    <cellStyle name="style1424787249225 2 2 3 2 8" xfId="38427"/>
    <cellStyle name="style1424787249225 2 2 3 3" xfId="4408"/>
    <cellStyle name="style1424787249225 2 2 3 3 2" xfId="11849"/>
    <cellStyle name="style1424787249225 2 2 3 3 2 2" xfId="38453"/>
    <cellStyle name="style1424787249225 2 2 3 3 2 2 2" xfId="38454"/>
    <cellStyle name="style1424787249225 2 2 3 3 2 2 3" xfId="59167"/>
    <cellStyle name="style1424787249225 2 2 3 3 2 3" xfId="38455"/>
    <cellStyle name="style1424787249225 2 2 3 3 2 4" xfId="55625"/>
    <cellStyle name="style1424787249225 2 2 3 3 2 5" xfId="38452"/>
    <cellStyle name="style1424787249225 2 2 3 3 3" xfId="19245"/>
    <cellStyle name="style1424787249225 2 2 3 3 3 2" xfId="38457"/>
    <cellStyle name="style1424787249225 2 2 3 3 3 3" xfId="56675"/>
    <cellStyle name="style1424787249225 2 2 3 3 3 4" xfId="38456"/>
    <cellStyle name="style1424787249225 2 2 3 3 4" xfId="26641"/>
    <cellStyle name="style1424787249225 2 2 3 3 4 2" xfId="38458"/>
    <cellStyle name="style1424787249225 2 2 3 3 5" xfId="55624"/>
    <cellStyle name="style1424787249225 2 2 3 3 6" xfId="38451"/>
    <cellStyle name="style1424787249225 2 2 3 4" xfId="2531"/>
    <cellStyle name="style1424787249225 2 2 3 4 2" xfId="9972"/>
    <cellStyle name="style1424787249225 2 2 3 4 2 2" xfId="38461"/>
    <cellStyle name="style1424787249225 2 2 3 4 2 2 2" xfId="38462"/>
    <cellStyle name="style1424787249225 2 2 3 4 2 2 3" xfId="59168"/>
    <cellStyle name="style1424787249225 2 2 3 4 2 3" xfId="38463"/>
    <cellStyle name="style1424787249225 2 2 3 4 2 4" xfId="55627"/>
    <cellStyle name="style1424787249225 2 2 3 4 2 5" xfId="38460"/>
    <cellStyle name="style1424787249225 2 2 3 4 3" xfId="17368"/>
    <cellStyle name="style1424787249225 2 2 3 4 3 2" xfId="38465"/>
    <cellStyle name="style1424787249225 2 2 3 4 3 3" xfId="56676"/>
    <cellStyle name="style1424787249225 2 2 3 4 3 4" xfId="38464"/>
    <cellStyle name="style1424787249225 2 2 3 4 4" xfId="24764"/>
    <cellStyle name="style1424787249225 2 2 3 4 4 2" xfId="38466"/>
    <cellStyle name="style1424787249225 2 2 3 4 5" xfId="55626"/>
    <cellStyle name="style1424787249225 2 2 3 4 6" xfId="38459"/>
    <cellStyle name="style1424787249225 2 2 3 5" xfId="6353"/>
    <cellStyle name="style1424787249225 2 2 3 5 2" xfId="13749"/>
    <cellStyle name="style1424787249225 2 2 3 5 2 2" xfId="38469"/>
    <cellStyle name="style1424787249225 2 2 3 5 2 3" xfId="59163"/>
    <cellStyle name="style1424787249225 2 2 3 5 2 4" xfId="38468"/>
    <cellStyle name="style1424787249225 2 2 3 5 3" xfId="21145"/>
    <cellStyle name="style1424787249225 2 2 3 5 3 2" xfId="38470"/>
    <cellStyle name="style1424787249225 2 2 3 5 4" xfId="28541"/>
    <cellStyle name="style1424787249225 2 2 3 5 4 2" xfId="55628"/>
    <cellStyle name="style1424787249225 2 2 3 5 5" xfId="38467"/>
    <cellStyle name="style1424787249225 2 2 3 6" xfId="8163"/>
    <cellStyle name="style1424787249225 2 2 3 6 2" xfId="38472"/>
    <cellStyle name="style1424787249225 2 2 3 6 3" xfId="56671"/>
    <cellStyle name="style1424787249225 2 2 3 6 4" xfId="38471"/>
    <cellStyle name="style1424787249225 2 2 3 7" xfId="15559"/>
    <cellStyle name="style1424787249225 2 2 3 7 2" xfId="38473"/>
    <cellStyle name="style1424787249225 2 2 3 8" xfId="22955"/>
    <cellStyle name="style1424787249225 2 2 3 8 2" xfId="55617"/>
    <cellStyle name="style1424787249225 2 2 3 9" xfId="38426"/>
    <cellStyle name="style1424787249225 2 2 4" xfId="1108"/>
    <cellStyle name="style1424787249225 2 2 4 2" xfId="4796"/>
    <cellStyle name="style1424787249225 2 2 4 2 2" xfId="12237"/>
    <cellStyle name="style1424787249225 2 2 4 2 2 2" xfId="38477"/>
    <cellStyle name="style1424787249225 2 2 4 2 2 2 2" xfId="38478"/>
    <cellStyle name="style1424787249225 2 2 4 2 2 2 3" xfId="59170"/>
    <cellStyle name="style1424787249225 2 2 4 2 2 3" xfId="38479"/>
    <cellStyle name="style1424787249225 2 2 4 2 2 4" xfId="55631"/>
    <cellStyle name="style1424787249225 2 2 4 2 2 5" xfId="38476"/>
    <cellStyle name="style1424787249225 2 2 4 2 3" xfId="19633"/>
    <cellStyle name="style1424787249225 2 2 4 2 3 2" xfId="38481"/>
    <cellStyle name="style1424787249225 2 2 4 2 3 3" xfId="56678"/>
    <cellStyle name="style1424787249225 2 2 4 2 3 4" xfId="38480"/>
    <cellStyle name="style1424787249225 2 2 4 2 4" xfId="27029"/>
    <cellStyle name="style1424787249225 2 2 4 2 4 2" xfId="38482"/>
    <cellStyle name="style1424787249225 2 2 4 2 5" xfId="55630"/>
    <cellStyle name="style1424787249225 2 2 4 2 6" xfId="38475"/>
    <cellStyle name="style1424787249225 2 2 4 3" xfId="2919"/>
    <cellStyle name="style1424787249225 2 2 4 3 2" xfId="10360"/>
    <cellStyle name="style1424787249225 2 2 4 3 2 2" xfId="38485"/>
    <cellStyle name="style1424787249225 2 2 4 3 2 2 2" xfId="38486"/>
    <cellStyle name="style1424787249225 2 2 4 3 2 2 3" xfId="59171"/>
    <cellStyle name="style1424787249225 2 2 4 3 2 3" xfId="38487"/>
    <cellStyle name="style1424787249225 2 2 4 3 2 4" xfId="55633"/>
    <cellStyle name="style1424787249225 2 2 4 3 2 5" xfId="38484"/>
    <cellStyle name="style1424787249225 2 2 4 3 3" xfId="17756"/>
    <cellStyle name="style1424787249225 2 2 4 3 3 2" xfId="38489"/>
    <cellStyle name="style1424787249225 2 2 4 3 3 3" xfId="56679"/>
    <cellStyle name="style1424787249225 2 2 4 3 3 4" xfId="38488"/>
    <cellStyle name="style1424787249225 2 2 4 3 4" xfId="25152"/>
    <cellStyle name="style1424787249225 2 2 4 3 4 2" xfId="38490"/>
    <cellStyle name="style1424787249225 2 2 4 3 5" xfId="55632"/>
    <cellStyle name="style1424787249225 2 2 4 3 6" xfId="38483"/>
    <cellStyle name="style1424787249225 2 2 4 4" xfId="6741"/>
    <cellStyle name="style1424787249225 2 2 4 4 2" xfId="14137"/>
    <cellStyle name="style1424787249225 2 2 4 4 2 2" xfId="38493"/>
    <cellStyle name="style1424787249225 2 2 4 4 2 3" xfId="59169"/>
    <cellStyle name="style1424787249225 2 2 4 4 2 4" xfId="38492"/>
    <cellStyle name="style1424787249225 2 2 4 4 3" xfId="21533"/>
    <cellStyle name="style1424787249225 2 2 4 4 3 2" xfId="38494"/>
    <cellStyle name="style1424787249225 2 2 4 4 4" xfId="28929"/>
    <cellStyle name="style1424787249225 2 2 4 4 4 2" xfId="55634"/>
    <cellStyle name="style1424787249225 2 2 4 4 5" xfId="38491"/>
    <cellStyle name="style1424787249225 2 2 4 5" xfId="8551"/>
    <cellStyle name="style1424787249225 2 2 4 5 2" xfId="38496"/>
    <cellStyle name="style1424787249225 2 2 4 5 3" xfId="56677"/>
    <cellStyle name="style1424787249225 2 2 4 5 4" xfId="38495"/>
    <cellStyle name="style1424787249225 2 2 4 6" xfId="15947"/>
    <cellStyle name="style1424787249225 2 2 4 6 2" xfId="38497"/>
    <cellStyle name="style1424787249225 2 2 4 7" xfId="23343"/>
    <cellStyle name="style1424787249225 2 2 4 7 2" xfId="55629"/>
    <cellStyle name="style1424787249225 2 2 4 8" xfId="38474"/>
    <cellStyle name="style1424787249225 2 2 5" xfId="1699"/>
    <cellStyle name="style1424787249225 2 2 5 2" xfId="5386"/>
    <cellStyle name="style1424787249225 2 2 5 2 2" xfId="12827"/>
    <cellStyle name="style1424787249225 2 2 5 2 2 2" xfId="38501"/>
    <cellStyle name="style1424787249225 2 2 5 2 2 2 2" xfId="38502"/>
    <cellStyle name="style1424787249225 2 2 5 2 2 2 3" xfId="59173"/>
    <cellStyle name="style1424787249225 2 2 5 2 2 3" xfId="38503"/>
    <cellStyle name="style1424787249225 2 2 5 2 2 4" xfId="55637"/>
    <cellStyle name="style1424787249225 2 2 5 2 2 5" xfId="38500"/>
    <cellStyle name="style1424787249225 2 2 5 2 3" xfId="20223"/>
    <cellStyle name="style1424787249225 2 2 5 2 3 2" xfId="38505"/>
    <cellStyle name="style1424787249225 2 2 5 2 3 3" xfId="56681"/>
    <cellStyle name="style1424787249225 2 2 5 2 3 4" xfId="38504"/>
    <cellStyle name="style1424787249225 2 2 5 2 4" xfId="27619"/>
    <cellStyle name="style1424787249225 2 2 5 2 4 2" xfId="38506"/>
    <cellStyle name="style1424787249225 2 2 5 2 5" xfId="55636"/>
    <cellStyle name="style1424787249225 2 2 5 2 6" xfId="38499"/>
    <cellStyle name="style1424787249225 2 2 5 3" xfId="3509"/>
    <cellStyle name="style1424787249225 2 2 5 3 2" xfId="10950"/>
    <cellStyle name="style1424787249225 2 2 5 3 2 2" xfId="38509"/>
    <cellStyle name="style1424787249225 2 2 5 3 2 2 2" xfId="38510"/>
    <cellStyle name="style1424787249225 2 2 5 3 2 2 3" xfId="59174"/>
    <cellStyle name="style1424787249225 2 2 5 3 2 3" xfId="38511"/>
    <cellStyle name="style1424787249225 2 2 5 3 2 4" xfId="55639"/>
    <cellStyle name="style1424787249225 2 2 5 3 2 5" xfId="38508"/>
    <cellStyle name="style1424787249225 2 2 5 3 3" xfId="18346"/>
    <cellStyle name="style1424787249225 2 2 5 3 3 2" xfId="38513"/>
    <cellStyle name="style1424787249225 2 2 5 3 3 3" xfId="56682"/>
    <cellStyle name="style1424787249225 2 2 5 3 3 4" xfId="38512"/>
    <cellStyle name="style1424787249225 2 2 5 3 4" xfId="25742"/>
    <cellStyle name="style1424787249225 2 2 5 3 4 2" xfId="38514"/>
    <cellStyle name="style1424787249225 2 2 5 3 5" xfId="55638"/>
    <cellStyle name="style1424787249225 2 2 5 3 6" xfId="38507"/>
    <cellStyle name="style1424787249225 2 2 5 4" xfId="7331"/>
    <cellStyle name="style1424787249225 2 2 5 4 2" xfId="14727"/>
    <cellStyle name="style1424787249225 2 2 5 4 2 2" xfId="38517"/>
    <cellStyle name="style1424787249225 2 2 5 4 2 3" xfId="59172"/>
    <cellStyle name="style1424787249225 2 2 5 4 2 4" xfId="38516"/>
    <cellStyle name="style1424787249225 2 2 5 4 3" xfId="22123"/>
    <cellStyle name="style1424787249225 2 2 5 4 3 2" xfId="38518"/>
    <cellStyle name="style1424787249225 2 2 5 4 4" xfId="29519"/>
    <cellStyle name="style1424787249225 2 2 5 4 4 2" xfId="55640"/>
    <cellStyle name="style1424787249225 2 2 5 4 5" xfId="38515"/>
    <cellStyle name="style1424787249225 2 2 5 5" xfId="9141"/>
    <cellStyle name="style1424787249225 2 2 5 5 2" xfId="38520"/>
    <cellStyle name="style1424787249225 2 2 5 5 3" xfId="56680"/>
    <cellStyle name="style1424787249225 2 2 5 5 4" xfId="38519"/>
    <cellStyle name="style1424787249225 2 2 5 6" xfId="16537"/>
    <cellStyle name="style1424787249225 2 2 5 6 2" xfId="38521"/>
    <cellStyle name="style1424787249225 2 2 5 7" xfId="23933"/>
    <cellStyle name="style1424787249225 2 2 5 7 2" xfId="55635"/>
    <cellStyle name="style1424787249225 2 2 5 8" xfId="38498"/>
    <cellStyle name="style1424787249225 2 2 6" xfId="1956"/>
    <cellStyle name="style1424787249225 2 2 6 2" xfId="5643"/>
    <cellStyle name="style1424787249225 2 2 6 2 2" xfId="13083"/>
    <cellStyle name="style1424787249225 2 2 6 2 2 2" xfId="38525"/>
    <cellStyle name="style1424787249225 2 2 6 2 2 2 2" xfId="38526"/>
    <cellStyle name="style1424787249225 2 2 6 2 2 2 3" xfId="59176"/>
    <cellStyle name="style1424787249225 2 2 6 2 2 3" xfId="38527"/>
    <cellStyle name="style1424787249225 2 2 6 2 2 4" xfId="55643"/>
    <cellStyle name="style1424787249225 2 2 6 2 2 5" xfId="38524"/>
    <cellStyle name="style1424787249225 2 2 6 2 3" xfId="20479"/>
    <cellStyle name="style1424787249225 2 2 6 2 3 2" xfId="38529"/>
    <cellStyle name="style1424787249225 2 2 6 2 3 3" xfId="56684"/>
    <cellStyle name="style1424787249225 2 2 6 2 3 4" xfId="38528"/>
    <cellStyle name="style1424787249225 2 2 6 2 4" xfId="27875"/>
    <cellStyle name="style1424787249225 2 2 6 2 4 2" xfId="38530"/>
    <cellStyle name="style1424787249225 2 2 6 2 5" xfId="55642"/>
    <cellStyle name="style1424787249225 2 2 6 2 6" xfId="38523"/>
    <cellStyle name="style1424787249225 2 2 6 3" xfId="3765"/>
    <cellStyle name="style1424787249225 2 2 6 3 2" xfId="11206"/>
    <cellStyle name="style1424787249225 2 2 6 3 2 2" xfId="38533"/>
    <cellStyle name="style1424787249225 2 2 6 3 2 2 2" xfId="38534"/>
    <cellStyle name="style1424787249225 2 2 6 3 2 2 3" xfId="59177"/>
    <cellStyle name="style1424787249225 2 2 6 3 2 3" xfId="38535"/>
    <cellStyle name="style1424787249225 2 2 6 3 2 4" xfId="55645"/>
    <cellStyle name="style1424787249225 2 2 6 3 2 5" xfId="38532"/>
    <cellStyle name="style1424787249225 2 2 6 3 3" xfId="18602"/>
    <cellStyle name="style1424787249225 2 2 6 3 3 2" xfId="38537"/>
    <cellStyle name="style1424787249225 2 2 6 3 3 3" xfId="56685"/>
    <cellStyle name="style1424787249225 2 2 6 3 3 4" xfId="38536"/>
    <cellStyle name="style1424787249225 2 2 6 3 4" xfId="25998"/>
    <cellStyle name="style1424787249225 2 2 6 3 4 2" xfId="38538"/>
    <cellStyle name="style1424787249225 2 2 6 3 5" xfId="55644"/>
    <cellStyle name="style1424787249225 2 2 6 3 6" xfId="38531"/>
    <cellStyle name="style1424787249225 2 2 6 4" xfId="7588"/>
    <cellStyle name="style1424787249225 2 2 6 4 2" xfId="14984"/>
    <cellStyle name="style1424787249225 2 2 6 4 2 2" xfId="38541"/>
    <cellStyle name="style1424787249225 2 2 6 4 2 3" xfId="59175"/>
    <cellStyle name="style1424787249225 2 2 6 4 2 4" xfId="38540"/>
    <cellStyle name="style1424787249225 2 2 6 4 3" xfId="22380"/>
    <cellStyle name="style1424787249225 2 2 6 4 3 2" xfId="38542"/>
    <cellStyle name="style1424787249225 2 2 6 4 4" xfId="29776"/>
    <cellStyle name="style1424787249225 2 2 6 4 4 2" xfId="55646"/>
    <cellStyle name="style1424787249225 2 2 6 4 5" xfId="38539"/>
    <cellStyle name="style1424787249225 2 2 6 5" xfId="9397"/>
    <cellStyle name="style1424787249225 2 2 6 5 2" xfId="38544"/>
    <cellStyle name="style1424787249225 2 2 6 5 3" xfId="56683"/>
    <cellStyle name="style1424787249225 2 2 6 5 4" xfId="38543"/>
    <cellStyle name="style1424787249225 2 2 6 6" xfId="16793"/>
    <cellStyle name="style1424787249225 2 2 6 6 2" xfId="38545"/>
    <cellStyle name="style1424787249225 2 2 6 7" xfId="24189"/>
    <cellStyle name="style1424787249225 2 2 6 7 2" xfId="55641"/>
    <cellStyle name="style1424787249225 2 2 6 8" xfId="38522"/>
    <cellStyle name="style1424787249225 2 2 7" xfId="4152"/>
    <cellStyle name="style1424787249225 2 2 7 2" xfId="11593"/>
    <cellStyle name="style1424787249225 2 2 7 2 2" xfId="38548"/>
    <cellStyle name="style1424787249225 2 2 7 2 2 2" xfId="38549"/>
    <cellStyle name="style1424787249225 2 2 7 2 2 3" xfId="59178"/>
    <cellStyle name="style1424787249225 2 2 7 2 3" xfId="38550"/>
    <cellStyle name="style1424787249225 2 2 7 2 4" xfId="55648"/>
    <cellStyle name="style1424787249225 2 2 7 2 5" xfId="38547"/>
    <cellStyle name="style1424787249225 2 2 7 3" xfId="18989"/>
    <cellStyle name="style1424787249225 2 2 7 3 2" xfId="38552"/>
    <cellStyle name="style1424787249225 2 2 7 3 3" xfId="56686"/>
    <cellStyle name="style1424787249225 2 2 7 3 4" xfId="38551"/>
    <cellStyle name="style1424787249225 2 2 7 4" xfId="26385"/>
    <cellStyle name="style1424787249225 2 2 7 4 2" xfId="38553"/>
    <cellStyle name="style1424787249225 2 2 7 5" xfId="55647"/>
    <cellStyle name="style1424787249225 2 2 7 6" xfId="38546"/>
    <cellStyle name="style1424787249225 2 2 8" xfId="2275"/>
    <cellStyle name="style1424787249225 2 2 8 2" xfId="9716"/>
    <cellStyle name="style1424787249225 2 2 8 2 2" xfId="38556"/>
    <cellStyle name="style1424787249225 2 2 8 2 2 2" xfId="38557"/>
    <cellStyle name="style1424787249225 2 2 8 2 2 3" xfId="59179"/>
    <cellStyle name="style1424787249225 2 2 8 2 3" xfId="38558"/>
    <cellStyle name="style1424787249225 2 2 8 2 4" xfId="55650"/>
    <cellStyle name="style1424787249225 2 2 8 2 5" xfId="38555"/>
    <cellStyle name="style1424787249225 2 2 8 3" xfId="17112"/>
    <cellStyle name="style1424787249225 2 2 8 3 2" xfId="38560"/>
    <cellStyle name="style1424787249225 2 2 8 3 3" xfId="56687"/>
    <cellStyle name="style1424787249225 2 2 8 3 4" xfId="38559"/>
    <cellStyle name="style1424787249225 2 2 8 4" xfId="24508"/>
    <cellStyle name="style1424787249225 2 2 8 4 2" xfId="38561"/>
    <cellStyle name="style1424787249225 2 2 8 5" xfId="55649"/>
    <cellStyle name="style1424787249225 2 2 8 6" xfId="38554"/>
    <cellStyle name="style1424787249225 2 2 9" xfId="6097"/>
    <cellStyle name="style1424787249225 2 2 9 2" xfId="13493"/>
    <cellStyle name="style1424787249225 2 2 9 2 2" xfId="38564"/>
    <cellStyle name="style1424787249225 2 2 9 2 3" xfId="59144"/>
    <cellStyle name="style1424787249225 2 2 9 2 4" xfId="38563"/>
    <cellStyle name="style1424787249225 2 2 9 3" xfId="20889"/>
    <cellStyle name="style1424787249225 2 2 9 3 2" xfId="38565"/>
    <cellStyle name="style1424787249225 2 2 9 4" xfId="28285"/>
    <cellStyle name="style1424787249225 2 2 9 4 2" xfId="55651"/>
    <cellStyle name="style1424787249225 2 2 9 5" xfId="38562"/>
    <cellStyle name="style1424787249225 2 3" xfId="461"/>
    <cellStyle name="style1424787249225 2 3 10" xfId="15367"/>
    <cellStyle name="style1424787249225 2 3 10 2" xfId="38567"/>
    <cellStyle name="style1424787249225 2 3 11" xfId="22763"/>
    <cellStyle name="style1424787249225 2 3 11 2" xfId="55652"/>
    <cellStyle name="style1424787249225 2 3 12" xfId="38566"/>
    <cellStyle name="style1424787249225 2 3 2" xfId="718"/>
    <cellStyle name="style1424787249225 2 3 2 2" xfId="1428"/>
    <cellStyle name="style1424787249225 2 3 2 2 2" xfId="5116"/>
    <cellStyle name="style1424787249225 2 3 2 2 2 2" xfId="12557"/>
    <cellStyle name="style1424787249225 2 3 2 2 2 2 2" xfId="38572"/>
    <cellStyle name="style1424787249225 2 3 2 2 2 2 2 2" xfId="38573"/>
    <cellStyle name="style1424787249225 2 3 2 2 2 2 2 3" xfId="59183"/>
    <cellStyle name="style1424787249225 2 3 2 2 2 2 3" xfId="38574"/>
    <cellStyle name="style1424787249225 2 3 2 2 2 2 4" xfId="55656"/>
    <cellStyle name="style1424787249225 2 3 2 2 2 2 5" xfId="38571"/>
    <cellStyle name="style1424787249225 2 3 2 2 2 3" xfId="19953"/>
    <cellStyle name="style1424787249225 2 3 2 2 2 3 2" xfId="38576"/>
    <cellStyle name="style1424787249225 2 3 2 2 2 3 3" xfId="56691"/>
    <cellStyle name="style1424787249225 2 3 2 2 2 3 4" xfId="38575"/>
    <cellStyle name="style1424787249225 2 3 2 2 2 4" xfId="27349"/>
    <cellStyle name="style1424787249225 2 3 2 2 2 4 2" xfId="38577"/>
    <cellStyle name="style1424787249225 2 3 2 2 2 5" xfId="55655"/>
    <cellStyle name="style1424787249225 2 3 2 2 2 6" xfId="38570"/>
    <cellStyle name="style1424787249225 2 3 2 2 3" xfId="3239"/>
    <cellStyle name="style1424787249225 2 3 2 2 3 2" xfId="10680"/>
    <cellStyle name="style1424787249225 2 3 2 2 3 2 2" xfId="38580"/>
    <cellStyle name="style1424787249225 2 3 2 2 3 2 2 2" xfId="38581"/>
    <cellStyle name="style1424787249225 2 3 2 2 3 2 2 3" xfId="59184"/>
    <cellStyle name="style1424787249225 2 3 2 2 3 2 3" xfId="38582"/>
    <cellStyle name="style1424787249225 2 3 2 2 3 2 4" xfId="55658"/>
    <cellStyle name="style1424787249225 2 3 2 2 3 2 5" xfId="38579"/>
    <cellStyle name="style1424787249225 2 3 2 2 3 3" xfId="18076"/>
    <cellStyle name="style1424787249225 2 3 2 2 3 3 2" xfId="38584"/>
    <cellStyle name="style1424787249225 2 3 2 2 3 3 3" xfId="56692"/>
    <cellStyle name="style1424787249225 2 3 2 2 3 3 4" xfId="38583"/>
    <cellStyle name="style1424787249225 2 3 2 2 3 4" xfId="25472"/>
    <cellStyle name="style1424787249225 2 3 2 2 3 4 2" xfId="38585"/>
    <cellStyle name="style1424787249225 2 3 2 2 3 5" xfId="55657"/>
    <cellStyle name="style1424787249225 2 3 2 2 3 6" xfId="38578"/>
    <cellStyle name="style1424787249225 2 3 2 2 4" xfId="7061"/>
    <cellStyle name="style1424787249225 2 3 2 2 4 2" xfId="14457"/>
    <cellStyle name="style1424787249225 2 3 2 2 4 2 2" xfId="38588"/>
    <cellStyle name="style1424787249225 2 3 2 2 4 2 3" xfId="59182"/>
    <cellStyle name="style1424787249225 2 3 2 2 4 2 4" xfId="38587"/>
    <cellStyle name="style1424787249225 2 3 2 2 4 3" xfId="21853"/>
    <cellStyle name="style1424787249225 2 3 2 2 4 3 2" xfId="38589"/>
    <cellStyle name="style1424787249225 2 3 2 2 4 4" xfId="29249"/>
    <cellStyle name="style1424787249225 2 3 2 2 4 4 2" xfId="55659"/>
    <cellStyle name="style1424787249225 2 3 2 2 4 5" xfId="38586"/>
    <cellStyle name="style1424787249225 2 3 2 2 5" xfId="8871"/>
    <cellStyle name="style1424787249225 2 3 2 2 5 2" xfId="38591"/>
    <cellStyle name="style1424787249225 2 3 2 2 5 3" xfId="56690"/>
    <cellStyle name="style1424787249225 2 3 2 2 5 4" xfId="38590"/>
    <cellStyle name="style1424787249225 2 3 2 2 6" xfId="16267"/>
    <cellStyle name="style1424787249225 2 3 2 2 6 2" xfId="38592"/>
    <cellStyle name="style1424787249225 2 3 2 2 7" xfId="23663"/>
    <cellStyle name="style1424787249225 2 3 2 2 7 2" xfId="55654"/>
    <cellStyle name="style1424787249225 2 3 2 2 8" xfId="38569"/>
    <cellStyle name="style1424787249225 2 3 2 3" xfId="4472"/>
    <cellStyle name="style1424787249225 2 3 2 3 2" xfId="11913"/>
    <cellStyle name="style1424787249225 2 3 2 3 2 2" xfId="38595"/>
    <cellStyle name="style1424787249225 2 3 2 3 2 2 2" xfId="38596"/>
    <cellStyle name="style1424787249225 2 3 2 3 2 2 3" xfId="59185"/>
    <cellStyle name="style1424787249225 2 3 2 3 2 3" xfId="38597"/>
    <cellStyle name="style1424787249225 2 3 2 3 2 4" xfId="55661"/>
    <cellStyle name="style1424787249225 2 3 2 3 2 5" xfId="38594"/>
    <cellStyle name="style1424787249225 2 3 2 3 3" xfId="19309"/>
    <cellStyle name="style1424787249225 2 3 2 3 3 2" xfId="38599"/>
    <cellStyle name="style1424787249225 2 3 2 3 3 3" xfId="56693"/>
    <cellStyle name="style1424787249225 2 3 2 3 3 4" xfId="38598"/>
    <cellStyle name="style1424787249225 2 3 2 3 4" xfId="26705"/>
    <cellStyle name="style1424787249225 2 3 2 3 4 2" xfId="38600"/>
    <cellStyle name="style1424787249225 2 3 2 3 5" xfId="55660"/>
    <cellStyle name="style1424787249225 2 3 2 3 6" xfId="38593"/>
    <cellStyle name="style1424787249225 2 3 2 4" xfId="2595"/>
    <cellStyle name="style1424787249225 2 3 2 4 2" xfId="10036"/>
    <cellStyle name="style1424787249225 2 3 2 4 2 2" xfId="38603"/>
    <cellStyle name="style1424787249225 2 3 2 4 2 2 2" xfId="38604"/>
    <cellStyle name="style1424787249225 2 3 2 4 2 2 3" xfId="59186"/>
    <cellStyle name="style1424787249225 2 3 2 4 2 3" xfId="38605"/>
    <cellStyle name="style1424787249225 2 3 2 4 2 4" xfId="55663"/>
    <cellStyle name="style1424787249225 2 3 2 4 2 5" xfId="38602"/>
    <cellStyle name="style1424787249225 2 3 2 4 3" xfId="17432"/>
    <cellStyle name="style1424787249225 2 3 2 4 3 2" xfId="38607"/>
    <cellStyle name="style1424787249225 2 3 2 4 3 3" xfId="56694"/>
    <cellStyle name="style1424787249225 2 3 2 4 3 4" xfId="38606"/>
    <cellStyle name="style1424787249225 2 3 2 4 4" xfId="24828"/>
    <cellStyle name="style1424787249225 2 3 2 4 4 2" xfId="38608"/>
    <cellStyle name="style1424787249225 2 3 2 4 5" xfId="55662"/>
    <cellStyle name="style1424787249225 2 3 2 4 6" xfId="38601"/>
    <cellStyle name="style1424787249225 2 3 2 5" xfId="6417"/>
    <cellStyle name="style1424787249225 2 3 2 5 2" xfId="13813"/>
    <cellStyle name="style1424787249225 2 3 2 5 2 2" xfId="38611"/>
    <cellStyle name="style1424787249225 2 3 2 5 2 3" xfId="59181"/>
    <cellStyle name="style1424787249225 2 3 2 5 2 4" xfId="38610"/>
    <cellStyle name="style1424787249225 2 3 2 5 3" xfId="21209"/>
    <cellStyle name="style1424787249225 2 3 2 5 3 2" xfId="38612"/>
    <cellStyle name="style1424787249225 2 3 2 5 4" xfId="28605"/>
    <cellStyle name="style1424787249225 2 3 2 5 4 2" xfId="55664"/>
    <cellStyle name="style1424787249225 2 3 2 5 5" xfId="38609"/>
    <cellStyle name="style1424787249225 2 3 2 6" xfId="8227"/>
    <cellStyle name="style1424787249225 2 3 2 6 2" xfId="38614"/>
    <cellStyle name="style1424787249225 2 3 2 6 3" xfId="56689"/>
    <cellStyle name="style1424787249225 2 3 2 6 4" xfId="38613"/>
    <cellStyle name="style1424787249225 2 3 2 7" xfId="15623"/>
    <cellStyle name="style1424787249225 2 3 2 7 2" xfId="38615"/>
    <cellStyle name="style1424787249225 2 3 2 8" xfId="23019"/>
    <cellStyle name="style1424787249225 2 3 2 8 2" xfId="55653"/>
    <cellStyle name="style1424787249225 2 3 2 9" xfId="38568"/>
    <cellStyle name="style1424787249225 2 3 3" xfId="1172"/>
    <cellStyle name="style1424787249225 2 3 3 2" xfId="4860"/>
    <cellStyle name="style1424787249225 2 3 3 2 2" xfId="12301"/>
    <cellStyle name="style1424787249225 2 3 3 2 2 2" xfId="38619"/>
    <cellStyle name="style1424787249225 2 3 3 2 2 2 2" xfId="38620"/>
    <cellStyle name="style1424787249225 2 3 3 2 2 2 3" xfId="59188"/>
    <cellStyle name="style1424787249225 2 3 3 2 2 3" xfId="38621"/>
    <cellStyle name="style1424787249225 2 3 3 2 2 4" xfId="55667"/>
    <cellStyle name="style1424787249225 2 3 3 2 2 5" xfId="38618"/>
    <cellStyle name="style1424787249225 2 3 3 2 3" xfId="19697"/>
    <cellStyle name="style1424787249225 2 3 3 2 3 2" xfId="38623"/>
    <cellStyle name="style1424787249225 2 3 3 2 3 3" xfId="56696"/>
    <cellStyle name="style1424787249225 2 3 3 2 3 4" xfId="38622"/>
    <cellStyle name="style1424787249225 2 3 3 2 4" xfId="27093"/>
    <cellStyle name="style1424787249225 2 3 3 2 4 2" xfId="38624"/>
    <cellStyle name="style1424787249225 2 3 3 2 5" xfId="55666"/>
    <cellStyle name="style1424787249225 2 3 3 2 6" xfId="38617"/>
    <cellStyle name="style1424787249225 2 3 3 3" xfId="2983"/>
    <cellStyle name="style1424787249225 2 3 3 3 2" xfId="10424"/>
    <cellStyle name="style1424787249225 2 3 3 3 2 2" xfId="38627"/>
    <cellStyle name="style1424787249225 2 3 3 3 2 2 2" xfId="38628"/>
    <cellStyle name="style1424787249225 2 3 3 3 2 2 3" xfId="59189"/>
    <cellStyle name="style1424787249225 2 3 3 3 2 3" xfId="38629"/>
    <cellStyle name="style1424787249225 2 3 3 3 2 4" xfId="55669"/>
    <cellStyle name="style1424787249225 2 3 3 3 2 5" xfId="38626"/>
    <cellStyle name="style1424787249225 2 3 3 3 3" xfId="17820"/>
    <cellStyle name="style1424787249225 2 3 3 3 3 2" xfId="38631"/>
    <cellStyle name="style1424787249225 2 3 3 3 3 3" xfId="56697"/>
    <cellStyle name="style1424787249225 2 3 3 3 3 4" xfId="38630"/>
    <cellStyle name="style1424787249225 2 3 3 3 4" xfId="25216"/>
    <cellStyle name="style1424787249225 2 3 3 3 4 2" xfId="38632"/>
    <cellStyle name="style1424787249225 2 3 3 3 5" xfId="55668"/>
    <cellStyle name="style1424787249225 2 3 3 3 6" xfId="38625"/>
    <cellStyle name="style1424787249225 2 3 3 4" xfId="6805"/>
    <cellStyle name="style1424787249225 2 3 3 4 2" xfId="14201"/>
    <cellStyle name="style1424787249225 2 3 3 4 2 2" xfId="38635"/>
    <cellStyle name="style1424787249225 2 3 3 4 2 3" xfId="59187"/>
    <cellStyle name="style1424787249225 2 3 3 4 2 4" xfId="38634"/>
    <cellStyle name="style1424787249225 2 3 3 4 3" xfId="21597"/>
    <cellStyle name="style1424787249225 2 3 3 4 3 2" xfId="38636"/>
    <cellStyle name="style1424787249225 2 3 3 4 4" xfId="28993"/>
    <cellStyle name="style1424787249225 2 3 3 4 4 2" xfId="55670"/>
    <cellStyle name="style1424787249225 2 3 3 4 5" xfId="38633"/>
    <cellStyle name="style1424787249225 2 3 3 5" xfId="8615"/>
    <cellStyle name="style1424787249225 2 3 3 5 2" xfId="38638"/>
    <cellStyle name="style1424787249225 2 3 3 5 3" xfId="56695"/>
    <cellStyle name="style1424787249225 2 3 3 5 4" xfId="38637"/>
    <cellStyle name="style1424787249225 2 3 3 6" xfId="16011"/>
    <cellStyle name="style1424787249225 2 3 3 6 2" xfId="38639"/>
    <cellStyle name="style1424787249225 2 3 3 7" xfId="23407"/>
    <cellStyle name="style1424787249225 2 3 3 7 2" xfId="55665"/>
    <cellStyle name="style1424787249225 2 3 3 8" xfId="38616"/>
    <cellStyle name="style1424787249225 2 3 4" xfId="1763"/>
    <cellStyle name="style1424787249225 2 3 4 2" xfId="5450"/>
    <cellStyle name="style1424787249225 2 3 4 2 2" xfId="12891"/>
    <cellStyle name="style1424787249225 2 3 4 2 2 2" xfId="38643"/>
    <cellStyle name="style1424787249225 2 3 4 2 2 2 2" xfId="38644"/>
    <cellStyle name="style1424787249225 2 3 4 2 2 2 3" xfId="59191"/>
    <cellStyle name="style1424787249225 2 3 4 2 2 3" xfId="38645"/>
    <cellStyle name="style1424787249225 2 3 4 2 2 4" xfId="55673"/>
    <cellStyle name="style1424787249225 2 3 4 2 2 5" xfId="38642"/>
    <cellStyle name="style1424787249225 2 3 4 2 3" xfId="20287"/>
    <cellStyle name="style1424787249225 2 3 4 2 3 2" xfId="38647"/>
    <cellStyle name="style1424787249225 2 3 4 2 3 3" xfId="56699"/>
    <cellStyle name="style1424787249225 2 3 4 2 3 4" xfId="38646"/>
    <cellStyle name="style1424787249225 2 3 4 2 4" xfId="27683"/>
    <cellStyle name="style1424787249225 2 3 4 2 4 2" xfId="38648"/>
    <cellStyle name="style1424787249225 2 3 4 2 5" xfId="55672"/>
    <cellStyle name="style1424787249225 2 3 4 2 6" xfId="38641"/>
    <cellStyle name="style1424787249225 2 3 4 3" xfId="3573"/>
    <cellStyle name="style1424787249225 2 3 4 3 2" xfId="11014"/>
    <cellStyle name="style1424787249225 2 3 4 3 2 2" xfId="38651"/>
    <cellStyle name="style1424787249225 2 3 4 3 2 2 2" xfId="38652"/>
    <cellStyle name="style1424787249225 2 3 4 3 2 2 3" xfId="59192"/>
    <cellStyle name="style1424787249225 2 3 4 3 2 3" xfId="38653"/>
    <cellStyle name="style1424787249225 2 3 4 3 2 4" xfId="55675"/>
    <cellStyle name="style1424787249225 2 3 4 3 2 5" xfId="38650"/>
    <cellStyle name="style1424787249225 2 3 4 3 3" xfId="18410"/>
    <cellStyle name="style1424787249225 2 3 4 3 3 2" xfId="38655"/>
    <cellStyle name="style1424787249225 2 3 4 3 3 3" xfId="56700"/>
    <cellStyle name="style1424787249225 2 3 4 3 3 4" xfId="38654"/>
    <cellStyle name="style1424787249225 2 3 4 3 4" xfId="25806"/>
    <cellStyle name="style1424787249225 2 3 4 3 4 2" xfId="38656"/>
    <cellStyle name="style1424787249225 2 3 4 3 5" xfId="55674"/>
    <cellStyle name="style1424787249225 2 3 4 3 6" xfId="38649"/>
    <cellStyle name="style1424787249225 2 3 4 4" xfId="7395"/>
    <cellStyle name="style1424787249225 2 3 4 4 2" xfId="14791"/>
    <cellStyle name="style1424787249225 2 3 4 4 2 2" xfId="38659"/>
    <cellStyle name="style1424787249225 2 3 4 4 2 3" xfId="59190"/>
    <cellStyle name="style1424787249225 2 3 4 4 2 4" xfId="38658"/>
    <cellStyle name="style1424787249225 2 3 4 4 3" xfId="22187"/>
    <cellStyle name="style1424787249225 2 3 4 4 3 2" xfId="38660"/>
    <cellStyle name="style1424787249225 2 3 4 4 4" xfId="29583"/>
    <cellStyle name="style1424787249225 2 3 4 4 4 2" xfId="55676"/>
    <cellStyle name="style1424787249225 2 3 4 4 5" xfId="38657"/>
    <cellStyle name="style1424787249225 2 3 4 5" xfId="9205"/>
    <cellStyle name="style1424787249225 2 3 4 5 2" xfId="38662"/>
    <cellStyle name="style1424787249225 2 3 4 5 3" xfId="56698"/>
    <cellStyle name="style1424787249225 2 3 4 5 4" xfId="38661"/>
    <cellStyle name="style1424787249225 2 3 4 6" xfId="16601"/>
    <cellStyle name="style1424787249225 2 3 4 6 2" xfId="38663"/>
    <cellStyle name="style1424787249225 2 3 4 7" xfId="23997"/>
    <cellStyle name="style1424787249225 2 3 4 7 2" xfId="55671"/>
    <cellStyle name="style1424787249225 2 3 4 8" xfId="38640"/>
    <cellStyle name="style1424787249225 2 3 5" xfId="2020"/>
    <cellStyle name="style1424787249225 2 3 5 2" xfId="5707"/>
    <cellStyle name="style1424787249225 2 3 5 2 2" xfId="13147"/>
    <cellStyle name="style1424787249225 2 3 5 2 2 2" xfId="38667"/>
    <cellStyle name="style1424787249225 2 3 5 2 2 2 2" xfId="38668"/>
    <cellStyle name="style1424787249225 2 3 5 2 2 2 3" xfId="59194"/>
    <cellStyle name="style1424787249225 2 3 5 2 2 3" xfId="38669"/>
    <cellStyle name="style1424787249225 2 3 5 2 2 4" xfId="55679"/>
    <cellStyle name="style1424787249225 2 3 5 2 2 5" xfId="38666"/>
    <cellStyle name="style1424787249225 2 3 5 2 3" xfId="20543"/>
    <cellStyle name="style1424787249225 2 3 5 2 3 2" xfId="38671"/>
    <cellStyle name="style1424787249225 2 3 5 2 3 3" xfId="56702"/>
    <cellStyle name="style1424787249225 2 3 5 2 3 4" xfId="38670"/>
    <cellStyle name="style1424787249225 2 3 5 2 4" xfId="27939"/>
    <cellStyle name="style1424787249225 2 3 5 2 4 2" xfId="38672"/>
    <cellStyle name="style1424787249225 2 3 5 2 5" xfId="55678"/>
    <cellStyle name="style1424787249225 2 3 5 2 6" xfId="38665"/>
    <cellStyle name="style1424787249225 2 3 5 3" xfId="3829"/>
    <cellStyle name="style1424787249225 2 3 5 3 2" xfId="11270"/>
    <cellStyle name="style1424787249225 2 3 5 3 2 2" xfId="38675"/>
    <cellStyle name="style1424787249225 2 3 5 3 2 2 2" xfId="38676"/>
    <cellStyle name="style1424787249225 2 3 5 3 2 2 3" xfId="59195"/>
    <cellStyle name="style1424787249225 2 3 5 3 2 3" xfId="38677"/>
    <cellStyle name="style1424787249225 2 3 5 3 2 4" xfId="55681"/>
    <cellStyle name="style1424787249225 2 3 5 3 2 5" xfId="38674"/>
    <cellStyle name="style1424787249225 2 3 5 3 3" xfId="18666"/>
    <cellStyle name="style1424787249225 2 3 5 3 3 2" xfId="38679"/>
    <cellStyle name="style1424787249225 2 3 5 3 3 3" xfId="56703"/>
    <cellStyle name="style1424787249225 2 3 5 3 3 4" xfId="38678"/>
    <cellStyle name="style1424787249225 2 3 5 3 4" xfId="26062"/>
    <cellStyle name="style1424787249225 2 3 5 3 4 2" xfId="38680"/>
    <cellStyle name="style1424787249225 2 3 5 3 5" xfId="55680"/>
    <cellStyle name="style1424787249225 2 3 5 3 6" xfId="38673"/>
    <cellStyle name="style1424787249225 2 3 5 4" xfId="7652"/>
    <cellStyle name="style1424787249225 2 3 5 4 2" xfId="15048"/>
    <cellStyle name="style1424787249225 2 3 5 4 2 2" xfId="38683"/>
    <cellStyle name="style1424787249225 2 3 5 4 2 3" xfId="59193"/>
    <cellStyle name="style1424787249225 2 3 5 4 2 4" xfId="38682"/>
    <cellStyle name="style1424787249225 2 3 5 4 3" xfId="22444"/>
    <cellStyle name="style1424787249225 2 3 5 4 3 2" xfId="38684"/>
    <cellStyle name="style1424787249225 2 3 5 4 4" xfId="29840"/>
    <cellStyle name="style1424787249225 2 3 5 4 4 2" xfId="55682"/>
    <cellStyle name="style1424787249225 2 3 5 4 5" xfId="38681"/>
    <cellStyle name="style1424787249225 2 3 5 5" xfId="9461"/>
    <cellStyle name="style1424787249225 2 3 5 5 2" xfId="38686"/>
    <cellStyle name="style1424787249225 2 3 5 5 3" xfId="56701"/>
    <cellStyle name="style1424787249225 2 3 5 5 4" xfId="38685"/>
    <cellStyle name="style1424787249225 2 3 5 6" xfId="16857"/>
    <cellStyle name="style1424787249225 2 3 5 6 2" xfId="38687"/>
    <cellStyle name="style1424787249225 2 3 5 7" xfId="24253"/>
    <cellStyle name="style1424787249225 2 3 5 7 2" xfId="55677"/>
    <cellStyle name="style1424787249225 2 3 5 8" xfId="38664"/>
    <cellStyle name="style1424787249225 2 3 6" xfId="4216"/>
    <cellStyle name="style1424787249225 2 3 6 2" xfId="11657"/>
    <cellStyle name="style1424787249225 2 3 6 2 2" xfId="38690"/>
    <cellStyle name="style1424787249225 2 3 6 2 2 2" xfId="38691"/>
    <cellStyle name="style1424787249225 2 3 6 2 2 3" xfId="59196"/>
    <cellStyle name="style1424787249225 2 3 6 2 3" xfId="38692"/>
    <cellStyle name="style1424787249225 2 3 6 2 4" xfId="55684"/>
    <cellStyle name="style1424787249225 2 3 6 2 5" xfId="38689"/>
    <cellStyle name="style1424787249225 2 3 6 3" xfId="19053"/>
    <cellStyle name="style1424787249225 2 3 6 3 2" xfId="38694"/>
    <cellStyle name="style1424787249225 2 3 6 3 3" xfId="56704"/>
    <cellStyle name="style1424787249225 2 3 6 3 4" xfId="38693"/>
    <cellStyle name="style1424787249225 2 3 6 4" xfId="26449"/>
    <cellStyle name="style1424787249225 2 3 6 4 2" xfId="38695"/>
    <cellStyle name="style1424787249225 2 3 6 5" xfId="55683"/>
    <cellStyle name="style1424787249225 2 3 6 6" xfId="38688"/>
    <cellStyle name="style1424787249225 2 3 7" xfId="2339"/>
    <cellStyle name="style1424787249225 2 3 7 2" xfId="9780"/>
    <cellStyle name="style1424787249225 2 3 7 2 2" xfId="38698"/>
    <cellStyle name="style1424787249225 2 3 7 2 2 2" xfId="38699"/>
    <cellStyle name="style1424787249225 2 3 7 2 2 3" xfId="59197"/>
    <cellStyle name="style1424787249225 2 3 7 2 3" xfId="38700"/>
    <cellStyle name="style1424787249225 2 3 7 2 4" xfId="55686"/>
    <cellStyle name="style1424787249225 2 3 7 2 5" xfId="38697"/>
    <cellStyle name="style1424787249225 2 3 7 3" xfId="17176"/>
    <cellStyle name="style1424787249225 2 3 7 3 2" xfId="38702"/>
    <cellStyle name="style1424787249225 2 3 7 3 3" xfId="56705"/>
    <cellStyle name="style1424787249225 2 3 7 3 4" xfId="38701"/>
    <cellStyle name="style1424787249225 2 3 7 4" xfId="24572"/>
    <cellStyle name="style1424787249225 2 3 7 4 2" xfId="38703"/>
    <cellStyle name="style1424787249225 2 3 7 5" xfId="55685"/>
    <cellStyle name="style1424787249225 2 3 7 6" xfId="38696"/>
    <cellStyle name="style1424787249225 2 3 8" xfId="6161"/>
    <cellStyle name="style1424787249225 2 3 8 2" xfId="13557"/>
    <cellStyle name="style1424787249225 2 3 8 2 2" xfId="38706"/>
    <cellStyle name="style1424787249225 2 3 8 2 3" xfId="59180"/>
    <cellStyle name="style1424787249225 2 3 8 2 4" xfId="38705"/>
    <cellStyle name="style1424787249225 2 3 8 3" xfId="20953"/>
    <cellStyle name="style1424787249225 2 3 8 3 2" xfId="38707"/>
    <cellStyle name="style1424787249225 2 3 8 4" xfId="28349"/>
    <cellStyle name="style1424787249225 2 3 8 4 2" xfId="55687"/>
    <cellStyle name="style1424787249225 2 3 8 5" xfId="38704"/>
    <cellStyle name="style1424787249225 2 3 9" xfId="7971"/>
    <cellStyle name="style1424787249225 2 3 9 2" xfId="38709"/>
    <cellStyle name="style1424787249225 2 3 9 3" xfId="56688"/>
    <cellStyle name="style1424787249225 2 3 9 4" xfId="38708"/>
    <cellStyle name="style1424787249225 2 4" xfId="590"/>
    <cellStyle name="style1424787249225 2 4 2" xfId="1300"/>
    <cellStyle name="style1424787249225 2 4 2 2" xfId="4988"/>
    <cellStyle name="style1424787249225 2 4 2 2 2" xfId="12429"/>
    <cellStyle name="style1424787249225 2 4 2 2 2 2" xfId="38714"/>
    <cellStyle name="style1424787249225 2 4 2 2 2 2 2" xfId="38715"/>
    <cellStyle name="style1424787249225 2 4 2 2 2 2 3" xfId="59200"/>
    <cellStyle name="style1424787249225 2 4 2 2 2 3" xfId="38716"/>
    <cellStyle name="style1424787249225 2 4 2 2 2 4" xfId="55691"/>
    <cellStyle name="style1424787249225 2 4 2 2 2 5" xfId="38713"/>
    <cellStyle name="style1424787249225 2 4 2 2 3" xfId="19825"/>
    <cellStyle name="style1424787249225 2 4 2 2 3 2" xfId="38718"/>
    <cellStyle name="style1424787249225 2 4 2 2 3 3" xfId="56708"/>
    <cellStyle name="style1424787249225 2 4 2 2 3 4" xfId="38717"/>
    <cellStyle name="style1424787249225 2 4 2 2 4" xfId="27221"/>
    <cellStyle name="style1424787249225 2 4 2 2 4 2" xfId="38719"/>
    <cellStyle name="style1424787249225 2 4 2 2 5" xfId="55690"/>
    <cellStyle name="style1424787249225 2 4 2 2 6" xfId="38712"/>
    <cellStyle name="style1424787249225 2 4 2 3" xfId="3111"/>
    <cellStyle name="style1424787249225 2 4 2 3 2" xfId="10552"/>
    <cellStyle name="style1424787249225 2 4 2 3 2 2" xfId="38722"/>
    <cellStyle name="style1424787249225 2 4 2 3 2 2 2" xfId="38723"/>
    <cellStyle name="style1424787249225 2 4 2 3 2 2 3" xfId="59201"/>
    <cellStyle name="style1424787249225 2 4 2 3 2 3" xfId="38724"/>
    <cellStyle name="style1424787249225 2 4 2 3 2 4" xfId="55693"/>
    <cellStyle name="style1424787249225 2 4 2 3 2 5" xfId="38721"/>
    <cellStyle name="style1424787249225 2 4 2 3 3" xfId="17948"/>
    <cellStyle name="style1424787249225 2 4 2 3 3 2" xfId="38726"/>
    <cellStyle name="style1424787249225 2 4 2 3 3 3" xfId="56709"/>
    <cellStyle name="style1424787249225 2 4 2 3 3 4" xfId="38725"/>
    <cellStyle name="style1424787249225 2 4 2 3 4" xfId="25344"/>
    <cellStyle name="style1424787249225 2 4 2 3 4 2" xfId="38727"/>
    <cellStyle name="style1424787249225 2 4 2 3 5" xfId="55692"/>
    <cellStyle name="style1424787249225 2 4 2 3 6" xfId="38720"/>
    <cellStyle name="style1424787249225 2 4 2 4" xfId="6933"/>
    <cellStyle name="style1424787249225 2 4 2 4 2" xfId="14329"/>
    <cellStyle name="style1424787249225 2 4 2 4 2 2" xfId="38730"/>
    <cellStyle name="style1424787249225 2 4 2 4 2 3" xfId="59199"/>
    <cellStyle name="style1424787249225 2 4 2 4 2 4" xfId="38729"/>
    <cellStyle name="style1424787249225 2 4 2 4 3" xfId="21725"/>
    <cellStyle name="style1424787249225 2 4 2 4 3 2" xfId="38731"/>
    <cellStyle name="style1424787249225 2 4 2 4 4" xfId="29121"/>
    <cellStyle name="style1424787249225 2 4 2 4 4 2" xfId="55694"/>
    <cellStyle name="style1424787249225 2 4 2 4 5" xfId="38728"/>
    <cellStyle name="style1424787249225 2 4 2 5" xfId="8743"/>
    <cellStyle name="style1424787249225 2 4 2 5 2" xfId="38733"/>
    <cellStyle name="style1424787249225 2 4 2 5 3" xfId="56707"/>
    <cellStyle name="style1424787249225 2 4 2 5 4" xfId="38732"/>
    <cellStyle name="style1424787249225 2 4 2 6" xfId="16139"/>
    <cellStyle name="style1424787249225 2 4 2 6 2" xfId="38734"/>
    <cellStyle name="style1424787249225 2 4 2 7" xfId="23535"/>
    <cellStyle name="style1424787249225 2 4 2 7 2" xfId="55689"/>
    <cellStyle name="style1424787249225 2 4 2 8" xfId="38711"/>
    <cellStyle name="style1424787249225 2 4 3" xfId="4344"/>
    <cellStyle name="style1424787249225 2 4 3 2" xfId="11785"/>
    <cellStyle name="style1424787249225 2 4 3 2 2" xfId="38737"/>
    <cellStyle name="style1424787249225 2 4 3 2 2 2" xfId="38738"/>
    <cellStyle name="style1424787249225 2 4 3 2 2 3" xfId="59202"/>
    <cellStyle name="style1424787249225 2 4 3 2 3" xfId="38739"/>
    <cellStyle name="style1424787249225 2 4 3 2 4" xfId="55696"/>
    <cellStyle name="style1424787249225 2 4 3 2 5" xfId="38736"/>
    <cellStyle name="style1424787249225 2 4 3 3" xfId="19181"/>
    <cellStyle name="style1424787249225 2 4 3 3 2" xfId="38741"/>
    <cellStyle name="style1424787249225 2 4 3 3 3" xfId="56710"/>
    <cellStyle name="style1424787249225 2 4 3 3 4" xfId="38740"/>
    <cellStyle name="style1424787249225 2 4 3 4" xfId="26577"/>
    <cellStyle name="style1424787249225 2 4 3 4 2" xfId="38742"/>
    <cellStyle name="style1424787249225 2 4 3 5" xfId="55695"/>
    <cellStyle name="style1424787249225 2 4 3 6" xfId="38735"/>
    <cellStyle name="style1424787249225 2 4 4" xfId="2467"/>
    <cellStyle name="style1424787249225 2 4 4 2" xfId="9908"/>
    <cellStyle name="style1424787249225 2 4 4 2 2" xfId="38745"/>
    <cellStyle name="style1424787249225 2 4 4 2 2 2" xfId="38746"/>
    <cellStyle name="style1424787249225 2 4 4 2 2 3" xfId="59203"/>
    <cellStyle name="style1424787249225 2 4 4 2 3" xfId="38747"/>
    <cellStyle name="style1424787249225 2 4 4 2 4" xfId="55698"/>
    <cellStyle name="style1424787249225 2 4 4 2 5" xfId="38744"/>
    <cellStyle name="style1424787249225 2 4 4 3" xfId="17304"/>
    <cellStyle name="style1424787249225 2 4 4 3 2" xfId="38749"/>
    <cellStyle name="style1424787249225 2 4 4 3 3" xfId="56711"/>
    <cellStyle name="style1424787249225 2 4 4 3 4" xfId="38748"/>
    <cellStyle name="style1424787249225 2 4 4 4" xfId="24700"/>
    <cellStyle name="style1424787249225 2 4 4 4 2" xfId="38750"/>
    <cellStyle name="style1424787249225 2 4 4 5" xfId="55697"/>
    <cellStyle name="style1424787249225 2 4 4 6" xfId="38743"/>
    <cellStyle name="style1424787249225 2 4 5" xfId="6289"/>
    <cellStyle name="style1424787249225 2 4 5 2" xfId="13685"/>
    <cellStyle name="style1424787249225 2 4 5 2 2" xfId="38753"/>
    <cellStyle name="style1424787249225 2 4 5 2 3" xfId="59198"/>
    <cellStyle name="style1424787249225 2 4 5 2 4" xfId="38752"/>
    <cellStyle name="style1424787249225 2 4 5 3" xfId="21081"/>
    <cellStyle name="style1424787249225 2 4 5 3 2" xfId="38754"/>
    <cellStyle name="style1424787249225 2 4 5 4" xfId="28477"/>
    <cellStyle name="style1424787249225 2 4 5 4 2" xfId="55699"/>
    <cellStyle name="style1424787249225 2 4 5 5" xfId="38751"/>
    <cellStyle name="style1424787249225 2 4 6" xfId="8099"/>
    <cellStyle name="style1424787249225 2 4 6 2" xfId="38756"/>
    <cellStyle name="style1424787249225 2 4 6 3" xfId="56706"/>
    <cellStyle name="style1424787249225 2 4 6 4" xfId="38755"/>
    <cellStyle name="style1424787249225 2 4 7" xfId="15495"/>
    <cellStyle name="style1424787249225 2 4 7 2" xfId="38757"/>
    <cellStyle name="style1424787249225 2 4 8" xfId="22891"/>
    <cellStyle name="style1424787249225 2 4 8 2" xfId="55688"/>
    <cellStyle name="style1424787249225 2 4 9" xfId="38710"/>
    <cellStyle name="style1424787249225 2 5" xfId="1044"/>
    <cellStyle name="style1424787249225 2 5 2" xfId="4732"/>
    <cellStyle name="style1424787249225 2 5 2 2" xfId="12173"/>
    <cellStyle name="style1424787249225 2 5 2 2 2" xfId="38761"/>
    <cellStyle name="style1424787249225 2 5 2 2 2 2" xfId="38762"/>
    <cellStyle name="style1424787249225 2 5 2 2 2 3" xfId="59205"/>
    <cellStyle name="style1424787249225 2 5 2 2 3" xfId="38763"/>
    <cellStyle name="style1424787249225 2 5 2 2 4" xfId="55702"/>
    <cellStyle name="style1424787249225 2 5 2 2 5" xfId="38760"/>
    <cellStyle name="style1424787249225 2 5 2 3" xfId="19569"/>
    <cellStyle name="style1424787249225 2 5 2 3 2" xfId="38765"/>
    <cellStyle name="style1424787249225 2 5 2 3 3" xfId="56713"/>
    <cellStyle name="style1424787249225 2 5 2 3 4" xfId="38764"/>
    <cellStyle name="style1424787249225 2 5 2 4" xfId="26965"/>
    <cellStyle name="style1424787249225 2 5 2 4 2" xfId="38766"/>
    <cellStyle name="style1424787249225 2 5 2 5" xfId="55701"/>
    <cellStyle name="style1424787249225 2 5 2 6" xfId="38759"/>
    <cellStyle name="style1424787249225 2 5 3" xfId="2855"/>
    <cellStyle name="style1424787249225 2 5 3 2" xfId="10296"/>
    <cellStyle name="style1424787249225 2 5 3 2 2" xfId="38769"/>
    <cellStyle name="style1424787249225 2 5 3 2 2 2" xfId="38770"/>
    <cellStyle name="style1424787249225 2 5 3 2 2 3" xfId="59206"/>
    <cellStyle name="style1424787249225 2 5 3 2 3" xfId="38771"/>
    <cellStyle name="style1424787249225 2 5 3 2 4" xfId="55704"/>
    <cellStyle name="style1424787249225 2 5 3 2 5" xfId="38768"/>
    <cellStyle name="style1424787249225 2 5 3 3" xfId="17692"/>
    <cellStyle name="style1424787249225 2 5 3 3 2" xfId="38773"/>
    <cellStyle name="style1424787249225 2 5 3 3 3" xfId="56714"/>
    <cellStyle name="style1424787249225 2 5 3 3 4" xfId="38772"/>
    <cellStyle name="style1424787249225 2 5 3 4" xfId="25088"/>
    <cellStyle name="style1424787249225 2 5 3 4 2" xfId="38774"/>
    <cellStyle name="style1424787249225 2 5 3 5" xfId="55703"/>
    <cellStyle name="style1424787249225 2 5 3 6" xfId="38767"/>
    <cellStyle name="style1424787249225 2 5 4" xfId="6677"/>
    <cellStyle name="style1424787249225 2 5 4 2" xfId="14073"/>
    <cellStyle name="style1424787249225 2 5 4 2 2" xfId="38777"/>
    <cellStyle name="style1424787249225 2 5 4 2 3" xfId="59204"/>
    <cellStyle name="style1424787249225 2 5 4 2 4" xfId="38776"/>
    <cellStyle name="style1424787249225 2 5 4 3" xfId="21469"/>
    <cellStyle name="style1424787249225 2 5 4 3 2" xfId="38778"/>
    <cellStyle name="style1424787249225 2 5 4 4" xfId="28865"/>
    <cellStyle name="style1424787249225 2 5 4 4 2" xfId="55705"/>
    <cellStyle name="style1424787249225 2 5 4 5" xfId="38775"/>
    <cellStyle name="style1424787249225 2 5 5" xfId="8487"/>
    <cellStyle name="style1424787249225 2 5 5 2" xfId="38780"/>
    <cellStyle name="style1424787249225 2 5 5 3" xfId="56712"/>
    <cellStyle name="style1424787249225 2 5 5 4" xfId="38779"/>
    <cellStyle name="style1424787249225 2 5 6" xfId="15883"/>
    <cellStyle name="style1424787249225 2 5 6 2" xfId="38781"/>
    <cellStyle name="style1424787249225 2 5 7" xfId="23279"/>
    <cellStyle name="style1424787249225 2 5 7 2" xfId="55700"/>
    <cellStyle name="style1424787249225 2 5 8" xfId="38758"/>
    <cellStyle name="style1424787249225 2 6" xfId="1635"/>
    <cellStyle name="style1424787249225 2 6 2" xfId="5322"/>
    <cellStyle name="style1424787249225 2 6 2 2" xfId="12763"/>
    <cellStyle name="style1424787249225 2 6 2 2 2" xfId="38785"/>
    <cellStyle name="style1424787249225 2 6 2 2 2 2" xfId="38786"/>
    <cellStyle name="style1424787249225 2 6 2 2 2 3" xfId="59208"/>
    <cellStyle name="style1424787249225 2 6 2 2 3" xfId="38787"/>
    <cellStyle name="style1424787249225 2 6 2 2 4" xfId="55708"/>
    <cellStyle name="style1424787249225 2 6 2 2 5" xfId="38784"/>
    <cellStyle name="style1424787249225 2 6 2 3" xfId="20159"/>
    <cellStyle name="style1424787249225 2 6 2 3 2" xfId="38789"/>
    <cellStyle name="style1424787249225 2 6 2 3 3" xfId="56716"/>
    <cellStyle name="style1424787249225 2 6 2 3 4" xfId="38788"/>
    <cellStyle name="style1424787249225 2 6 2 4" xfId="27555"/>
    <cellStyle name="style1424787249225 2 6 2 4 2" xfId="38790"/>
    <cellStyle name="style1424787249225 2 6 2 5" xfId="55707"/>
    <cellStyle name="style1424787249225 2 6 2 6" xfId="38783"/>
    <cellStyle name="style1424787249225 2 6 3" xfId="3445"/>
    <cellStyle name="style1424787249225 2 6 3 2" xfId="10886"/>
    <cellStyle name="style1424787249225 2 6 3 2 2" xfId="38793"/>
    <cellStyle name="style1424787249225 2 6 3 2 2 2" xfId="38794"/>
    <cellStyle name="style1424787249225 2 6 3 2 2 3" xfId="59209"/>
    <cellStyle name="style1424787249225 2 6 3 2 3" xfId="38795"/>
    <cellStyle name="style1424787249225 2 6 3 2 4" xfId="55710"/>
    <cellStyle name="style1424787249225 2 6 3 2 5" xfId="38792"/>
    <cellStyle name="style1424787249225 2 6 3 3" xfId="18282"/>
    <cellStyle name="style1424787249225 2 6 3 3 2" xfId="38797"/>
    <cellStyle name="style1424787249225 2 6 3 3 3" xfId="56717"/>
    <cellStyle name="style1424787249225 2 6 3 3 4" xfId="38796"/>
    <cellStyle name="style1424787249225 2 6 3 4" xfId="25678"/>
    <cellStyle name="style1424787249225 2 6 3 4 2" xfId="38798"/>
    <cellStyle name="style1424787249225 2 6 3 5" xfId="55709"/>
    <cellStyle name="style1424787249225 2 6 3 6" xfId="38791"/>
    <cellStyle name="style1424787249225 2 6 4" xfId="7267"/>
    <cellStyle name="style1424787249225 2 6 4 2" xfId="14663"/>
    <cellStyle name="style1424787249225 2 6 4 2 2" xfId="38801"/>
    <cellStyle name="style1424787249225 2 6 4 2 3" xfId="59207"/>
    <cellStyle name="style1424787249225 2 6 4 2 4" xfId="38800"/>
    <cellStyle name="style1424787249225 2 6 4 3" xfId="22059"/>
    <cellStyle name="style1424787249225 2 6 4 3 2" xfId="38802"/>
    <cellStyle name="style1424787249225 2 6 4 4" xfId="29455"/>
    <cellStyle name="style1424787249225 2 6 4 4 2" xfId="55711"/>
    <cellStyle name="style1424787249225 2 6 4 5" xfId="38799"/>
    <cellStyle name="style1424787249225 2 6 5" xfId="9077"/>
    <cellStyle name="style1424787249225 2 6 5 2" xfId="38804"/>
    <cellStyle name="style1424787249225 2 6 5 3" xfId="56715"/>
    <cellStyle name="style1424787249225 2 6 5 4" xfId="38803"/>
    <cellStyle name="style1424787249225 2 6 6" xfId="16473"/>
    <cellStyle name="style1424787249225 2 6 6 2" xfId="38805"/>
    <cellStyle name="style1424787249225 2 6 7" xfId="23869"/>
    <cellStyle name="style1424787249225 2 6 7 2" xfId="55706"/>
    <cellStyle name="style1424787249225 2 6 8" xfId="38782"/>
    <cellStyle name="style1424787249225 2 7" xfId="1892"/>
    <cellStyle name="style1424787249225 2 7 2" xfId="5579"/>
    <cellStyle name="style1424787249225 2 7 2 2" xfId="13019"/>
    <cellStyle name="style1424787249225 2 7 2 2 2" xfId="38809"/>
    <cellStyle name="style1424787249225 2 7 2 2 2 2" xfId="38810"/>
    <cellStyle name="style1424787249225 2 7 2 2 2 3" xfId="59211"/>
    <cellStyle name="style1424787249225 2 7 2 2 3" xfId="38811"/>
    <cellStyle name="style1424787249225 2 7 2 2 4" xfId="55714"/>
    <cellStyle name="style1424787249225 2 7 2 2 5" xfId="38808"/>
    <cellStyle name="style1424787249225 2 7 2 3" xfId="20415"/>
    <cellStyle name="style1424787249225 2 7 2 3 2" xfId="38813"/>
    <cellStyle name="style1424787249225 2 7 2 3 3" xfId="56719"/>
    <cellStyle name="style1424787249225 2 7 2 3 4" xfId="38812"/>
    <cellStyle name="style1424787249225 2 7 2 4" xfId="27811"/>
    <cellStyle name="style1424787249225 2 7 2 4 2" xfId="38814"/>
    <cellStyle name="style1424787249225 2 7 2 5" xfId="55713"/>
    <cellStyle name="style1424787249225 2 7 2 6" xfId="38807"/>
    <cellStyle name="style1424787249225 2 7 3" xfId="3701"/>
    <cellStyle name="style1424787249225 2 7 3 2" xfId="11142"/>
    <cellStyle name="style1424787249225 2 7 3 2 2" xfId="38817"/>
    <cellStyle name="style1424787249225 2 7 3 2 2 2" xfId="38818"/>
    <cellStyle name="style1424787249225 2 7 3 2 2 3" xfId="59212"/>
    <cellStyle name="style1424787249225 2 7 3 2 3" xfId="38819"/>
    <cellStyle name="style1424787249225 2 7 3 2 4" xfId="55716"/>
    <cellStyle name="style1424787249225 2 7 3 2 5" xfId="38816"/>
    <cellStyle name="style1424787249225 2 7 3 3" xfId="18538"/>
    <cellStyle name="style1424787249225 2 7 3 3 2" xfId="38821"/>
    <cellStyle name="style1424787249225 2 7 3 3 3" xfId="56720"/>
    <cellStyle name="style1424787249225 2 7 3 3 4" xfId="38820"/>
    <cellStyle name="style1424787249225 2 7 3 4" xfId="25934"/>
    <cellStyle name="style1424787249225 2 7 3 4 2" xfId="38822"/>
    <cellStyle name="style1424787249225 2 7 3 5" xfId="55715"/>
    <cellStyle name="style1424787249225 2 7 3 6" xfId="38815"/>
    <cellStyle name="style1424787249225 2 7 4" xfId="7524"/>
    <cellStyle name="style1424787249225 2 7 4 2" xfId="14920"/>
    <cellStyle name="style1424787249225 2 7 4 2 2" xfId="38825"/>
    <cellStyle name="style1424787249225 2 7 4 2 3" xfId="59210"/>
    <cellStyle name="style1424787249225 2 7 4 2 4" xfId="38824"/>
    <cellStyle name="style1424787249225 2 7 4 3" xfId="22316"/>
    <cellStyle name="style1424787249225 2 7 4 3 2" xfId="38826"/>
    <cellStyle name="style1424787249225 2 7 4 4" xfId="29712"/>
    <cellStyle name="style1424787249225 2 7 4 4 2" xfId="55717"/>
    <cellStyle name="style1424787249225 2 7 4 5" xfId="38823"/>
    <cellStyle name="style1424787249225 2 7 5" xfId="9333"/>
    <cellStyle name="style1424787249225 2 7 5 2" xfId="38828"/>
    <cellStyle name="style1424787249225 2 7 5 3" xfId="56718"/>
    <cellStyle name="style1424787249225 2 7 5 4" xfId="38827"/>
    <cellStyle name="style1424787249225 2 7 6" xfId="16729"/>
    <cellStyle name="style1424787249225 2 7 6 2" xfId="38829"/>
    <cellStyle name="style1424787249225 2 7 7" xfId="24125"/>
    <cellStyle name="style1424787249225 2 7 7 2" xfId="55712"/>
    <cellStyle name="style1424787249225 2 7 8" xfId="38806"/>
    <cellStyle name="style1424787249225 2 8" xfId="4088"/>
    <cellStyle name="style1424787249225 2 8 2" xfId="11529"/>
    <cellStyle name="style1424787249225 2 8 2 2" xfId="38832"/>
    <cellStyle name="style1424787249225 2 8 2 2 2" xfId="38833"/>
    <cellStyle name="style1424787249225 2 8 2 2 3" xfId="59213"/>
    <cellStyle name="style1424787249225 2 8 2 3" xfId="38834"/>
    <cellStyle name="style1424787249225 2 8 2 4" xfId="55719"/>
    <cellStyle name="style1424787249225 2 8 2 5" xfId="38831"/>
    <cellStyle name="style1424787249225 2 8 3" xfId="18925"/>
    <cellStyle name="style1424787249225 2 8 3 2" xfId="38836"/>
    <cellStyle name="style1424787249225 2 8 3 3" xfId="56721"/>
    <cellStyle name="style1424787249225 2 8 3 4" xfId="38835"/>
    <cellStyle name="style1424787249225 2 8 4" xfId="26321"/>
    <cellStyle name="style1424787249225 2 8 4 2" xfId="38837"/>
    <cellStyle name="style1424787249225 2 8 5" xfId="55718"/>
    <cellStyle name="style1424787249225 2 8 6" xfId="38830"/>
    <cellStyle name="style1424787249225 2 9" xfId="2211"/>
    <cellStyle name="style1424787249225 2 9 2" xfId="9652"/>
    <cellStyle name="style1424787249225 2 9 2 2" xfId="38840"/>
    <cellStyle name="style1424787249225 2 9 2 2 2" xfId="38841"/>
    <cellStyle name="style1424787249225 2 9 2 2 3" xfId="59214"/>
    <cellStyle name="style1424787249225 2 9 2 3" xfId="38842"/>
    <cellStyle name="style1424787249225 2 9 2 4" xfId="55721"/>
    <cellStyle name="style1424787249225 2 9 2 5" xfId="38839"/>
    <cellStyle name="style1424787249225 2 9 3" xfId="17048"/>
    <cellStyle name="style1424787249225 2 9 3 2" xfId="38844"/>
    <cellStyle name="style1424787249225 2 9 3 3" xfId="56722"/>
    <cellStyle name="style1424787249225 2 9 3 4" xfId="38843"/>
    <cellStyle name="style1424787249225 2 9 4" xfId="24444"/>
    <cellStyle name="style1424787249225 2 9 4 2" xfId="38845"/>
    <cellStyle name="style1424787249225 2 9 5" xfId="55720"/>
    <cellStyle name="style1424787249225 2 9 6" xfId="38838"/>
    <cellStyle name="style1424787249225 3" xfId="369"/>
    <cellStyle name="style1424787249225 3 10" xfId="7879"/>
    <cellStyle name="style1424787249225 3 10 2" xfId="38848"/>
    <cellStyle name="style1424787249225 3 10 3" xfId="56723"/>
    <cellStyle name="style1424787249225 3 10 4" xfId="38847"/>
    <cellStyle name="style1424787249225 3 11" xfId="15275"/>
    <cellStyle name="style1424787249225 3 11 2" xfId="38849"/>
    <cellStyle name="style1424787249225 3 12" xfId="22671"/>
    <cellStyle name="style1424787249225 3 12 2" xfId="55722"/>
    <cellStyle name="style1424787249225 3 13" xfId="38846"/>
    <cellStyle name="style1424787249225 3 2" xfId="497"/>
    <cellStyle name="style1424787249225 3 2 10" xfId="15403"/>
    <cellStyle name="style1424787249225 3 2 10 2" xfId="38851"/>
    <cellStyle name="style1424787249225 3 2 11" xfId="22799"/>
    <cellStyle name="style1424787249225 3 2 11 2" xfId="55723"/>
    <cellStyle name="style1424787249225 3 2 12" xfId="38850"/>
    <cellStyle name="style1424787249225 3 2 2" xfId="754"/>
    <cellStyle name="style1424787249225 3 2 2 2" xfId="1464"/>
    <cellStyle name="style1424787249225 3 2 2 2 2" xfId="5152"/>
    <cellStyle name="style1424787249225 3 2 2 2 2 2" xfId="12593"/>
    <cellStyle name="style1424787249225 3 2 2 2 2 2 2" xfId="38856"/>
    <cellStyle name="style1424787249225 3 2 2 2 2 2 2 2" xfId="38857"/>
    <cellStyle name="style1424787249225 3 2 2 2 2 2 2 3" xfId="59219"/>
    <cellStyle name="style1424787249225 3 2 2 2 2 2 3" xfId="38858"/>
    <cellStyle name="style1424787249225 3 2 2 2 2 2 4" xfId="55727"/>
    <cellStyle name="style1424787249225 3 2 2 2 2 2 5" xfId="38855"/>
    <cellStyle name="style1424787249225 3 2 2 2 2 3" xfId="19989"/>
    <cellStyle name="style1424787249225 3 2 2 2 2 3 2" xfId="38860"/>
    <cellStyle name="style1424787249225 3 2 2 2 2 3 3" xfId="56727"/>
    <cellStyle name="style1424787249225 3 2 2 2 2 3 4" xfId="38859"/>
    <cellStyle name="style1424787249225 3 2 2 2 2 4" xfId="27385"/>
    <cellStyle name="style1424787249225 3 2 2 2 2 4 2" xfId="38861"/>
    <cellStyle name="style1424787249225 3 2 2 2 2 5" xfId="55726"/>
    <cellStyle name="style1424787249225 3 2 2 2 2 6" xfId="38854"/>
    <cellStyle name="style1424787249225 3 2 2 2 3" xfId="3275"/>
    <cellStyle name="style1424787249225 3 2 2 2 3 2" xfId="10716"/>
    <cellStyle name="style1424787249225 3 2 2 2 3 2 2" xfId="38864"/>
    <cellStyle name="style1424787249225 3 2 2 2 3 2 2 2" xfId="38865"/>
    <cellStyle name="style1424787249225 3 2 2 2 3 2 2 3" xfId="59220"/>
    <cellStyle name="style1424787249225 3 2 2 2 3 2 3" xfId="38866"/>
    <cellStyle name="style1424787249225 3 2 2 2 3 2 4" xfId="55729"/>
    <cellStyle name="style1424787249225 3 2 2 2 3 2 5" xfId="38863"/>
    <cellStyle name="style1424787249225 3 2 2 2 3 3" xfId="18112"/>
    <cellStyle name="style1424787249225 3 2 2 2 3 3 2" xfId="38868"/>
    <cellStyle name="style1424787249225 3 2 2 2 3 3 3" xfId="56728"/>
    <cellStyle name="style1424787249225 3 2 2 2 3 3 4" xfId="38867"/>
    <cellStyle name="style1424787249225 3 2 2 2 3 4" xfId="25508"/>
    <cellStyle name="style1424787249225 3 2 2 2 3 4 2" xfId="38869"/>
    <cellStyle name="style1424787249225 3 2 2 2 3 5" xfId="55728"/>
    <cellStyle name="style1424787249225 3 2 2 2 3 6" xfId="38862"/>
    <cellStyle name="style1424787249225 3 2 2 2 4" xfId="7097"/>
    <cellStyle name="style1424787249225 3 2 2 2 4 2" xfId="14493"/>
    <cellStyle name="style1424787249225 3 2 2 2 4 2 2" xfId="38872"/>
    <cellStyle name="style1424787249225 3 2 2 2 4 2 3" xfId="59218"/>
    <cellStyle name="style1424787249225 3 2 2 2 4 2 4" xfId="38871"/>
    <cellStyle name="style1424787249225 3 2 2 2 4 3" xfId="21889"/>
    <cellStyle name="style1424787249225 3 2 2 2 4 3 2" xfId="38873"/>
    <cellStyle name="style1424787249225 3 2 2 2 4 4" xfId="29285"/>
    <cellStyle name="style1424787249225 3 2 2 2 4 4 2" xfId="55730"/>
    <cellStyle name="style1424787249225 3 2 2 2 4 5" xfId="38870"/>
    <cellStyle name="style1424787249225 3 2 2 2 5" xfId="8907"/>
    <cellStyle name="style1424787249225 3 2 2 2 5 2" xfId="38875"/>
    <cellStyle name="style1424787249225 3 2 2 2 5 3" xfId="56726"/>
    <cellStyle name="style1424787249225 3 2 2 2 5 4" xfId="38874"/>
    <cellStyle name="style1424787249225 3 2 2 2 6" xfId="16303"/>
    <cellStyle name="style1424787249225 3 2 2 2 6 2" xfId="38876"/>
    <cellStyle name="style1424787249225 3 2 2 2 7" xfId="23699"/>
    <cellStyle name="style1424787249225 3 2 2 2 7 2" xfId="55725"/>
    <cellStyle name="style1424787249225 3 2 2 2 8" xfId="38853"/>
    <cellStyle name="style1424787249225 3 2 2 3" xfId="4508"/>
    <cellStyle name="style1424787249225 3 2 2 3 2" xfId="11949"/>
    <cellStyle name="style1424787249225 3 2 2 3 2 2" xfId="38879"/>
    <cellStyle name="style1424787249225 3 2 2 3 2 2 2" xfId="38880"/>
    <cellStyle name="style1424787249225 3 2 2 3 2 2 3" xfId="59221"/>
    <cellStyle name="style1424787249225 3 2 2 3 2 3" xfId="38881"/>
    <cellStyle name="style1424787249225 3 2 2 3 2 4" xfId="55732"/>
    <cellStyle name="style1424787249225 3 2 2 3 2 5" xfId="38878"/>
    <cellStyle name="style1424787249225 3 2 2 3 3" xfId="19345"/>
    <cellStyle name="style1424787249225 3 2 2 3 3 2" xfId="38883"/>
    <cellStyle name="style1424787249225 3 2 2 3 3 3" xfId="56729"/>
    <cellStyle name="style1424787249225 3 2 2 3 3 4" xfId="38882"/>
    <cellStyle name="style1424787249225 3 2 2 3 4" xfId="26741"/>
    <cellStyle name="style1424787249225 3 2 2 3 4 2" xfId="38884"/>
    <cellStyle name="style1424787249225 3 2 2 3 5" xfId="55731"/>
    <cellStyle name="style1424787249225 3 2 2 3 6" xfId="38877"/>
    <cellStyle name="style1424787249225 3 2 2 4" xfId="2631"/>
    <cellStyle name="style1424787249225 3 2 2 4 2" xfId="10072"/>
    <cellStyle name="style1424787249225 3 2 2 4 2 2" xfId="38887"/>
    <cellStyle name="style1424787249225 3 2 2 4 2 2 2" xfId="38888"/>
    <cellStyle name="style1424787249225 3 2 2 4 2 2 3" xfId="59222"/>
    <cellStyle name="style1424787249225 3 2 2 4 2 3" xfId="38889"/>
    <cellStyle name="style1424787249225 3 2 2 4 2 4" xfId="55734"/>
    <cellStyle name="style1424787249225 3 2 2 4 2 5" xfId="38886"/>
    <cellStyle name="style1424787249225 3 2 2 4 3" xfId="17468"/>
    <cellStyle name="style1424787249225 3 2 2 4 3 2" xfId="38891"/>
    <cellStyle name="style1424787249225 3 2 2 4 3 3" xfId="56730"/>
    <cellStyle name="style1424787249225 3 2 2 4 3 4" xfId="38890"/>
    <cellStyle name="style1424787249225 3 2 2 4 4" xfId="24864"/>
    <cellStyle name="style1424787249225 3 2 2 4 4 2" xfId="38892"/>
    <cellStyle name="style1424787249225 3 2 2 4 5" xfId="55733"/>
    <cellStyle name="style1424787249225 3 2 2 4 6" xfId="38885"/>
    <cellStyle name="style1424787249225 3 2 2 5" xfId="6453"/>
    <cellStyle name="style1424787249225 3 2 2 5 2" xfId="13849"/>
    <cellStyle name="style1424787249225 3 2 2 5 2 2" xfId="38895"/>
    <cellStyle name="style1424787249225 3 2 2 5 2 3" xfId="59217"/>
    <cellStyle name="style1424787249225 3 2 2 5 2 4" xfId="38894"/>
    <cellStyle name="style1424787249225 3 2 2 5 3" xfId="21245"/>
    <cellStyle name="style1424787249225 3 2 2 5 3 2" xfId="38896"/>
    <cellStyle name="style1424787249225 3 2 2 5 4" xfId="28641"/>
    <cellStyle name="style1424787249225 3 2 2 5 4 2" xfId="55735"/>
    <cellStyle name="style1424787249225 3 2 2 5 5" xfId="38893"/>
    <cellStyle name="style1424787249225 3 2 2 6" xfId="8263"/>
    <cellStyle name="style1424787249225 3 2 2 6 2" xfId="38898"/>
    <cellStyle name="style1424787249225 3 2 2 6 3" xfId="56725"/>
    <cellStyle name="style1424787249225 3 2 2 6 4" xfId="38897"/>
    <cellStyle name="style1424787249225 3 2 2 7" xfId="15659"/>
    <cellStyle name="style1424787249225 3 2 2 7 2" xfId="38899"/>
    <cellStyle name="style1424787249225 3 2 2 8" xfId="23055"/>
    <cellStyle name="style1424787249225 3 2 2 8 2" xfId="55724"/>
    <cellStyle name="style1424787249225 3 2 2 9" xfId="38852"/>
    <cellStyle name="style1424787249225 3 2 3" xfId="1208"/>
    <cellStyle name="style1424787249225 3 2 3 2" xfId="4896"/>
    <cellStyle name="style1424787249225 3 2 3 2 2" xfId="12337"/>
    <cellStyle name="style1424787249225 3 2 3 2 2 2" xfId="38903"/>
    <cellStyle name="style1424787249225 3 2 3 2 2 2 2" xfId="38904"/>
    <cellStyle name="style1424787249225 3 2 3 2 2 2 3" xfId="59224"/>
    <cellStyle name="style1424787249225 3 2 3 2 2 3" xfId="38905"/>
    <cellStyle name="style1424787249225 3 2 3 2 2 4" xfId="55738"/>
    <cellStyle name="style1424787249225 3 2 3 2 2 5" xfId="38902"/>
    <cellStyle name="style1424787249225 3 2 3 2 3" xfId="19733"/>
    <cellStyle name="style1424787249225 3 2 3 2 3 2" xfId="38907"/>
    <cellStyle name="style1424787249225 3 2 3 2 3 3" xfId="56732"/>
    <cellStyle name="style1424787249225 3 2 3 2 3 4" xfId="38906"/>
    <cellStyle name="style1424787249225 3 2 3 2 4" xfId="27129"/>
    <cellStyle name="style1424787249225 3 2 3 2 4 2" xfId="38908"/>
    <cellStyle name="style1424787249225 3 2 3 2 5" xfId="55737"/>
    <cellStyle name="style1424787249225 3 2 3 2 6" xfId="38901"/>
    <cellStyle name="style1424787249225 3 2 3 3" xfId="3019"/>
    <cellStyle name="style1424787249225 3 2 3 3 2" xfId="10460"/>
    <cellStyle name="style1424787249225 3 2 3 3 2 2" xfId="38911"/>
    <cellStyle name="style1424787249225 3 2 3 3 2 2 2" xfId="38912"/>
    <cellStyle name="style1424787249225 3 2 3 3 2 2 3" xfId="59225"/>
    <cellStyle name="style1424787249225 3 2 3 3 2 3" xfId="38913"/>
    <cellStyle name="style1424787249225 3 2 3 3 2 4" xfId="55740"/>
    <cellStyle name="style1424787249225 3 2 3 3 2 5" xfId="38910"/>
    <cellStyle name="style1424787249225 3 2 3 3 3" xfId="17856"/>
    <cellStyle name="style1424787249225 3 2 3 3 3 2" xfId="38915"/>
    <cellStyle name="style1424787249225 3 2 3 3 3 3" xfId="56733"/>
    <cellStyle name="style1424787249225 3 2 3 3 3 4" xfId="38914"/>
    <cellStyle name="style1424787249225 3 2 3 3 4" xfId="25252"/>
    <cellStyle name="style1424787249225 3 2 3 3 4 2" xfId="38916"/>
    <cellStyle name="style1424787249225 3 2 3 3 5" xfId="55739"/>
    <cellStyle name="style1424787249225 3 2 3 3 6" xfId="38909"/>
    <cellStyle name="style1424787249225 3 2 3 4" xfId="6841"/>
    <cellStyle name="style1424787249225 3 2 3 4 2" xfId="14237"/>
    <cellStyle name="style1424787249225 3 2 3 4 2 2" xfId="38919"/>
    <cellStyle name="style1424787249225 3 2 3 4 2 3" xfId="59223"/>
    <cellStyle name="style1424787249225 3 2 3 4 2 4" xfId="38918"/>
    <cellStyle name="style1424787249225 3 2 3 4 3" xfId="21633"/>
    <cellStyle name="style1424787249225 3 2 3 4 3 2" xfId="38920"/>
    <cellStyle name="style1424787249225 3 2 3 4 4" xfId="29029"/>
    <cellStyle name="style1424787249225 3 2 3 4 4 2" xfId="55741"/>
    <cellStyle name="style1424787249225 3 2 3 4 5" xfId="38917"/>
    <cellStyle name="style1424787249225 3 2 3 5" xfId="8651"/>
    <cellStyle name="style1424787249225 3 2 3 5 2" xfId="38922"/>
    <cellStyle name="style1424787249225 3 2 3 5 3" xfId="56731"/>
    <cellStyle name="style1424787249225 3 2 3 5 4" xfId="38921"/>
    <cellStyle name="style1424787249225 3 2 3 6" xfId="16047"/>
    <cellStyle name="style1424787249225 3 2 3 6 2" xfId="38923"/>
    <cellStyle name="style1424787249225 3 2 3 7" xfId="23443"/>
    <cellStyle name="style1424787249225 3 2 3 7 2" xfId="55736"/>
    <cellStyle name="style1424787249225 3 2 3 8" xfId="38900"/>
    <cellStyle name="style1424787249225 3 2 4" xfId="1799"/>
    <cellStyle name="style1424787249225 3 2 4 2" xfId="5486"/>
    <cellStyle name="style1424787249225 3 2 4 2 2" xfId="12927"/>
    <cellStyle name="style1424787249225 3 2 4 2 2 2" xfId="38927"/>
    <cellStyle name="style1424787249225 3 2 4 2 2 2 2" xfId="38928"/>
    <cellStyle name="style1424787249225 3 2 4 2 2 2 3" xfId="59227"/>
    <cellStyle name="style1424787249225 3 2 4 2 2 3" xfId="38929"/>
    <cellStyle name="style1424787249225 3 2 4 2 2 4" xfId="55744"/>
    <cellStyle name="style1424787249225 3 2 4 2 2 5" xfId="38926"/>
    <cellStyle name="style1424787249225 3 2 4 2 3" xfId="20323"/>
    <cellStyle name="style1424787249225 3 2 4 2 3 2" xfId="38931"/>
    <cellStyle name="style1424787249225 3 2 4 2 3 3" xfId="56735"/>
    <cellStyle name="style1424787249225 3 2 4 2 3 4" xfId="38930"/>
    <cellStyle name="style1424787249225 3 2 4 2 4" xfId="27719"/>
    <cellStyle name="style1424787249225 3 2 4 2 4 2" xfId="38932"/>
    <cellStyle name="style1424787249225 3 2 4 2 5" xfId="55743"/>
    <cellStyle name="style1424787249225 3 2 4 2 6" xfId="38925"/>
    <cellStyle name="style1424787249225 3 2 4 3" xfId="3609"/>
    <cellStyle name="style1424787249225 3 2 4 3 2" xfId="11050"/>
    <cellStyle name="style1424787249225 3 2 4 3 2 2" xfId="38935"/>
    <cellStyle name="style1424787249225 3 2 4 3 2 2 2" xfId="38936"/>
    <cellStyle name="style1424787249225 3 2 4 3 2 2 3" xfId="59228"/>
    <cellStyle name="style1424787249225 3 2 4 3 2 3" xfId="38937"/>
    <cellStyle name="style1424787249225 3 2 4 3 2 4" xfId="55746"/>
    <cellStyle name="style1424787249225 3 2 4 3 2 5" xfId="38934"/>
    <cellStyle name="style1424787249225 3 2 4 3 3" xfId="18446"/>
    <cellStyle name="style1424787249225 3 2 4 3 3 2" xfId="38939"/>
    <cellStyle name="style1424787249225 3 2 4 3 3 3" xfId="56736"/>
    <cellStyle name="style1424787249225 3 2 4 3 3 4" xfId="38938"/>
    <cellStyle name="style1424787249225 3 2 4 3 4" xfId="25842"/>
    <cellStyle name="style1424787249225 3 2 4 3 4 2" xfId="38940"/>
    <cellStyle name="style1424787249225 3 2 4 3 5" xfId="55745"/>
    <cellStyle name="style1424787249225 3 2 4 3 6" xfId="38933"/>
    <cellStyle name="style1424787249225 3 2 4 4" xfId="7431"/>
    <cellStyle name="style1424787249225 3 2 4 4 2" xfId="14827"/>
    <cellStyle name="style1424787249225 3 2 4 4 2 2" xfId="38943"/>
    <cellStyle name="style1424787249225 3 2 4 4 2 3" xfId="59226"/>
    <cellStyle name="style1424787249225 3 2 4 4 2 4" xfId="38942"/>
    <cellStyle name="style1424787249225 3 2 4 4 3" xfId="22223"/>
    <cellStyle name="style1424787249225 3 2 4 4 3 2" xfId="38944"/>
    <cellStyle name="style1424787249225 3 2 4 4 4" xfId="29619"/>
    <cellStyle name="style1424787249225 3 2 4 4 4 2" xfId="55747"/>
    <cellStyle name="style1424787249225 3 2 4 4 5" xfId="38941"/>
    <cellStyle name="style1424787249225 3 2 4 5" xfId="9241"/>
    <cellStyle name="style1424787249225 3 2 4 5 2" xfId="38946"/>
    <cellStyle name="style1424787249225 3 2 4 5 3" xfId="56734"/>
    <cellStyle name="style1424787249225 3 2 4 5 4" xfId="38945"/>
    <cellStyle name="style1424787249225 3 2 4 6" xfId="16637"/>
    <cellStyle name="style1424787249225 3 2 4 6 2" xfId="38947"/>
    <cellStyle name="style1424787249225 3 2 4 7" xfId="24033"/>
    <cellStyle name="style1424787249225 3 2 4 7 2" xfId="55742"/>
    <cellStyle name="style1424787249225 3 2 4 8" xfId="38924"/>
    <cellStyle name="style1424787249225 3 2 5" xfId="2056"/>
    <cellStyle name="style1424787249225 3 2 5 2" xfId="5743"/>
    <cellStyle name="style1424787249225 3 2 5 2 2" xfId="13183"/>
    <cellStyle name="style1424787249225 3 2 5 2 2 2" xfId="38951"/>
    <cellStyle name="style1424787249225 3 2 5 2 2 2 2" xfId="38952"/>
    <cellStyle name="style1424787249225 3 2 5 2 2 2 3" xfId="59230"/>
    <cellStyle name="style1424787249225 3 2 5 2 2 3" xfId="38953"/>
    <cellStyle name="style1424787249225 3 2 5 2 2 4" xfId="55750"/>
    <cellStyle name="style1424787249225 3 2 5 2 2 5" xfId="38950"/>
    <cellStyle name="style1424787249225 3 2 5 2 3" xfId="20579"/>
    <cellStyle name="style1424787249225 3 2 5 2 3 2" xfId="38955"/>
    <cellStyle name="style1424787249225 3 2 5 2 3 3" xfId="56738"/>
    <cellStyle name="style1424787249225 3 2 5 2 3 4" xfId="38954"/>
    <cellStyle name="style1424787249225 3 2 5 2 4" xfId="27975"/>
    <cellStyle name="style1424787249225 3 2 5 2 4 2" xfId="38956"/>
    <cellStyle name="style1424787249225 3 2 5 2 5" xfId="55749"/>
    <cellStyle name="style1424787249225 3 2 5 2 6" xfId="38949"/>
    <cellStyle name="style1424787249225 3 2 5 3" xfId="3865"/>
    <cellStyle name="style1424787249225 3 2 5 3 2" xfId="11306"/>
    <cellStyle name="style1424787249225 3 2 5 3 2 2" xfId="38959"/>
    <cellStyle name="style1424787249225 3 2 5 3 2 2 2" xfId="38960"/>
    <cellStyle name="style1424787249225 3 2 5 3 2 2 3" xfId="59231"/>
    <cellStyle name="style1424787249225 3 2 5 3 2 3" xfId="38961"/>
    <cellStyle name="style1424787249225 3 2 5 3 2 4" xfId="55752"/>
    <cellStyle name="style1424787249225 3 2 5 3 2 5" xfId="38958"/>
    <cellStyle name="style1424787249225 3 2 5 3 3" xfId="18702"/>
    <cellStyle name="style1424787249225 3 2 5 3 3 2" xfId="38963"/>
    <cellStyle name="style1424787249225 3 2 5 3 3 3" xfId="56739"/>
    <cellStyle name="style1424787249225 3 2 5 3 3 4" xfId="38962"/>
    <cellStyle name="style1424787249225 3 2 5 3 4" xfId="26098"/>
    <cellStyle name="style1424787249225 3 2 5 3 4 2" xfId="38964"/>
    <cellStyle name="style1424787249225 3 2 5 3 5" xfId="55751"/>
    <cellStyle name="style1424787249225 3 2 5 3 6" xfId="38957"/>
    <cellStyle name="style1424787249225 3 2 5 4" xfId="7688"/>
    <cellStyle name="style1424787249225 3 2 5 4 2" xfId="15084"/>
    <cellStyle name="style1424787249225 3 2 5 4 2 2" xfId="38967"/>
    <cellStyle name="style1424787249225 3 2 5 4 2 3" xfId="59229"/>
    <cellStyle name="style1424787249225 3 2 5 4 2 4" xfId="38966"/>
    <cellStyle name="style1424787249225 3 2 5 4 3" xfId="22480"/>
    <cellStyle name="style1424787249225 3 2 5 4 3 2" xfId="38968"/>
    <cellStyle name="style1424787249225 3 2 5 4 4" xfId="29876"/>
    <cellStyle name="style1424787249225 3 2 5 4 4 2" xfId="55753"/>
    <cellStyle name="style1424787249225 3 2 5 4 5" xfId="38965"/>
    <cellStyle name="style1424787249225 3 2 5 5" xfId="9497"/>
    <cellStyle name="style1424787249225 3 2 5 5 2" xfId="38970"/>
    <cellStyle name="style1424787249225 3 2 5 5 3" xfId="56737"/>
    <cellStyle name="style1424787249225 3 2 5 5 4" xfId="38969"/>
    <cellStyle name="style1424787249225 3 2 5 6" xfId="16893"/>
    <cellStyle name="style1424787249225 3 2 5 6 2" xfId="38971"/>
    <cellStyle name="style1424787249225 3 2 5 7" xfId="24289"/>
    <cellStyle name="style1424787249225 3 2 5 7 2" xfId="55748"/>
    <cellStyle name="style1424787249225 3 2 5 8" xfId="38948"/>
    <cellStyle name="style1424787249225 3 2 6" xfId="4252"/>
    <cellStyle name="style1424787249225 3 2 6 2" xfId="11693"/>
    <cellStyle name="style1424787249225 3 2 6 2 2" xfId="38974"/>
    <cellStyle name="style1424787249225 3 2 6 2 2 2" xfId="38975"/>
    <cellStyle name="style1424787249225 3 2 6 2 2 3" xfId="59232"/>
    <cellStyle name="style1424787249225 3 2 6 2 3" xfId="38976"/>
    <cellStyle name="style1424787249225 3 2 6 2 4" xfId="55755"/>
    <cellStyle name="style1424787249225 3 2 6 2 5" xfId="38973"/>
    <cellStyle name="style1424787249225 3 2 6 3" xfId="19089"/>
    <cellStyle name="style1424787249225 3 2 6 3 2" xfId="38978"/>
    <cellStyle name="style1424787249225 3 2 6 3 3" xfId="56740"/>
    <cellStyle name="style1424787249225 3 2 6 3 4" xfId="38977"/>
    <cellStyle name="style1424787249225 3 2 6 4" xfId="26485"/>
    <cellStyle name="style1424787249225 3 2 6 4 2" xfId="38979"/>
    <cellStyle name="style1424787249225 3 2 6 5" xfId="55754"/>
    <cellStyle name="style1424787249225 3 2 6 6" xfId="38972"/>
    <cellStyle name="style1424787249225 3 2 7" xfId="2375"/>
    <cellStyle name="style1424787249225 3 2 7 2" xfId="9816"/>
    <cellStyle name="style1424787249225 3 2 7 2 2" xfId="38982"/>
    <cellStyle name="style1424787249225 3 2 7 2 2 2" xfId="38983"/>
    <cellStyle name="style1424787249225 3 2 7 2 2 3" xfId="59233"/>
    <cellStyle name="style1424787249225 3 2 7 2 3" xfId="38984"/>
    <cellStyle name="style1424787249225 3 2 7 2 4" xfId="55757"/>
    <cellStyle name="style1424787249225 3 2 7 2 5" xfId="38981"/>
    <cellStyle name="style1424787249225 3 2 7 3" xfId="17212"/>
    <cellStyle name="style1424787249225 3 2 7 3 2" xfId="38986"/>
    <cellStyle name="style1424787249225 3 2 7 3 3" xfId="56741"/>
    <cellStyle name="style1424787249225 3 2 7 3 4" xfId="38985"/>
    <cellStyle name="style1424787249225 3 2 7 4" xfId="24608"/>
    <cellStyle name="style1424787249225 3 2 7 4 2" xfId="38987"/>
    <cellStyle name="style1424787249225 3 2 7 5" xfId="55756"/>
    <cellStyle name="style1424787249225 3 2 7 6" xfId="38980"/>
    <cellStyle name="style1424787249225 3 2 8" xfId="6197"/>
    <cellStyle name="style1424787249225 3 2 8 2" xfId="13593"/>
    <cellStyle name="style1424787249225 3 2 8 2 2" xfId="38990"/>
    <cellStyle name="style1424787249225 3 2 8 2 3" xfId="59216"/>
    <cellStyle name="style1424787249225 3 2 8 2 4" xfId="38989"/>
    <cellStyle name="style1424787249225 3 2 8 3" xfId="20989"/>
    <cellStyle name="style1424787249225 3 2 8 3 2" xfId="38991"/>
    <cellStyle name="style1424787249225 3 2 8 4" xfId="28385"/>
    <cellStyle name="style1424787249225 3 2 8 4 2" xfId="55758"/>
    <cellStyle name="style1424787249225 3 2 8 5" xfId="38988"/>
    <cellStyle name="style1424787249225 3 2 9" xfId="8007"/>
    <cellStyle name="style1424787249225 3 2 9 2" xfId="38993"/>
    <cellStyle name="style1424787249225 3 2 9 3" xfId="56724"/>
    <cellStyle name="style1424787249225 3 2 9 4" xfId="38992"/>
    <cellStyle name="style1424787249225 3 3" xfId="626"/>
    <cellStyle name="style1424787249225 3 3 2" xfId="1336"/>
    <cellStyle name="style1424787249225 3 3 2 2" xfId="5024"/>
    <cellStyle name="style1424787249225 3 3 2 2 2" xfId="12465"/>
    <cellStyle name="style1424787249225 3 3 2 2 2 2" xfId="38998"/>
    <cellStyle name="style1424787249225 3 3 2 2 2 2 2" xfId="38999"/>
    <cellStyle name="style1424787249225 3 3 2 2 2 2 3" xfId="59236"/>
    <cellStyle name="style1424787249225 3 3 2 2 2 3" xfId="39000"/>
    <cellStyle name="style1424787249225 3 3 2 2 2 4" xfId="55762"/>
    <cellStyle name="style1424787249225 3 3 2 2 2 5" xfId="38997"/>
    <cellStyle name="style1424787249225 3 3 2 2 3" xfId="19861"/>
    <cellStyle name="style1424787249225 3 3 2 2 3 2" xfId="39002"/>
    <cellStyle name="style1424787249225 3 3 2 2 3 3" xfId="56744"/>
    <cellStyle name="style1424787249225 3 3 2 2 3 4" xfId="39001"/>
    <cellStyle name="style1424787249225 3 3 2 2 4" xfId="27257"/>
    <cellStyle name="style1424787249225 3 3 2 2 4 2" xfId="39003"/>
    <cellStyle name="style1424787249225 3 3 2 2 5" xfId="55761"/>
    <cellStyle name="style1424787249225 3 3 2 2 6" xfId="38996"/>
    <cellStyle name="style1424787249225 3 3 2 3" xfId="3147"/>
    <cellStyle name="style1424787249225 3 3 2 3 2" xfId="10588"/>
    <cellStyle name="style1424787249225 3 3 2 3 2 2" xfId="39006"/>
    <cellStyle name="style1424787249225 3 3 2 3 2 2 2" xfId="39007"/>
    <cellStyle name="style1424787249225 3 3 2 3 2 2 3" xfId="59237"/>
    <cellStyle name="style1424787249225 3 3 2 3 2 3" xfId="39008"/>
    <cellStyle name="style1424787249225 3 3 2 3 2 4" xfId="55764"/>
    <cellStyle name="style1424787249225 3 3 2 3 2 5" xfId="39005"/>
    <cellStyle name="style1424787249225 3 3 2 3 3" xfId="17984"/>
    <cellStyle name="style1424787249225 3 3 2 3 3 2" xfId="39010"/>
    <cellStyle name="style1424787249225 3 3 2 3 3 3" xfId="56745"/>
    <cellStyle name="style1424787249225 3 3 2 3 3 4" xfId="39009"/>
    <cellStyle name="style1424787249225 3 3 2 3 4" xfId="25380"/>
    <cellStyle name="style1424787249225 3 3 2 3 4 2" xfId="39011"/>
    <cellStyle name="style1424787249225 3 3 2 3 5" xfId="55763"/>
    <cellStyle name="style1424787249225 3 3 2 3 6" xfId="39004"/>
    <cellStyle name="style1424787249225 3 3 2 4" xfId="6969"/>
    <cellStyle name="style1424787249225 3 3 2 4 2" xfId="14365"/>
    <cellStyle name="style1424787249225 3 3 2 4 2 2" xfId="39014"/>
    <cellStyle name="style1424787249225 3 3 2 4 2 3" xfId="59235"/>
    <cellStyle name="style1424787249225 3 3 2 4 2 4" xfId="39013"/>
    <cellStyle name="style1424787249225 3 3 2 4 3" xfId="21761"/>
    <cellStyle name="style1424787249225 3 3 2 4 3 2" xfId="39015"/>
    <cellStyle name="style1424787249225 3 3 2 4 4" xfId="29157"/>
    <cellStyle name="style1424787249225 3 3 2 4 4 2" xfId="55765"/>
    <cellStyle name="style1424787249225 3 3 2 4 5" xfId="39012"/>
    <cellStyle name="style1424787249225 3 3 2 5" xfId="8779"/>
    <cellStyle name="style1424787249225 3 3 2 5 2" xfId="39017"/>
    <cellStyle name="style1424787249225 3 3 2 5 3" xfId="56743"/>
    <cellStyle name="style1424787249225 3 3 2 5 4" xfId="39016"/>
    <cellStyle name="style1424787249225 3 3 2 6" xfId="16175"/>
    <cellStyle name="style1424787249225 3 3 2 6 2" xfId="39018"/>
    <cellStyle name="style1424787249225 3 3 2 7" xfId="23571"/>
    <cellStyle name="style1424787249225 3 3 2 7 2" xfId="55760"/>
    <cellStyle name="style1424787249225 3 3 2 8" xfId="38995"/>
    <cellStyle name="style1424787249225 3 3 3" xfId="4380"/>
    <cellStyle name="style1424787249225 3 3 3 2" xfId="11821"/>
    <cellStyle name="style1424787249225 3 3 3 2 2" xfId="39021"/>
    <cellStyle name="style1424787249225 3 3 3 2 2 2" xfId="39022"/>
    <cellStyle name="style1424787249225 3 3 3 2 2 3" xfId="59238"/>
    <cellStyle name="style1424787249225 3 3 3 2 3" xfId="39023"/>
    <cellStyle name="style1424787249225 3 3 3 2 4" xfId="55767"/>
    <cellStyle name="style1424787249225 3 3 3 2 5" xfId="39020"/>
    <cellStyle name="style1424787249225 3 3 3 3" xfId="19217"/>
    <cellStyle name="style1424787249225 3 3 3 3 2" xfId="39025"/>
    <cellStyle name="style1424787249225 3 3 3 3 3" xfId="56746"/>
    <cellStyle name="style1424787249225 3 3 3 3 4" xfId="39024"/>
    <cellStyle name="style1424787249225 3 3 3 4" xfId="26613"/>
    <cellStyle name="style1424787249225 3 3 3 4 2" xfId="39026"/>
    <cellStyle name="style1424787249225 3 3 3 5" xfId="55766"/>
    <cellStyle name="style1424787249225 3 3 3 6" xfId="39019"/>
    <cellStyle name="style1424787249225 3 3 4" xfId="2503"/>
    <cellStyle name="style1424787249225 3 3 4 2" xfId="9944"/>
    <cellStyle name="style1424787249225 3 3 4 2 2" xfId="39029"/>
    <cellStyle name="style1424787249225 3 3 4 2 2 2" xfId="39030"/>
    <cellStyle name="style1424787249225 3 3 4 2 2 3" xfId="59239"/>
    <cellStyle name="style1424787249225 3 3 4 2 3" xfId="39031"/>
    <cellStyle name="style1424787249225 3 3 4 2 4" xfId="55769"/>
    <cellStyle name="style1424787249225 3 3 4 2 5" xfId="39028"/>
    <cellStyle name="style1424787249225 3 3 4 3" xfId="17340"/>
    <cellStyle name="style1424787249225 3 3 4 3 2" xfId="39033"/>
    <cellStyle name="style1424787249225 3 3 4 3 3" xfId="56747"/>
    <cellStyle name="style1424787249225 3 3 4 3 4" xfId="39032"/>
    <cellStyle name="style1424787249225 3 3 4 4" xfId="24736"/>
    <cellStyle name="style1424787249225 3 3 4 4 2" xfId="39034"/>
    <cellStyle name="style1424787249225 3 3 4 5" xfId="55768"/>
    <cellStyle name="style1424787249225 3 3 4 6" xfId="39027"/>
    <cellStyle name="style1424787249225 3 3 5" xfId="6325"/>
    <cellStyle name="style1424787249225 3 3 5 2" xfId="13721"/>
    <cellStyle name="style1424787249225 3 3 5 2 2" xfId="39037"/>
    <cellStyle name="style1424787249225 3 3 5 2 3" xfId="59234"/>
    <cellStyle name="style1424787249225 3 3 5 2 4" xfId="39036"/>
    <cellStyle name="style1424787249225 3 3 5 3" xfId="21117"/>
    <cellStyle name="style1424787249225 3 3 5 3 2" xfId="39038"/>
    <cellStyle name="style1424787249225 3 3 5 4" xfId="28513"/>
    <cellStyle name="style1424787249225 3 3 5 4 2" xfId="55770"/>
    <cellStyle name="style1424787249225 3 3 5 5" xfId="39035"/>
    <cellStyle name="style1424787249225 3 3 6" xfId="8135"/>
    <cellStyle name="style1424787249225 3 3 6 2" xfId="39040"/>
    <cellStyle name="style1424787249225 3 3 6 3" xfId="56742"/>
    <cellStyle name="style1424787249225 3 3 6 4" xfId="39039"/>
    <cellStyle name="style1424787249225 3 3 7" xfId="15531"/>
    <cellStyle name="style1424787249225 3 3 7 2" xfId="39041"/>
    <cellStyle name="style1424787249225 3 3 8" xfId="22927"/>
    <cellStyle name="style1424787249225 3 3 8 2" xfId="55759"/>
    <cellStyle name="style1424787249225 3 3 9" xfId="38994"/>
    <cellStyle name="style1424787249225 3 4" xfId="1080"/>
    <cellStyle name="style1424787249225 3 4 2" xfId="4768"/>
    <cellStyle name="style1424787249225 3 4 2 2" xfId="12209"/>
    <cellStyle name="style1424787249225 3 4 2 2 2" xfId="39045"/>
    <cellStyle name="style1424787249225 3 4 2 2 2 2" xfId="39046"/>
    <cellStyle name="style1424787249225 3 4 2 2 2 3" xfId="59241"/>
    <cellStyle name="style1424787249225 3 4 2 2 3" xfId="39047"/>
    <cellStyle name="style1424787249225 3 4 2 2 4" xfId="55773"/>
    <cellStyle name="style1424787249225 3 4 2 2 5" xfId="39044"/>
    <cellStyle name="style1424787249225 3 4 2 3" xfId="19605"/>
    <cellStyle name="style1424787249225 3 4 2 3 2" xfId="39049"/>
    <cellStyle name="style1424787249225 3 4 2 3 3" xfId="56749"/>
    <cellStyle name="style1424787249225 3 4 2 3 4" xfId="39048"/>
    <cellStyle name="style1424787249225 3 4 2 4" xfId="27001"/>
    <cellStyle name="style1424787249225 3 4 2 4 2" xfId="39050"/>
    <cellStyle name="style1424787249225 3 4 2 5" xfId="55772"/>
    <cellStyle name="style1424787249225 3 4 2 6" xfId="39043"/>
    <cellStyle name="style1424787249225 3 4 3" xfId="2891"/>
    <cellStyle name="style1424787249225 3 4 3 2" xfId="10332"/>
    <cellStyle name="style1424787249225 3 4 3 2 2" xfId="39053"/>
    <cellStyle name="style1424787249225 3 4 3 2 2 2" xfId="39054"/>
    <cellStyle name="style1424787249225 3 4 3 2 2 3" xfId="59242"/>
    <cellStyle name="style1424787249225 3 4 3 2 3" xfId="39055"/>
    <cellStyle name="style1424787249225 3 4 3 2 4" xfId="55775"/>
    <cellStyle name="style1424787249225 3 4 3 2 5" xfId="39052"/>
    <cellStyle name="style1424787249225 3 4 3 3" xfId="17728"/>
    <cellStyle name="style1424787249225 3 4 3 3 2" xfId="39057"/>
    <cellStyle name="style1424787249225 3 4 3 3 3" xfId="56750"/>
    <cellStyle name="style1424787249225 3 4 3 3 4" xfId="39056"/>
    <cellStyle name="style1424787249225 3 4 3 4" xfId="25124"/>
    <cellStyle name="style1424787249225 3 4 3 4 2" xfId="39058"/>
    <cellStyle name="style1424787249225 3 4 3 5" xfId="55774"/>
    <cellStyle name="style1424787249225 3 4 3 6" xfId="39051"/>
    <cellStyle name="style1424787249225 3 4 4" xfId="6713"/>
    <cellStyle name="style1424787249225 3 4 4 2" xfId="14109"/>
    <cellStyle name="style1424787249225 3 4 4 2 2" xfId="39061"/>
    <cellStyle name="style1424787249225 3 4 4 2 3" xfId="59240"/>
    <cellStyle name="style1424787249225 3 4 4 2 4" xfId="39060"/>
    <cellStyle name="style1424787249225 3 4 4 3" xfId="21505"/>
    <cellStyle name="style1424787249225 3 4 4 3 2" xfId="39062"/>
    <cellStyle name="style1424787249225 3 4 4 4" xfId="28901"/>
    <cellStyle name="style1424787249225 3 4 4 4 2" xfId="55776"/>
    <cellStyle name="style1424787249225 3 4 4 5" xfId="39059"/>
    <cellStyle name="style1424787249225 3 4 5" xfId="8523"/>
    <cellStyle name="style1424787249225 3 4 5 2" xfId="39064"/>
    <cellStyle name="style1424787249225 3 4 5 3" xfId="56748"/>
    <cellStyle name="style1424787249225 3 4 5 4" xfId="39063"/>
    <cellStyle name="style1424787249225 3 4 6" xfId="15919"/>
    <cellStyle name="style1424787249225 3 4 6 2" xfId="39065"/>
    <cellStyle name="style1424787249225 3 4 7" xfId="23315"/>
    <cellStyle name="style1424787249225 3 4 7 2" xfId="55771"/>
    <cellStyle name="style1424787249225 3 4 8" xfId="39042"/>
    <cellStyle name="style1424787249225 3 5" xfId="1671"/>
    <cellStyle name="style1424787249225 3 5 2" xfId="5358"/>
    <cellStyle name="style1424787249225 3 5 2 2" xfId="12799"/>
    <cellStyle name="style1424787249225 3 5 2 2 2" xfId="39069"/>
    <cellStyle name="style1424787249225 3 5 2 2 2 2" xfId="39070"/>
    <cellStyle name="style1424787249225 3 5 2 2 2 3" xfId="59244"/>
    <cellStyle name="style1424787249225 3 5 2 2 3" xfId="39071"/>
    <cellStyle name="style1424787249225 3 5 2 2 4" xfId="55779"/>
    <cellStyle name="style1424787249225 3 5 2 2 5" xfId="39068"/>
    <cellStyle name="style1424787249225 3 5 2 3" xfId="20195"/>
    <cellStyle name="style1424787249225 3 5 2 3 2" xfId="39073"/>
    <cellStyle name="style1424787249225 3 5 2 3 3" xfId="56752"/>
    <cellStyle name="style1424787249225 3 5 2 3 4" xfId="39072"/>
    <cellStyle name="style1424787249225 3 5 2 4" xfId="27591"/>
    <cellStyle name="style1424787249225 3 5 2 4 2" xfId="39074"/>
    <cellStyle name="style1424787249225 3 5 2 5" xfId="55778"/>
    <cellStyle name="style1424787249225 3 5 2 6" xfId="39067"/>
    <cellStyle name="style1424787249225 3 5 3" xfId="3481"/>
    <cellStyle name="style1424787249225 3 5 3 2" xfId="10922"/>
    <cellStyle name="style1424787249225 3 5 3 2 2" xfId="39077"/>
    <cellStyle name="style1424787249225 3 5 3 2 2 2" xfId="39078"/>
    <cellStyle name="style1424787249225 3 5 3 2 2 3" xfId="59245"/>
    <cellStyle name="style1424787249225 3 5 3 2 3" xfId="39079"/>
    <cellStyle name="style1424787249225 3 5 3 2 4" xfId="55781"/>
    <cellStyle name="style1424787249225 3 5 3 2 5" xfId="39076"/>
    <cellStyle name="style1424787249225 3 5 3 3" xfId="18318"/>
    <cellStyle name="style1424787249225 3 5 3 3 2" xfId="39081"/>
    <cellStyle name="style1424787249225 3 5 3 3 3" xfId="56753"/>
    <cellStyle name="style1424787249225 3 5 3 3 4" xfId="39080"/>
    <cellStyle name="style1424787249225 3 5 3 4" xfId="25714"/>
    <cellStyle name="style1424787249225 3 5 3 4 2" xfId="39082"/>
    <cellStyle name="style1424787249225 3 5 3 5" xfId="55780"/>
    <cellStyle name="style1424787249225 3 5 3 6" xfId="39075"/>
    <cellStyle name="style1424787249225 3 5 4" xfId="7303"/>
    <cellStyle name="style1424787249225 3 5 4 2" xfId="14699"/>
    <cellStyle name="style1424787249225 3 5 4 2 2" xfId="39085"/>
    <cellStyle name="style1424787249225 3 5 4 2 3" xfId="59243"/>
    <cellStyle name="style1424787249225 3 5 4 2 4" xfId="39084"/>
    <cellStyle name="style1424787249225 3 5 4 3" xfId="22095"/>
    <cellStyle name="style1424787249225 3 5 4 3 2" xfId="39086"/>
    <cellStyle name="style1424787249225 3 5 4 4" xfId="29491"/>
    <cellStyle name="style1424787249225 3 5 4 4 2" xfId="55782"/>
    <cellStyle name="style1424787249225 3 5 4 5" xfId="39083"/>
    <cellStyle name="style1424787249225 3 5 5" xfId="9113"/>
    <cellStyle name="style1424787249225 3 5 5 2" xfId="39088"/>
    <cellStyle name="style1424787249225 3 5 5 3" xfId="56751"/>
    <cellStyle name="style1424787249225 3 5 5 4" xfId="39087"/>
    <cellStyle name="style1424787249225 3 5 6" xfId="16509"/>
    <cellStyle name="style1424787249225 3 5 6 2" xfId="39089"/>
    <cellStyle name="style1424787249225 3 5 7" xfId="23905"/>
    <cellStyle name="style1424787249225 3 5 7 2" xfId="55777"/>
    <cellStyle name="style1424787249225 3 5 8" xfId="39066"/>
    <cellStyle name="style1424787249225 3 6" xfId="1928"/>
    <cellStyle name="style1424787249225 3 6 2" xfId="5615"/>
    <cellStyle name="style1424787249225 3 6 2 2" xfId="13055"/>
    <cellStyle name="style1424787249225 3 6 2 2 2" xfId="39093"/>
    <cellStyle name="style1424787249225 3 6 2 2 2 2" xfId="39094"/>
    <cellStyle name="style1424787249225 3 6 2 2 2 3" xfId="59247"/>
    <cellStyle name="style1424787249225 3 6 2 2 3" xfId="39095"/>
    <cellStyle name="style1424787249225 3 6 2 2 4" xfId="55785"/>
    <cellStyle name="style1424787249225 3 6 2 2 5" xfId="39092"/>
    <cellStyle name="style1424787249225 3 6 2 3" xfId="20451"/>
    <cellStyle name="style1424787249225 3 6 2 3 2" xfId="39097"/>
    <cellStyle name="style1424787249225 3 6 2 3 3" xfId="56755"/>
    <cellStyle name="style1424787249225 3 6 2 3 4" xfId="39096"/>
    <cellStyle name="style1424787249225 3 6 2 4" xfId="27847"/>
    <cellStyle name="style1424787249225 3 6 2 4 2" xfId="39098"/>
    <cellStyle name="style1424787249225 3 6 2 5" xfId="55784"/>
    <cellStyle name="style1424787249225 3 6 2 6" xfId="39091"/>
    <cellStyle name="style1424787249225 3 6 3" xfId="3737"/>
    <cellStyle name="style1424787249225 3 6 3 2" xfId="11178"/>
    <cellStyle name="style1424787249225 3 6 3 2 2" xfId="39101"/>
    <cellStyle name="style1424787249225 3 6 3 2 2 2" xfId="39102"/>
    <cellStyle name="style1424787249225 3 6 3 2 2 3" xfId="59248"/>
    <cellStyle name="style1424787249225 3 6 3 2 3" xfId="39103"/>
    <cellStyle name="style1424787249225 3 6 3 2 4" xfId="55787"/>
    <cellStyle name="style1424787249225 3 6 3 2 5" xfId="39100"/>
    <cellStyle name="style1424787249225 3 6 3 3" xfId="18574"/>
    <cellStyle name="style1424787249225 3 6 3 3 2" xfId="39105"/>
    <cellStyle name="style1424787249225 3 6 3 3 3" xfId="56756"/>
    <cellStyle name="style1424787249225 3 6 3 3 4" xfId="39104"/>
    <cellStyle name="style1424787249225 3 6 3 4" xfId="25970"/>
    <cellStyle name="style1424787249225 3 6 3 4 2" xfId="39106"/>
    <cellStyle name="style1424787249225 3 6 3 5" xfId="55786"/>
    <cellStyle name="style1424787249225 3 6 3 6" xfId="39099"/>
    <cellStyle name="style1424787249225 3 6 4" xfId="7560"/>
    <cellStyle name="style1424787249225 3 6 4 2" xfId="14956"/>
    <cellStyle name="style1424787249225 3 6 4 2 2" xfId="39109"/>
    <cellStyle name="style1424787249225 3 6 4 2 3" xfId="59246"/>
    <cellStyle name="style1424787249225 3 6 4 2 4" xfId="39108"/>
    <cellStyle name="style1424787249225 3 6 4 3" xfId="22352"/>
    <cellStyle name="style1424787249225 3 6 4 3 2" xfId="39110"/>
    <cellStyle name="style1424787249225 3 6 4 4" xfId="29748"/>
    <cellStyle name="style1424787249225 3 6 4 4 2" xfId="55788"/>
    <cellStyle name="style1424787249225 3 6 4 5" xfId="39107"/>
    <cellStyle name="style1424787249225 3 6 5" xfId="9369"/>
    <cellStyle name="style1424787249225 3 6 5 2" xfId="39112"/>
    <cellStyle name="style1424787249225 3 6 5 3" xfId="56754"/>
    <cellStyle name="style1424787249225 3 6 5 4" xfId="39111"/>
    <cellStyle name="style1424787249225 3 6 6" xfId="16765"/>
    <cellStyle name="style1424787249225 3 6 6 2" xfId="39113"/>
    <cellStyle name="style1424787249225 3 6 7" xfId="24161"/>
    <cellStyle name="style1424787249225 3 6 7 2" xfId="55783"/>
    <cellStyle name="style1424787249225 3 6 8" xfId="39090"/>
    <cellStyle name="style1424787249225 3 7" xfId="4124"/>
    <cellStyle name="style1424787249225 3 7 2" xfId="11565"/>
    <cellStyle name="style1424787249225 3 7 2 2" xfId="39116"/>
    <cellStyle name="style1424787249225 3 7 2 2 2" xfId="39117"/>
    <cellStyle name="style1424787249225 3 7 2 2 3" xfId="59249"/>
    <cellStyle name="style1424787249225 3 7 2 3" xfId="39118"/>
    <cellStyle name="style1424787249225 3 7 2 4" xfId="55790"/>
    <cellStyle name="style1424787249225 3 7 2 5" xfId="39115"/>
    <cellStyle name="style1424787249225 3 7 3" xfId="18961"/>
    <cellStyle name="style1424787249225 3 7 3 2" xfId="39120"/>
    <cellStyle name="style1424787249225 3 7 3 3" xfId="56757"/>
    <cellStyle name="style1424787249225 3 7 3 4" xfId="39119"/>
    <cellStyle name="style1424787249225 3 7 4" xfId="26357"/>
    <cellStyle name="style1424787249225 3 7 4 2" xfId="39121"/>
    <cellStyle name="style1424787249225 3 7 5" xfId="55789"/>
    <cellStyle name="style1424787249225 3 7 6" xfId="39114"/>
    <cellStyle name="style1424787249225 3 8" xfId="2247"/>
    <cellStyle name="style1424787249225 3 8 2" xfId="9688"/>
    <cellStyle name="style1424787249225 3 8 2 2" xfId="39124"/>
    <cellStyle name="style1424787249225 3 8 2 2 2" xfId="39125"/>
    <cellStyle name="style1424787249225 3 8 2 2 3" xfId="59250"/>
    <cellStyle name="style1424787249225 3 8 2 3" xfId="39126"/>
    <cellStyle name="style1424787249225 3 8 2 4" xfId="55792"/>
    <cellStyle name="style1424787249225 3 8 2 5" xfId="39123"/>
    <cellStyle name="style1424787249225 3 8 3" xfId="17084"/>
    <cellStyle name="style1424787249225 3 8 3 2" xfId="39128"/>
    <cellStyle name="style1424787249225 3 8 3 3" xfId="56758"/>
    <cellStyle name="style1424787249225 3 8 3 4" xfId="39127"/>
    <cellStyle name="style1424787249225 3 8 4" xfId="24480"/>
    <cellStyle name="style1424787249225 3 8 4 2" xfId="39129"/>
    <cellStyle name="style1424787249225 3 8 5" xfId="55791"/>
    <cellStyle name="style1424787249225 3 8 6" xfId="39122"/>
    <cellStyle name="style1424787249225 3 9" xfId="6069"/>
    <cellStyle name="style1424787249225 3 9 2" xfId="13465"/>
    <cellStyle name="style1424787249225 3 9 2 2" xfId="39132"/>
    <cellStyle name="style1424787249225 3 9 2 3" xfId="59215"/>
    <cellStyle name="style1424787249225 3 9 2 4" xfId="39131"/>
    <cellStyle name="style1424787249225 3 9 3" xfId="20861"/>
    <cellStyle name="style1424787249225 3 9 3 2" xfId="39133"/>
    <cellStyle name="style1424787249225 3 9 4" xfId="28257"/>
    <cellStyle name="style1424787249225 3 9 4 2" xfId="55793"/>
    <cellStyle name="style1424787249225 3 9 5" xfId="39130"/>
    <cellStyle name="style1424787249225 4" xfId="433"/>
    <cellStyle name="style1424787249225 4 10" xfId="15339"/>
    <cellStyle name="style1424787249225 4 10 2" xfId="39135"/>
    <cellStyle name="style1424787249225 4 11" xfId="22735"/>
    <cellStyle name="style1424787249225 4 11 2" xfId="55794"/>
    <cellStyle name="style1424787249225 4 12" xfId="39134"/>
    <cellStyle name="style1424787249225 4 2" xfId="690"/>
    <cellStyle name="style1424787249225 4 2 2" xfId="1400"/>
    <cellStyle name="style1424787249225 4 2 2 2" xfId="5088"/>
    <cellStyle name="style1424787249225 4 2 2 2 2" xfId="12529"/>
    <cellStyle name="style1424787249225 4 2 2 2 2 2" xfId="39140"/>
    <cellStyle name="style1424787249225 4 2 2 2 2 2 2" xfId="39141"/>
    <cellStyle name="style1424787249225 4 2 2 2 2 2 3" xfId="59254"/>
    <cellStyle name="style1424787249225 4 2 2 2 2 3" xfId="39142"/>
    <cellStyle name="style1424787249225 4 2 2 2 2 4" xfId="55798"/>
    <cellStyle name="style1424787249225 4 2 2 2 2 5" xfId="39139"/>
    <cellStyle name="style1424787249225 4 2 2 2 3" xfId="19925"/>
    <cellStyle name="style1424787249225 4 2 2 2 3 2" xfId="39144"/>
    <cellStyle name="style1424787249225 4 2 2 2 3 3" xfId="56762"/>
    <cellStyle name="style1424787249225 4 2 2 2 3 4" xfId="39143"/>
    <cellStyle name="style1424787249225 4 2 2 2 4" xfId="27321"/>
    <cellStyle name="style1424787249225 4 2 2 2 4 2" xfId="39145"/>
    <cellStyle name="style1424787249225 4 2 2 2 5" xfId="55797"/>
    <cellStyle name="style1424787249225 4 2 2 2 6" xfId="39138"/>
    <cellStyle name="style1424787249225 4 2 2 3" xfId="3211"/>
    <cellStyle name="style1424787249225 4 2 2 3 2" xfId="10652"/>
    <cellStyle name="style1424787249225 4 2 2 3 2 2" xfId="39148"/>
    <cellStyle name="style1424787249225 4 2 2 3 2 2 2" xfId="39149"/>
    <cellStyle name="style1424787249225 4 2 2 3 2 2 3" xfId="59255"/>
    <cellStyle name="style1424787249225 4 2 2 3 2 3" xfId="39150"/>
    <cellStyle name="style1424787249225 4 2 2 3 2 4" xfId="55800"/>
    <cellStyle name="style1424787249225 4 2 2 3 2 5" xfId="39147"/>
    <cellStyle name="style1424787249225 4 2 2 3 3" xfId="18048"/>
    <cellStyle name="style1424787249225 4 2 2 3 3 2" xfId="39152"/>
    <cellStyle name="style1424787249225 4 2 2 3 3 3" xfId="56763"/>
    <cellStyle name="style1424787249225 4 2 2 3 3 4" xfId="39151"/>
    <cellStyle name="style1424787249225 4 2 2 3 4" xfId="25444"/>
    <cellStyle name="style1424787249225 4 2 2 3 4 2" xfId="39153"/>
    <cellStyle name="style1424787249225 4 2 2 3 5" xfId="55799"/>
    <cellStyle name="style1424787249225 4 2 2 3 6" xfId="39146"/>
    <cellStyle name="style1424787249225 4 2 2 4" xfId="7033"/>
    <cellStyle name="style1424787249225 4 2 2 4 2" xfId="14429"/>
    <cellStyle name="style1424787249225 4 2 2 4 2 2" xfId="39156"/>
    <cellStyle name="style1424787249225 4 2 2 4 2 3" xfId="59253"/>
    <cellStyle name="style1424787249225 4 2 2 4 2 4" xfId="39155"/>
    <cellStyle name="style1424787249225 4 2 2 4 3" xfId="21825"/>
    <cellStyle name="style1424787249225 4 2 2 4 3 2" xfId="39157"/>
    <cellStyle name="style1424787249225 4 2 2 4 4" xfId="29221"/>
    <cellStyle name="style1424787249225 4 2 2 4 4 2" xfId="55801"/>
    <cellStyle name="style1424787249225 4 2 2 4 5" xfId="39154"/>
    <cellStyle name="style1424787249225 4 2 2 5" xfId="8843"/>
    <cellStyle name="style1424787249225 4 2 2 5 2" xfId="39159"/>
    <cellStyle name="style1424787249225 4 2 2 5 3" xfId="56761"/>
    <cellStyle name="style1424787249225 4 2 2 5 4" xfId="39158"/>
    <cellStyle name="style1424787249225 4 2 2 6" xfId="16239"/>
    <cellStyle name="style1424787249225 4 2 2 6 2" xfId="39160"/>
    <cellStyle name="style1424787249225 4 2 2 7" xfId="23635"/>
    <cellStyle name="style1424787249225 4 2 2 7 2" xfId="55796"/>
    <cellStyle name="style1424787249225 4 2 2 8" xfId="39137"/>
    <cellStyle name="style1424787249225 4 2 3" xfId="4444"/>
    <cellStyle name="style1424787249225 4 2 3 2" xfId="11885"/>
    <cellStyle name="style1424787249225 4 2 3 2 2" xfId="39163"/>
    <cellStyle name="style1424787249225 4 2 3 2 2 2" xfId="39164"/>
    <cellStyle name="style1424787249225 4 2 3 2 2 3" xfId="59256"/>
    <cellStyle name="style1424787249225 4 2 3 2 3" xfId="39165"/>
    <cellStyle name="style1424787249225 4 2 3 2 4" xfId="55803"/>
    <cellStyle name="style1424787249225 4 2 3 2 5" xfId="39162"/>
    <cellStyle name="style1424787249225 4 2 3 3" xfId="19281"/>
    <cellStyle name="style1424787249225 4 2 3 3 2" xfId="39167"/>
    <cellStyle name="style1424787249225 4 2 3 3 3" xfId="56764"/>
    <cellStyle name="style1424787249225 4 2 3 3 4" xfId="39166"/>
    <cellStyle name="style1424787249225 4 2 3 4" xfId="26677"/>
    <cellStyle name="style1424787249225 4 2 3 4 2" xfId="39168"/>
    <cellStyle name="style1424787249225 4 2 3 5" xfId="55802"/>
    <cellStyle name="style1424787249225 4 2 3 6" xfId="39161"/>
    <cellStyle name="style1424787249225 4 2 4" xfId="2567"/>
    <cellStyle name="style1424787249225 4 2 4 2" xfId="10008"/>
    <cellStyle name="style1424787249225 4 2 4 2 2" xfId="39171"/>
    <cellStyle name="style1424787249225 4 2 4 2 2 2" xfId="39172"/>
    <cellStyle name="style1424787249225 4 2 4 2 2 3" xfId="59257"/>
    <cellStyle name="style1424787249225 4 2 4 2 3" xfId="39173"/>
    <cellStyle name="style1424787249225 4 2 4 2 4" xfId="55805"/>
    <cellStyle name="style1424787249225 4 2 4 2 5" xfId="39170"/>
    <cellStyle name="style1424787249225 4 2 4 3" xfId="17404"/>
    <cellStyle name="style1424787249225 4 2 4 3 2" xfId="39175"/>
    <cellStyle name="style1424787249225 4 2 4 3 3" xfId="56765"/>
    <cellStyle name="style1424787249225 4 2 4 3 4" xfId="39174"/>
    <cellStyle name="style1424787249225 4 2 4 4" xfId="24800"/>
    <cellStyle name="style1424787249225 4 2 4 4 2" xfId="39176"/>
    <cellStyle name="style1424787249225 4 2 4 5" xfId="55804"/>
    <cellStyle name="style1424787249225 4 2 4 6" xfId="39169"/>
    <cellStyle name="style1424787249225 4 2 5" xfId="6389"/>
    <cellStyle name="style1424787249225 4 2 5 2" xfId="13785"/>
    <cellStyle name="style1424787249225 4 2 5 2 2" xfId="39179"/>
    <cellStyle name="style1424787249225 4 2 5 2 3" xfId="59252"/>
    <cellStyle name="style1424787249225 4 2 5 2 4" xfId="39178"/>
    <cellStyle name="style1424787249225 4 2 5 3" xfId="21181"/>
    <cellStyle name="style1424787249225 4 2 5 3 2" xfId="39180"/>
    <cellStyle name="style1424787249225 4 2 5 4" xfId="28577"/>
    <cellStyle name="style1424787249225 4 2 5 4 2" xfId="55806"/>
    <cellStyle name="style1424787249225 4 2 5 5" xfId="39177"/>
    <cellStyle name="style1424787249225 4 2 6" xfId="8199"/>
    <cellStyle name="style1424787249225 4 2 6 2" xfId="39182"/>
    <cellStyle name="style1424787249225 4 2 6 3" xfId="56760"/>
    <cellStyle name="style1424787249225 4 2 6 4" xfId="39181"/>
    <cellStyle name="style1424787249225 4 2 7" xfId="15595"/>
    <cellStyle name="style1424787249225 4 2 7 2" xfId="39183"/>
    <cellStyle name="style1424787249225 4 2 8" xfId="22991"/>
    <cellStyle name="style1424787249225 4 2 8 2" xfId="55795"/>
    <cellStyle name="style1424787249225 4 2 9" xfId="39136"/>
    <cellStyle name="style1424787249225 4 3" xfId="1144"/>
    <cellStyle name="style1424787249225 4 3 2" xfId="4832"/>
    <cellStyle name="style1424787249225 4 3 2 2" xfId="12273"/>
    <cellStyle name="style1424787249225 4 3 2 2 2" xfId="39187"/>
    <cellStyle name="style1424787249225 4 3 2 2 2 2" xfId="39188"/>
    <cellStyle name="style1424787249225 4 3 2 2 2 3" xfId="59259"/>
    <cellStyle name="style1424787249225 4 3 2 2 3" xfId="39189"/>
    <cellStyle name="style1424787249225 4 3 2 2 4" xfId="55809"/>
    <cellStyle name="style1424787249225 4 3 2 2 5" xfId="39186"/>
    <cellStyle name="style1424787249225 4 3 2 3" xfId="19669"/>
    <cellStyle name="style1424787249225 4 3 2 3 2" xfId="39191"/>
    <cellStyle name="style1424787249225 4 3 2 3 3" xfId="56767"/>
    <cellStyle name="style1424787249225 4 3 2 3 4" xfId="39190"/>
    <cellStyle name="style1424787249225 4 3 2 4" xfId="27065"/>
    <cellStyle name="style1424787249225 4 3 2 4 2" xfId="39192"/>
    <cellStyle name="style1424787249225 4 3 2 5" xfId="55808"/>
    <cellStyle name="style1424787249225 4 3 2 6" xfId="39185"/>
    <cellStyle name="style1424787249225 4 3 3" xfId="2955"/>
    <cellStyle name="style1424787249225 4 3 3 2" xfId="10396"/>
    <cellStyle name="style1424787249225 4 3 3 2 2" xfId="39195"/>
    <cellStyle name="style1424787249225 4 3 3 2 2 2" xfId="39196"/>
    <cellStyle name="style1424787249225 4 3 3 2 2 3" xfId="59260"/>
    <cellStyle name="style1424787249225 4 3 3 2 3" xfId="39197"/>
    <cellStyle name="style1424787249225 4 3 3 2 4" xfId="55811"/>
    <cellStyle name="style1424787249225 4 3 3 2 5" xfId="39194"/>
    <cellStyle name="style1424787249225 4 3 3 3" xfId="17792"/>
    <cellStyle name="style1424787249225 4 3 3 3 2" xfId="39199"/>
    <cellStyle name="style1424787249225 4 3 3 3 3" xfId="56768"/>
    <cellStyle name="style1424787249225 4 3 3 3 4" xfId="39198"/>
    <cellStyle name="style1424787249225 4 3 3 4" xfId="25188"/>
    <cellStyle name="style1424787249225 4 3 3 4 2" xfId="39200"/>
    <cellStyle name="style1424787249225 4 3 3 5" xfId="55810"/>
    <cellStyle name="style1424787249225 4 3 3 6" xfId="39193"/>
    <cellStyle name="style1424787249225 4 3 4" xfId="6777"/>
    <cellStyle name="style1424787249225 4 3 4 2" xfId="14173"/>
    <cellStyle name="style1424787249225 4 3 4 2 2" xfId="39203"/>
    <cellStyle name="style1424787249225 4 3 4 2 3" xfId="59258"/>
    <cellStyle name="style1424787249225 4 3 4 2 4" xfId="39202"/>
    <cellStyle name="style1424787249225 4 3 4 3" xfId="21569"/>
    <cellStyle name="style1424787249225 4 3 4 3 2" xfId="39204"/>
    <cellStyle name="style1424787249225 4 3 4 4" xfId="28965"/>
    <cellStyle name="style1424787249225 4 3 4 4 2" xfId="55812"/>
    <cellStyle name="style1424787249225 4 3 4 5" xfId="39201"/>
    <cellStyle name="style1424787249225 4 3 5" xfId="8587"/>
    <cellStyle name="style1424787249225 4 3 5 2" xfId="39206"/>
    <cellStyle name="style1424787249225 4 3 5 3" xfId="56766"/>
    <cellStyle name="style1424787249225 4 3 5 4" xfId="39205"/>
    <cellStyle name="style1424787249225 4 3 6" xfId="15983"/>
    <cellStyle name="style1424787249225 4 3 6 2" xfId="39207"/>
    <cellStyle name="style1424787249225 4 3 7" xfId="23379"/>
    <cellStyle name="style1424787249225 4 3 7 2" xfId="55807"/>
    <cellStyle name="style1424787249225 4 3 8" xfId="39184"/>
    <cellStyle name="style1424787249225 4 4" xfId="1735"/>
    <cellStyle name="style1424787249225 4 4 2" xfId="5422"/>
    <cellStyle name="style1424787249225 4 4 2 2" xfId="12863"/>
    <cellStyle name="style1424787249225 4 4 2 2 2" xfId="39211"/>
    <cellStyle name="style1424787249225 4 4 2 2 2 2" xfId="39212"/>
    <cellStyle name="style1424787249225 4 4 2 2 2 3" xfId="59262"/>
    <cellStyle name="style1424787249225 4 4 2 2 3" xfId="39213"/>
    <cellStyle name="style1424787249225 4 4 2 2 4" xfId="55815"/>
    <cellStyle name="style1424787249225 4 4 2 2 5" xfId="39210"/>
    <cellStyle name="style1424787249225 4 4 2 3" xfId="20259"/>
    <cellStyle name="style1424787249225 4 4 2 3 2" xfId="39215"/>
    <cellStyle name="style1424787249225 4 4 2 3 3" xfId="56770"/>
    <cellStyle name="style1424787249225 4 4 2 3 4" xfId="39214"/>
    <cellStyle name="style1424787249225 4 4 2 4" xfId="27655"/>
    <cellStyle name="style1424787249225 4 4 2 4 2" xfId="39216"/>
    <cellStyle name="style1424787249225 4 4 2 5" xfId="55814"/>
    <cellStyle name="style1424787249225 4 4 2 6" xfId="39209"/>
    <cellStyle name="style1424787249225 4 4 3" xfId="3545"/>
    <cellStyle name="style1424787249225 4 4 3 2" xfId="10986"/>
    <cellStyle name="style1424787249225 4 4 3 2 2" xfId="39219"/>
    <cellStyle name="style1424787249225 4 4 3 2 2 2" xfId="39220"/>
    <cellStyle name="style1424787249225 4 4 3 2 2 3" xfId="59263"/>
    <cellStyle name="style1424787249225 4 4 3 2 3" xfId="39221"/>
    <cellStyle name="style1424787249225 4 4 3 2 4" xfId="55817"/>
    <cellStyle name="style1424787249225 4 4 3 2 5" xfId="39218"/>
    <cellStyle name="style1424787249225 4 4 3 3" xfId="18382"/>
    <cellStyle name="style1424787249225 4 4 3 3 2" xfId="39223"/>
    <cellStyle name="style1424787249225 4 4 3 3 3" xfId="56771"/>
    <cellStyle name="style1424787249225 4 4 3 3 4" xfId="39222"/>
    <cellStyle name="style1424787249225 4 4 3 4" xfId="25778"/>
    <cellStyle name="style1424787249225 4 4 3 4 2" xfId="39224"/>
    <cellStyle name="style1424787249225 4 4 3 5" xfId="55816"/>
    <cellStyle name="style1424787249225 4 4 3 6" xfId="39217"/>
    <cellStyle name="style1424787249225 4 4 4" xfId="7367"/>
    <cellStyle name="style1424787249225 4 4 4 2" xfId="14763"/>
    <cellStyle name="style1424787249225 4 4 4 2 2" xfId="39227"/>
    <cellStyle name="style1424787249225 4 4 4 2 3" xfId="59261"/>
    <cellStyle name="style1424787249225 4 4 4 2 4" xfId="39226"/>
    <cellStyle name="style1424787249225 4 4 4 3" xfId="22159"/>
    <cellStyle name="style1424787249225 4 4 4 3 2" xfId="39228"/>
    <cellStyle name="style1424787249225 4 4 4 4" xfId="29555"/>
    <cellStyle name="style1424787249225 4 4 4 4 2" xfId="55818"/>
    <cellStyle name="style1424787249225 4 4 4 5" xfId="39225"/>
    <cellStyle name="style1424787249225 4 4 5" xfId="9177"/>
    <cellStyle name="style1424787249225 4 4 5 2" xfId="39230"/>
    <cellStyle name="style1424787249225 4 4 5 3" xfId="56769"/>
    <cellStyle name="style1424787249225 4 4 5 4" xfId="39229"/>
    <cellStyle name="style1424787249225 4 4 6" xfId="16573"/>
    <cellStyle name="style1424787249225 4 4 6 2" xfId="39231"/>
    <cellStyle name="style1424787249225 4 4 7" xfId="23969"/>
    <cellStyle name="style1424787249225 4 4 7 2" xfId="55813"/>
    <cellStyle name="style1424787249225 4 4 8" xfId="39208"/>
    <cellStyle name="style1424787249225 4 5" xfId="1992"/>
    <cellStyle name="style1424787249225 4 5 2" xfId="5679"/>
    <cellStyle name="style1424787249225 4 5 2 2" xfId="13119"/>
    <cellStyle name="style1424787249225 4 5 2 2 2" xfId="39235"/>
    <cellStyle name="style1424787249225 4 5 2 2 2 2" xfId="39236"/>
    <cellStyle name="style1424787249225 4 5 2 2 2 3" xfId="59265"/>
    <cellStyle name="style1424787249225 4 5 2 2 3" xfId="39237"/>
    <cellStyle name="style1424787249225 4 5 2 2 4" xfId="55821"/>
    <cellStyle name="style1424787249225 4 5 2 2 5" xfId="39234"/>
    <cellStyle name="style1424787249225 4 5 2 3" xfId="20515"/>
    <cellStyle name="style1424787249225 4 5 2 3 2" xfId="39239"/>
    <cellStyle name="style1424787249225 4 5 2 3 3" xfId="56773"/>
    <cellStyle name="style1424787249225 4 5 2 3 4" xfId="39238"/>
    <cellStyle name="style1424787249225 4 5 2 4" xfId="27911"/>
    <cellStyle name="style1424787249225 4 5 2 4 2" xfId="39240"/>
    <cellStyle name="style1424787249225 4 5 2 5" xfId="55820"/>
    <cellStyle name="style1424787249225 4 5 2 6" xfId="39233"/>
    <cellStyle name="style1424787249225 4 5 3" xfId="3801"/>
    <cellStyle name="style1424787249225 4 5 3 2" xfId="11242"/>
    <cellStyle name="style1424787249225 4 5 3 2 2" xfId="39243"/>
    <cellStyle name="style1424787249225 4 5 3 2 2 2" xfId="39244"/>
    <cellStyle name="style1424787249225 4 5 3 2 2 3" xfId="59266"/>
    <cellStyle name="style1424787249225 4 5 3 2 3" xfId="39245"/>
    <cellStyle name="style1424787249225 4 5 3 2 4" xfId="55823"/>
    <cellStyle name="style1424787249225 4 5 3 2 5" xfId="39242"/>
    <cellStyle name="style1424787249225 4 5 3 3" xfId="18638"/>
    <cellStyle name="style1424787249225 4 5 3 3 2" xfId="39247"/>
    <cellStyle name="style1424787249225 4 5 3 3 3" xfId="56774"/>
    <cellStyle name="style1424787249225 4 5 3 3 4" xfId="39246"/>
    <cellStyle name="style1424787249225 4 5 3 4" xfId="26034"/>
    <cellStyle name="style1424787249225 4 5 3 4 2" xfId="39248"/>
    <cellStyle name="style1424787249225 4 5 3 5" xfId="55822"/>
    <cellStyle name="style1424787249225 4 5 3 6" xfId="39241"/>
    <cellStyle name="style1424787249225 4 5 4" xfId="7624"/>
    <cellStyle name="style1424787249225 4 5 4 2" xfId="15020"/>
    <cellStyle name="style1424787249225 4 5 4 2 2" xfId="39251"/>
    <cellStyle name="style1424787249225 4 5 4 2 3" xfId="59264"/>
    <cellStyle name="style1424787249225 4 5 4 2 4" xfId="39250"/>
    <cellStyle name="style1424787249225 4 5 4 3" xfId="22416"/>
    <cellStyle name="style1424787249225 4 5 4 3 2" xfId="39252"/>
    <cellStyle name="style1424787249225 4 5 4 4" xfId="29812"/>
    <cellStyle name="style1424787249225 4 5 4 4 2" xfId="55824"/>
    <cellStyle name="style1424787249225 4 5 4 5" xfId="39249"/>
    <cellStyle name="style1424787249225 4 5 5" xfId="9433"/>
    <cellStyle name="style1424787249225 4 5 5 2" xfId="39254"/>
    <cellStyle name="style1424787249225 4 5 5 3" xfId="56772"/>
    <cellStyle name="style1424787249225 4 5 5 4" xfId="39253"/>
    <cellStyle name="style1424787249225 4 5 6" xfId="16829"/>
    <cellStyle name="style1424787249225 4 5 6 2" xfId="39255"/>
    <cellStyle name="style1424787249225 4 5 7" xfId="24225"/>
    <cellStyle name="style1424787249225 4 5 7 2" xfId="55819"/>
    <cellStyle name="style1424787249225 4 5 8" xfId="39232"/>
    <cellStyle name="style1424787249225 4 6" xfId="4188"/>
    <cellStyle name="style1424787249225 4 6 2" xfId="11629"/>
    <cellStyle name="style1424787249225 4 6 2 2" xfId="39258"/>
    <cellStyle name="style1424787249225 4 6 2 2 2" xfId="39259"/>
    <cellStyle name="style1424787249225 4 6 2 2 3" xfId="59267"/>
    <cellStyle name="style1424787249225 4 6 2 3" xfId="39260"/>
    <cellStyle name="style1424787249225 4 6 2 4" xfId="55826"/>
    <cellStyle name="style1424787249225 4 6 2 5" xfId="39257"/>
    <cellStyle name="style1424787249225 4 6 3" xfId="19025"/>
    <cellStyle name="style1424787249225 4 6 3 2" xfId="39262"/>
    <cellStyle name="style1424787249225 4 6 3 3" xfId="56775"/>
    <cellStyle name="style1424787249225 4 6 3 4" xfId="39261"/>
    <cellStyle name="style1424787249225 4 6 4" xfId="26421"/>
    <cellStyle name="style1424787249225 4 6 4 2" xfId="39263"/>
    <cellStyle name="style1424787249225 4 6 5" xfId="55825"/>
    <cellStyle name="style1424787249225 4 6 6" xfId="39256"/>
    <cellStyle name="style1424787249225 4 7" xfId="2311"/>
    <cellStyle name="style1424787249225 4 7 2" xfId="9752"/>
    <cellStyle name="style1424787249225 4 7 2 2" xfId="39266"/>
    <cellStyle name="style1424787249225 4 7 2 2 2" xfId="39267"/>
    <cellStyle name="style1424787249225 4 7 2 2 3" xfId="59268"/>
    <cellStyle name="style1424787249225 4 7 2 3" xfId="39268"/>
    <cellStyle name="style1424787249225 4 7 2 4" xfId="55828"/>
    <cellStyle name="style1424787249225 4 7 2 5" xfId="39265"/>
    <cellStyle name="style1424787249225 4 7 3" xfId="17148"/>
    <cellStyle name="style1424787249225 4 7 3 2" xfId="39270"/>
    <cellStyle name="style1424787249225 4 7 3 3" xfId="56776"/>
    <cellStyle name="style1424787249225 4 7 3 4" xfId="39269"/>
    <cellStyle name="style1424787249225 4 7 4" xfId="24544"/>
    <cellStyle name="style1424787249225 4 7 4 2" xfId="39271"/>
    <cellStyle name="style1424787249225 4 7 5" xfId="55827"/>
    <cellStyle name="style1424787249225 4 7 6" xfId="39264"/>
    <cellStyle name="style1424787249225 4 8" xfId="6133"/>
    <cellStyle name="style1424787249225 4 8 2" xfId="13529"/>
    <cellStyle name="style1424787249225 4 8 2 2" xfId="39274"/>
    <cellStyle name="style1424787249225 4 8 2 3" xfId="59251"/>
    <cellStyle name="style1424787249225 4 8 2 4" xfId="39273"/>
    <cellStyle name="style1424787249225 4 8 3" xfId="20925"/>
    <cellStyle name="style1424787249225 4 8 3 2" xfId="39275"/>
    <cellStyle name="style1424787249225 4 8 4" xfId="28321"/>
    <cellStyle name="style1424787249225 4 8 4 2" xfId="55829"/>
    <cellStyle name="style1424787249225 4 8 5" xfId="39272"/>
    <cellStyle name="style1424787249225 4 9" xfId="7943"/>
    <cellStyle name="style1424787249225 4 9 2" xfId="39277"/>
    <cellStyle name="style1424787249225 4 9 3" xfId="56759"/>
    <cellStyle name="style1424787249225 4 9 4" xfId="39276"/>
    <cellStyle name="style1424787249225 5" xfId="562"/>
    <cellStyle name="style1424787249225 5 2" xfId="1272"/>
    <cellStyle name="style1424787249225 5 2 2" xfId="4960"/>
    <cellStyle name="style1424787249225 5 2 2 2" xfId="12401"/>
    <cellStyle name="style1424787249225 5 2 2 2 2" xfId="39282"/>
    <cellStyle name="style1424787249225 5 2 2 2 2 2" xfId="39283"/>
    <cellStyle name="style1424787249225 5 2 2 2 2 3" xfId="59271"/>
    <cellStyle name="style1424787249225 5 2 2 2 3" xfId="39284"/>
    <cellStyle name="style1424787249225 5 2 2 2 4" xfId="55833"/>
    <cellStyle name="style1424787249225 5 2 2 2 5" xfId="39281"/>
    <cellStyle name="style1424787249225 5 2 2 3" xfId="19797"/>
    <cellStyle name="style1424787249225 5 2 2 3 2" xfId="39286"/>
    <cellStyle name="style1424787249225 5 2 2 3 3" xfId="56779"/>
    <cellStyle name="style1424787249225 5 2 2 3 4" xfId="39285"/>
    <cellStyle name="style1424787249225 5 2 2 4" xfId="27193"/>
    <cellStyle name="style1424787249225 5 2 2 4 2" xfId="39287"/>
    <cellStyle name="style1424787249225 5 2 2 5" xfId="55832"/>
    <cellStyle name="style1424787249225 5 2 2 6" xfId="39280"/>
    <cellStyle name="style1424787249225 5 2 3" xfId="3083"/>
    <cellStyle name="style1424787249225 5 2 3 2" xfId="10524"/>
    <cellStyle name="style1424787249225 5 2 3 2 2" xfId="39290"/>
    <cellStyle name="style1424787249225 5 2 3 2 2 2" xfId="39291"/>
    <cellStyle name="style1424787249225 5 2 3 2 2 3" xfId="59272"/>
    <cellStyle name="style1424787249225 5 2 3 2 3" xfId="39292"/>
    <cellStyle name="style1424787249225 5 2 3 2 4" xfId="55835"/>
    <cellStyle name="style1424787249225 5 2 3 2 5" xfId="39289"/>
    <cellStyle name="style1424787249225 5 2 3 3" xfId="17920"/>
    <cellStyle name="style1424787249225 5 2 3 3 2" xfId="39294"/>
    <cellStyle name="style1424787249225 5 2 3 3 3" xfId="56780"/>
    <cellStyle name="style1424787249225 5 2 3 3 4" xfId="39293"/>
    <cellStyle name="style1424787249225 5 2 3 4" xfId="25316"/>
    <cellStyle name="style1424787249225 5 2 3 4 2" xfId="39295"/>
    <cellStyle name="style1424787249225 5 2 3 5" xfId="55834"/>
    <cellStyle name="style1424787249225 5 2 3 6" xfId="39288"/>
    <cellStyle name="style1424787249225 5 2 4" xfId="6905"/>
    <cellStyle name="style1424787249225 5 2 4 2" xfId="14301"/>
    <cellStyle name="style1424787249225 5 2 4 2 2" xfId="39298"/>
    <cellStyle name="style1424787249225 5 2 4 2 3" xfId="59270"/>
    <cellStyle name="style1424787249225 5 2 4 2 4" xfId="39297"/>
    <cellStyle name="style1424787249225 5 2 4 3" xfId="21697"/>
    <cellStyle name="style1424787249225 5 2 4 3 2" xfId="39299"/>
    <cellStyle name="style1424787249225 5 2 4 4" xfId="29093"/>
    <cellStyle name="style1424787249225 5 2 4 4 2" xfId="55836"/>
    <cellStyle name="style1424787249225 5 2 4 5" xfId="39296"/>
    <cellStyle name="style1424787249225 5 2 5" xfId="8715"/>
    <cellStyle name="style1424787249225 5 2 5 2" xfId="39301"/>
    <cellStyle name="style1424787249225 5 2 5 3" xfId="56778"/>
    <cellStyle name="style1424787249225 5 2 5 4" xfId="39300"/>
    <cellStyle name="style1424787249225 5 2 6" xfId="16111"/>
    <cellStyle name="style1424787249225 5 2 6 2" xfId="39302"/>
    <cellStyle name="style1424787249225 5 2 7" xfId="23507"/>
    <cellStyle name="style1424787249225 5 2 7 2" xfId="55831"/>
    <cellStyle name="style1424787249225 5 2 8" xfId="39279"/>
    <cellStyle name="style1424787249225 5 3" xfId="4316"/>
    <cellStyle name="style1424787249225 5 3 2" xfId="11757"/>
    <cellStyle name="style1424787249225 5 3 2 2" xfId="39305"/>
    <cellStyle name="style1424787249225 5 3 2 2 2" xfId="39306"/>
    <cellStyle name="style1424787249225 5 3 2 2 3" xfId="59273"/>
    <cellStyle name="style1424787249225 5 3 2 3" xfId="39307"/>
    <cellStyle name="style1424787249225 5 3 2 4" xfId="55838"/>
    <cellStyle name="style1424787249225 5 3 2 5" xfId="39304"/>
    <cellStyle name="style1424787249225 5 3 3" xfId="19153"/>
    <cellStyle name="style1424787249225 5 3 3 2" xfId="39309"/>
    <cellStyle name="style1424787249225 5 3 3 3" xfId="56781"/>
    <cellStyle name="style1424787249225 5 3 3 4" xfId="39308"/>
    <cellStyle name="style1424787249225 5 3 4" xfId="26549"/>
    <cellStyle name="style1424787249225 5 3 4 2" xfId="39310"/>
    <cellStyle name="style1424787249225 5 3 5" xfId="55837"/>
    <cellStyle name="style1424787249225 5 3 6" xfId="39303"/>
    <cellStyle name="style1424787249225 5 4" xfId="2439"/>
    <cellStyle name="style1424787249225 5 4 2" xfId="9880"/>
    <cellStyle name="style1424787249225 5 4 2 2" xfId="39313"/>
    <cellStyle name="style1424787249225 5 4 2 2 2" xfId="39314"/>
    <cellStyle name="style1424787249225 5 4 2 2 3" xfId="59274"/>
    <cellStyle name="style1424787249225 5 4 2 3" xfId="39315"/>
    <cellStyle name="style1424787249225 5 4 2 4" xfId="55840"/>
    <cellStyle name="style1424787249225 5 4 2 5" xfId="39312"/>
    <cellStyle name="style1424787249225 5 4 3" xfId="17276"/>
    <cellStyle name="style1424787249225 5 4 3 2" xfId="39317"/>
    <cellStyle name="style1424787249225 5 4 3 3" xfId="56782"/>
    <cellStyle name="style1424787249225 5 4 3 4" xfId="39316"/>
    <cellStyle name="style1424787249225 5 4 4" xfId="24672"/>
    <cellStyle name="style1424787249225 5 4 4 2" xfId="39318"/>
    <cellStyle name="style1424787249225 5 4 5" xfId="55839"/>
    <cellStyle name="style1424787249225 5 4 6" xfId="39311"/>
    <cellStyle name="style1424787249225 5 5" xfId="6261"/>
    <cellStyle name="style1424787249225 5 5 2" xfId="13657"/>
    <cellStyle name="style1424787249225 5 5 2 2" xfId="39321"/>
    <cellStyle name="style1424787249225 5 5 2 3" xfId="59269"/>
    <cellStyle name="style1424787249225 5 5 2 4" xfId="39320"/>
    <cellStyle name="style1424787249225 5 5 3" xfId="21053"/>
    <cellStyle name="style1424787249225 5 5 3 2" xfId="39322"/>
    <cellStyle name="style1424787249225 5 5 4" xfId="28449"/>
    <cellStyle name="style1424787249225 5 5 4 2" xfId="55841"/>
    <cellStyle name="style1424787249225 5 5 5" xfId="39319"/>
    <cellStyle name="style1424787249225 5 6" xfId="8071"/>
    <cellStyle name="style1424787249225 5 6 2" xfId="39324"/>
    <cellStyle name="style1424787249225 5 6 3" xfId="56777"/>
    <cellStyle name="style1424787249225 5 6 4" xfId="39323"/>
    <cellStyle name="style1424787249225 5 7" xfId="15467"/>
    <cellStyle name="style1424787249225 5 7 2" xfId="39325"/>
    <cellStyle name="style1424787249225 5 8" xfId="22863"/>
    <cellStyle name="style1424787249225 5 8 2" xfId="55830"/>
    <cellStyle name="style1424787249225 5 9" xfId="39278"/>
    <cellStyle name="style1424787249225 6" xfId="1016"/>
    <cellStyle name="style1424787249225 6 2" xfId="4704"/>
    <cellStyle name="style1424787249225 6 2 2" xfId="12145"/>
    <cellStyle name="style1424787249225 6 2 2 2" xfId="39329"/>
    <cellStyle name="style1424787249225 6 2 2 2 2" xfId="39330"/>
    <cellStyle name="style1424787249225 6 2 2 2 3" xfId="59276"/>
    <cellStyle name="style1424787249225 6 2 2 3" xfId="39331"/>
    <cellStyle name="style1424787249225 6 2 2 4" xfId="55844"/>
    <cellStyle name="style1424787249225 6 2 2 5" xfId="39328"/>
    <cellStyle name="style1424787249225 6 2 3" xfId="19541"/>
    <cellStyle name="style1424787249225 6 2 3 2" xfId="39333"/>
    <cellStyle name="style1424787249225 6 2 3 3" xfId="56784"/>
    <cellStyle name="style1424787249225 6 2 3 4" xfId="39332"/>
    <cellStyle name="style1424787249225 6 2 4" xfId="26937"/>
    <cellStyle name="style1424787249225 6 2 4 2" xfId="39334"/>
    <cellStyle name="style1424787249225 6 2 5" xfId="55843"/>
    <cellStyle name="style1424787249225 6 2 6" xfId="39327"/>
    <cellStyle name="style1424787249225 6 3" xfId="2827"/>
    <cellStyle name="style1424787249225 6 3 2" xfId="10268"/>
    <cellStyle name="style1424787249225 6 3 2 2" xfId="39337"/>
    <cellStyle name="style1424787249225 6 3 2 2 2" xfId="39338"/>
    <cellStyle name="style1424787249225 6 3 2 2 3" xfId="59277"/>
    <cellStyle name="style1424787249225 6 3 2 3" xfId="39339"/>
    <cellStyle name="style1424787249225 6 3 2 4" xfId="55846"/>
    <cellStyle name="style1424787249225 6 3 2 5" xfId="39336"/>
    <cellStyle name="style1424787249225 6 3 3" xfId="17664"/>
    <cellStyle name="style1424787249225 6 3 3 2" xfId="39341"/>
    <cellStyle name="style1424787249225 6 3 3 3" xfId="56785"/>
    <cellStyle name="style1424787249225 6 3 3 4" xfId="39340"/>
    <cellStyle name="style1424787249225 6 3 4" xfId="25060"/>
    <cellStyle name="style1424787249225 6 3 4 2" xfId="39342"/>
    <cellStyle name="style1424787249225 6 3 5" xfId="55845"/>
    <cellStyle name="style1424787249225 6 3 6" xfId="39335"/>
    <cellStyle name="style1424787249225 6 4" xfId="6649"/>
    <cellStyle name="style1424787249225 6 4 2" xfId="14045"/>
    <cellStyle name="style1424787249225 6 4 2 2" xfId="39345"/>
    <cellStyle name="style1424787249225 6 4 2 3" xfId="59275"/>
    <cellStyle name="style1424787249225 6 4 2 4" xfId="39344"/>
    <cellStyle name="style1424787249225 6 4 3" xfId="21441"/>
    <cellStyle name="style1424787249225 6 4 3 2" xfId="39346"/>
    <cellStyle name="style1424787249225 6 4 4" xfId="28837"/>
    <cellStyle name="style1424787249225 6 4 4 2" xfId="55847"/>
    <cellStyle name="style1424787249225 6 4 5" xfId="39343"/>
    <cellStyle name="style1424787249225 6 5" xfId="8459"/>
    <cellStyle name="style1424787249225 6 5 2" xfId="39348"/>
    <cellStyle name="style1424787249225 6 5 3" xfId="56783"/>
    <cellStyle name="style1424787249225 6 5 4" xfId="39347"/>
    <cellStyle name="style1424787249225 6 6" xfId="15855"/>
    <cellStyle name="style1424787249225 6 6 2" xfId="39349"/>
    <cellStyle name="style1424787249225 6 7" xfId="23251"/>
    <cellStyle name="style1424787249225 6 7 2" xfId="55842"/>
    <cellStyle name="style1424787249225 6 8" xfId="39326"/>
    <cellStyle name="style1424787249225 7" xfId="1607"/>
    <cellStyle name="style1424787249225 7 2" xfId="5294"/>
    <cellStyle name="style1424787249225 7 2 2" xfId="12735"/>
    <cellStyle name="style1424787249225 7 2 2 2" xfId="39353"/>
    <cellStyle name="style1424787249225 7 2 2 2 2" xfId="39354"/>
    <cellStyle name="style1424787249225 7 2 2 2 3" xfId="59279"/>
    <cellStyle name="style1424787249225 7 2 2 3" xfId="39355"/>
    <cellStyle name="style1424787249225 7 2 2 4" xfId="55850"/>
    <cellStyle name="style1424787249225 7 2 2 5" xfId="39352"/>
    <cellStyle name="style1424787249225 7 2 3" xfId="20131"/>
    <cellStyle name="style1424787249225 7 2 3 2" xfId="39357"/>
    <cellStyle name="style1424787249225 7 2 3 3" xfId="56787"/>
    <cellStyle name="style1424787249225 7 2 3 4" xfId="39356"/>
    <cellStyle name="style1424787249225 7 2 4" xfId="27527"/>
    <cellStyle name="style1424787249225 7 2 4 2" xfId="39358"/>
    <cellStyle name="style1424787249225 7 2 5" xfId="55849"/>
    <cellStyle name="style1424787249225 7 2 6" xfId="39351"/>
    <cellStyle name="style1424787249225 7 3" xfId="3417"/>
    <cellStyle name="style1424787249225 7 3 2" xfId="10858"/>
    <cellStyle name="style1424787249225 7 3 2 2" xfId="39361"/>
    <cellStyle name="style1424787249225 7 3 2 2 2" xfId="39362"/>
    <cellStyle name="style1424787249225 7 3 2 2 3" xfId="59280"/>
    <cellStyle name="style1424787249225 7 3 2 3" xfId="39363"/>
    <cellStyle name="style1424787249225 7 3 2 4" xfId="55852"/>
    <cellStyle name="style1424787249225 7 3 2 5" xfId="39360"/>
    <cellStyle name="style1424787249225 7 3 3" xfId="18254"/>
    <cellStyle name="style1424787249225 7 3 3 2" xfId="39365"/>
    <cellStyle name="style1424787249225 7 3 3 3" xfId="56788"/>
    <cellStyle name="style1424787249225 7 3 3 4" xfId="39364"/>
    <cellStyle name="style1424787249225 7 3 4" xfId="25650"/>
    <cellStyle name="style1424787249225 7 3 4 2" xfId="39366"/>
    <cellStyle name="style1424787249225 7 3 5" xfId="55851"/>
    <cellStyle name="style1424787249225 7 3 6" xfId="39359"/>
    <cellStyle name="style1424787249225 7 4" xfId="7239"/>
    <cellStyle name="style1424787249225 7 4 2" xfId="14635"/>
    <cellStyle name="style1424787249225 7 4 2 2" xfId="39369"/>
    <cellStyle name="style1424787249225 7 4 2 3" xfId="59278"/>
    <cellStyle name="style1424787249225 7 4 2 4" xfId="39368"/>
    <cellStyle name="style1424787249225 7 4 3" xfId="22031"/>
    <cellStyle name="style1424787249225 7 4 3 2" xfId="39370"/>
    <cellStyle name="style1424787249225 7 4 4" xfId="29427"/>
    <cellStyle name="style1424787249225 7 4 4 2" xfId="55853"/>
    <cellStyle name="style1424787249225 7 4 5" xfId="39367"/>
    <cellStyle name="style1424787249225 7 5" xfId="9049"/>
    <cellStyle name="style1424787249225 7 5 2" xfId="39372"/>
    <cellStyle name="style1424787249225 7 5 3" xfId="56786"/>
    <cellStyle name="style1424787249225 7 5 4" xfId="39371"/>
    <cellStyle name="style1424787249225 7 6" xfId="16445"/>
    <cellStyle name="style1424787249225 7 6 2" xfId="39373"/>
    <cellStyle name="style1424787249225 7 7" xfId="23841"/>
    <cellStyle name="style1424787249225 7 7 2" xfId="55848"/>
    <cellStyle name="style1424787249225 7 8" xfId="39350"/>
    <cellStyle name="style1424787249225 8" xfId="1864"/>
    <cellStyle name="style1424787249225 8 2" xfId="5551"/>
    <cellStyle name="style1424787249225 8 2 2" xfId="12991"/>
    <cellStyle name="style1424787249225 8 2 2 2" xfId="39377"/>
    <cellStyle name="style1424787249225 8 2 2 2 2" xfId="39378"/>
    <cellStyle name="style1424787249225 8 2 2 2 3" xfId="59282"/>
    <cellStyle name="style1424787249225 8 2 2 3" xfId="39379"/>
    <cellStyle name="style1424787249225 8 2 2 4" xfId="55856"/>
    <cellStyle name="style1424787249225 8 2 2 5" xfId="39376"/>
    <cellStyle name="style1424787249225 8 2 3" xfId="20387"/>
    <cellStyle name="style1424787249225 8 2 3 2" xfId="39381"/>
    <cellStyle name="style1424787249225 8 2 3 3" xfId="56790"/>
    <cellStyle name="style1424787249225 8 2 3 4" xfId="39380"/>
    <cellStyle name="style1424787249225 8 2 4" xfId="27783"/>
    <cellStyle name="style1424787249225 8 2 4 2" xfId="39382"/>
    <cellStyle name="style1424787249225 8 2 5" xfId="55855"/>
    <cellStyle name="style1424787249225 8 2 6" xfId="39375"/>
    <cellStyle name="style1424787249225 8 3" xfId="3673"/>
    <cellStyle name="style1424787249225 8 3 2" xfId="11114"/>
    <cellStyle name="style1424787249225 8 3 2 2" xfId="39385"/>
    <cellStyle name="style1424787249225 8 3 2 2 2" xfId="39386"/>
    <cellStyle name="style1424787249225 8 3 2 2 3" xfId="59283"/>
    <cellStyle name="style1424787249225 8 3 2 3" xfId="39387"/>
    <cellStyle name="style1424787249225 8 3 2 4" xfId="55858"/>
    <cellStyle name="style1424787249225 8 3 2 5" xfId="39384"/>
    <cellStyle name="style1424787249225 8 3 3" xfId="18510"/>
    <cellStyle name="style1424787249225 8 3 3 2" xfId="39389"/>
    <cellStyle name="style1424787249225 8 3 3 3" xfId="56791"/>
    <cellStyle name="style1424787249225 8 3 3 4" xfId="39388"/>
    <cellStyle name="style1424787249225 8 3 4" xfId="25906"/>
    <cellStyle name="style1424787249225 8 3 4 2" xfId="39390"/>
    <cellStyle name="style1424787249225 8 3 5" xfId="55857"/>
    <cellStyle name="style1424787249225 8 3 6" xfId="39383"/>
    <cellStyle name="style1424787249225 8 4" xfId="7496"/>
    <cellStyle name="style1424787249225 8 4 2" xfId="14892"/>
    <cellStyle name="style1424787249225 8 4 2 2" xfId="39393"/>
    <cellStyle name="style1424787249225 8 4 2 3" xfId="59281"/>
    <cellStyle name="style1424787249225 8 4 2 4" xfId="39392"/>
    <cellStyle name="style1424787249225 8 4 3" xfId="22288"/>
    <cellStyle name="style1424787249225 8 4 3 2" xfId="39394"/>
    <cellStyle name="style1424787249225 8 4 4" xfId="29684"/>
    <cellStyle name="style1424787249225 8 4 4 2" xfId="55859"/>
    <cellStyle name="style1424787249225 8 4 5" xfId="39391"/>
    <cellStyle name="style1424787249225 8 5" xfId="9305"/>
    <cellStyle name="style1424787249225 8 5 2" xfId="39396"/>
    <cellStyle name="style1424787249225 8 5 3" xfId="56789"/>
    <cellStyle name="style1424787249225 8 5 4" xfId="39395"/>
    <cellStyle name="style1424787249225 8 6" xfId="16701"/>
    <cellStyle name="style1424787249225 8 6 2" xfId="39397"/>
    <cellStyle name="style1424787249225 8 7" xfId="24097"/>
    <cellStyle name="style1424787249225 8 7 2" xfId="55854"/>
    <cellStyle name="style1424787249225 8 8" xfId="39374"/>
    <cellStyle name="style1424787249225 9" xfId="4060"/>
    <cellStyle name="style1424787249225 9 2" xfId="11501"/>
    <cellStyle name="style1424787249225 9 2 2" xfId="39400"/>
    <cellStyle name="style1424787249225 9 2 2 2" xfId="39401"/>
    <cellStyle name="style1424787249225 9 2 2 3" xfId="59284"/>
    <cellStyle name="style1424787249225 9 2 3" xfId="39402"/>
    <cellStyle name="style1424787249225 9 2 4" xfId="55861"/>
    <cellStyle name="style1424787249225 9 2 5" xfId="39399"/>
    <cellStyle name="style1424787249225 9 3" xfId="18897"/>
    <cellStyle name="style1424787249225 9 3 2" xfId="39404"/>
    <cellStyle name="style1424787249225 9 3 3" xfId="56792"/>
    <cellStyle name="style1424787249225 9 3 4" xfId="39403"/>
    <cellStyle name="style1424787249225 9 4" xfId="26293"/>
    <cellStyle name="style1424787249225 9 4 2" xfId="39405"/>
    <cellStyle name="style1424787249225 9 5" xfId="55860"/>
    <cellStyle name="style1424787249225 9 6" xfId="39398"/>
    <cellStyle name="style1424787249270" xfId="306"/>
    <cellStyle name="style1424787249270 10" xfId="2184"/>
    <cellStyle name="style1424787249270 10 2" xfId="9625"/>
    <cellStyle name="style1424787249270 10 2 2" xfId="39409"/>
    <cellStyle name="style1424787249270 10 2 2 2" xfId="39410"/>
    <cellStyle name="style1424787249270 10 2 2 3" xfId="59286"/>
    <cellStyle name="style1424787249270 10 2 3" xfId="39411"/>
    <cellStyle name="style1424787249270 10 2 4" xfId="55864"/>
    <cellStyle name="style1424787249270 10 2 5" xfId="39408"/>
    <cellStyle name="style1424787249270 10 3" xfId="17021"/>
    <cellStyle name="style1424787249270 10 3 2" xfId="39413"/>
    <cellStyle name="style1424787249270 10 3 3" xfId="56794"/>
    <cellStyle name="style1424787249270 10 3 4" xfId="39412"/>
    <cellStyle name="style1424787249270 10 4" xfId="24417"/>
    <cellStyle name="style1424787249270 10 4 2" xfId="39414"/>
    <cellStyle name="style1424787249270 10 5" xfId="55863"/>
    <cellStyle name="style1424787249270 10 6" xfId="39407"/>
    <cellStyle name="style1424787249270 11" xfId="6006"/>
    <cellStyle name="style1424787249270 11 2" xfId="13402"/>
    <cellStyle name="style1424787249270 11 2 2" xfId="39417"/>
    <cellStyle name="style1424787249270 11 2 3" xfId="59285"/>
    <cellStyle name="style1424787249270 11 2 4" xfId="39416"/>
    <cellStyle name="style1424787249270 11 3" xfId="20798"/>
    <cellStyle name="style1424787249270 11 3 2" xfId="39418"/>
    <cellStyle name="style1424787249270 11 4" xfId="28194"/>
    <cellStyle name="style1424787249270 11 4 2" xfId="55865"/>
    <cellStyle name="style1424787249270 11 5" xfId="39415"/>
    <cellStyle name="style1424787249270 12" xfId="7816"/>
    <cellStyle name="style1424787249270 12 2" xfId="39420"/>
    <cellStyle name="style1424787249270 12 3" xfId="56793"/>
    <cellStyle name="style1424787249270 12 4" xfId="39419"/>
    <cellStyle name="style1424787249270 13" xfId="15212"/>
    <cellStyle name="style1424787249270 13 2" xfId="39421"/>
    <cellStyle name="style1424787249270 14" xfId="22608"/>
    <cellStyle name="style1424787249270 14 2" xfId="55862"/>
    <cellStyle name="style1424787249270 15" xfId="39406"/>
    <cellStyle name="style1424787249270 2" xfId="334"/>
    <cellStyle name="style1424787249270 2 10" xfId="6034"/>
    <cellStyle name="style1424787249270 2 10 2" xfId="13430"/>
    <cellStyle name="style1424787249270 2 10 2 2" xfId="39425"/>
    <cellStyle name="style1424787249270 2 10 2 3" xfId="59287"/>
    <cellStyle name="style1424787249270 2 10 2 4" xfId="39424"/>
    <cellStyle name="style1424787249270 2 10 3" xfId="20826"/>
    <cellStyle name="style1424787249270 2 10 3 2" xfId="39426"/>
    <cellStyle name="style1424787249270 2 10 4" xfId="28222"/>
    <cellStyle name="style1424787249270 2 10 4 2" xfId="55867"/>
    <cellStyle name="style1424787249270 2 10 5" xfId="39423"/>
    <cellStyle name="style1424787249270 2 11" xfId="7844"/>
    <cellStyle name="style1424787249270 2 11 2" xfId="39428"/>
    <cellStyle name="style1424787249270 2 11 3" xfId="56795"/>
    <cellStyle name="style1424787249270 2 11 4" xfId="39427"/>
    <cellStyle name="style1424787249270 2 12" xfId="15240"/>
    <cellStyle name="style1424787249270 2 12 2" xfId="39429"/>
    <cellStyle name="style1424787249270 2 13" xfId="22636"/>
    <cellStyle name="style1424787249270 2 13 2" xfId="55866"/>
    <cellStyle name="style1424787249270 2 14" xfId="39422"/>
    <cellStyle name="style1424787249270 2 2" xfId="398"/>
    <cellStyle name="style1424787249270 2 2 10" xfId="7908"/>
    <cellStyle name="style1424787249270 2 2 10 2" xfId="39432"/>
    <cellStyle name="style1424787249270 2 2 10 3" xfId="56796"/>
    <cellStyle name="style1424787249270 2 2 10 4" xfId="39431"/>
    <cellStyle name="style1424787249270 2 2 11" xfId="15304"/>
    <cellStyle name="style1424787249270 2 2 11 2" xfId="39433"/>
    <cellStyle name="style1424787249270 2 2 12" xfId="22700"/>
    <cellStyle name="style1424787249270 2 2 12 2" xfId="55868"/>
    <cellStyle name="style1424787249270 2 2 13" xfId="39430"/>
    <cellStyle name="style1424787249270 2 2 2" xfId="526"/>
    <cellStyle name="style1424787249270 2 2 2 10" xfId="15432"/>
    <cellStyle name="style1424787249270 2 2 2 10 2" xfId="39435"/>
    <cellStyle name="style1424787249270 2 2 2 11" xfId="22828"/>
    <cellStyle name="style1424787249270 2 2 2 11 2" xfId="55869"/>
    <cellStyle name="style1424787249270 2 2 2 12" xfId="39434"/>
    <cellStyle name="style1424787249270 2 2 2 2" xfId="783"/>
    <cellStyle name="style1424787249270 2 2 2 2 2" xfId="1493"/>
    <cellStyle name="style1424787249270 2 2 2 2 2 2" xfId="5181"/>
    <cellStyle name="style1424787249270 2 2 2 2 2 2 2" xfId="12622"/>
    <cellStyle name="style1424787249270 2 2 2 2 2 2 2 2" xfId="39440"/>
    <cellStyle name="style1424787249270 2 2 2 2 2 2 2 2 2" xfId="39441"/>
    <cellStyle name="style1424787249270 2 2 2 2 2 2 2 2 3" xfId="59292"/>
    <cellStyle name="style1424787249270 2 2 2 2 2 2 2 3" xfId="39442"/>
    <cellStyle name="style1424787249270 2 2 2 2 2 2 2 4" xfId="55873"/>
    <cellStyle name="style1424787249270 2 2 2 2 2 2 2 5" xfId="39439"/>
    <cellStyle name="style1424787249270 2 2 2 2 2 2 3" xfId="20018"/>
    <cellStyle name="style1424787249270 2 2 2 2 2 2 3 2" xfId="39444"/>
    <cellStyle name="style1424787249270 2 2 2 2 2 2 3 3" xfId="56800"/>
    <cellStyle name="style1424787249270 2 2 2 2 2 2 3 4" xfId="39443"/>
    <cellStyle name="style1424787249270 2 2 2 2 2 2 4" xfId="27414"/>
    <cellStyle name="style1424787249270 2 2 2 2 2 2 4 2" xfId="39445"/>
    <cellStyle name="style1424787249270 2 2 2 2 2 2 5" xfId="55872"/>
    <cellStyle name="style1424787249270 2 2 2 2 2 2 6" xfId="39438"/>
    <cellStyle name="style1424787249270 2 2 2 2 2 3" xfId="3304"/>
    <cellStyle name="style1424787249270 2 2 2 2 2 3 2" xfId="10745"/>
    <cellStyle name="style1424787249270 2 2 2 2 2 3 2 2" xfId="39448"/>
    <cellStyle name="style1424787249270 2 2 2 2 2 3 2 2 2" xfId="39449"/>
    <cellStyle name="style1424787249270 2 2 2 2 2 3 2 2 3" xfId="59293"/>
    <cellStyle name="style1424787249270 2 2 2 2 2 3 2 3" xfId="39450"/>
    <cellStyle name="style1424787249270 2 2 2 2 2 3 2 4" xfId="55875"/>
    <cellStyle name="style1424787249270 2 2 2 2 2 3 2 5" xfId="39447"/>
    <cellStyle name="style1424787249270 2 2 2 2 2 3 3" xfId="18141"/>
    <cellStyle name="style1424787249270 2 2 2 2 2 3 3 2" xfId="39452"/>
    <cellStyle name="style1424787249270 2 2 2 2 2 3 3 3" xfId="56801"/>
    <cellStyle name="style1424787249270 2 2 2 2 2 3 3 4" xfId="39451"/>
    <cellStyle name="style1424787249270 2 2 2 2 2 3 4" xfId="25537"/>
    <cellStyle name="style1424787249270 2 2 2 2 2 3 4 2" xfId="39453"/>
    <cellStyle name="style1424787249270 2 2 2 2 2 3 5" xfId="55874"/>
    <cellStyle name="style1424787249270 2 2 2 2 2 3 6" xfId="39446"/>
    <cellStyle name="style1424787249270 2 2 2 2 2 4" xfId="7126"/>
    <cellStyle name="style1424787249270 2 2 2 2 2 4 2" xfId="14522"/>
    <cellStyle name="style1424787249270 2 2 2 2 2 4 2 2" xfId="39456"/>
    <cellStyle name="style1424787249270 2 2 2 2 2 4 2 3" xfId="59291"/>
    <cellStyle name="style1424787249270 2 2 2 2 2 4 2 4" xfId="39455"/>
    <cellStyle name="style1424787249270 2 2 2 2 2 4 3" xfId="21918"/>
    <cellStyle name="style1424787249270 2 2 2 2 2 4 3 2" xfId="39457"/>
    <cellStyle name="style1424787249270 2 2 2 2 2 4 4" xfId="29314"/>
    <cellStyle name="style1424787249270 2 2 2 2 2 4 4 2" xfId="55876"/>
    <cellStyle name="style1424787249270 2 2 2 2 2 4 5" xfId="39454"/>
    <cellStyle name="style1424787249270 2 2 2 2 2 5" xfId="8936"/>
    <cellStyle name="style1424787249270 2 2 2 2 2 5 2" xfId="39459"/>
    <cellStyle name="style1424787249270 2 2 2 2 2 5 3" xfId="56799"/>
    <cellStyle name="style1424787249270 2 2 2 2 2 5 4" xfId="39458"/>
    <cellStyle name="style1424787249270 2 2 2 2 2 6" xfId="16332"/>
    <cellStyle name="style1424787249270 2 2 2 2 2 6 2" xfId="39460"/>
    <cellStyle name="style1424787249270 2 2 2 2 2 7" xfId="23728"/>
    <cellStyle name="style1424787249270 2 2 2 2 2 7 2" xfId="55871"/>
    <cellStyle name="style1424787249270 2 2 2 2 2 8" xfId="39437"/>
    <cellStyle name="style1424787249270 2 2 2 2 3" xfId="4537"/>
    <cellStyle name="style1424787249270 2 2 2 2 3 2" xfId="11978"/>
    <cellStyle name="style1424787249270 2 2 2 2 3 2 2" xfId="39463"/>
    <cellStyle name="style1424787249270 2 2 2 2 3 2 2 2" xfId="39464"/>
    <cellStyle name="style1424787249270 2 2 2 2 3 2 2 3" xfId="59294"/>
    <cellStyle name="style1424787249270 2 2 2 2 3 2 3" xfId="39465"/>
    <cellStyle name="style1424787249270 2 2 2 2 3 2 4" xfId="55878"/>
    <cellStyle name="style1424787249270 2 2 2 2 3 2 5" xfId="39462"/>
    <cellStyle name="style1424787249270 2 2 2 2 3 3" xfId="19374"/>
    <cellStyle name="style1424787249270 2 2 2 2 3 3 2" xfId="39467"/>
    <cellStyle name="style1424787249270 2 2 2 2 3 3 3" xfId="56802"/>
    <cellStyle name="style1424787249270 2 2 2 2 3 3 4" xfId="39466"/>
    <cellStyle name="style1424787249270 2 2 2 2 3 4" xfId="26770"/>
    <cellStyle name="style1424787249270 2 2 2 2 3 4 2" xfId="39468"/>
    <cellStyle name="style1424787249270 2 2 2 2 3 5" xfId="55877"/>
    <cellStyle name="style1424787249270 2 2 2 2 3 6" xfId="39461"/>
    <cellStyle name="style1424787249270 2 2 2 2 4" xfId="2660"/>
    <cellStyle name="style1424787249270 2 2 2 2 4 2" xfId="10101"/>
    <cellStyle name="style1424787249270 2 2 2 2 4 2 2" xfId="39471"/>
    <cellStyle name="style1424787249270 2 2 2 2 4 2 2 2" xfId="39472"/>
    <cellStyle name="style1424787249270 2 2 2 2 4 2 2 3" xfId="59295"/>
    <cellStyle name="style1424787249270 2 2 2 2 4 2 3" xfId="39473"/>
    <cellStyle name="style1424787249270 2 2 2 2 4 2 4" xfId="55880"/>
    <cellStyle name="style1424787249270 2 2 2 2 4 2 5" xfId="39470"/>
    <cellStyle name="style1424787249270 2 2 2 2 4 3" xfId="17497"/>
    <cellStyle name="style1424787249270 2 2 2 2 4 3 2" xfId="39475"/>
    <cellStyle name="style1424787249270 2 2 2 2 4 3 3" xfId="56803"/>
    <cellStyle name="style1424787249270 2 2 2 2 4 3 4" xfId="39474"/>
    <cellStyle name="style1424787249270 2 2 2 2 4 4" xfId="24893"/>
    <cellStyle name="style1424787249270 2 2 2 2 4 4 2" xfId="39476"/>
    <cellStyle name="style1424787249270 2 2 2 2 4 5" xfId="55879"/>
    <cellStyle name="style1424787249270 2 2 2 2 4 6" xfId="39469"/>
    <cellStyle name="style1424787249270 2 2 2 2 5" xfId="6482"/>
    <cellStyle name="style1424787249270 2 2 2 2 5 2" xfId="13878"/>
    <cellStyle name="style1424787249270 2 2 2 2 5 2 2" xfId="39479"/>
    <cellStyle name="style1424787249270 2 2 2 2 5 2 3" xfId="59290"/>
    <cellStyle name="style1424787249270 2 2 2 2 5 2 4" xfId="39478"/>
    <cellStyle name="style1424787249270 2 2 2 2 5 3" xfId="21274"/>
    <cellStyle name="style1424787249270 2 2 2 2 5 3 2" xfId="39480"/>
    <cellStyle name="style1424787249270 2 2 2 2 5 4" xfId="28670"/>
    <cellStyle name="style1424787249270 2 2 2 2 5 4 2" xfId="55881"/>
    <cellStyle name="style1424787249270 2 2 2 2 5 5" xfId="39477"/>
    <cellStyle name="style1424787249270 2 2 2 2 6" xfId="8292"/>
    <cellStyle name="style1424787249270 2 2 2 2 6 2" xfId="39482"/>
    <cellStyle name="style1424787249270 2 2 2 2 6 3" xfId="56798"/>
    <cellStyle name="style1424787249270 2 2 2 2 6 4" xfId="39481"/>
    <cellStyle name="style1424787249270 2 2 2 2 7" xfId="15688"/>
    <cellStyle name="style1424787249270 2 2 2 2 7 2" xfId="39483"/>
    <cellStyle name="style1424787249270 2 2 2 2 8" xfId="23084"/>
    <cellStyle name="style1424787249270 2 2 2 2 8 2" xfId="55870"/>
    <cellStyle name="style1424787249270 2 2 2 2 9" xfId="39436"/>
    <cellStyle name="style1424787249270 2 2 2 3" xfId="1237"/>
    <cellStyle name="style1424787249270 2 2 2 3 2" xfId="4925"/>
    <cellStyle name="style1424787249270 2 2 2 3 2 2" xfId="12366"/>
    <cellStyle name="style1424787249270 2 2 2 3 2 2 2" xfId="39487"/>
    <cellStyle name="style1424787249270 2 2 2 3 2 2 2 2" xfId="39488"/>
    <cellStyle name="style1424787249270 2 2 2 3 2 2 2 3" xfId="59297"/>
    <cellStyle name="style1424787249270 2 2 2 3 2 2 3" xfId="39489"/>
    <cellStyle name="style1424787249270 2 2 2 3 2 2 4" xfId="55884"/>
    <cellStyle name="style1424787249270 2 2 2 3 2 2 5" xfId="39486"/>
    <cellStyle name="style1424787249270 2 2 2 3 2 3" xfId="19762"/>
    <cellStyle name="style1424787249270 2 2 2 3 2 3 2" xfId="39491"/>
    <cellStyle name="style1424787249270 2 2 2 3 2 3 3" xfId="56805"/>
    <cellStyle name="style1424787249270 2 2 2 3 2 3 4" xfId="39490"/>
    <cellStyle name="style1424787249270 2 2 2 3 2 4" xfId="27158"/>
    <cellStyle name="style1424787249270 2 2 2 3 2 4 2" xfId="39492"/>
    <cellStyle name="style1424787249270 2 2 2 3 2 5" xfId="55883"/>
    <cellStyle name="style1424787249270 2 2 2 3 2 6" xfId="39485"/>
    <cellStyle name="style1424787249270 2 2 2 3 3" xfId="3048"/>
    <cellStyle name="style1424787249270 2 2 2 3 3 2" xfId="10489"/>
    <cellStyle name="style1424787249270 2 2 2 3 3 2 2" xfId="39495"/>
    <cellStyle name="style1424787249270 2 2 2 3 3 2 2 2" xfId="39496"/>
    <cellStyle name="style1424787249270 2 2 2 3 3 2 2 3" xfId="59298"/>
    <cellStyle name="style1424787249270 2 2 2 3 3 2 3" xfId="39497"/>
    <cellStyle name="style1424787249270 2 2 2 3 3 2 4" xfId="55886"/>
    <cellStyle name="style1424787249270 2 2 2 3 3 2 5" xfId="39494"/>
    <cellStyle name="style1424787249270 2 2 2 3 3 3" xfId="17885"/>
    <cellStyle name="style1424787249270 2 2 2 3 3 3 2" xfId="39499"/>
    <cellStyle name="style1424787249270 2 2 2 3 3 3 3" xfId="56806"/>
    <cellStyle name="style1424787249270 2 2 2 3 3 3 4" xfId="39498"/>
    <cellStyle name="style1424787249270 2 2 2 3 3 4" xfId="25281"/>
    <cellStyle name="style1424787249270 2 2 2 3 3 4 2" xfId="39500"/>
    <cellStyle name="style1424787249270 2 2 2 3 3 5" xfId="55885"/>
    <cellStyle name="style1424787249270 2 2 2 3 3 6" xfId="39493"/>
    <cellStyle name="style1424787249270 2 2 2 3 4" xfId="6870"/>
    <cellStyle name="style1424787249270 2 2 2 3 4 2" xfId="14266"/>
    <cellStyle name="style1424787249270 2 2 2 3 4 2 2" xfId="39503"/>
    <cellStyle name="style1424787249270 2 2 2 3 4 2 3" xfId="59296"/>
    <cellStyle name="style1424787249270 2 2 2 3 4 2 4" xfId="39502"/>
    <cellStyle name="style1424787249270 2 2 2 3 4 3" xfId="21662"/>
    <cellStyle name="style1424787249270 2 2 2 3 4 3 2" xfId="39504"/>
    <cellStyle name="style1424787249270 2 2 2 3 4 4" xfId="29058"/>
    <cellStyle name="style1424787249270 2 2 2 3 4 4 2" xfId="55887"/>
    <cellStyle name="style1424787249270 2 2 2 3 4 5" xfId="39501"/>
    <cellStyle name="style1424787249270 2 2 2 3 5" xfId="8680"/>
    <cellStyle name="style1424787249270 2 2 2 3 5 2" xfId="39506"/>
    <cellStyle name="style1424787249270 2 2 2 3 5 3" xfId="56804"/>
    <cellStyle name="style1424787249270 2 2 2 3 5 4" xfId="39505"/>
    <cellStyle name="style1424787249270 2 2 2 3 6" xfId="16076"/>
    <cellStyle name="style1424787249270 2 2 2 3 6 2" xfId="39507"/>
    <cellStyle name="style1424787249270 2 2 2 3 7" xfId="23472"/>
    <cellStyle name="style1424787249270 2 2 2 3 7 2" xfId="55882"/>
    <cellStyle name="style1424787249270 2 2 2 3 8" xfId="39484"/>
    <cellStyle name="style1424787249270 2 2 2 4" xfId="1828"/>
    <cellStyle name="style1424787249270 2 2 2 4 2" xfId="5515"/>
    <cellStyle name="style1424787249270 2 2 2 4 2 2" xfId="12956"/>
    <cellStyle name="style1424787249270 2 2 2 4 2 2 2" xfId="39511"/>
    <cellStyle name="style1424787249270 2 2 2 4 2 2 2 2" xfId="39512"/>
    <cellStyle name="style1424787249270 2 2 2 4 2 2 2 3" xfId="59300"/>
    <cellStyle name="style1424787249270 2 2 2 4 2 2 3" xfId="39513"/>
    <cellStyle name="style1424787249270 2 2 2 4 2 2 4" xfId="55890"/>
    <cellStyle name="style1424787249270 2 2 2 4 2 2 5" xfId="39510"/>
    <cellStyle name="style1424787249270 2 2 2 4 2 3" xfId="20352"/>
    <cellStyle name="style1424787249270 2 2 2 4 2 3 2" xfId="39515"/>
    <cellStyle name="style1424787249270 2 2 2 4 2 3 3" xfId="56808"/>
    <cellStyle name="style1424787249270 2 2 2 4 2 3 4" xfId="39514"/>
    <cellStyle name="style1424787249270 2 2 2 4 2 4" xfId="27748"/>
    <cellStyle name="style1424787249270 2 2 2 4 2 4 2" xfId="39516"/>
    <cellStyle name="style1424787249270 2 2 2 4 2 5" xfId="55889"/>
    <cellStyle name="style1424787249270 2 2 2 4 2 6" xfId="39509"/>
    <cellStyle name="style1424787249270 2 2 2 4 3" xfId="3638"/>
    <cellStyle name="style1424787249270 2 2 2 4 3 2" xfId="11079"/>
    <cellStyle name="style1424787249270 2 2 2 4 3 2 2" xfId="39519"/>
    <cellStyle name="style1424787249270 2 2 2 4 3 2 2 2" xfId="39520"/>
    <cellStyle name="style1424787249270 2 2 2 4 3 2 2 3" xfId="59301"/>
    <cellStyle name="style1424787249270 2 2 2 4 3 2 3" xfId="39521"/>
    <cellStyle name="style1424787249270 2 2 2 4 3 2 4" xfId="55892"/>
    <cellStyle name="style1424787249270 2 2 2 4 3 2 5" xfId="39518"/>
    <cellStyle name="style1424787249270 2 2 2 4 3 3" xfId="18475"/>
    <cellStyle name="style1424787249270 2 2 2 4 3 3 2" xfId="39523"/>
    <cellStyle name="style1424787249270 2 2 2 4 3 3 3" xfId="56809"/>
    <cellStyle name="style1424787249270 2 2 2 4 3 3 4" xfId="39522"/>
    <cellStyle name="style1424787249270 2 2 2 4 3 4" xfId="25871"/>
    <cellStyle name="style1424787249270 2 2 2 4 3 4 2" xfId="39524"/>
    <cellStyle name="style1424787249270 2 2 2 4 3 5" xfId="55891"/>
    <cellStyle name="style1424787249270 2 2 2 4 3 6" xfId="39517"/>
    <cellStyle name="style1424787249270 2 2 2 4 4" xfId="7460"/>
    <cellStyle name="style1424787249270 2 2 2 4 4 2" xfId="14856"/>
    <cellStyle name="style1424787249270 2 2 2 4 4 2 2" xfId="39527"/>
    <cellStyle name="style1424787249270 2 2 2 4 4 2 3" xfId="59299"/>
    <cellStyle name="style1424787249270 2 2 2 4 4 2 4" xfId="39526"/>
    <cellStyle name="style1424787249270 2 2 2 4 4 3" xfId="22252"/>
    <cellStyle name="style1424787249270 2 2 2 4 4 3 2" xfId="39528"/>
    <cellStyle name="style1424787249270 2 2 2 4 4 4" xfId="29648"/>
    <cellStyle name="style1424787249270 2 2 2 4 4 4 2" xfId="55893"/>
    <cellStyle name="style1424787249270 2 2 2 4 4 5" xfId="39525"/>
    <cellStyle name="style1424787249270 2 2 2 4 5" xfId="9270"/>
    <cellStyle name="style1424787249270 2 2 2 4 5 2" xfId="39530"/>
    <cellStyle name="style1424787249270 2 2 2 4 5 3" xfId="56807"/>
    <cellStyle name="style1424787249270 2 2 2 4 5 4" xfId="39529"/>
    <cellStyle name="style1424787249270 2 2 2 4 6" xfId="16666"/>
    <cellStyle name="style1424787249270 2 2 2 4 6 2" xfId="39531"/>
    <cellStyle name="style1424787249270 2 2 2 4 7" xfId="24062"/>
    <cellStyle name="style1424787249270 2 2 2 4 7 2" xfId="55888"/>
    <cellStyle name="style1424787249270 2 2 2 4 8" xfId="39508"/>
    <cellStyle name="style1424787249270 2 2 2 5" xfId="2085"/>
    <cellStyle name="style1424787249270 2 2 2 5 2" xfId="5772"/>
    <cellStyle name="style1424787249270 2 2 2 5 2 2" xfId="13212"/>
    <cellStyle name="style1424787249270 2 2 2 5 2 2 2" xfId="39535"/>
    <cellStyle name="style1424787249270 2 2 2 5 2 2 2 2" xfId="39536"/>
    <cellStyle name="style1424787249270 2 2 2 5 2 2 2 3" xfId="59303"/>
    <cellStyle name="style1424787249270 2 2 2 5 2 2 3" xfId="39537"/>
    <cellStyle name="style1424787249270 2 2 2 5 2 2 4" xfId="55896"/>
    <cellStyle name="style1424787249270 2 2 2 5 2 2 5" xfId="39534"/>
    <cellStyle name="style1424787249270 2 2 2 5 2 3" xfId="20608"/>
    <cellStyle name="style1424787249270 2 2 2 5 2 3 2" xfId="39539"/>
    <cellStyle name="style1424787249270 2 2 2 5 2 3 3" xfId="56811"/>
    <cellStyle name="style1424787249270 2 2 2 5 2 3 4" xfId="39538"/>
    <cellStyle name="style1424787249270 2 2 2 5 2 4" xfId="28004"/>
    <cellStyle name="style1424787249270 2 2 2 5 2 4 2" xfId="39540"/>
    <cellStyle name="style1424787249270 2 2 2 5 2 5" xfId="55895"/>
    <cellStyle name="style1424787249270 2 2 2 5 2 6" xfId="39533"/>
    <cellStyle name="style1424787249270 2 2 2 5 3" xfId="3894"/>
    <cellStyle name="style1424787249270 2 2 2 5 3 2" xfId="11335"/>
    <cellStyle name="style1424787249270 2 2 2 5 3 2 2" xfId="39543"/>
    <cellStyle name="style1424787249270 2 2 2 5 3 2 2 2" xfId="39544"/>
    <cellStyle name="style1424787249270 2 2 2 5 3 2 2 3" xfId="59304"/>
    <cellStyle name="style1424787249270 2 2 2 5 3 2 3" xfId="39545"/>
    <cellStyle name="style1424787249270 2 2 2 5 3 2 4" xfId="55898"/>
    <cellStyle name="style1424787249270 2 2 2 5 3 2 5" xfId="39542"/>
    <cellStyle name="style1424787249270 2 2 2 5 3 3" xfId="18731"/>
    <cellStyle name="style1424787249270 2 2 2 5 3 3 2" xfId="39547"/>
    <cellStyle name="style1424787249270 2 2 2 5 3 3 3" xfId="56812"/>
    <cellStyle name="style1424787249270 2 2 2 5 3 3 4" xfId="39546"/>
    <cellStyle name="style1424787249270 2 2 2 5 3 4" xfId="26127"/>
    <cellStyle name="style1424787249270 2 2 2 5 3 4 2" xfId="39548"/>
    <cellStyle name="style1424787249270 2 2 2 5 3 5" xfId="55897"/>
    <cellStyle name="style1424787249270 2 2 2 5 3 6" xfId="39541"/>
    <cellStyle name="style1424787249270 2 2 2 5 4" xfId="7717"/>
    <cellStyle name="style1424787249270 2 2 2 5 4 2" xfId="15113"/>
    <cellStyle name="style1424787249270 2 2 2 5 4 2 2" xfId="39551"/>
    <cellStyle name="style1424787249270 2 2 2 5 4 2 3" xfId="59302"/>
    <cellStyle name="style1424787249270 2 2 2 5 4 2 4" xfId="39550"/>
    <cellStyle name="style1424787249270 2 2 2 5 4 3" xfId="22509"/>
    <cellStyle name="style1424787249270 2 2 2 5 4 3 2" xfId="39552"/>
    <cellStyle name="style1424787249270 2 2 2 5 4 4" xfId="29905"/>
    <cellStyle name="style1424787249270 2 2 2 5 4 4 2" xfId="55899"/>
    <cellStyle name="style1424787249270 2 2 2 5 4 5" xfId="39549"/>
    <cellStyle name="style1424787249270 2 2 2 5 5" xfId="9526"/>
    <cellStyle name="style1424787249270 2 2 2 5 5 2" xfId="39554"/>
    <cellStyle name="style1424787249270 2 2 2 5 5 3" xfId="56810"/>
    <cellStyle name="style1424787249270 2 2 2 5 5 4" xfId="39553"/>
    <cellStyle name="style1424787249270 2 2 2 5 6" xfId="16922"/>
    <cellStyle name="style1424787249270 2 2 2 5 6 2" xfId="39555"/>
    <cellStyle name="style1424787249270 2 2 2 5 7" xfId="24318"/>
    <cellStyle name="style1424787249270 2 2 2 5 7 2" xfId="55894"/>
    <cellStyle name="style1424787249270 2 2 2 5 8" xfId="39532"/>
    <cellStyle name="style1424787249270 2 2 2 6" xfId="4281"/>
    <cellStyle name="style1424787249270 2 2 2 6 2" xfId="11722"/>
    <cellStyle name="style1424787249270 2 2 2 6 2 2" xfId="39558"/>
    <cellStyle name="style1424787249270 2 2 2 6 2 2 2" xfId="39559"/>
    <cellStyle name="style1424787249270 2 2 2 6 2 2 3" xfId="59305"/>
    <cellStyle name="style1424787249270 2 2 2 6 2 3" xfId="39560"/>
    <cellStyle name="style1424787249270 2 2 2 6 2 4" xfId="55901"/>
    <cellStyle name="style1424787249270 2 2 2 6 2 5" xfId="39557"/>
    <cellStyle name="style1424787249270 2 2 2 6 3" xfId="19118"/>
    <cellStyle name="style1424787249270 2 2 2 6 3 2" xfId="39562"/>
    <cellStyle name="style1424787249270 2 2 2 6 3 3" xfId="56813"/>
    <cellStyle name="style1424787249270 2 2 2 6 3 4" xfId="39561"/>
    <cellStyle name="style1424787249270 2 2 2 6 4" xfId="26514"/>
    <cellStyle name="style1424787249270 2 2 2 6 4 2" xfId="39563"/>
    <cellStyle name="style1424787249270 2 2 2 6 5" xfId="55900"/>
    <cellStyle name="style1424787249270 2 2 2 6 6" xfId="39556"/>
    <cellStyle name="style1424787249270 2 2 2 7" xfId="2404"/>
    <cellStyle name="style1424787249270 2 2 2 7 2" xfId="9845"/>
    <cellStyle name="style1424787249270 2 2 2 7 2 2" xfId="39566"/>
    <cellStyle name="style1424787249270 2 2 2 7 2 2 2" xfId="39567"/>
    <cellStyle name="style1424787249270 2 2 2 7 2 2 3" xfId="59306"/>
    <cellStyle name="style1424787249270 2 2 2 7 2 3" xfId="39568"/>
    <cellStyle name="style1424787249270 2 2 2 7 2 4" xfId="55903"/>
    <cellStyle name="style1424787249270 2 2 2 7 2 5" xfId="39565"/>
    <cellStyle name="style1424787249270 2 2 2 7 3" xfId="17241"/>
    <cellStyle name="style1424787249270 2 2 2 7 3 2" xfId="39570"/>
    <cellStyle name="style1424787249270 2 2 2 7 3 3" xfId="56814"/>
    <cellStyle name="style1424787249270 2 2 2 7 3 4" xfId="39569"/>
    <cellStyle name="style1424787249270 2 2 2 7 4" xfId="24637"/>
    <cellStyle name="style1424787249270 2 2 2 7 4 2" xfId="39571"/>
    <cellStyle name="style1424787249270 2 2 2 7 5" xfId="55902"/>
    <cellStyle name="style1424787249270 2 2 2 7 6" xfId="39564"/>
    <cellStyle name="style1424787249270 2 2 2 8" xfId="6226"/>
    <cellStyle name="style1424787249270 2 2 2 8 2" xfId="13622"/>
    <cellStyle name="style1424787249270 2 2 2 8 2 2" xfId="39574"/>
    <cellStyle name="style1424787249270 2 2 2 8 2 3" xfId="59289"/>
    <cellStyle name="style1424787249270 2 2 2 8 2 4" xfId="39573"/>
    <cellStyle name="style1424787249270 2 2 2 8 3" xfId="21018"/>
    <cellStyle name="style1424787249270 2 2 2 8 3 2" xfId="39575"/>
    <cellStyle name="style1424787249270 2 2 2 8 4" xfId="28414"/>
    <cellStyle name="style1424787249270 2 2 2 8 4 2" xfId="55904"/>
    <cellStyle name="style1424787249270 2 2 2 8 5" xfId="39572"/>
    <cellStyle name="style1424787249270 2 2 2 9" xfId="8036"/>
    <cellStyle name="style1424787249270 2 2 2 9 2" xfId="39577"/>
    <cellStyle name="style1424787249270 2 2 2 9 3" xfId="56797"/>
    <cellStyle name="style1424787249270 2 2 2 9 4" xfId="39576"/>
    <cellStyle name="style1424787249270 2 2 3" xfId="655"/>
    <cellStyle name="style1424787249270 2 2 3 2" xfId="1365"/>
    <cellStyle name="style1424787249270 2 2 3 2 2" xfId="5053"/>
    <cellStyle name="style1424787249270 2 2 3 2 2 2" xfId="12494"/>
    <cellStyle name="style1424787249270 2 2 3 2 2 2 2" xfId="39582"/>
    <cellStyle name="style1424787249270 2 2 3 2 2 2 2 2" xfId="39583"/>
    <cellStyle name="style1424787249270 2 2 3 2 2 2 2 3" xfId="59309"/>
    <cellStyle name="style1424787249270 2 2 3 2 2 2 3" xfId="39584"/>
    <cellStyle name="style1424787249270 2 2 3 2 2 2 4" xfId="55908"/>
    <cellStyle name="style1424787249270 2 2 3 2 2 2 5" xfId="39581"/>
    <cellStyle name="style1424787249270 2 2 3 2 2 3" xfId="19890"/>
    <cellStyle name="style1424787249270 2 2 3 2 2 3 2" xfId="39586"/>
    <cellStyle name="style1424787249270 2 2 3 2 2 3 3" xfId="56817"/>
    <cellStyle name="style1424787249270 2 2 3 2 2 3 4" xfId="39585"/>
    <cellStyle name="style1424787249270 2 2 3 2 2 4" xfId="27286"/>
    <cellStyle name="style1424787249270 2 2 3 2 2 4 2" xfId="39587"/>
    <cellStyle name="style1424787249270 2 2 3 2 2 5" xfId="55907"/>
    <cellStyle name="style1424787249270 2 2 3 2 2 6" xfId="39580"/>
    <cellStyle name="style1424787249270 2 2 3 2 3" xfId="3176"/>
    <cellStyle name="style1424787249270 2 2 3 2 3 2" xfId="10617"/>
    <cellStyle name="style1424787249270 2 2 3 2 3 2 2" xfId="39590"/>
    <cellStyle name="style1424787249270 2 2 3 2 3 2 2 2" xfId="39591"/>
    <cellStyle name="style1424787249270 2 2 3 2 3 2 2 3" xfId="59310"/>
    <cellStyle name="style1424787249270 2 2 3 2 3 2 3" xfId="39592"/>
    <cellStyle name="style1424787249270 2 2 3 2 3 2 4" xfId="55910"/>
    <cellStyle name="style1424787249270 2 2 3 2 3 2 5" xfId="39589"/>
    <cellStyle name="style1424787249270 2 2 3 2 3 3" xfId="18013"/>
    <cellStyle name="style1424787249270 2 2 3 2 3 3 2" xfId="39594"/>
    <cellStyle name="style1424787249270 2 2 3 2 3 3 3" xfId="56818"/>
    <cellStyle name="style1424787249270 2 2 3 2 3 3 4" xfId="39593"/>
    <cellStyle name="style1424787249270 2 2 3 2 3 4" xfId="25409"/>
    <cellStyle name="style1424787249270 2 2 3 2 3 4 2" xfId="39595"/>
    <cellStyle name="style1424787249270 2 2 3 2 3 5" xfId="55909"/>
    <cellStyle name="style1424787249270 2 2 3 2 3 6" xfId="39588"/>
    <cellStyle name="style1424787249270 2 2 3 2 4" xfId="6998"/>
    <cellStyle name="style1424787249270 2 2 3 2 4 2" xfId="14394"/>
    <cellStyle name="style1424787249270 2 2 3 2 4 2 2" xfId="39598"/>
    <cellStyle name="style1424787249270 2 2 3 2 4 2 3" xfId="59308"/>
    <cellStyle name="style1424787249270 2 2 3 2 4 2 4" xfId="39597"/>
    <cellStyle name="style1424787249270 2 2 3 2 4 3" xfId="21790"/>
    <cellStyle name="style1424787249270 2 2 3 2 4 3 2" xfId="39599"/>
    <cellStyle name="style1424787249270 2 2 3 2 4 4" xfId="29186"/>
    <cellStyle name="style1424787249270 2 2 3 2 4 4 2" xfId="55911"/>
    <cellStyle name="style1424787249270 2 2 3 2 4 5" xfId="39596"/>
    <cellStyle name="style1424787249270 2 2 3 2 5" xfId="8808"/>
    <cellStyle name="style1424787249270 2 2 3 2 5 2" xfId="39601"/>
    <cellStyle name="style1424787249270 2 2 3 2 5 3" xfId="56816"/>
    <cellStyle name="style1424787249270 2 2 3 2 5 4" xfId="39600"/>
    <cellStyle name="style1424787249270 2 2 3 2 6" xfId="16204"/>
    <cellStyle name="style1424787249270 2 2 3 2 6 2" xfId="39602"/>
    <cellStyle name="style1424787249270 2 2 3 2 7" xfId="23600"/>
    <cellStyle name="style1424787249270 2 2 3 2 7 2" xfId="55906"/>
    <cellStyle name="style1424787249270 2 2 3 2 8" xfId="39579"/>
    <cellStyle name="style1424787249270 2 2 3 3" xfId="4409"/>
    <cellStyle name="style1424787249270 2 2 3 3 2" xfId="11850"/>
    <cellStyle name="style1424787249270 2 2 3 3 2 2" xfId="39605"/>
    <cellStyle name="style1424787249270 2 2 3 3 2 2 2" xfId="39606"/>
    <cellStyle name="style1424787249270 2 2 3 3 2 2 3" xfId="59311"/>
    <cellStyle name="style1424787249270 2 2 3 3 2 3" xfId="39607"/>
    <cellStyle name="style1424787249270 2 2 3 3 2 4" xfId="55913"/>
    <cellStyle name="style1424787249270 2 2 3 3 2 5" xfId="39604"/>
    <cellStyle name="style1424787249270 2 2 3 3 3" xfId="19246"/>
    <cellStyle name="style1424787249270 2 2 3 3 3 2" xfId="39609"/>
    <cellStyle name="style1424787249270 2 2 3 3 3 3" xfId="56819"/>
    <cellStyle name="style1424787249270 2 2 3 3 3 4" xfId="39608"/>
    <cellStyle name="style1424787249270 2 2 3 3 4" xfId="26642"/>
    <cellStyle name="style1424787249270 2 2 3 3 4 2" xfId="39610"/>
    <cellStyle name="style1424787249270 2 2 3 3 5" xfId="55912"/>
    <cellStyle name="style1424787249270 2 2 3 3 6" xfId="39603"/>
    <cellStyle name="style1424787249270 2 2 3 4" xfId="2532"/>
    <cellStyle name="style1424787249270 2 2 3 4 2" xfId="9973"/>
    <cellStyle name="style1424787249270 2 2 3 4 2 2" xfId="39613"/>
    <cellStyle name="style1424787249270 2 2 3 4 2 2 2" xfId="39614"/>
    <cellStyle name="style1424787249270 2 2 3 4 2 2 3" xfId="59312"/>
    <cellStyle name="style1424787249270 2 2 3 4 2 3" xfId="39615"/>
    <cellStyle name="style1424787249270 2 2 3 4 2 4" xfId="55915"/>
    <cellStyle name="style1424787249270 2 2 3 4 2 5" xfId="39612"/>
    <cellStyle name="style1424787249270 2 2 3 4 3" xfId="17369"/>
    <cellStyle name="style1424787249270 2 2 3 4 3 2" xfId="39617"/>
    <cellStyle name="style1424787249270 2 2 3 4 3 3" xfId="56820"/>
    <cellStyle name="style1424787249270 2 2 3 4 3 4" xfId="39616"/>
    <cellStyle name="style1424787249270 2 2 3 4 4" xfId="24765"/>
    <cellStyle name="style1424787249270 2 2 3 4 4 2" xfId="39618"/>
    <cellStyle name="style1424787249270 2 2 3 4 5" xfId="55914"/>
    <cellStyle name="style1424787249270 2 2 3 4 6" xfId="39611"/>
    <cellStyle name="style1424787249270 2 2 3 5" xfId="6354"/>
    <cellStyle name="style1424787249270 2 2 3 5 2" xfId="13750"/>
    <cellStyle name="style1424787249270 2 2 3 5 2 2" xfId="39621"/>
    <cellStyle name="style1424787249270 2 2 3 5 2 3" xfId="59307"/>
    <cellStyle name="style1424787249270 2 2 3 5 2 4" xfId="39620"/>
    <cellStyle name="style1424787249270 2 2 3 5 3" xfId="21146"/>
    <cellStyle name="style1424787249270 2 2 3 5 3 2" xfId="39622"/>
    <cellStyle name="style1424787249270 2 2 3 5 4" xfId="28542"/>
    <cellStyle name="style1424787249270 2 2 3 5 4 2" xfId="55916"/>
    <cellStyle name="style1424787249270 2 2 3 5 5" xfId="39619"/>
    <cellStyle name="style1424787249270 2 2 3 6" xfId="8164"/>
    <cellStyle name="style1424787249270 2 2 3 6 2" xfId="39624"/>
    <cellStyle name="style1424787249270 2 2 3 6 3" xfId="56815"/>
    <cellStyle name="style1424787249270 2 2 3 6 4" xfId="39623"/>
    <cellStyle name="style1424787249270 2 2 3 7" xfId="15560"/>
    <cellStyle name="style1424787249270 2 2 3 7 2" xfId="39625"/>
    <cellStyle name="style1424787249270 2 2 3 8" xfId="22956"/>
    <cellStyle name="style1424787249270 2 2 3 8 2" xfId="55905"/>
    <cellStyle name="style1424787249270 2 2 3 9" xfId="39578"/>
    <cellStyle name="style1424787249270 2 2 4" xfId="1109"/>
    <cellStyle name="style1424787249270 2 2 4 2" xfId="4797"/>
    <cellStyle name="style1424787249270 2 2 4 2 2" xfId="12238"/>
    <cellStyle name="style1424787249270 2 2 4 2 2 2" xfId="39629"/>
    <cellStyle name="style1424787249270 2 2 4 2 2 2 2" xfId="39630"/>
    <cellStyle name="style1424787249270 2 2 4 2 2 2 3" xfId="59314"/>
    <cellStyle name="style1424787249270 2 2 4 2 2 3" xfId="39631"/>
    <cellStyle name="style1424787249270 2 2 4 2 2 4" xfId="55919"/>
    <cellStyle name="style1424787249270 2 2 4 2 2 5" xfId="39628"/>
    <cellStyle name="style1424787249270 2 2 4 2 3" xfId="19634"/>
    <cellStyle name="style1424787249270 2 2 4 2 3 2" xfId="39633"/>
    <cellStyle name="style1424787249270 2 2 4 2 3 3" xfId="56822"/>
    <cellStyle name="style1424787249270 2 2 4 2 3 4" xfId="39632"/>
    <cellStyle name="style1424787249270 2 2 4 2 4" xfId="27030"/>
    <cellStyle name="style1424787249270 2 2 4 2 4 2" xfId="39634"/>
    <cellStyle name="style1424787249270 2 2 4 2 5" xfId="55918"/>
    <cellStyle name="style1424787249270 2 2 4 2 6" xfId="39627"/>
    <cellStyle name="style1424787249270 2 2 4 3" xfId="2920"/>
    <cellStyle name="style1424787249270 2 2 4 3 2" xfId="10361"/>
    <cellStyle name="style1424787249270 2 2 4 3 2 2" xfId="39637"/>
    <cellStyle name="style1424787249270 2 2 4 3 2 2 2" xfId="39638"/>
    <cellStyle name="style1424787249270 2 2 4 3 2 2 3" xfId="59315"/>
    <cellStyle name="style1424787249270 2 2 4 3 2 3" xfId="39639"/>
    <cellStyle name="style1424787249270 2 2 4 3 2 4" xfId="55921"/>
    <cellStyle name="style1424787249270 2 2 4 3 2 5" xfId="39636"/>
    <cellStyle name="style1424787249270 2 2 4 3 3" xfId="17757"/>
    <cellStyle name="style1424787249270 2 2 4 3 3 2" xfId="39641"/>
    <cellStyle name="style1424787249270 2 2 4 3 3 3" xfId="56823"/>
    <cellStyle name="style1424787249270 2 2 4 3 3 4" xfId="39640"/>
    <cellStyle name="style1424787249270 2 2 4 3 4" xfId="25153"/>
    <cellStyle name="style1424787249270 2 2 4 3 4 2" xfId="39642"/>
    <cellStyle name="style1424787249270 2 2 4 3 5" xfId="55920"/>
    <cellStyle name="style1424787249270 2 2 4 3 6" xfId="39635"/>
    <cellStyle name="style1424787249270 2 2 4 4" xfId="6742"/>
    <cellStyle name="style1424787249270 2 2 4 4 2" xfId="14138"/>
    <cellStyle name="style1424787249270 2 2 4 4 2 2" xfId="39645"/>
    <cellStyle name="style1424787249270 2 2 4 4 2 3" xfId="59313"/>
    <cellStyle name="style1424787249270 2 2 4 4 2 4" xfId="39644"/>
    <cellStyle name="style1424787249270 2 2 4 4 3" xfId="21534"/>
    <cellStyle name="style1424787249270 2 2 4 4 3 2" xfId="39646"/>
    <cellStyle name="style1424787249270 2 2 4 4 4" xfId="28930"/>
    <cellStyle name="style1424787249270 2 2 4 4 4 2" xfId="55922"/>
    <cellStyle name="style1424787249270 2 2 4 4 5" xfId="39643"/>
    <cellStyle name="style1424787249270 2 2 4 5" xfId="8552"/>
    <cellStyle name="style1424787249270 2 2 4 5 2" xfId="39648"/>
    <cellStyle name="style1424787249270 2 2 4 5 3" xfId="56821"/>
    <cellStyle name="style1424787249270 2 2 4 5 4" xfId="39647"/>
    <cellStyle name="style1424787249270 2 2 4 6" xfId="15948"/>
    <cellStyle name="style1424787249270 2 2 4 6 2" xfId="39649"/>
    <cellStyle name="style1424787249270 2 2 4 7" xfId="23344"/>
    <cellStyle name="style1424787249270 2 2 4 7 2" xfId="55917"/>
    <cellStyle name="style1424787249270 2 2 4 8" xfId="39626"/>
    <cellStyle name="style1424787249270 2 2 5" xfId="1700"/>
    <cellStyle name="style1424787249270 2 2 5 2" xfId="5387"/>
    <cellStyle name="style1424787249270 2 2 5 2 2" xfId="12828"/>
    <cellStyle name="style1424787249270 2 2 5 2 2 2" xfId="39653"/>
    <cellStyle name="style1424787249270 2 2 5 2 2 2 2" xfId="39654"/>
    <cellStyle name="style1424787249270 2 2 5 2 2 2 3" xfId="59317"/>
    <cellStyle name="style1424787249270 2 2 5 2 2 3" xfId="39655"/>
    <cellStyle name="style1424787249270 2 2 5 2 2 4" xfId="55925"/>
    <cellStyle name="style1424787249270 2 2 5 2 2 5" xfId="39652"/>
    <cellStyle name="style1424787249270 2 2 5 2 3" xfId="20224"/>
    <cellStyle name="style1424787249270 2 2 5 2 3 2" xfId="39657"/>
    <cellStyle name="style1424787249270 2 2 5 2 3 3" xfId="56825"/>
    <cellStyle name="style1424787249270 2 2 5 2 3 4" xfId="39656"/>
    <cellStyle name="style1424787249270 2 2 5 2 4" xfId="27620"/>
    <cellStyle name="style1424787249270 2 2 5 2 4 2" xfId="39658"/>
    <cellStyle name="style1424787249270 2 2 5 2 5" xfId="55924"/>
    <cellStyle name="style1424787249270 2 2 5 2 6" xfId="39651"/>
    <cellStyle name="style1424787249270 2 2 5 3" xfId="3510"/>
    <cellStyle name="style1424787249270 2 2 5 3 2" xfId="10951"/>
    <cellStyle name="style1424787249270 2 2 5 3 2 2" xfId="39661"/>
    <cellStyle name="style1424787249270 2 2 5 3 2 2 2" xfId="39662"/>
    <cellStyle name="style1424787249270 2 2 5 3 2 2 3" xfId="59318"/>
    <cellStyle name="style1424787249270 2 2 5 3 2 3" xfId="39663"/>
    <cellStyle name="style1424787249270 2 2 5 3 2 4" xfId="55927"/>
    <cellStyle name="style1424787249270 2 2 5 3 2 5" xfId="39660"/>
    <cellStyle name="style1424787249270 2 2 5 3 3" xfId="18347"/>
    <cellStyle name="style1424787249270 2 2 5 3 3 2" xfId="39665"/>
    <cellStyle name="style1424787249270 2 2 5 3 3 3" xfId="56826"/>
    <cellStyle name="style1424787249270 2 2 5 3 3 4" xfId="39664"/>
    <cellStyle name="style1424787249270 2 2 5 3 4" xfId="25743"/>
    <cellStyle name="style1424787249270 2 2 5 3 4 2" xfId="39666"/>
    <cellStyle name="style1424787249270 2 2 5 3 5" xfId="55926"/>
    <cellStyle name="style1424787249270 2 2 5 3 6" xfId="39659"/>
    <cellStyle name="style1424787249270 2 2 5 4" xfId="7332"/>
    <cellStyle name="style1424787249270 2 2 5 4 2" xfId="14728"/>
    <cellStyle name="style1424787249270 2 2 5 4 2 2" xfId="39669"/>
    <cellStyle name="style1424787249270 2 2 5 4 2 3" xfId="59316"/>
    <cellStyle name="style1424787249270 2 2 5 4 2 4" xfId="39668"/>
    <cellStyle name="style1424787249270 2 2 5 4 3" xfId="22124"/>
    <cellStyle name="style1424787249270 2 2 5 4 3 2" xfId="39670"/>
    <cellStyle name="style1424787249270 2 2 5 4 4" xfId="29520"/>
    <cellStyle name="style1424787249270 2 2 5 4 4 2" xfId="55928"/>
    <cellStyle name="style1424787249270 2 2 5 4 5" xfId="39667"/>
    <cellStyle name="style1424787249270 2 2 5 5" xfId="9142"/>
    <cellStyle name="style1424787249270 2 2 5 5 2" xfId="39672"/>
    <cellStyle name="style1424787249270 2 2 5 5 3" xfId="56824"/>
    <cellStyle name="style1424787249270 2 2 5 5 4" xfId="39671"/>
    <cellStyle name="style1424787249270 2 2 5 6" xfId="16538"/>
    <cellStyle name="style1424787249270 2 2 5 6 2" xfId="39673"/>
    <cellStyle name="style1424787249270 2 2 5 7" xfId="23934"/>
    <cellStyle name="style1424787249270 2 2 5 7 2" xfId="55923"/>
    <cellStyle name="style1424787249270 2 2 5 8" xfId="39650"/>
    <cellStyle name="style1424787249270 2 2 6" xfId="1957"/>
    <cellStyle name="style1424787249270 2 2 6 2" xfId="5644"/>
    <cellStyle name="style1424787249270 2 2 6 2 2" xfId="13084"/>
    <cellStyle name="style1424787249270 2 2 6 2 2 2" xfId="39677"/>
    <cellStyle name="style1424787249270 2 2 6 2 2 2 2" xfId="39678"/>
    <cellStyle name="style1424787249270 2 2 6 2 2 2 3" xfId="59320"/>
    <cellStyle name="style1424787249270 2 2 6 2 2 3" xfId="39679"/>
    <cellStyle name="style1424787249270 2 2 6 2 2 4" xfId="55931"/>
    <cellStyle name="style1424787249270 2 2 6 2 2 5" xfId="39676"/>
    <cellStyle name="style1424787249270 2 2 6 2 3" xfId="20480"/>
    <cellStyle name="style1424787249270 2 2 6 2 3 2" xfId="39681"/>
    <cellStyle name="style1424787249270 2 2 6 2 3 3" xfId="56828"/>
    <cellStyle name="style1424787249270 2 2 6 2 3 4" xfId="39680"/>
    <cellStyle name="style1424787249270 2 2 6 2 4" xfId="27876"/>
    <cellStyle name="style1424787249270 2 2 6 2 4 2" xfId="39682"/>
    <cellStyle name="style1424787249270 2 2 6 2 5" xfId="55930"/>
    <cellStyle name="style1424787249270 2 2 6 2 6" xfId="39675"/>
    <cellStyle name="style1424787249270 2 2 6 3" xfId="3766"/>
    <cellStyle name="style1424787249270 2 2 6 3 2" xfId="11207"/>
    <cellStyle name="style1424787249270 2 2 6 3 2 2" xfId="39685"/>
    <cellStyle name="style1424787249270 2 2 6 3 2 2 2" xfId="39686"/>
    <cellStyle name="style1424787249270 2 2 6 3 2 2 3" xfId="59321"/>
    <cellStyle name="style1424787249270 2 2 6 3 2 3" xfId="39687"/>
    <cellStyle name="style1424787249270 2 2 6 3 2 4" xfId="55933"/>
    <cellStyle name="style1424787249270 2 2 6 3 2 5" xfId="39684"/>
    <cellStyle name="style1424787249270 2 2 6 3 3" xfId="18603"/>
    <cellStyle name="style1424787249270 2 2 6 3 3 2" xfId="39689"/>
    <cellStyle name="style1424787249270 2 2 6 3 3 3" xfId="56829"/>
    <cellStyle name="style1424787249270 2 2 6 3 3 4" xfId="39688"/>
    <cellStyle name="style1424787249270 2 2 6 3 4" xfId="25999"/>
    <cellStyle name="style1424787249270 2 2 6 3 4 2" xfId="39690"/>
    <cellStyle name="style1424787249270 2 2 6 3 5" xfId="55932"/>
    <cellStyle name="style1424787249270 2 2 6 3 6" xfId="39683"/>
    <cellStyle name="style1424787249270 2 2 6 4" xfId="7589"/>
    <cellStyle name="style1424787249270 2 2 6 4 2" xfId="14985"/>
    <cellStyle name="style1424787249270 2 2 6 4 2 2" xfId="39693"/>
    <cellStyle name="style1424787249270 2 2 6 4 2 3" xfId="59319"/>
    <cellStyle name="style1424787249270 2 2 6 4 2 4" xfId="39692"/>
    <cellStyle name="style1424787249270 2 2 6 4 3" xfId="22381"/>
    <cellStyle name="style1424787249270 2 2 6 4 3 2" xfId="39694"/>
    <cellStyle name="style1424787249270 2 2 6 4 4" xfId="29777"/>
    <cellStyle name="style1424787249270 2 2 6 4 4 2" xfId="55934"/>
    <cellStyle name="style1424787249270 2 2 6 4 5" xfId="39691"/>
    <cellStyle name="style1424787249270 2 2 6 5" xfId="9398"/>
    <cellStyle name="style1424787249270 2 2 6 5 2" xfId="39696"/>
    <cellStyle name="style1424787249270 2 2 6 5 3" xfId="56827"/>
    <cellStyle name="style1424787249270 2 2 6 5 4" xfId="39695"/>
    <cellStyle name="style1424787249270 2 2 6 6" xfId="16794"/>
    <cellStyle name="style1424787249270 2 2 6 6 2" xfId="39697"/>
    <cellStyle name="style1424787249270 2 2 6 7" xfId="24190"/>
    <cellStyle name="style1424787249270 2 2 6 7 2" xfId="55929"/>
    <cellStyle name="style1424787249270 2 2 6 8" xfId="39674"/>
    <cellStyle name="style1424787249270 2 2 7" xfId="4153"/>
    <cellStyle name="style1424787249270 2 2 7 2" xfId="11594"/>
    <cellStyle name="style1424787249270 2 2 7 2 2" xfId="39700"/>
    <cellStyle name="style1424787249270 2 2 7 2 2 2" xfId="39701"/>
    <cellStyle name="style1424787249270 2 2 7 2 2 3" xfId="59322"/>
    <cellStyle name="style1424787249270 2 2 7 2 3" xfId="39702"/>
    <cellStyle name="style1424787249270 2 2 7 2 4" xfId="55936"/>
    <cellStyle name="style1424787249270 2 2 7 2 5" xfId="39699"/>
    <cellStyle name="style1424787249270 2 2 7 3" xfId="18990"/>
    <cellStyle name="style1424787249270 2 2 7 3 2" xfId="39704"/>
    <cellStyle name="style1424787249270 2 2 7 3 3" xfId="56830"/>
    <cellStyle name="style1424787249270 2 2 7 3 4" xfId="39703"/>
    <cellStyle name="style1424787249270 2 2 7 4" xfId="26386"/>
    <cellStyle name="style1424787249270 2 2 7 4 2" xfId="39705"/>
    <cellStyle name="style1424787249270 2 2 7 5" xfId="55935"/>
    <cellStyle name="style1424787249270 2 2 7 6" xfId="39698"/>
    <cellStyle name="style1424787249270 2 2 8" xfId="2276"/>
    <cellStyle name="style1424787249270 2 2 8 2" xfId="9717"/>
    <cellStyle name="style1424787249270 2 2 8 2 2" xfId="39708"/>
    <cellStyle name="style1424787249270 2 2 8 2 2 2" xfId="39709"/>
    <cellStyle name="style1424787249270 2 2 8 2 2 3" xfId="59323"/>
    <cellStyle name="style1424787249270 2 2 8 2 3" xfId="39710"/>
    <cellStyle name="style1424787249270 2 2 8 2 4" xfId="55938"/>
    <cellStyle name="style1424787249270 2 2 8 2 5" xfId="39707"/>
    <cellStyle name="style1424787249270 2 2 8 3" xfId="17113"/>
    <cellStyle name="style1424787249270 2 2 8 3 2" xfId="39712"/>
    <cellStyle name="style1424787249270 2 2 8 3 3" xfId="56831"/>
    <cellStyle name="style1424787249270 2 2 8 3 4" xfId="39711"/>
    <cellStyle name="style1424787249270 2 2 8 4" xfId="24509"/>
    <cellStyle name="style1424787249270 2 2 8 4 2" xfId="39713"/>
    <cellStyle name="style1424787249270 2 2 8 5" xfId="55937"/>
    <cellStyle name="style1424787249270 2 2 8 6" xfId="39706"/>
    <cellStyle name="style1424787249270 2 2 9" xfId="6098"/>
    <cellStyle name="style1424787249270 2 2 9 2" xfId="13494"/>
    <cellStyle name="style1424787249270 2 2 9 2 2" xfId="39716"/>
    <cellStyle name="style1424787249270 2 2 9 2 3" xfId="59288"/>
    <cellStyle name="style1424787249270 2 2 9 2 4" xfId="39715"/>
    <cellStyle name="style1424787249270 2 2 9 3" xfId="20890"/>
    <cellStyle name="style1424787249270 2 2 9 3 2" xfId="39717"/>
    <cellStyle name="style1424787249270 2 2 9 4" xfId="28286"/>
    <cellStyle name="style1424787249270 2 2 9 4 2" xfId="55939"/>
    <cellStyle name="style1424787249270 2 2 9 5" xfId="39714"/>
    <cellStyle name="style1424787249270 2 3" xfId="462"/>
    <cellStyle name="style1424787249270 2 3 10" xfId="15368"/>
    <cellStyle name="style1424787249270 2 3 10 2" xfId="39719"/>
    <cellStyle name="style1424787249270 2 3 11" xfId="22764"/>
    <cellStyle name="style1424787249270 2 3 11 2" xfId="55940"/>
    <cellStyle name="style1424787249270 2 3 12" xfId="39718"/>
    <cellStyle name="style1424787249270 2 3 2" xfId="719"/>
    <cellStyle name="style1424787249270 2 3 2 2" xfId="1429"/>
    <cellStyle name="style1424787249270 2 3 2 2 2" xfId="5117"/>
    <cellStyle name="style1424787249270 2 3 2 2 2 2" xfId="12558"/>
    <cellStyle name="style1424787249270 2 3 2 2 2 2 2" xfId="39724"/>
    <cellStyle name="style1424787249270 2 3 2 2 2 2 2 2" xfId="39725"/>
    <cellStyle name="style1424787249270 2 3 2 2 2 2 2 3" xfId="59327"/>
    <cellStyle name="style1424787249270 2 3 2 2 2 2 3" xfId="39726"/>
    <cellStyle name="style1424787249270 2 3 2 2 2 2 4" xfId="55944"/>
    <cellStyle name="style1424787249270 2 3 2 2 2 2 5" xfId="39723"/>
    <cellStyle name="style1424787249270 2 3 2 2 2 3" xfId="19954"/>
    <cellStyle name="style1424787249270 2 3 2 2 2 3 2" xfId="39728"/>
    <cellStyle name="style1424787249270 2 3 2 2 2 3 3" xfId="56835"/>
    <cellStyle name="style1424787249270 2 3 2 2 2 3 4" xfId="39727"/>
    <cellStyle name="style1424787249270 2 3 2 2 2 4" xfId="27350"/>
    <cellStyle name="style1424787249270 2 3 2 2 2 4 2" xfId="39729"/>
    <cellStyle name="style1424787249270 2 3 2 2 2 5" xfId="55943"/>
    <cellStyle name="style1424787249270 2 3 2 2 2 6" xfId="39722"/>
    <cellStyle name="style1424787249270 2 3 2 2 3" xfId="3240"/>
    <cellStyle name="style1424787249270 2 3 2 2 3 2" xfId="10681"/>
    <cellStyle name="style1424787249270 2 3 2 2 3 2 2" xfId="39732"/>
    <cellStyle name="style1424787249270 2 3 2 2 3 2 2 2" xfId="39733"/>
    <cellStyle name="style1424787249270 2 3 2 2 3 2 2 3" xfId="59328"/>
    <cellStyle name="style1424787249270 2 3 2 2 3 2 3" xfId="39734"/>
    <cellStyle name="style1424787249270 2 3 2 2 3 2 4" xfId="55946"/>
    <cellStyle name="style1424787249270 2 3 2 2 3 2 5" xfId="39731"/>
    <cellStyle name="style1424787249270 2 3 2 2 3 3" xfId="18077"/>
    <cellStyle name="style1424787249270 2 3 2 2 3 3 2" xfId="39736"/>
    <cellStyle name="style1424787249270 2 3 2 2 3 3 3" xfId="56836"/>
    <cellStyle name="style1424787249270 2 3 2 2 3 3 4" xfId="39735"/>
    <cellStyle name="style1424787249270 2 3 2 2 3 4" xfId="25473"/>
    <cellStyle name="style1424787249270 2 3 2 2 3 4 2" xfId="39737"/>
    <cellStyle name="style1424787249270 2 3 2 2 3 5" xfId="55945"/>
    <cellStyle name="style1424787249270 2 3 2 2 3 6" xfId="39730"/>
    <cellStyle name="style1424787249270 2 3 2 2 4" xfId="7062"/>
    <cellStyle name="style1424787249270 2 3 2 2 4 2" xfId="14458"/>
    <cellStyle name="style1424787249270 2 3 2 2 4 2 2" xfId="39740"/>
    <cellStyle name="style1424787249270 2 3 2 2 4 2 3" xfId="59326"/>
    <cellStyle name="style1424787249270 2 3 2 2 4 2 4" xfId="39739"/>
    <cellStyle name="style1424787249270 2 3 2 2 4 3" xfId="21854"/>
    <cellStyle name="style1424787249270 2 3 2 2 4 3 2" xfId="39741"/>
    <cellStyle name="style1424787249270 2 3 2 2 4 4" xfId="29250"/>
    <cellStyle name="style1424787249270 2 3 2 2 4 4 2" xfId="55947"/>
    <cellStyle name="style1424787249270 2 3 2 2 4 5" xfId="39738"/>
    <cellStyle name="style1424787249270 2 3 2 2 5" xfId="8872"/>
    <cellStyle name="style1424787249270 2 3 2 2 5 2" xfId="39743"/>
    <cellStyle name="style1424787249270 2 3 2 2 5 3" xfId="56834"/>
    <cellStyle name="style1424787249270 2 3 2 2 5 4" xfId="39742"/>
    <cellStyle name="style1424787249270 2 3 2 2 6" xfId="16268"/>
    <cellStyle name="style1424787249270 2 3 2 2 6 2" xfId="39744"/>
    <cellStyle name="style1424787249270 2 3 2 2 7" xfId="23664"/>
    <cellStyle name="style1424787249270 2 3 2 2 7 2" xfId="55942"/>
    <cellStyle name="style1424787249270 2 3 2 2 8" xfId="39721"/>
    <cellStyle name="style1424787249270 2 3 2 3" xfId="4473"/>
    <cellStyle name="style1424787249270 2 3 2 3 2" xfId="11914"/>
    <cellStyle name="style1424787249270 2 3 2 3 2 2" xfId="39747"/>
    <cellStyle name="style1424787249270 2 3 2 3 2 2 2" xfId="39748"/>
    <cellStyle name="style1424787249270 2 3 2 3 2 2 3" xfId="59329"/>
    <cellStyle name="style1424787249270 2 3 2 3 2 3" xfId="39749"/>
    <cellStyle name="style1424787249270 2 3 2 3 2 4" xfId="55949"/>
    <cellStyle name="style1424787249270 2 3 2 3 2 5" xfId="39746"/>
    <cellStyle name="style1424787249270 2 3 2 3 3" xfId="19310"/>
    <cellStyle name="style1424787249270 2 3 2 3 3 2" xfId="39751"/>
    <cellStyle name="style1424787249270 2 3 2 3 3 3" xfId="56837"/>
    <cellStyle name="style1424787249270 2 3 2 3 3 4" xfId="39750"/>
    <cellStyle name="style1424787249270 2 3 2 3 4" xfId="26706"/>
    <cellStyle name="style1424787249270 2 3 2 3 4 2" xfId="39752"/>
    <cellStyle name="style1424787249270 2 3 2 3 5" xfId="55948"/>
    <cellStyle name="style1424787249270 2 3 2 3 6" xfId="39745"/>
    <cellStyle name="style1424787249270 2 3 2 4" xfId="2596"/>
    <cellStyle name="style1424787249270 2 3 2 4 2" xfId="10037"/>
    <cellStyle name="style1424787249270 2 3 2 4 2 2" xfId="39755"/>
    <cellStyle name="style1424787249270 2 3 2 4 2 2 2" xfId="39756"/>
    <cellStyle name="style1424787249270 2 3 2 4 2 2 3" xfId="59330"/>
    <cellStyle name="style1424787249270 2 3 2 4 2 3" xfId="39757"/>
    <cellStyle name="style1424787249270 2 3 2 4 2 4" xfId="55951"/>
    <cellStyle name="style1424787249270 2 3 2 4 2 5" xfId="39754"/>
    <cellStyle name="style1424787249270 2 3 2 4 3" xfId="17433"/>
    <cellStyle name="style1424787249270 2 3 2 4 3 2" xfId="39759"/>
    <cellStyle name="style1424787249270 2 3 2 4 3 3" xfId="56838"/>
    <cellStyle name="style1424787249270 2 3 2 4 3 4" xfId="39758"/>
    <cellStyle name="style1424787249270 2 3 2 4 4" xfId="24829"/>
    <cellStyle name="style1424787249270 2 3 2 4 4 2" xfId="39760"/>
    <cellStyle name="style1424787249270 2 3 2 4 5" xfId="55950"/>
    <cellStyle name="style1424787249270 2 3 2 4 6" xfId="39753"/>
    <cellStyle name="style1424787249270 2 3 2 5" xfId="6418"/>
    <cellStyle name="style1424787249270 2 3 2 5 2" xfId="13814"/>
    <cellStyle name="style1424787249270 2 3 2 5 2 2" xfId="39763"/>
    <cellStyle name="style1424787249270 2 3 2 5 2 3" xfId="59325"/>
    <cellStyle name="style1424787249270 2 3 2 5 2 4" xfId="39762"/>
    <cellStyle name="style1424787249270 2 3 2 5 3" xfId="21210"/>
    <cellStyle name="style1424787249270 2 3 2 5 3 2" xfId="39764"/>
    <cellStyle name="style1424787249270 2 3 2 5 4" xfId="28606"/>
    <cellStyle name="style1424787249270 2 3 2 5 4 2" xfId="55952"/>
    <cellStyle name="style1424787249270 2 3 2 5 5" xfId="39761"/>
    <cellStyle name="style1424787249270 2 3 2 6" xfId="8228"/>
    <cellStyle name="style1424787249270 2 3 2 6 2" xfId="39766"/>
    <cellStyle name="style1424787249270 2 3 2 6 3" xfId="56833"/>
    <cellStyle name="style1424787249270 2 3 2 6 4" xfId="39765"/>
    <cellStyle name="style1424787249270 2 3 2 7" xfId="15624"/>
    <cellStyle name="style1424787249270 2 3 2 7 2" xfId="39767"/>
    <cellStyle name="style1424787249270 2 3 2 8" xfId="23020"/>
    <cellStyle name="style1424787249270 2 3 2 8 2" xfId="55941"/>
    <cellStyle name="style1424787249270 2 3 2 9" xfId="39720"/>
    <cellStyle name="style1424787249270 2 3 3" xfId="1173"/>
    <cellStyle name="style1424787249270 2 3 3 2" xfId="4861"/>
    <cellStyle name="style1424787249270 2 3 3 2 2" xfId="12302"/>
    <cellStyle name="style1424787249270 2 3 3 2 2 2" xfId="39771"/>
    <cellStyle name="style1424787249270 2 3 3 2 2 2 2" xfId="39772"/>
    <cellStyle name="style1424787249270 2 3 3 2 2 2 3" xfId="59332"/>
    <cellStyle name="style1424787249270 2 3 3 2 2 3" xfId="39773"/>
    <cellStyle name="style1424787249270 2 3 3 2 2 4" xfId="55955"/>
    <cellStyle name="style1424787249270 2 3 3 2 2 5" xfId="39770"/>
    <cellStyle name="style1424787249270 2 3 3 2 3" xfId="19698"/>
    <cellStyle name="style1424787249270 2 3 3 2 3 2" xfId="39775"/>
    <cellStyle name="style1424787249270 2 3 3 2 3 3" xfId="56840"/>
    <cellStyle name="style1424787249270 2 3 3 2 3 4" xfId="39774"/>
    <cellStyle name="style1424787249270 2 3 3 2 4" xfId="27094"/>
    <cellStyle name="style1424787249270 2 3 3 2 4 2" xfId="39776"/>
    <cellStyle name="style1424787249270 2 3 3 2 5" xfId="55954"/>
    <cellStyle name="style1424787249270 2 3 3 2 6" xfId="39769"/>
    <cellStyle name="style1424787249270 2 3 3 3" xfId="2984"/>
    <cellStyle name="style1424787249270 2 3 3 3 2" xfId="10425"/>
    <cellStyle name="style1424787249270 2 3 3 3 2 2" xfId="39779"/>
    <cellStyle name="style1424787249270 2 3 3 3 2 2 2" xfId="39780"/>
    <cellStyle name="style1424787249270 2 3 3 3 2 2 3" xfId="59333"/>
    <cellStyle name="style1424787249270 2 3 3 3 2 3" xfId="39781"/>
    <cellStyle name="style1424787249270 2 3 3 3 2 4" xfId="55957"/>
    <cellStyle name="style1424787249270 2 3 3 3 2 5" xfId="39778"/>
    <cellStyle name="style1424787249270 2 3 3 3 3" xfId="17821"/>
    <cellStyle name="style1424787249270 2 3 3 3 3 2" xfId="39783"/>
    <cellStyle name="style1424787249270 2 3 3 3 3 3" xfId="56841"/>
    <cellStyle name="style1424787249270 2 3 3 3 3 4" xfId="39782"/>
    <cellStyle name="style1424787249270 2 3 3 3 4" xfId="25217"/>
    <cellStyle name="style1424787249270 2 3 3 3 4 2" xfId="39784"/>
    <cellStyle name="style1424787249270 2 3 3 3 5" xfId="55956"/>
    <cellStyle name="style1424787249270 2 3 3 3 6" xfId="39777"/>
    <cellStyle name="style1424787249270 2 3 3 4" xfId="6806"/>
    <cellStyle name="style1424787249270 2 3 3 4 2" xfId="14202"/>
    <cellStyle name="style1424787249270 2 3 3 4 2 2" xfId="39787"/>
    <cellStyle name="style1424787249270 2 3 3 4 2 3" xfId="59331"/>
    <cellStyle name="style1424787249270 2 3 3 4 2 4" xfId="39786"/>
    <cellStyle name="style1424787249270 2 3 3 4 3" xfId="21598"/>
    <cellStyle name="style1424787249270 2 3 3 4 3 2" xfId="39788"/>
    <cellStyle name="style1424787249270 2 3 3 4 4" xfId="28994"/>
    <cellStyle name="style1424787249270 2 3 3 4 4 2" xfId="55958"/>
    <cellStyle name="style1424787249270 2 3 3 4 5" xfId="39785"/>
    <cellStyle name="style1424787249270 2 3 3 5" xfId="8616"/>
    <cellStyle name="style1424787249270 2 3 3 5 2" xfId="39790"/>
    <cellStyle name="style1424787249270 2 3 3 5 3" xfId="56839"/>
    <cellStyle name="style1424787249270 2 3 3 5 4" xfId="39789"/>
    <cellStyle name="style1424787249270 2 3 3 6" xfId="16012"/>
    <cellStyle name="style1424787249270 2 3 3 6 2" xfId="39791"/>
    <cellStyle name="style1424787249270 2 3 3 7" xfId="23408"/>
    <cellStyle name="style1424787249270 2 3 3 7 2" xfId="55953"/>
    <cellStyle name="style1424787249270 2 3 3 8" xfId="39768"/>
    <cellStyle name="style1424787249270 2 3 4" xfId="1764"/>
    <cellStyle name="style1424787249270 2 3 4 2" xfId="5451"/>
    <cellStyle name="style1424787249270 2 3 4 2 2" xfId="12892"/>
    <cellStyle name="style1424787249270 2 3 4 2 2 2" xfId="39795"/>
    <cellStyle name="style1424787249270 2 3 4 2 2 2 2" xfId="39796"/>
    <cellStyle name="style1424787249270 2 3 4 2 2 2 3" xfId="59335"/>
    <cellStyle name="style1424787249270 2 3 4 2 2 3" xfId="39797"/>
    <cellStyle name="style1424787249270 2 3 4 2 2 4" xfId="55961"/>
    <cellStyle name="style1424787249270 2 3 4 2 2 5" xfId="39794"/>
    <cellStyle name="style1424787249270 2 3 4 2 3" xfId="20288"/>
    <cellStyle name="style1424787249270 2 3 4 2 3 2" xfId="39799"/>
    <cellStyle name="style1424787249270 2 3 4 2 3 3" xfId="56843"/>
    <cellStyle name="style1424787249270 2 3 4 2 3 4" xfId="39798"/>
    <cellStyle name="style1424787249270 2 3 4 2 4" xfId="27684"/>
    <cellStyle name="style1424787249270 2 3 4 2 4 2" xfId="39800"/>
    <cellStyle name="style1424787249270 2 3 4 2 5" xfId="55960"/>
    <cellStyle name="style1424787249270 2 3 4 2 6" xfId="39793"/>
    <cellStyle name="style1424787249270 2 3 4 3" xfId="3574"/>
    <cellStyle name="style1424787249270 2 3 4 3 2" xfId="11015"/>
    <cellStyle name="style1424787249270 2 3 4 3 2 2" xfId="39803"/>
    <cellStyle name="style1424787249270 2 3 4 3 2 2 2" xfId="39804"/>
    <cellStyle name="style1424787249270 2 3 4 3 2 2 3" xfId="59336"/>
    <cellStyle name="style1424787249270 2 3 4 3 2 3" xfId="39805"/>
    <cellStyle name="style1424787249270 2 3 4 3 2 4" xfId="55963"/>
    <cellStyle name="style1424787249270 2 3 4 3 2 5" xfId="39802"/>
    <cellStyle name="style1424787249270 2 3 4 3 3" xfId="18411"/>
    <cellStyle name="style1424787249270 2 3 4 3 3 2" xfId="39807"/>
    <cellStyle name="style1424787249270 2 3 4 3 3 3" xfId="56844"/>
    <cellStyle name="style1424787249270 2 3 4 3 3 4" xfId="39806"/>
    <cellStyle name="style1424787249270 2 3 4 3 4" xfId="25807"/>
    <cellStyle name="style1424787249270 2 3 4 3 4 2" xfId="39808"/>
    <cellStyle name="style1424787249270 2 3 4 3 5" xfId="55962"/>
    <cellStyle name="style1424787249270 2 3 4 3 6" xfId="39801"/>
    <cellStyle name="style1424787249270 2 3 4 4" xfId="7396"/>
    <cellStyle name="style1424787249270 2 3 4 4 2" xfId="14792"/>
    <cellStyle name="style1424787249270 2 3 4 4 2 2" xfId="39811"/>
    <cellStyle name="style1424787249270 2 3 4 4 2 3" xfId="59334"/>
    <cellStyle name="style1424787249270 2 3 4 4 2 4" xfId="39810"/>
    <cellStyle name="style1424787249270 2 3 4 4 3" xfId="22188"/>
    <cellStyle name="style1424787249270 2 3 4 4 3 2" xfId="39812"/>
    <cellStyle name="style1424787249270 2 3 4 4 4" xfId="29584"/>
    <cellStyle name="style1424787249270 2 3 4 4 4 2" xfId="55964"/>
    <cellStyle name="style1424787249270 2 3 4 4 5" xfId="39809"/>
    <cellStyle name="style1424787249270 2 3 4 5" xfId="9206"/>
    <cellStyle name="style1424787249270 2 3 4 5 2" xfId="39814"/>
    <cellStyle name="style1424787249270 2 3 4 5 3" xfId="56842"/>
    <cellStyle name="style1424787249270 2 3 4 5 4" xfId="39813"/>
    <cellStyle name="style1424787249270 2 3 4 6" xfId="16602"/>
    <cellStyle name="style1424787249270 2 3 4 6 2" xfId="39815"/>
    <cellStyle name="style1424787249270 2 3 4 7" xfId="23998"/>
    <cellStyle name="style1424787249270 2 3 4 7 2" xfId="55959"/>
    <cellStyle name="style1424787249270 2 3 4 8" xfId="39792"/>
    <cellStyle name="style1424787249270 2 3 5" xfId="2021"/>
    <cellStyle name="style1424787249270 2 3 5 2" xfId="5708"/>
    <cellStyle name="style1424787249270 2 3 5 2 2" xfId="13148"/>
    <cellStyle name="style1424787249270 2 3 5 2 2 2" xfId="39819"/>
    <cellStyle name="style1424787249270 2 3 5 2 2 2 2" xfId="39820"/>
    <cellStyle name="style1424787249270 2 3 5 2 2 2 3" xfId="59338"/>
    <cellStyle name="style1424787249270 2 3 5 2 2 3" xfId="39821"/>
    <cellStyle name="style1424787249270 2 3 5 2 2 4" xfId="55967"/>
    <cellStyle name="style1424787249270 2 3 5 2 2 5" xfId="39818"/>
    <cellStyle name="style1424787249270 2 3 5 2 3" xfId="20544"/>
    <cellStyle name="style1424787249270 2 3 5 2 3 2" xfId="39823"/>
    <cellStyle name="style1424787249270 2 3 5 2 3 3" xfId="56846"/>
    <cellStyle name="style1424787249270 2 3 5 2 3 4" xfId="39822"/>
    <cellStyle name="style1424787249270 2 3 5 2 4" xfId="27940"/>
    <cellStyle name="style1424787249270 2 3 5 2 4 2" xfId="39824"/>
    <cellStyle name="style1424787249270 2 3 5 2 5" xfId="55966"/>
    <cellStyle name="style1424787249270 2 3 5 2 6" xfId="39817"/>
    <cellStyle name="style1424787249270 2 3 5 3" xfId="3830"/>
    <cellStyle name="style1424787249270 2 3 5 3 2" xfId="11271"/>
    <cellStyle name="style1424787249270 2 3 5 3 2 2" xfId="39827"/>
    <cellStyle name="style1424787249270 2 3 5 3 2 2 2" xfId="39828"/>
    <cellStyle name="style1424787249270 2 3 5 3 2 2 3" xfId="59339"/>
    <cellStyle name="style1424787249270 2 3 5 3 2 3" xfId="39829"/>
    <cellStyle name="style1424787249270 2 3 5 3 2 4" xfId="55969"/>
    <cellStyle name="style1424787249270 2 3 5 3 2 5" xfId="39826"/>
    <cellStyle name="style1424787249270 2 3 5 3 3" xfId="18667"/>
    <cellStyle name="style1424787249270 2 3 5 3 3 2" xfId="39831"/>
    <cellStyle name="style1424787249270 2 3 5 3 3 3" xfId="56847"/>
    <cellStyle name="style1424787249270 2 3 5 3 3 4" xfId="39830"/>
    <cellStyle name="style1424787249270 2 3 5 3 4" xfId="26063"/>
    <cellStyle name="style1424787249270 2 3 5 3 4 2" xfId="39832"/>
    <cellStyle name="style1424787249270 2 3 5 3 5" xfId="55968"/>
    <cellStyle name="style1424787249270 2 3 5 3 6" xfId="39825"/>
    <cellStyle name="style1424787249270 2 3 5 4" xfId="7653"/>
    <cellStyle name="style1424787249270 2 3 5 4 2" xfId="15049"/>
    <cellStyle name="style1424787249270 2 3 5 4 2 2" xfId="39835"/>
    <cellStyle name="style1424787249270 2 3 5 4 2 3" xfId="59337"/>
    <cellStyle name="style1424787249270 2 3 5 4 2 4" xfId="39834"/>
    <cellStyle name="style1424787249270 2 3 5 4 3" xfId="22445"/>
    <cellStyle name="style1424787249270 2 3 5 4 3 2" xfId="39836"/>
    <cellStyle name="style1424787249270 2 3 5 4 4" xfId="29841"/>
    <cellStyle name="style1424787249270 2 3 5 4 4 2" xfId="55970"/>
    <cellStyle name="style1424787249270 2 3 5 4 5" xfId="39833"/>
    <cellStyle name="style1424787249270 2 3 5 5" xfId="9462"/>
    <cellStyle name="style1424787249270 2 3 5 5 2" xfId="39838"/>
    <cellStyle name="style1424787249270 2 3 5 5 3" xfId="56845"/>
    <cellStyle name="style1424787249270 2 3 5 5 4" xfId="39837"/>
    <cellStyle name="style1424787249270 2 3 5 6" xfId="16858"/>
    <cellStyle name="style1424787249270 2 3 5 6 2" xfId="39839"/>
    <cellStyle name="style1424787249270 2 3 5 7" xfId="24254"/>
    <cellStyle name="style1424787249270 2 3 5 7 2" xfId="55965"/>
    <cellStyle name="style1424787249270 2 3 5 8" xfId="39816"/>
    <cellStyle name="style1424787249270 2 3 6" xfId="4217"/>
    <cellStyle name="style1424787249270 2 3 6 2" xfId="11658"/>
    <cellStyle name="style1424787249270 2 3 6 2 2" xfId="39842"/>
    <cellStyle name="style1424787249270 2 3 6 2 2 2" xfId="39843"/>
    <cellStyle name="style1424787249270 2 3 6 2 2 3" xfId="59340"/>
    <cellStyle name="style1424787249270 2 3 6 2 3" xfId="39844"/>
    <cellStyle name="style1424787249270 2 3 6 2 4" xfId="55972"/>
    <cellStyle name="style1424787249270 2 3 6 2 5" xfId="39841"/>
    <cellStyle name="style1424787249270 2 3 6 3" xfId="19054"/>
    <cellStyle name="style1424787249270 2 3 6 3 2" xfId="39846"/>
    <cellStyle name="style1424787249270 2 3 6 3 3" xfId="56848"/>
    <cellStyle name="style1424787249270 2 3 6 3 4" xfId="39845"/>
    <cellStyle name="style1424787249270 2 3 6 4" xfId="26450"/>
    <cellStyle name="style1424787249270 2 3 6 4 2" xfId="39847"/>
    <cellStyle name="style1424787249270 2 3 6 5" xfId="55971"/>
    <cellStyle name="style1424787249270 2 3 6 6" xfId="39840"/>
    <cellStyle name="style1424787249270 2 3 7" xfId="2340"/>
    <cellStyle name="style1424787249270 2 3 7 2" xfId="9781"/>
    <cellStyle name="style1424787249270 2 3 7 2 2" xfId="39850"/>
    <cellStyle name="style1424787249270 2 3 7 2 2 2" xfId="39851"/>
    <cellStyle name="style1424787249270 2 3 7 2 2 3" xfId="59341"/>
    <cellStyle name="style1424787249270 2 3 7 2 3" xfId="39852"/>
    <cellStyle name="style1424787249270 2 3 7 2 4" xfId="55974"/>
    <cellStyle name="style1424787249270 2 3 7 2 5" xfId="39849"/>
    <cellStyle name="style1424787249270 2 3 7 3" xfId="17177"/>
    <cellStyle name="style1424787249270 2 3 7 3 2" xfId="39854"/>
    <cellStyle name="style1424787249270 2 3 7 3 3" xfId="56849"/>
    <cellStyle name="style1424787249270 2 3 7 3 4" xfId="39853"/>
    <cellStyle name="style1424787249270 2 3 7 4" xfId="24573"/>
    <cellStyle name="style1424787249270 2 3 7 4 2" xfId="39855"/>
    <cellStyle name="style1424787249270 2 3 7 5" xfId="55973"/>
    <cellStyle name="style1424787249270 2 3 7 6" xfId="39848"/>
    <cellStyle name="style1424787249270 2 3 8" xfId="6162"/>
    <cellStyle name="style1424787249270 2 3 8 2" xfId="13558"/>
    <cellStyle name="style1424787249270 2 3 8 2 2" xfId="39858"/>
    <cellStyle name="style1424787249270 2 3 8 2 3" xfId="59324"/>
    <cellStyle name="style1424787249270 2 3 8 2 4" xfId="39857"/>
    <cellStyle name="style1424787249270 2 3 8 3" xfId="20954"/>
    <cellStyle name="style1424787249270 2 3 8 3 2" xfId="39859"/>
    <cellStyle name="style1424787249270 2 3 8 4" xfId="28350"/>
    <cellStyle name="style1424787249270 2 3 8 4 2" xfId="55975"/>
    <cellStyle name="style1424787249270 2 3 8 5" xfId="39856"/>
    <cellStyle name="style1424787249270 2 3 9" xfId="7972"/>
    <cellStyle name="style1424787249270 2 3 9 2" xfId="39861"/>
    <cellStyle name="style1424787249270 2 3 9 3" xfId="56832"/>
    <cellStyle name="style1424787249270 2 3 9 4" xfId="39860"/>
    <cellStyle name="style1424787249270 2 4" xfId="591"/>
    <cellStyle name="style1424787249270 2 4 2" xfId="1301"/>
    <cellStyle name="style1424787249270 2 4 2 2" xfId="4989"/>
    <cellStyle name="style1424787249270 2 4 2 2 2" xfId="12430"/>
    <cellStyle name="style1424787249270 2 4 2 2 2 2" xfId="39866"/>
    <cellStyle name="style1424787249270 2 4 2 2 2 2 2" xfId="39867"/>
    <cellStyle name="style1424787249270 2 4 2 2 2 2 3" xfId="59344"/>
    <cellStyle name="style1424787249270 2 4 2 2 2 3" xfId="39868"/>
    <cellStyle name="style1424787249270 2 4 2 2 2 4" xfId="55979"/>
    <cellStyle name="style1424787249270 2 4 2 2 2 5" xfId="39865"/>
    <cellStyle name="style1424787249270 2 4 2 2 3" xfId="19826"/>
    <cellStyle name="style1424787249270 2 4 2 2 3 2" xfId="39870"/>
    <cellStyle name="style1424787249270 2 4 2 2 3 3" xfId="56852"/>
    <cellStyle name="style1424787249270 2 4 2 2 3 4" xfId="39869"/>
    <cellStyle name="style1424787249270 2 4 2 2 4" xfId="27222"/>
    <cellStyle name="style1424787249270 2 4 2 2 4 2" xfId="39871"/>
    <cellStyle name="style1424787249270 2 4 2 2 5" xfId="55978"/>
    <cellStyle name="style1424787249270 2 4 2 2 6" xfId="39864"/>
    <cellStyle name="style1424787249270 2 4 2 3" xfId="3112"/>
    <cellStyle name="style1424787249270 2 4 2 3 2" xfId="10553"/>
    <cellStyle name="style1424787249270 2 4 2 3 2 2" xfId="39874"/>
    <cellStyle name="style1424787249270 2 4 2 3 2 2 2" xfId="39875"/>
    <cellStyle name="style1424787249270 2 4 2 3 2 2 3" xfId="59345"/>
    <cellStyle name="style1424787249270 2 4 2 3 2 3" xfId="39876"/>
    <cellStyle name="style1424787249270 2 4 2 3 2 4" xfId="55981"/>
    <cellStyle name="style1424787249270 2 4 2 3 2 5" xfId="39873"/>
    <cellStyle name="style1424787249270 2 4 2 3 3" xfId="17949"/>
    <cellStyle name="style1424787249270 2 4 2 3 3 2" xfId="39878"/>
    <cellStyle name="style1424787249270 2 4 2 3 3 3" xfId="56853"/>
    <cellStyle name="style1424787249270 2 4 2 3 3 4" xfId="39877"/>
    <cellStyle name="style1424787249270 2 4 2 3 4" xfId="25345"/>
    <cellStyle name="style1424787249270 2 4 2 3 4 2" xfId="39879"/>
    <cellStyle name="style1424787249270 2 4 2 3 5" xfId="55980"/>
    <cellStyle name="style1424787249270 2 4 2 3 6" xfId="39872"/>
    <cellStyle name="style1424787249270 2 4 2 4" xfId="6934"/>
    <cellStyle name="style1424787249270 2 4 2 4 2" xfId="14330"/>
    <cellStyle name="style1424787249270 2 4 2 4 2 2" xfId="39882"/>
    <cellStyle name="style1424787249270 2 4 2 4 2 3" xfId="59343"/>
    <cellStyle name="style1424787249270 2 4 2 4 2 4" xfId="39881"/>
    <cellStyle name="style1424787249270 2 4 2 4 3" xfId="21726"/>
    <cellStyle name="style1424787249270 2 4 2 4 3 2" xfId="39883"/>
    <cellStyle name="style1424787249270 2 4 2 4 4" xfId="29122"/>
    <cellStyle name="style1424787249270 2 4 2 4 4 2" xfId="55982"/>
    <cellStyle name="style1424787249270 2 4 2 4 5" xfId="39880"/>
    <cellStyle name="style1424787249270 2 4 2 5" xfId="8744"/>
    <cellStyle name="style1424787249270 2 4 2 5 2" xfId="39885"/>
    <cellStyle name="style1424787249270 2 4 2 5 3" xfId="56851"/>
    <cellStyle name="style1424787249270 2 4 2 5 4" xfId="39884"/>
    <cellStyle name="style1424787249270 2 4 2 6" xfId="16140"/>
    <cellStyle name="style1424787249270 2 4 2 6 2" xfId="39886"/>
    <cellStyle name="style1424787249270 2 4 2 7" xfId="23536"/>
    <cellStyle name="style1424787249270 2 4 2 7 2" xfId="55977"/>
    <cellStyle name="style1424787249270 2 4 2 8" xfId="39863"/>
    <cellStyle name="style1424787249270 2 4 3" xfId="4345"/>
    <cellStyle name="style1424787249270 2 4 3 2" xfId="11786"/>
    <cellStyle name="style1424787249270 2 4 3 2 2" xfId="39889"/>
    <cellStyle name="style1424787249270 2 4 3 2 2 2" xfId="39890"/>
    <cellStyle name="style1424787249270 2 4 3 2 2 3" xfId="59346"/>
    <cellStyle name="style1424787249270 2 4 3 2 3" xfId="39891"/>
    <cellStyle name="style1424787249270 2 4 3 2 4" xfId="55984"/>
    <cellStyle name="style1424787249270 2 4 3 2 5" xfId="39888"/>
    <cellStyle name="style1424787249270 2 4 3 3" xfId="19182"/>
    <cellStyle name="style1424787249270 2 4 3 3 2" xfId="39893"/>
    <cellStyle name="style1424787249270 2 4 3 3 3" xfId="56854"/>
    <cellStyle name="style1424787249270 2 4 3 3 4" xfId="39892"/>
    <cellStyle name="style1424787249270 2 4 3 4" xfId="26578"/>
    <cellStyle name="style1424787249270 2 4 3 4 2" xfId="39894"/>
    <cellStyle name="style1424787249270 2 4 3 5" xfId="55983"/>
    <cellStyle name="style1424787249270 2 4 3 6" xfId="39887"/>
    <cellStyle name="style1424787249270 2 4 4" xfId="2468"/>
    <cellStyle name="style1424787249270 2 4 4 2" xfId="9909"/>
    <cellStyle name="style1424787249270 2 4 4 2 2" xfId="39897"/>
    <cellStyle name="style1424787249270 2 4 4 2 2 2" xfId="39898"/>
    <cellStyle name="style1424787249270 2 4 4 2 2 3" xfId="59347"/>
    <cellStyle name="style1424787249270 2 4 4 2 3" xfId="39899"/>
    <cellStyle name="style1424787249270 2 4 4 2 4" xfId="55986"/>
    <cellStyle name="style1424787249270 2 4 4 2 5" xfId="39896"/>
    <cellStyle name="style1424787249270 2 4 4 3" xfId="17305"/>
    <cellStyle name="style1424787249270 2 4 4 3 2" xfId="39901"/>
    <cellStyle name="style1424787249270 2 4 4 3 3" xfId="56855"/>
    <cellStyle name="style1424787249270 2 4 4 3 4" xfId="39900"/>
    <cellStyle name="style1424787249270 2 4 4 4" xfId="24701"/>
    <cellStyle name="style1424787249270 2 4 4 4 2" xfId="39902"/>
    <cellStyle name="style1424787249270 2 4 4 5" xfId="55985"/>
    <cellStyle name="style1424787249270 2 4 4 6" xfId="39895"/>
    <cellStyle name="style1424787249270 2 4 5" xfId="6290"/>
    <cellStyle name="style1424787249270 2 4 5 2" xfId="13686"/>
    <cellStyle name="style1424787249270 2 4 5 2 2" xfId="39905"/>
    <cellStyle name="style1424787249270 2 4 5 2 3" xfId="59342"/>
    <cellStyle name="style1424787249270 2 4 5 2 4" xfId="39904"/>
    <cellStyle name="style1424787249270 2 4 5 3" xfId="21082"/>
    <cellStyle name="style1424787249270 2 4 5 3 2" xfId="39906"/>
    <cellStyle name="style1424787249270 2 4 5 4" xfId="28478"/>
    <cellStyle name="style1424787249270 2 4 5 4 2" xfId="55987"/>
    <cellStyle name="style1424787249270 2 4 5 5" xfId="39903"/>
    <cellStyle name="style1424787249270 2 4 6" xfId="8100"/>
    <cellStyle name="style1424787249270 2 4 6 2" xfId="39908"/>
    <cellStyle name="style1424787249270 2 4 6 3" xfId="56850"/>
    <cellStyle name="style1424787249270 2 4 6 4" xfId="39907"/>
    <cellStyle name="style1424787249270 2 4 7" xfId="15496"/>
    <cellStyle name="style1424787249270 2 4 7 2" xfId="39909"/>
    <cellStyle name="style1424787249270 2 4 8" xfId="22892"/>
    <cellStyle name="style1424787249270 2 4 8 2" xfId="55976"/>
    <cellStyle name="style1424787249270 2 4 9" xfId="39862"/>
    <cellStyle name="style1424787249270 2 5" xfId="1045"/>
    <cellStyle name="style1424787249270 2 5 2" xfId="4733"/>
    <cellStyle name="style1424787249270 2 5 2 2" xfId="12174"/>
    <cellStyle name="style1424787249270 2 5 2 2 2" xfId="39913"/>
    <cellStyle name="style1424787249270 2 5 2 2 2 2" xfId="39914"/>
    <cellStyle name="style1424787249270 2 5 2 2 2 3" xfId="59349"/>
    <cellStyle name="style1424787249270 2 5 2 2 3" xfId="39915"/>
    <cellStyle name="style1424787249270 2 5 2 2 4" xfId="55990"/>
    <cellStyle name="style1424787249270 2 5 2 2 5" xfId="39912"/>
    <cellStyle name="style1424787249270 2 5 2 3" xfId="19570"/>
    <cellStyle name="style1424787249270 2 5 2 3 2" xfId="39917"/>
    <cellStyle name="style1424787249270 2 5 2 3 3" xfId="56857"/>
    <cellStyle name="style1424787249270 2 5 2 3 4" xfId="39916"/>
    <cellStyle name="style1424787249270 2 5 2 4" xfId="26966"/>
    <cellStyle name="style1424787249270 2 5 2 4 2" xfId="39918"/>
    <cellStyle name="style1424787249270 2 5 2 5" xfId="55989"/>
    <cellStyle name="style1424787249270 2 5 2 6" xfId="39911"/>
    <cellStyle name="style1424787249270 2 5 3" xfId="2856"/>
    <cellStyle name="style1424787249270 2 5 3 2" xfId="10297"/>
    <cellStyle name="style1424787249270 2 5 3 2 2" xfId="39921"/>
    <cellStyle name="style1424787249270 2 5 3 2 2 2" xfId="39922"/>
    <cellStyle name="style1424787249270 2 5 3 2 2 3" xfId="59350"/>
    <cellStyle name="style1424787249270 2 5 3 2 3" xfId="39923"/>
    <cellStyle name="style1424787249270 2 5 3 2 4" xfId="55992"/>
    <cellStyle name="style1424787249270 2 5 3 2 5" xfId="39920"/>
    <cellStyle name="style1424787249270 2 5 3 3" xfId="17693"/>
    <cellStyle name="style1424787249270 2 5 3 3 2" xfId="39925"/>
    <cellStyle name="style1424787249270 2 5 3 3 3" xfId="56858"/>
    <cellStyle name="style1424787249270 2 5 3 3 4" xfId="39924"/>
    <cellStyle name="style1424787249270 2 5 3 4" xfId="25089"/>
    <cellStyle name="style1424787249270 2 5 3 4 2" xfId="39926"/>
    <cellStyle name="style1424787249270 2 5 3 5" xfId="55991"/>
    <cellStyle name="style1424787249270 2 5 3 6" xfId="39919"/>
    <cellStyle name="style1424787249270 2 5 4" xfId="6678"/>
    <cellStyle name="style1424787249270 2 5 4 2" xfId="14074"/>
    <cellStyle name="style1424787249270 2 5 4 2 2" xfId="39929"/>
    <cellStyle name="style1424787249270 2 5 4 2 3" xfId="59348"/>
    <cellStyle name="style1424787249270 2 5 4 2 4" xfId="39928"/>
    <cellStyle name="style1424787249270 2 5 4 3" xfId="21470"/>
    <cellStyle name="style1424787249270 2 5 4 3 2" xfId="39930"/>
    <cellStyle name="style1424787249270 2 5 4 4" xfId="28866"/>
    <cellStyle name="style1424787249270 2 5 4 4 2" xfId="55993"/>
    <cellStyle name="style1424787249270 2 5 4 5" xfId="39927"/>
    <cellStyle name="style1424787249270 2 5 5" xfId="8488"/>
    <cellStyle name="style1424787249270 2 5 5 2" xfId="39932"/>
    <cellStyle name="style1424787249270 2 5 5 3" xfId="56856"/>
    <cellStyle name="style1424787249270 2 5 5 4" xfId="39931"/>
    <cellStyle name="style1424787249270 2 5 6" xfId="15884"/>
    <cellStyle name="style1424787249270 2 5 6 2" xfId="39933"/>
    <cellStyle name="style1424787249270 2 5 7" xfId="23280"/>
    <cellStyle name="style1424787249270 2 5 7 2" xfId="55988"/>
    <cellStyle name="style1424787249270 2 5 8" xfId="39910"/>
    <cellStyle name="style1424787249270 2 6" xfId="1636"/>
    <cellStyle name="style1424787249270 2 6 2" xfId="5323"/>
    <cellStyle name="style1424787249270 2 6 2 2" xfId="12764"/>
    <cellStyle name="style1424787249270 2 6 2 2 2" xfId="39937"/>
    <cellStyle name="style1424787249270 2 6 2 2 2 2" xfId="39938"/>
    <cellStyle name="style1424787249270 2 6 2 2 2 3" xfId="59352"/>
    <cellStyle name="style1424787249270 2 6 2 2 3" xfId="39939"/>
    <cellStyle name="style1424787249270 2 6 2 2 4" xfId="55996"/>
    <cellStyle name="style1424787249270 2 6 2 2 5" xfId="39936"/>
    <cellStyle name="style1424787249270 2 6 2 3" xfId="20160"/>
    <cellStyle name="style1424787249270 2 6 2 3 2" xfId="39941"/>
    <cellStyle name="style1424787249270 2 6 2 3 3" xfId="56860"/>
    <cellStyle name="style1424787249270 2 6 2 3 4" xfId="39940"/>
    <cellStyle name="style1424787249270 2 6 2 4" xfId="27556"/>
    <cellStyle name="style1424787249270 2 6 2 4 2" xfId="39942"/>
    <cellStyle name="style1424787249270 2 6 2 5" xfId="55995"/>
    <cellStyle name="style1424787249270 2 6 2 6" xfId="39935"/>
    <cellStyle name="style1424787249270 2 6 3" xfId="3446"/>
    <cellStyle name="style1424787249270 2 6 3 2" xfId="10887"/>
    <cellStyle name="style1424787249270 2 6 3 2 2" xfId="39945"/>
    <cellStyle name="style1424787249270 2 6 3 2 2 2" xfId="39946"/>
    <cellStyle name="style1424787249270 2 6 3 2 2 3" xfId="59353"/>
    <cellStyle name="style1424787249270 2 6 3 2 3" xfId="39947"/>
    <cellStyle name="style1424787249270 2 6 3 2 4" xfId="55998"/>
    <cellStyle name="style1424787249270 2 6 3 2 5" xfId="39944"/>
    <cellStyle name="style1424787249270 2 6 3 3" xfId="18283"/>
    <cellStyle name="style1424787249270 2 6 3 3 2" xfId="39949"/>
    <cellStyle name="style1424787249270 2 6 3 3 3" xfId="56861"/>
    <cellStyle name="style1424787249270 2 6 3 3 4" xfId="39948"/>
    <cellStyle name="style1424787249270 2 6 3 4" xfId="25679"/>
    <cellStyle name="style1424787249270 2 6 3 4 2" xfId="39950"/>
    <cellStyle name="style1424787249270 2 6 3 5" xfId="55997"/>
    <cellStyle name="style1424787249270 2 6 3 6" xfId="39943"/>
    <cellStyle name="style1424787249270 2 6 4" xfId="7268"/>
    <cellStyle name="style1424787249270 2 6 4 2" xfId="14664"/>
    <cellStyle name="style1424787249270 2 6 4 2 2" xfId="39953"/>
    <cellStyle name="style1424787249270 2 6 4 2 3" xfId="59351"/>
    <cellStyle name="style1424787249270 2 6 4 2 4" xfId="39952"/>
    <cellStyle name="style1424787249270 2 6 4 3" xfId="22060"/>
    <cellStyle name="style1424787249270 2 6 4 3 2" xfId="39954"/>
    <cellStyle name="style1424787249270 2 6 4 4" xfId="29456"/>
    <cellStyle name="style1424787249270 2 6 4 4 2" xfId="55999"/>
    <cellStyle name="style1424787249270 2 6 4 5" xfId="39951"/>
    <cellStyle name="style1424787249270 2 6 5" xfId="9078"/>
    <cellStyle name="style1424787249270 2 6 5 2" xfId="39956"/>
    <cellStyle name="style1424787249270 2 6 5 3" xfId="56859"/>
    <cellStyle name="style1424787249270 2 6 5 4" xfId="39955"/>
    <cellStyle name="style1424787249270 2 6 6" xfId="16474"/>
    <cellStyle name="style1424787249270 2 6 6 2" xfId="39957"/>
    <cellStyle name="style1424787249270 2 6 7" xfId="23870"/>
    <cellStyle name="style1424787249270 2 6 7 2" xfId="55994"/>
    <cellStyle name="style1424787249270 2 6 8" xfId="39934"/>
    <cellStyle name="style1424787249270 2 7" xfId="1893"/>
    <cellStyle name="style1424787249270 2 7 2" xfId="5580"/>
    <cellStyle name="style1424787249270 2 7 2 2" xfId="13020"/>
    <cellStyle name="style1424787249270 2 7 2 2 2" xfId="39961"/>
    <cellStyle name="style1424787249270 2 7 2 2 2 2" xfId="39962"/>
    <cellStyle name="style1424787249270 2 7 2 2 2 3" xfId="59355"/>
    <cellStyle name="style1424787249270 2 7 2 2 3" xfId="39963"/>
    <cellStyle name="style1424787249270 2 7 2 2 4" xfId="56002"/>
    <cellStyle name="style1424787249270 2 7 2 2 5" xfId="39960"/>
    <cellStyle name="style1424787249270 2 7 2 3" xfId="20416"/>
    <cellStyle name="style1424787249270 2 7 2 3 2" xfId="39965"/>
    <cellStyle name="style1424787249270 2 7 2 3 3" xfId="56863"/>
    <cellStyle name="style1424787249270 2 7 2 3 4" xfId="39964"/>
    <cellStyle name="style1424787249270 2 7 2 4" xfId="27812"/>
    <cellStyle name="style1424787249270 2 7 2 4 2" xfId="39966"/>
    <cellStyle name="style1424787249270 2 7 2 5" xfId="56001"/>
    <cellStyle name="style1424787249270 2 7 2 6" xfId="39959"/>
    <cellStyle name="style1424787249270 2 7 3" xfId="3702"/>
    <cellStyle name="style1424787249270 2 7 3 2" xfId="11143"/>
    <cellStyle name="style1424787249270 2 7 3 2 2" xfId="39969"/>
    <cellStyle name="style1424787249270 2 7 3 2 2 2" xfId="39970"/>
    <cellStyle name="style1424787249270 2 7 3 2 2 3" xfId="59356"/>
    <cellStyle name="style1424787249270 2 7 3 2 3" xfId="39971"/>
    <cellStyle name="style1424787249270 2 7 3 2 4" xfId="56004"/>
    <cellStyle name="style1424787249270 2 7 3 2 5" xfId="39968"/>
    <cellStyle name="style1424787249270 2 7 3 3" xfId="18539"/>
    <cellStyle name="style1424787249270 2 7 3 3 2" xfId="39973"/>
    <cellStyle name="style1424787249270 2 7 3 3 3" xfId="56864"/>
    <cellStyle name="style1424787249270 2 7 3 3 4" xfId="39972"/>
    <cellStyle name="style1424787249270 2 7 3 4" xfId="25935"/>
    <cellStyle name="style1424787249270 2 7 3 4 2" xfId="39974"/>
    <cellStyle name="style1424787249270 2 7 3 5" xfId="56003"/>
    <cellStyle name="style1424787249270 2 7 3 6" xfId="39967"/>
    <cellStyle name="style1424787249270 2 7 4" xfId="7525"/>
    <cellStyle name="style1424787249270 2 7 4 2" xfId="14921"/>
    <cellStyle name="style1424787249270 2 7 4 2 2" xfId="39977"/>
    <cellStyle name="style1424787249270 2 7 4 2 3" xfId="59354"/>
    <cellStyle name="style1424787249270 2 7 4 2 4" xfId="39976"/>
    <cellStyle name="style1424787249270 2 7 4 3" xfId="22317"/>
    <cellStyle name="style1424787249270 2 7 4 3 2" xfId="39978"/>
    <cellStyle name="style1424787249270 2 7 4 4" xfId="29713"/>
    <cellStyle name="style1424787249270 2 7 4 4 2" xfId="56005"/>
    <cellStyle name="style1424787249270 2 7 4 5" xfId="39975"/>
    <cellStyle name="style1424787249270 2 7 5" xfId="9334"/>
    <cellStyle name="style1424787249270 2 7 5 2" xfId="39980"/>
    <cellStyle name="style1424787249270 2 7 5 3" xfId="56862"/>
    <cellStyle name="style1424787249270 2 7 5 4" xfId="39979"/>
    <cellStyle name="style1424787249270 2 7 6" xfId="16730"/>
    <cellStyle name="style1424787249270 2 7 6 2" xfId="39981"/>
    <cellStyle name="style1424787249270 2 7 7" xfId="24126"/>
    <cellStyle name="style1424787249270 2 7 7 2" xfId="56000"/>
    <cellStyle name="style1424787249270 2 7 8" xfId="39958"/>
    <cellStyle name="style1424787249270 2 8" xfId="4089"/>
    <cellStyle name="style1424787249270 2 8 2" xfId="11530"/>
    <cellStyle name="style1424787249270 2 8 2 2" xfId="39984"/>
    <cellStyle name="style1424787249270 2 8 2 2 2" xfId="39985"/>
    <cellStyle name="style1424787249270 2 8 2 2 3" xfId="59357"/>
    <cellStyle name="style1424787249270 2 8 2 3" xfId="39986"/>
    <cellStyle name="style1424787249270 2 8 2 4" xfId="56007"/>
    <cellStyle name="style1424787249270 2 8 2 5" xfId="39983"/>
    <cellStyle name="style1424787249270 2 8 3" xfId="18926"/>
    <cellStyle name="style1424787249270 2 8 3 2" xfId="39988"/>
    <cellStyle name="style1424787249270 2 8 3 3" xfId="56865"/>
    <cellStyle name="style1424787249270 2 8 3 4" xfId="39987"/>
    <cellStyle name="style1424787249270 2 8 4" xfId="26322"/>
    <cellStyle name="style1424787249270 2 8 4 2" xfId="39989"/>
    <cellStyle name="style1424787249270 2 8 5" xfId="56006"/>
    <cellStyle name="style1424787249270 2 8 6" xfId="39982"/>
    <cellStyle name="style1424787249270 2 9" xfId="2212"/>
    <cellStyle name="style1424787249270 2 9 2" xfId="9653"/>
    <cellStyle name="style1424787249270 2 9 2 2" xfId="39992"/>
    <cellStyle name="style1424787249270 2 9 2 2 2" xfId="39993"/>
    <cellStyle name="style1424787249270 2 9 2 2 3" xfId="59358"/>
    <cellStyle name="style1424787249270 2 9 2 3" xfId="39994"/>
    <cellStyle name="style1424787249270 2 9 2 4" xfId="56009"/>
    <cellStyle name="style1424787249270 2 9 2 5" xfId="39991"/>
    <cellStyle name="style1424787249270 2 9 3" xfId="17049"/>
    <cellStyle name="style1424787249270 2 9 3 2" xfId="39996"/>
    <cellStyle name="style1424787249270 2 9 3 3" xfId="56866"/>
    <cellStyle name="style1424787249270 2 9 3 4" xfId="39995"/>
    <cellStyle name="style1424787249270 2 9 4" xfId="24445"/>
    <cellStyle name="style1424787249270 2 9 4 2" xfId="39997"/>
    <cellStyle name="style1424787249270 2 9 5" xfId="56008"/>
    <cellStyle name="style1424787249270 2 9 6" xfId="39990"/>
    <cellStyle name="style1424787249270 3" xfId="370"/>
    <cellStyle name="style1424787249270 3 10" xfId="7880"/>
    <cellStyle name="style1424787249270 3 10 2" xfId="40000"/>
    <cellStyle name="style1424787249270 3 10 3" xfId="56867"/>
    <cellStyle name="style1424787249270 3 10 4" xfId="39999"/>
    <cellStyle name="style1424787249270 3 11" xfId="15276"/>
    <cellStyle name="style1424787249270 3 11 2" xfId="40001"/>
    <cellStyle name="style1424787249270 3 12" xfId="22672"/>
    <cellStyle name="style1424787249270 3 12 2" xfId="56010"/>
    <cellStyle name="style1424787249270 3 13" xfId="39998"/>
    <cellStyle name="style1424787249270 3 2" xfId="498"/>
    <cellStyle name="style1424787249270 3 2 10" xfId="15404"/>
    <cellStyle name="style1424787249270 3 2 10 2" xfId="40003"/>
    <cellStyle name="style1424787249270 3 2 11" xfId="22800"/>
    <cellStyle name="style1424787249270 3 2 11 2" xfId="56011"/>
    <cellStyle name="style1424787249270 3 2 12" xfId="40002"/>
    <cellStyle name="style1424787249270 3 2 2" xfId="755"/>
    <cellStyle name="style1424787249270 3 2 2 2" xfId="1465"/>
    <cellStyle name="style1424787249270 3 2 2 2 2" xfId="5153"/>
    <cellStyle name="style1424787249270 3 2 2 2 2 2" xfId="12594"/>
    <cellStyle name="style1424787249270 3 2 2 2 2 2 2" xfId="40008"/>
    <cellStyle name="style1424787249270 3 2 2 2 2 2 2 2" xfId="40009"/>
    <cellStyle name="style1424787249270 3 2 2 2 2 2 2 3" xfId="59363"/>
    <cellStyle name="style1424787249270 3 2 2 2 2 2 3" xfId="40010"/>
    <cellStyle name="style1424787249270 3 2 2 2 2 2 4" xfId="56015"/>
    <cellStyle name="style1424787249270 3 2 2 2 2 2 5" xfId="40007"/>
    <cellStyle name="style1424787249270 3 2 2 2 2 3" xfId="19990"/>
    <cellStyle name="style1424787249270 3 2 2 2 2 3 2" xfId="40012"/>
    <cellStyle name="style1424787249270 3 2 2 2 2 3 3" xfId="56871"/>
    <cellStyle name="style1424787249270 3 2 2 2 2 3 4" xfId="40011"/>
    <cellStyle name="style1424787249270 3 2 2 2 2 4" xfId="27386"/>
    <cellStyle name="style1424787249270 3 2 2 2 2 4 2" xfId="40013"/>
    <cellStyle name="style1424787249270 3 2 2 2 2 5" xfId="56014"/>
    <cellStyle name="style1424787249270 3 2 2 2 2 6" xfId="40006"/>
    <cellStyle name="style1424787249270 3 2 2 2 3" xfId="3276"/>
    <cellStyle name="style1424787249270 3 2 2 2 3 2" xfId="10717"/>
    <cellStyle name="style1424787249270 3 2 2 2 3 2 2" xfId="40016"/>
    <cellStyle name="style1424787249270 3 2 2 2 3 2 2 2" xfId="40017"/>
    <cellStyle name="style1424787249270 3 2 2 2 3 2 2 3" xfId="59364"/>
    <cellStyle name="style1424787249270 3 2 2 2 3 2 3" xfId="40018"/>
    <cellStyle name="style1424787249270 3 2 2 2 3 2 4" xfId="56017"/>
    <cellStyle name="style1424787249270 3 2 2 2 3 2 5" xfId="40015"/>
    <cellStyle name="style1424787249270 3 2 2 2 3 3" xfId="18113"/>
    <cellStyle name="style1424787249270 3 2 2 2 3 3 2" xfId="40020"/>
    <cellStyle name="style1424787249270 3 2 2 2 3 3 3" xfId="56872"/>
    <cellStyle name="style1424787249270 3 2 2 2 3 3 4" xfId="40019"/>
    <cellStyle name="style1424787249270 3 2 2 2 3 4" xfId="25509"/>
    <cellStyle name="style1424787249270 3 2 2 2 3 4 2" xfId="40021"/>
    <cellStyle name="style1424787249270 3 2 2 2 3 5" xfId="56016"/>
    <cellStyle name="style1424787249270 3 2 2 2 3 6" xfId="40014"/>
    <cellStyle name="style1424787249270 3 2 2 2 4" xfId="7098"/>
    <cellStyle name="style1424787249270 3 2 2 2 4 2" xfId="14494"/>
    <cellStyle name="style1424787249270 3 2 2 2 4 2 2" xfId="40024"/>
    <cellStyle name="style1424787249270 3 2 2 2 4 2 3" xfId="59362"/>
    <cellStyle name="style1424787249270 3 2 2 2 4 2 4" xfId="40023"/>
    <cellStyle name="style1424787249270 3 2 2 2 4 3" xfId="21890"/>
    <cellStyle name="style1424787249270 3 2 2 2 4 3 2" xfId="40025"/>
    <cellStyle name="style1424787249270 3 2 2 2 4 4" xfId="29286"/>
    <cellStyle name="style1424787249270 3 2 2 2 4 4 2" xfId="56018"/>
    <cellStyle name="style1424787249270 3 2 2 2 4 5" xfId="40022"/>
    <cellStyle name="style1424787249270 3 2 2 2 5" xfId="8908"/>
    <cellStyle name="style1424787249270 3 2 2 2 5 2" xfId="40027"/>
    <cellStyle name="style1424787249270 3 2 2 2 5 3" xfId="56870"/>
    <cellStyle name="style1424787249270 3 2 2 2 5 4" xfId="40026"/>
    <cellStyle name="style1424787249270 3 2 2 2 6" xfId="16304"/>
    <cellStyle name="style1424787249270 3 2 2 2 6 2" xfId="40028"/>
    <cellStyle name="style1424787249270 3 2 2 2 7" xfId="23700"/>
    <cellStyle name="style1424787249270 3 2 2 2 7 2" xfId="56013"/>
    <cellStyle name="style1424787249270 3 2 2 2 8" xfId="40005"/>
    <cellStyle name="style1424787249270 3 2 2 3" xfId="4509"/>
    <cellStyle name="style1424787249270 3 2 2 3 2" xfId="11950"/>
    <cellStyle name="style1424787249270 3 2 2 3 2 2" xfId="40031"/>
    <cellStyle name="style1424787249270 3 2 2 3 2 2 2" xfId="40032"/>
    <cellStyle name="style1424787249270 3 2 2 3 2 2 3" xfId="59365"/>
    <cellStyle name="style1424787249270 3 2 2 3 2 3" xfId="40033"/>
    <cellStyle name="style1424787249270 3 2 2 3 2 4" xfId="56020"/>
    <cellStyle name="style1424787249270 3 2 2 3 2 5" xfId="40030"/>
    <cellStyle name="style1424787249270 3 2 2 3 3" xfId="19346"/>
    <cellStyle name="style1424787249270 3 2 2 3 3 2" xfId="40035"/>
    <cellStyle name="style1424787249270 3 2 2 3 3 3" xfId="56873"/>
    <cellStyle name="style1424787249270 3 2 2 3 3 4" xfId="40034"/>
    <cellStyle name="style1424787249270 3 2 2 3 4" xfId="26742"/>
    <cellStyle name="style1424787249270 3 2 2 3 4 2" xfId="40036"/>
    <cellStyle name="style1424787249270 3 2 2 3 5" xfId="56019"/>
    <cellStyle name="style1424787249270 3 2 2 3 6" xfId="40029"/>
    <cellStyle name="style1424787249270 3 2 2 4" xfId="2632"/>
    <cellStyle name="style1424787249270 3 2 2 4 2" xfId="10073"/>
    <cellStyle name="style1424787249270 3 2 2 4 2 2" xfId="40039"/>
    <cellStyle name="style1424787249270 3 2 2 4 2 2 2" xfId="40040"/>
    <cellStyle name="style1424787249270 3 2 2 4 2 2 3" xfId="59366"/>
    <cellStyle name="style1424787249270 3 2 2 4 2 3" xfId="40041"/>
    <cellStyle name="style1424787249270 3 2 2 4 2 4" xfId="56022"/>
    <cellStyle name="style1424787249270 3 2 2 4 2 5" xfId="40038"/>
    <cellStyle name="style1424787249270 3 2 2 4 3" xfId="17469"/>
    <cellStyle name="style1424787249270 3 2 2 4 3 2" xfId="40043"/>
    <cellStyle name="style1424787249270 3 2 2 4 3 3" xfId="56874"/>
    <cellStyle name="style1424787249270 3 2 2 4 3 4" xfId="40042"/>
    <cellStyle name="style1424787249270 3 2 2 4 4" xfId="24865"/>
    <cellStyle name="style1424787249270 3 2 2 4 4 2" xfId="40044"/>
    <cellStyle name="style1424787249270 3 2 2 4 5" xfId="56021"/>
    <cellStyle name="style1424787249270 3 2 2 4 6" xfId="40037"/>
    <cellStyle name="style1424787249270 3 2 2 5" xfId="6454"/>
    <cellStyle name="style1424787249270 3 2 2 5 2" xfId="13850"/>
    <cellStyle name="style1424787249270 3 2 2 5 2 2" xfId="40047"/>
    <cellStyle name="style1424787249270 3 2 2 5 2 3" xfId="59361"/>
    <cellStyle name="style1424787249270 3 2 2 5 2 4" xfId="40046"/>
    <cellStyle name="style1424787249270 3 2 2 5 3" xfId="21246"/>
    <cellStyle name="style1424787249270 3 2 2 5 3 2" xfId="40048"/>
    <cellStyle name="style1424787249270 3 2 2 5 4" xfId="28642"/>
    <cellStyle name="style1424787249270 3 2 2 5 4 2" xfId="56023"/>
    <cellStyle name="style1424787249270 3 2 2 5 5" xfId="40045"/>
    <cellStyle name="style1424787249270 3 2 2 6" xfId="8264"/>
    <cellStyle name="style1424787249270 3 2 2 6 2" xfId="40050"/>
    <cellStyle name="style1424787249270 3 2 2 6 3" xfId="56869"/>
    <cellStyle name="style1424787249270 3 2 2 6 4" xfId="40049"/>
    <cellStyle name="style1424787249270 3 2 2 7" xfId="15660"/>
    <cellStyle name="style1424787249270 3 2 2 7 2" xfId="40051"/>
    <cellStyle name="style1424787249270 3 2 2 8" xfId="23056"/>
    <cellStyle name="style1424787249270 3 2 2 8 2" xfId="56012"/>
    <cellStyle name="style1424787249270 3 2 2 9" xfId="40004"/>
    <cellStyle name="style1424787249270 3 2 3" xfId="1209"/>
    <cellStyle name="style1424787249270 3 2 3 2" xfId="4897"/>
    <cellStyle name="style1424787249270 3 2 3 2 2" xfId="12338"/>
    <cellStyle name="style1424787249270 3 2 3 2 2 2" xfId="40055"/>
    <cellStyle name="style1424787249270 3 2 3 2 2 2 2" xfId="40056"/>
    <cellStyle name="style1424787249270 3 2 3 2 2 2 3" xfId="59368"/>
    <cellStyle name="style1424787249270 3 2 3 2 2 3" xfId="40057"/>
    <cellStyle name="style1424787249270 3 2 3 2 2 4" xfId="56026"/>
    <cellStyle name="style1424787249270 3 2 3 2 2 5" xfId="40054"/>
    <cellStyle name="style1424787249270 3 2 3 2 3" xfId="19734"/>
    <cellStyle name="style1424787249270 3 2 3 2 3 2" xfId="40059"/>
    <cellStyle name="style1424787249270 3 2 3 2 3 3" xfId="56876"/>
    <cellStyle name="style1424787249270 3 2 3 2 3 4" xfId="40058"/>
    <cellStyle name="style1424787249270 3 2 3 2 4" xfId="27130"/>
    <cellStyle name="style1424787249270 3 2 3 2 4 2" xfId="40060"/>
    <cellStyle name="style1424787249270 3 2 3 2 5" xfId="56025"/>
    <cellStyle name="style1424787249270 3 2 3 2 6" xfId="40053"/>
    <cellStyle name="style1424787249270 3 2 3 3" xfId="3020"/>
    <cellStyle name="style1424787249270 3 2 3 3 2" xfId="10461"/>
    <cellStyle name="style1424787249270 3 2 3 3 2 2" xfId="40063"/>
    <cellStyle name="style1424787249270 3 2 3 3 2 2 2" xfId="40064"/>
    <cellStyle name="style1424787249270 3 2 3 3 2 2 3" xfId="59369"/>
    <cellStyle name="style1424787249270 3 2 3 3 2 3" xfId="40065"/>
    <cellStyle name="style1424787249270 3 2 3 3 2 4" xfId="56028"/>
    <cellStyle name="style1424787249270 3 2 3 3 2 5" xfId="40062"/>
    <cellStyle name="style1424787249270 3 2 3 3 3" xfId="17857"/>
    <cellStyle name="style1424787249270 3 2 3 3 3 2" xfId="40067"/>
    <cellStyle name="style1424787249270 3 2 3 3 3 3" xfId="56877"/>
    <cellStyle name="style1424787249270 3 2 3 3 3 4" xfId="40066"/>
    <cellStyle name="style1424787249270 3 2 3 3 4" xfId="25253"/>
    <cellStyle name="style1424787249270 3 2 3 3 4 2" xfId="40068"/>
    <cellStyle name="style1424787249270 3 2 3 3 5" xfId="56027"/>
    <cellStyle name="style1424787249270 3 2 3 3 6" xfId="40061"/>
    <cellStyle name="style1424787249270 3 2 3 4" xfId="6842"/>
    <cellStyle name="style1424787249270 3 2 3 4 2" xfId="14238"/>
    <cellStyle name="style1424787249270 3 2 3 4 2 2" xfId="40071"/>
    <cellStyle name="style1424787249270 3 2 3 4 2 3" xfId="59367"/>
    <cellStyle name="style1424787249270 3 2 3 4 2 4" xfId="40070"/>
    <cellStyle name="style1424787249270 3 2 3 4 3" xfId="21634"/>
    <cellStyle name="style1424787249270 3 2 3 4 3 2" xfId="40072"/>
    <cellStyle name="style1424787249270 3 2 3 4 4" xfId="29030"/>
    <cellStyle name="style1424787249270 3 2 3 4 4 2" xfId="56029"/>
    <cellStyle name="style1424787249270 3 2 3 4 5" xfId="40069"/>
    <cellStyle name="style1424787249270 3 2 3 5" xfId="8652"/>
    <cellStyle name="style1424787249270 3 2 3 5 2" xfId="40074"/>
    <cellStyle name="style1424787249270 3 2 3 5 3" xfId="56875"/>
    <cellStyle name="style1424787249270 3 2 3 5 4" xfId="40073"/>
    <cellStyle name="style1424787249270 3 2 3 6" xfId="16048"/>
    <cellStyle name="style1424787249270 3 2 3 6 2" xfId="40075"/>
    <cellStyle name="style1424787249270 3 2 3 7" xfId="23444"/>
    <cellStyle name="style1424787249270 3 2 3 7 2" xfId="56024"/>
    <cellStyle name="style1424787249270 3 2 3 8" xfId="40052"/>
    <cellStyle name="style1424787249270 3 2 4" xfId="1800"/>
    <cellStyle name="style1424787249270 3 2 4 2" xfId="5487"/>
    <cellStyle name="style1424787249270 3 2 4 2 2" xfId="12928"/>
    <cellStyle name="style1424787249270 3 2 4 2 2 2" xfId="40079"/>
    <cellStyle name="style1424787249270 3 2 4 2 2 2 2" xfId="40080"/>
    <cellStyle name="style1424787249270 3 2 4 2 2 2 3" xfId="59371"/>
    <cellStyle name="style1424787249270 3 2 4 2 2 3" xfId="40081"/>
    <cellStyle name="style1424787249270 3 2 4 2 2 4" xfId="56032"/>
    <cellStyle name="style1424787249270 3 2 4 2 2 5" xfId="40078"/>
    <cellStyle name="style1424787249270 3 2 4 2 3" xfId="20324"/>
    <cellStyle name="style1424787249270 3 2 4 2 3 2" xfId="40083"/>
    <cellStyle name="style1424787249270 3 2 4 2 3 3" xfId="56879"/>
    <cellStyle name="style1424787249270 3 2 4 2 3 4" xfId="40082"/>
    <cellStyle name="style1424787249270 3 2 4 2 4" xfId="27720"/>
    <cellStyle name="style1424787249270 3 2 4 2 4 2" xfId="40084"/>
    <cellStyle name="style1424787249270 3 2 4 2 5" xfId="56031"/>
    <cellStyle name="style1424787249270 3 2 4 2 6" xfId="40077"/>
    <cellStyle name="style1424787249270 3 2 4 3" xfId="3610"/>
    <cellStyle name="style1424787249270 3 2 4 3 2" xfId="11051"/>
    <cellStyle name="style1424787249270 3 2 4 3 2 2" xfId="40087"/>
    <cellStyle name="style1424787249270 3 2 4 3 2 2 2" xfId="40088"/>
    <cellStyle name="style1424787249270 3 2 4 3 2 2 3" xfId="59372"/>
    <cellStyle name="style1424787249270 3 2 4 3 2 3" xfId="40089"/>
    <cellStyle name="style1424787249270 3 2 4 3 2 4" xfId="56034"/>
    <cellStyle name="style1424787249270 3 2 4 3 2 5" xfId="40086"/>
    <cellStyle name="style1424787249270 3 2 4 3 3" xfId="18447"/>
    <cellStyle name="style1424787249270 3 2 4 3 3 2" xfId="40091"/>
    <cellStyle name="style1424787249270 3 2 4 3 3 3" xfId="56880"/>
    <cellStyle name="style1424787249270 3 2 4 3 3 4" xfId="40090"/>
    <cellStyle name="style1424787249270 3 2 4 3 4" xfId="25843"/>
    <cellStyle name="style1424787249270 3 2 4 3 4 2" xfId="40092"/>
    <cellStyle name="style1424787249270 3 2 4 3 5" xfId="56033"/>
    <cellStyle name="style1424787249270 3 2 4 3 6" xfId="40085"/>
    <cellStyle name="style1424787249270 3 2 4 4" xfId="7432"/>
    <cellStyle name="style1424787249270 3 2 4 4 2" xfId="14828"/>
    <cellStyle name="style1424787249270 3 2 4 4 2 2" xfId="40095"/>
    <cellStyle name="style1424787249270 3 2 4 4 2 3" xfId="59370"/>
    <cellStyle name="style1424787249270 3 2 4 4 2 4" xfId="40094"/>
    <cellStyle name="style1424787249270 3 2 4 4 3" xfId="22224"/>
    <cellStyle name="style1424787249270 3 2 4 4 3 2" xfId="40096"/>
    <cellStyle name="style1424787249270 3 2 4 4 4" xfId="29620"/>
    <cellStyle name="style1424787249270 3 2 4 4 4 2" xfId="56035"/>
    <cellStyle name="style1424787249270 3 2 4 4 5" xfId="40093"/>
    <cellStyle name="style1424787249270 3 2 4 5" xfId="9242"/>
    <cellStyle name="style1424787249270 3 2 4 5 2" xfId="40098"/>
    <cellStyle name="style1424787249270 3 2 4 5 3" xfId="56878"/>
    <cellStyle name="style1424787249270 3 2 4 5 4" xfId="40097"/>
    <cellStyle name="style1424787249270 3 2 4 6" xfId="16638"/>
    <cellStyle name="style1424787249270 3 2 4 6 2" xfId="40099"/>
    <cellStyle name="style1424787249270 3 2 4 7" xfId="24034"/>
    <cellStyle name="style1424787249270 3 2 4 7 2" xfId="56030"/>
    <cellStyle name="style1424787249270 3 2 4 8" xfId="40076"/>
    <cellStyle name="style1424787249270 3 2 5" xfId="2057"/>
    <cellStyle name="style1424787249270 3 2 5 2" xfId="5744"/>
    <cellStyle name="style1424787249270 3 2 5 2 2" xfId="13184"/>
    <cellStyle name="style1424787249270 3 2 5 2 2 2" xfId="40103"/>
    <cellStyle name="style1424787249270 3 2 5 2 2 2 2" xfId="40104"/>
    <cellStyle name="style1424787249270 3 2 5 2 2 2 3" xfId="59374"/>
    <cellStyle name="style1424787249270 3 2 5 2 2 3" xfId="40105"/>
    <cellStyle name="style1424787249270 3 2 5 2 2 4" xfId="56038"/>
    <cellStyle name="style1424787249270 3 2 5 2 2 5" xfId="40102"/>
    <cellStyle name="style1424787249270 3 2 5 2 3" xfId="20580"/>
    <cellStyle name="style1424787249270 3 2 5 2 3 2" xfId="40107"/>
    <cellStyle name="style1424787249270 3 2 5 2 3 3" xfId="56882"/>
    <cellStyle name="style1424787249270 3 2 5 2 3 4" xfId="40106"/>
    <cellStyle name="style1424787249270 3 2 5 2 4" xfId="27976"/>
    <cellStyle name="style1424787249270 3 2 5 2 4 2" xfId="40108"/>
    <cellStyle name="style1424787249270 3 2 5 2 5" xfId="56037"/>
    <cellStyle name="style1424787249270 3 2 5 2 6" xfId="40101"/>
    <cellStyle name="style1424787249270 3 2 5 3" xfId="3866"/>
    <cellStyle name="style1424787249270 3 2 5 3 2" xfId="11307"/>
    <cellStyle name="style1424787249270 3 2 5 3 2 2" xfId="40111"/>
    <cellStyle name="style1424787249270 3 2 5 3 2 2 2" xfId="40112"/>
    <cellStyle name="style1424787249270 3 2 5 3 2 2 3" xfId="59375"/>
    <cellStyle name="style1424787249270 3 2 5 3 2 3" xfId="40113"/>
    <cellStyle name="style1424787249270 3 2 5 3 2 4" xfId="56040"/>
    <cellStyle name="style1424787249270 3 2 5 3 2 5" xfId="40110"/>
    <cellStyle name="style1424787249270 3 2 5 3 3" xfId="18703"/>
    <cellStyle name="style1424787249270 3 2 5 3 3 2" xfId="40115"/>
    <cellStyle name="style1424787249270 3 2 5 3 3 3" xfId="56883"/>
    <cellStyle name="style1424787249270 3 2 5 3 3 4" xfId="40114"/>
    <cellStyle name="style1424787249270 3 2 5 3 4" xfId="26099"/>
    <cellStyle name="style1424787249270 3 2 5 3 4 2" xfId="40116"/>
    <cellStyle name="style1424787249270 3 2 5 3 5" xfId="56039"/>
    <cellStyle name="style1424787249270 3 2 5 3 6" xfId="40109"/>
    <cellStyle name="style1424787249270 3 2 5 4" xfId="7689"/>
    <cellStyle name="style1424787249270 3 2 5 4 2" xfId="15085"/>
    <cellStyle name="style1424787249270 3 2 5 4 2 2" xfId="40119"/>
    <cellStyle name="style1424787249270 3 2 5 4 2 3" xfId="59373"/>
    <cellStyle name="style1424787249270 3 2 5 4 2 4" xfId="40118"/>
    <cellStyle name="style1424787249270 3 2 5 4 3" xfId="22481"/>
    <cellStyle name="style1424787249270 3 2 5 4 3 2" xfId="40120"/>
    <cellStyle name="style1424787249270 3 2 5 4 4" xfId="29877"/>
    <cellStyle name="style1424787249270 3 2 5 4 4 2" xfId="56041"/>
    <cellStyle name="style1424787249270 3 2 5 4 5" xfId="40117"/>
    <cellStyle name="style1424787249270 3 2 5 5" xfId="9498"/>
    <cellStyle name="style1424787249270 3 2 5 5 2" xfId="40122"/>
    <cellStyle name="style1424787249270 3 2 5 5 3" xfId="56881"/>
    <cellStyle name="style1424787249270 3 2 5 5 4" xfId="40121"/>
    <cellStyle name="style1424787249270 3 2 5 6" xfId="16894"/>
    <cellStyle name="style1424787249270 3 2 5 6 2" xfId="40123"/>
    <cellStyle name="style1424787249270 3 2 5 7" xfId="24290"/>
    <cellStyle name="style1424787249270 3 2 5 7 2" xfId="56036"/>
    <cellStyle name="style1424787249270 3 2 5 8" xfId="40100"/>
    <cellStyle name="style1424787249270 3 2 6" xfId="4253"/>
    <cellStyle name="style1424787249270 3 2 6 2" xfId="11694"/>
    <cellStyle name="style1424787249270 3 2 6 2 2" xfId="40126"/>
    <cellStyle name="style1424787249270 3 2 6 2 2 2" xfId="40127"/>
    <cellStyle name="style1424787249270 3 2 6 2 2 3" xfId="59376"/>
    <cellStyle name="style1424787249270 3 2 6 2 3" xfId="40128"/>
    <cellStyle name="style1424787249270 3 2 6 2 4" xfId="56043"/>
    <cellStyle name="style1424787249270 3 2 6 2 5" xfId="40125"/>
    <cellStyle name="style1424787249270 3 2 6 3" xfId="19090"/>
    <cellStyle name="style1424787249270 3 2 6 3 2" xfId="40130"/>
    <cellStyle name="style1424787249270 3 2 6 3 3" xfId="56884"/>
    <cellStyle name="style1424787249270 3 2 6 3 4" xfId="40129"/>
    <cellStyle name="style1424787249270 3 2 6 4" xfId="26486"/>
    <cellStyle name="style1424787249270 3 2 6 4 2" xfId="40131"/>
    <cellStyle name="style1424787249270 3 2 6 5" xfId="56042"/>
    <cellStyle name="style1424787249270 3 2 6 6" xfId="40124"/>
    <cellStyle name="style1424787249270 3 2 7" xfId="2376"/>
    <cellStyle name="style1424787249270 3 2 7 2" xfId="9817"/>
    <cellStyle name="style1424787249270 3 2 7 2 2" xfId="40134"/>
    <cellStyle name="style1424787249270 3 2 7 2 2 2" xfId="40135"/>
    <cellStyle name="style1424787249270 3 2 7 2 2 3" xfId="59377"/>
    <cellStyle name="style1424787249270 3 2 7 2 3" xfId="40136"/>
    <cellStyle name="style1424787249270 3 2 7 2 4" xfId="56045"/>
    <cellStyle name="style1424787249270 3 2 7 2 5" xfId="40133"/>
    <cellStyle name="style1424787249270 3 2 7 3" xfId="17213"/>
    <cellStyle name="style1424787249270 3 2 7 3 2" xfId="40138"/>
    <cellStyle name="style1424787249270 3 2 7 3 3" xfId="56885"/>
    <cellStyle name="style1424787249270 3 2 7 3 4" xfId="40137"/>
    <cellStyle name="style1424787249270 3 2 7 4" xfId="24609"/>
    <cellStyle name="style1424787249270 3 2 7 4 2" xfId="40139"/>
    <cellStyle name="style1424787249270 3 2 7 5" xfId="56044"/>
    <cellStyle name="style1424787249270 3 2 7 6" xfId="40132"/>
    <cellStyle name="style1424787249270 3 2 8" xfId="6198"/>
    <cellStyle name="style1424787249270 3 2 8 2" xfId="13594"/>
    <cellStyle name="style1424787249270 3 2 8 2 2" xfId="40142"/>
    <cellStyle name="style1424787249270 3 2 8 2 3" xfId="59360"/>
    <cellStyle name="style1424787249270 3 2 8 2 4" xfId="40141"/>
    <cellStyle name="style1424787249270 3 2 8 3" xfId="20990"/>
    <cellStyle name="style1424787249270 3 2 8 3 2" xfId="40143"/>
    <cellStyle name="style1424787249270 3 2 8 4" xfId="28386"/>
    <cellStyle name="style1424787249270 3 2 8 4 2" xfId="56046"/>
    <cellStyle name="style1424787249270 3 2 8 5" xfId="40140"/>
    <cellStyle name="style1424787249270 3 2 9" xfId="8008"/>
    <cellStyle name="style1424787249270 3 2 9 2" xfId="40145"/>
    <cellStyle name="style1424787249270 3 2 9 3" xfId="56868"/>
    <cellStyle name="style1424787249270 3 2 9 4" xfId="40144"/>
    <cellStyle name="style1424787249270 3 3" xfId="627"/>
    <cellStyle name="style1424787249270 3 3 2" xfId="1337"/>
    <cellStyle name="style1424787249270 3 3 2 2" xfId="5025"/>
    <cellStyle name="style1424787249270 3 3 2 2 2" xfId="12466"/>
    <cellStyle name="style1424787249270 3 3 2 2 2 2" xfId="40150"/>
    <cellStyle name="style1424787249270 3 3 2 2 2 2 2" xfId="40151"/>
    <cellStyle name="style1424787249270 3 3 2 2 2 2 3" xfId="59380"/>
    <cellStyle name="style1424787249270 3 3 2 2 2 3" xfId="40152"/>
    <cellStyle name="style1424787249270 3 3 2 2 2 4" xfId="56050"/>
    <cellStyle name="style1424787249270 3 3 2 2 2 5" xfId="40149"/>
    <cellStyle name="style1424787249270 3 3 2 2 3" xfId="19862"/>
    <cellStyle name="style1424787249270 3 3 2 2 3 2" xfId="40154"/>
    <cellStyle name="style1424787249270 3 3 2 2 3 3" xfId="56888"/>
    <cellStyle name="style1424787249270 3 3 2 2 3 4" xfId="40153"/>
    <cellStyle name="style1424787249270 3 3 2 2 4" xfId="27258"/>
    <cellStyle name="style1424787249270 3 3 2 2 4 2" xfId="40155"/>
    <cellStyle name="style1424787249270 3 3 2 2 5" xfId="56049"/>
    <cellStyle name="style1424787249270 3 3 2 2 6" xfId="40148"/>
    <cellStyle name="style1424787249270 3 3 2 3" xfId="3148"/>
    <cellStyle name="style1424787249270 3 3 2 3 2" xfId="10589"/>
    <cellStyle name="style1424787249270 3 3 2 3 2 2" xfId="40158"/>
    <cellStyle name="style1424787249270 3 3 2 3 2 2 2" xfId="40159"/>
    <cellStyle name="style1424787249270 3 3 2 3 2 2 3" xfId="59381"/>
    <cellStyle name="style1424787249270 3 3 2 3 2 3" xfId="40160"/>
    <cellStyle name="style1424787249270 3 3 2 3 2 4" xfId="56052"/>
    <cellStyle name="style1424787249270 3 3 2 3 2 5" xfId="40157"/>
    <cellStyle name="style1424787249270 3 3 2 3 3" xfId="17985"/>
    <cellStyle name="style1424787249270 3 3 2 3 3 2" xfId="40162"/>
    <cellStyle name="style1424787249270 3 3 2 3 3 3" xfId="56889"/>
    <cellStyle name="style1424787249270 3 3 2 3 3 4" xfId="40161"/>
    <cellStyle name="style1424787249270 3 3 2 3 4" xfId="25381"/>
    <cellStyle name="style1424787249270 3 3 2 3 4 2" xfId="40163"/>
    <cellStyle name="style1424787249270 3 3 2 3 5" xfId="56051"/>
    <cellStyle name="style1424787249270 3 3 2 3 6" xfId="40156"/>
    <cellStyle name="style1424787249270 3 3 2 4" xfId="6970"/>
    <cellStyle name="style1424787249270 3 3 2 4 2" xfId="14366"/>
    <cellStyle name="style1424787249270 3 3 2 4 2 2" xfId="40166"/>
    <cellStyle name="style1424787249270 3 3 2 4 2 3" xfId="59379"/>
    <cellStyle name="style1424787249270 3 3 2 4 2 4" xfId="40165"/>
    <cellStyle name="style1424787249270 3 3 2 4 3" xfId="21762"/>
    <cellStyle name="style1424787249270 3 3 2 4 3 2" xfId="40167"/>
    <cellStyle name="style1424787249270 3 3 2 4 4" xfId="29158"/>
    <cellStyle name="style1424787249270 3 3 2 4 4 2" xfId="56053"/>
    <cellStyle name="style1424787249270 3 3 2 4 5" xfId="40164"/>
    <cellStyle name="style1424787249270 3 3 2 5" xfId="8780"/>
    <cellStyle name="style1424787249270 3 3 2 5 2" xfId="40169"/>
    <cellStyle name="style1424787249270 3 3 2 5 3" xfId="56887"/>
    <cellStyle name="style1424787249270 3 3 2 5 4" xfId="40168"/>
    <cellStyle name="style1424787249270 3 3 2 6" xfId="16176"/>
    <cellStyle name="style1424787249270 3 3 2 6 2" xfId="40170"/>
    <cellStyle name="style1424787249270 3 3 2 7" xfId="23572"/>
    <cellStyle name="style1424787249270 3 3 2 7 2" xfId="56048"/>
    <cellStyle name="style1424787249270 3 3 2 8" xfId="40147"/>
    <cellStyle name="style1424787249270 3 3 3" xfId="4381"/>
    <cellStyle name="style1424787249270 3 3 3 2" xfId="11822"/>
    <cellStyle name="style1424787249270 3 3 3 2 2" xfId="40173"/>
    <cellStyle name="style1424787249270 3 3 3 2 2 2" xfId="40174"/>
    <cellStyle name="style1424787249270 3 3 3 2 2 3" xfId="59382"/>
    <cellStyle name="style1424787249270 3 3 3 2 3" xfId="40175"/>
    <cellStyle name="style1424787249270 3 3 3 2 4" xfId="56055"/>
    <cellStyle name="style1424787249270 3 3 3 2 5" xfId="40172"/>
    <cellStyle name="style1424787249270 3 3 3 3" xfId="19218"/>
    <cellStyle name="style1424787249270 3 3 3 3 2" xfId="40177"/>
    <cellStyle name="style1424787249270 3 3 3 3 3" xfId="56890"/>
    <cellStyle name="style1424787249270 3 3 3 3 4" xfId="40176"/>
    <cellStyle name="style1424787249270 3 3 3 4" xfId="26614"/>
    <cellStyle name="style1424787249270 3 3 3 4 2" xfId="40178"/>
    <cellStyle name="style1424787249270 3 3 3 5" xfId="56054"/>
    <cellStyle name="style1424787249270 3 3 3 6" xfId="40171"/>
    <cellStyle name="style1424787249270 3 3 4" xfId="2504"/>
    <cellStyle name="style1424787249270 3 3 4 2" xfId="9945"/>
    <cellStyle name="style1424787249270 3 3 4 2 2" xfId="40181"/>
    <cellStyle name="style1424787249270 3 3 4 2 2 2" xfId="40182"/>
    <cellStyle name="style1424787249270 3 3 4 2 2 3" xfId="59383"/>
    <cellStyle name="style1424787249270 3 3 4 2 3" xfId="40183"/>
    <cellStyle name="style1424787249270 3 3 4 2 4" xfId="56057"/>
    <cellStyle name="style1424787249270 3 3 4 2 5" xfId="40180"/>
    <cellStyle name="style1424787249270 3 3 4 3" xfId="17341"/>
    <cellStyle name="style1424787249270 3 3 4 3 2" xfId="40185"/>
    <cellStyle name="style1424787249270 3 3 4 3 3" xfId="56891"/>
    <cellStyle name="style1424787249270 3 3 4 3 4" xfId="40184"/>
    <cellStyle name="style1424787249270 3 3 4 4" xfId="24737"/>
    <cellStyle name="style1424787249270 3 3 4 4 2" xfId="40186"/>
    <cellStyle name="style1424787249270 3 3 4 5" xfId="56056"/>
    <cellStyle name="style1424787249270 3 3 4 6" xfId="40179"/>
    <cellStyle name="style1424787249270 3 3 5" xfId="6326"/>
    <cellStyle name="style1424787249270 3 3 5 2" xfId="13722"/>
    <cellStyle name="style1424787249270 3 3 5 2 2" xfId="40189"/>
    <cellStyle name="style1424787249270 3 3 5 2 3" xfId="59378"/>
    <cellStyle name="style1424787249270 3 3 5 2 4" xfId="40188"/>
    <cellStyle name="style1424787249270 3 3 5 3" xfId="21118"/>
    <cellStyle name="style1424787249270 3 3 5 3 2" xfId="40190"/>
    <cellStyle name="style1424787249270 3 3 5 4" xfId="28514"/>
    <cellStyle name="style1424787249270 3 3 5 4 2" xfId="56058"/>
    <cellStyle name="style1424787249270 3 3 5 5" xfId="40187"/>
    <cellStyle name="style1424787249270 3 3 6" xfId="8136"/>
    <cellStyle name="style1424787249270 3 3 6 2" xfId="40192"/>
    <cellStyle name="style1424787249270 3 3 6 3" xfId="56886"/>
    <cellStyle name="style1424787249270 3 3 6 4" xfId="40191"/>
    <cellStyle name="style1424787249270 3 3 7" xfId="15532"/>
    <cellStyle name="style1424787249270 3 3 7 2" xfId="40193"/>
    <cellStyle name="style1424787249270 3 3 8" xfId="22928"/>
    <cellStyle name="style1424787249270 3 3 8 2" xfId="56047"/>
    <cellStyle name="style1424787249270 3 3 9" xfId="40146"/>
    <cellStyle name="style1424787249270 3 4" xfId="1081"/>
    <cellStyle name="style1424787249270 3 4 2" xfId="4769"/>
    <cellStyle name="style1424787249270 3 4 2 2" xfId="12210"/>
    <cellStyle name="style1424787249270 3 4 2 2 2" xfId="40197"/>
    <cellStyle name="style1424787249270 3 4 2 2 2 2" xfId="40198"/>
    <cellStyle name="style1424787249270 3 4 2 2 2 3" xfId="59385"/>
    <cellStyle name="style1424787249270 3 4 2 2 3" xfId="40199"/>
    <cellStyle name="style1424787249270 3 4 2 2 4" xfId="56061"/>
    <cellStyle name="style1424787249270 3 4 2 2 5" xfId="40196"/>
    <cellStyle name="style1424787249270 3 4 2 3" xfId="19606"/>
    <cellStyle name="style1424787249270 3 4 2 3 2" xfId="40201"/>
    <cellStyle name="style1424787249270 3 4 2 3 3" xfId="56893"/>
    <cellStyle name="style1424787249270 3 4 2 3 4" xfId="40200"/>
    <cellStyle name="style1424787249270 3 4 2 4" xfId="27002"/>
    <cellStyle name="style1424787249270 3 4 2 4 2" xfId="40202"/>
    <cellStyle name="style1424787249270 3 4 2 5" xfId="56060"/>
    <cellStyle name="style1424787249270 3 4 2 6" xfId="40195"/>
    <cellStyle name="style1424787249270 3 4 3" xfId="2892"/>
    <cellStyle name="style1424787249270 3 4 3 2" xfId="10333"/>
    <cellStyle name="style1424787249270 3 4 3 2 2" xfId="40205"/>
    <cellStyle name="style1424787249270 3 4 3 2 2 2" xfId="40206"/>
    <cellStyle name="style1424787249270 3 4 3 2 2 3" xfId="59386"/>
    <cellStyle name="style1424787249270 3 4 3 2 3" xfId="40207"/>
    <cellStyle name="style1424787249270 3 4 3 2 4" xfId="56063"/>
    <cellStyle name="style1424787249270 3 4 3 2 5" xfId="40204"/>
    <cellStyle name="style1424787249270 3 4 3 3" xfId="17729"/>
    <cellStyle name="style1424787249270 3 4 3 3 2" xfId="40209"/>
    <cellStyle name="style1424787249270 3 4 3 3 3" xfId="56894"/>
    <cellStyle name="style1424787249270 3 4 3 3 4" xfId="40208"/>
    <cellStyle name="style1424787249270 3 4 3 4" xfId="25125"/>
    <cellStyle name="style1424787249270 3 4 3 4 2" xfId="40210"/>
    <cellStyle name="style1424787249270 3 4 3 5" xfId="56062"/>
    <cellStyle name="style1424787249270 3 4 3 6" xfId="40203"/>
    <cellStyle name="style1424787249270 3 4 4" xfId="6714"/>
    <cellStyle name="style1424787249270 3 4 4 2" xfId="14110"/>
    <cellStyle name="style1424787249270 3 4 4 2 2" xfId="40213"/>
    <cellStyle name="style1424787249270 3 4 4 2 3" xfId="59384"/>
    <cellStyle name="style1424787249270 3 4 4 2 4" xfId="40212"/>
    <cellStyle name="style1424787249270 3 4 4 3" xfId="21506"/>
    <cellStyle name="style1424787249270 3 4 4 3 2" xfId="40214"/>
    <cellStyle name="style1424787249270 3 4 4 4" xfId="28902"/>
    <cellStyle name="style1424787249270 3 4 4 4 2" xfId="56064"/>
    <cellStyle name="style1424787249270 3 4 4 5" xfId="40211"/>
    <cellStyle name="style1424787249270 3 4 5" xfId="8524"/>
    <cellStyle name="style1424787249270 3 4 5 2" xfId="40216"/>
    <cellStyle name="style1424787249270 3 4 5 3" xfId="56892"/>
    <cellStyle name="style1424787249270 3 4 5 4" xfId="40215"/>
    <cellStyle name="style1424787249270 3 4 6" xfId="15920"/>
    <cellStyle name="style1424787249270 3 4 6 2" xfId="40217"/>
    <cellStyle name="style1424787249270 3 4 7" xfId="23316"/>
    <cellStyle name="style1424787249270 3 4 7 2" xfId="56059"/>
    <cellStyle name="style1424787249270 3 4 8" xfId="40194"/>
    <cellStyle name="style1424787249270 3 5" xfId="1672"/>
    <cellStyle name="style1424787249270 3 5 2" xfId="5359"/>
    <cellStyle name="style1424787249270 3 5 2 2" xfId="12800"/>
    <cellStyle name="style1424787249270 3 5 2 2 2" xfId="40221"/>
    <cellStyle name="style1424787249270 3 5 2 2 2 2" xfId="40222"/>
    <cellStyle name="style1424787249270 3 5 2 2 2 3" xfId="59388"/>
    <cellStyle name="style1424787249270 3 5 2 2 3" xfId="40223"/>
    <cellStyle name="style1424787249270 3 5 2 2 4" xfId="56067"/>
    <cellStyle name="style1424787249270 3 5 2 2 5" xfId="40220"/>
    <cellStyle name="style1424787249270 3 5 2 3" xfId="20196"/>
    <cellStyle name="style1424787249270 3 5 2 3 2" xfId="40225"/>
    <cellStyle name="style1424787249270 3 5 2 3 3" xfId="56896"/>
    <cellStyle name="style1424787249270 3 5 2 3 4" xfId="40224"/>
    <cellStyle name="style1424787249270 3 5 2 4" xfId="27592"/>
    <cellStyle name="style1424787249270 3 5 2 4 2" xfId="40226"/>
    <cellStyle name="style1424787249270 3 5 2 5" xfId="56066"/>
    <cellStyle name="style1424787249270 3 5 2 6" xfId="40219"/>
    <cellStyle name="style1424787249270 3 5 3" xfId="3482"/>
    <cellStyle name="style1424787249270 3 5 3 2" xfId="10923"/>
    <cellStyle name="style1424787249270 3 5 3 2 2" xfId="40229"/>
    <cellStyle name="style1424787249270 3 5 3 2 2 2" xfId="40230"/>
    <cellStyle name="style1424787249270 3 5 3 2 2 3" xfId="59389"/>
    <cellStyle name="style1424787249270 3 5 3 2 3" xfId="40231"/>
    <cellStyle name="style1424787249270 3 5 3 2 4" xfId="56069"/>
    <cellStyle name="style1424787249270 3 5 3 2 5" xfId="40228"/>
    <cellStyle name="style1424787249270 3 5 3 3" xfId="18319"/>
    <cellStyle name="style1424787249270 3 5 3 3 2" xfId="40233"/>
    <cellStyle name="style1424787249270 3 5 3 3 3" xfId="56897"/>
    <cellStyle name="style1424787249270 3 5 3 3 4" xfId="40232"/>
    <cellStyle name="style1424787249270 3 5 3 4" xfId="25715"/>
    <cellStyle name="style1424787249270 3 5 3 4 2" xfId="40234"/>
    <cellStyle name="style1424787249270 3 5 3 5" xfId="56068"/>
    <cellStyle name="style1424787249270 3 5 3 6" xfId="40227"/>
    <cellStyle name="style1424787249270 3 5 4" xfId="7304"/>
    <cellStyle name="style1424787249270 3 5 4 2" xfId="14700"/>
    <cellStyle name="style1424787249270 3 5 4 2 2" xfId="40237"/>
    <cellStyle name="style1424787249270 3 5 4 2 3" xfId="59387"/>
    <cellStyle name="style1424787249270 3 5 4 2 4" xfId="40236"/>
    <cellStyle name="style1424787249270 3 5 4 3" xfId="22096"/>
    <cellStyle name="style1424787249270 3 5 4 3 2" xfId="40238"/>
    <cellStyle name="style1424787249270 3 5 4 4" xfId="29492"/>
    <cellStyle name="style1424787249270 3 5 4 4 2" xfId="56070"/>
    <cellStyle name="style1424787249270 3 5 4 5" xfId="40235"/>
    <cellStyle name="style1424787249270 3 5 5" xfId="9114"/>
    <cellStyle name="style1424787249270 3 5 5 2" xfId="40240"/>
    <cellStyle name="style1424787249270 3 5 5 3" xfId="56895"/>
    <cellStyle name="style1424787249270 3 5 5 4" xfId="40239"/>
    <cellStyle name="style1424787249270 3 5 6" xfId="16510"/>
    <cellStyle name="style1424787249270 3 5 6 2" xfId="40241"/>
    <cellStyle name="style1424787249270 3 5 7" xfId="23906"/>
    <cellStyle name="style1424787249270 3 5 7 2" xfId="56065"/>
    <cellStyle name="style1424787249270 3 5 8" xfId="40218"/>
    <cellStyle name="style1424787249270 3 6" xfId="1929"/>
    <cellStyle name="style1424787249270 3 6 2" xfId="5616"/>
    <cellStyle name="style1424787249270 3 6 2 2" xfId="13056"/>
    <cellStyle name="style1424787249270 3 6 2 2 2" xfId="40245"/>
    <cellStyle name="style1424787249270 3 6 2 2 2 2" xfId="40246"/>
    <cellStyle name="style1424787249270 3 6 2 2 2 3" xfId="59391"/>
    <cellStyle name="style1424787249270 3 6 2 2 3" xfId="40247"/>
    <cellStyle name="style1424787249270 3 6 2 2 4" xfId="56073"/>
    <cellStyle name="style1424787249270 3 6 2 2 5" xfId="40244"/>
    <cellStyle name="style1424787249270 3 6 2 3" xfId="20452"/>
    <cellStyle name="style1424787249270 3 6 2 3 2" xfId="40249"/>
    <cellStyle name="style1424787249270 3 6 2 3 3" xfId="56899"/>
    <cellStyle name="style1424787249270 3 6 2 3 4" xfId="40248"/>
    <cellStyle name="style1424787249270 3 6 2 4" xfId="27848"/>
    <cellStyle name="style1424787249270 3 6 2 4 2" xfId="40250"/>
    <cellStyle name="style1424787249270 3 6 2 5" xfId="56072"/>
    <cellStyle name="style1424787249270 3 6 2 6" xfId="40243"/>
    <cellStyle name="style1424787249270 3 6 3" xfId="3738"/>
    <cellStyle name="style1424787249270 3 6 3 2" xfId="11179"/>
    <cellStyle name="style1424787249270 3 6 3 2 2" xfId="40253"/>
    <cellStyle name="style1424787249270 3 6 3 2 2 2" xfId="40254"/>
    <cellStyle name="style1424787249270 3 6 3 2 2 3" xfId="59392"/>
    <cellStyle name="style1424787249270 3 6 3 2 3" xfId="40255"/>
    <cellStyle name="style1424787249270 3 6 3 2 4" xfId="56075"/>
    <cellStyle name="style1424787249270 3 6 3 2 5" xfId="40252"/>
    <cellStyle name="style1424787249270 3 6 3 3" xfId="18575"/>
    <cellStyle name="style1424787249270 3 6 3 3 2" xfId="40257"/>
    <cellStyle name="style1424787249270 3 6 3 3 3" xfId="56900"/>
    <cellStyle name="style1424787249270 3 6 3 3 4" xfId="40256"/>
    <cellStyle name="style1424787249270 3 6 3 4" xfId="25971"/>
    <cellStyle name="style1424787249270 3 6 3 4 2" xfId="40258"/>
    <cellStyle name="style1424787249270 3 6 3 5" xfId="56074"/>
    <cellStyle name="style1424787249270 3 6 3 6" xfId="40251"/>
    <cellStyle name="style1424787249270 3 6 4" xfId="7561"/>
    <cellStyle name="style1424787249270 3 6 4 2" xfId="14957"/>
    <cellStyle name="style1424787249270 3 6 4 2 2" xfId="40261"/>
    <cellStyle name="style1424787249270 3 6 4 2 3" xfId="59390"/>
    <cellStyle name="style1424787249270 3 6 4 2 4" xfId="40260"/>
    <cellStyle name="style1424787249270 3 6 4 3" xfId="22353"/>
    <cellStyle name="style1424787249270 3 6 4 3 2" xfId="40262"/>
    <cellStyle name="style1424787249270 3 6 4 4" xfId="29749"/>
    <cellStyle name="style1424787249270 3 6 4 4 2" xfId="56076"/>
    <cellStyle name="style1424787249270 3 6 4 5" xfId="40259"/>
    <cellStyle name="style1424787249270 3 6 5" xfId="9370"/>
    <cellStyle name="style1424787249270 3 6 5 2" xfId="40264"/>
    <cellStyle name="style1424787249270 3 6 5 3" xfId="56898"/>
    <cellStyle name="style1424787249270 3 6 5 4" xfId="40263"/>
    <cellStyle name="style1424787249270 3 6 6" xfId="16766"/>
    <cellStyle name="style1424787249270 3 6 6 2" xfId="40265"/>
    <cellStyle name="style1424787249270 3 6 7" xfId="24162"/>
    <cellStyle name="style1424787249270 3 6 7 2" xfId="56071"/>
    <cellStyle name="style1424787249270 3 6 8" xfId="40242"/>
    <cellStyle name="style1424787249270 3 7" xfId="4125"/>
    <cellStyle name="style1424787249270 3 7 2" xfId="11566"/>
    <cellStyle name="style1424787249270 3 7 2 2" xfId="40268"/>
    <cellStyle name="style1424787249270 3 7 2 2 2" xfId="40269"/>
    <cellStyle name="style1424787249270 3 7 2 2 3" xfId="59393"/>
    <cellStyle name="style1424787249270 3 7 2 3" xfId="40270"/>
    <cellStyle name="style1424787249270 3 7 2 4" xfId="56078"/>
    <cellStyle name="style1424787249270 3 7 2 5" xfId="40267"/>
    <cellStyle name="style1424787249270 3 7 3" xfId="18962"/>
    <cellStyle name="style1424787249270 3 7 3 2" xfId="40272"/>
    <cellStyle name="style1424787249270 3 7 3 3" xfId="56901"/>
    <cellStyle name="style1424787249270 3 7 3 4" xfId="40271"/>
    <cellStyle name="style1424787249270 3 7 4" xfId="26358"/>
    <cellStyle name="style1424787249270 3 7 4 2" xfId="40273"/>
    <cellStyle name="style1424787249270 3 7 5" xfId="56077"/>
    <cellStyle name="style1424787249270 3 7 6" xfId="40266"/>
    <cellStyle name="style1424787249270 3 8" xfId="2248"/>
    <cellStyle name="style1424787249270 3 8 2" xfId="9689"/>
    <cellStyle name="style1424787249270 3 8 2 2" xfId="40276"/>
    <cellStyle name="style1424787249270 3 8 2 2 2" xfId="40277"/>
    <cellStyle name="style1424787249270 3 8 2 2 3" xfId="59394"/>
    <cellStyle name="style1424787249270 3 8 2 3" xfId="40278"/>
    <cellStyle name="style1424787249270 3 8 2 4" xfId="56080"/>
    <cellStyle name="style1424787249270 3 8 2 5" xfId="40275"/>
    <cellStyle name="style1424787249270 3 8 3" xfId="17085"/>
    <cellStyle name="style1424787249270 3 8 3 2" xfId="40280"/>
    <cellStyle name="style1424787249270 3 8 3 3" xfId="56902"/>
    <cellStyle name="style1424787249270 3 8 3 4" xfId="40279"/>
    <cellStyle name="style1424787249270 3 8 4" xfId="24481"/>
    <cellStyle name="style1424787249270 3 8 4 2" xfId="40281"/>
    <cellStyle name="style1424787249270 3 8 5" xfId="56079"/>
    <cellStyle name="style1424787249270 3 8 6" xfId="40274"/>
    <cellStyle name="style1424787249270 3 9" xfId="6070"/>
    <cellStyle name="style1424787249270 3 9 2" xfId="13466"/>
    <cellStyle name="style1424787249270 3 9 2 2" xfId="40284"/>
    <cellStyle name="style1424787249270 3 9 2 3" xfId="59359"/>
    <cellStyle name="style1424787249270 3 9 2 4" xfId="40283"/>
    <cellStyle name="style1424787249270 3 9 3" xfId="20862"/>
    <cellStyle name="style1424787249270 3 9 3 2" xfId="40285"/>
    <cellStyle name="style1424787249270 3 9 4" xfId="28258"/>
    <cellStyle name="style1424787249270 3 9 4 2" xfId="56081"/>
    <cellStyle name="style1424787249270 3 9 5" xfId="40282"/>
    <cellStyle name="style1424787249270 4" xfId="434"/>
    <cellStyle name="style1424787249270 4 10" xfId="15340"/>
    <cellStyle name="style1424787249270 4 10 2" xfId="40287"/>
    <cellStyle name="style1424787249270 4 11" xfId="22736"/>
    <cellStyle name="style1424787249270 4 11 2" xfId="56082"/>
    <cellStyle name="style1424787249270 4 12" xfId="40286"/>
    <cellStyle name="style1424787249270 4 2" xfId="691"/>
    <cellStyle name="style1424787249270 4 2 2" xfId="1401"/>
    <cellStyle name="style1424787249270 4 2 2 2" xfId="5089"/>
    <cellStyle name="style1424787249270 4 2 2 2 2" xfId="12530"/>
    <cellStyle name="style1424787249270 4 2 2 2 2 2" xfId="40292"/>
    <cellStyle name="style1424787249270 4 2 2 2 2 2 2" xfId="40293"/>
    <cellStyle name="style1424787249270 4 2 2 2 2 2 3" xfId="59398"/>
    <cellStyle name="style1424787249270 4 2 2 2 2 3" xfId="40294"/>
    <cellStyle name="style1424787249270 4 2 2 2 2 4" xfId="56086"/>
    <cellStyle name="style1424787249270 4 2 2 2 2 5" xfId="40291"/>
    <cellStyle name="style1424787249270 4 2 2 2 3" xfId="19926"/>
    <cellStyle name="style1424787249270 4 2 2 2 3 2" xfId="40296"/>
    <cellStyle name="style1424787249270 4 2 2 2 3 3" xfId="56906"/>
    <cellStyle name="style1424787249270 4 2 2 2 3 4" xfId="40295"/>
    <cellStyle name="style1424787249270 4 2 2 2 4" xfId="27322"/>
    <cellStyle name="style1424787249270 4 2 2 2 4 2" xfId="40297"/>
    <cellStyle name="style1424787249270 4 2 2 2 5" xfId="56085"/>
    <cellStyle name="style1424787249270 4 2 2 2 6" xfId="40290"/>
    <cellStyle name="style1424787249270 4 2 2 3" xfId="3212"/>
    <cellStyle name="style1424787249270 4 2 2 3 2" xfId="10653"/>
    <cellStyle name="style1424787249270 4 2 2 3 2 2" xfId="40300"/>
    <cellStyle name="style1424787249270 4 2 2 3 2 2 2" xfId="40301"/>
    <cellStyle name="style1424787249270 4 2 2 3 2 2 3" xfId="59399"/>
    <cellStyle name="style1424787249270 4 2 2 3 2 3" xfId="40302"/>
    <cellStyle name="style1424787249270 4 2 2 3 2 4" xfId="56088"/>
    <cellStyle name="style1424787249270 4 2 2 3 2 5" xfId="40299"/>
    <cellStyle name="style1424787249270 4 2 2 3 3" xfId="18049"/>
    <cellStyle name="style1424787249270 4 2 2 3 3 2" xfId="40304"/>
    <cellStyle name="style1424787249270 4 2 2 3 3 3" xfId="56907"/>
    <cellStyle name="style1424787249270 4 2 2 3 3 4" xfId="40303"/>
    <cellStyle name="style1424787249270 4 2 2 3 4" xfId="25445"/>
    <cellStyle name="style1424787249270 4 2 2 3 4 2" xfId="40305"/>
    <cellStyle name="style1424787249270 4 2 2 3 5" xfId="56087"/>
    <cellStyle name="style1424787249270 4 2 2 3 6" xfId="40298"/>
    <cellStyle name="style1424787249270 4 2 2 4" xfId="7034"/>
    <cellStyle name="style1424787249270 4 2 2 4 2" xfId="14430"/>
    <cellStyle name="style1424787249270 4 2 2 4 2 2" xfId="40308"/>
    <cellStyle name="style1424787249270 4 2 2 4 2 3" xfId="59397"/>
    <cellStyle name="style1424787249270 4 2 2 4 2 4" xfId="40307"/>
    <cellStyle name="style1424787249270 4 2 2 4 3" xfId="21826"/>
    <cellStyle name="style1424787249270 4 2 2 4 3 2" xfId="40309"/>
    <cellStyle name="style1424787249270 4 2 2 4 4" xfId="29222"/>
    <cellStyle name="style1424787249270 4 2 2 4 4 2" xfId="56089"/>
    <cellStyle name="style1424787249270 4 2 2 4 5" xfId="40306"/>
    <cellStyle name="style1424787249270 4 2 2 5" xfId="8844"/>
    <cellStyle name="style1424787249270 4 2 2 5 2" xfId="40311"/>
    <cellStyle name="style1424787249270 4 2 2 5 3" xfId="56905"/>
    <cellStyle name="style1424787249270 4 2 2 5 4" xfId="40310"/>
    <cellStyle name="style1424787249270 4 2 2 6" xfId="16240"/>
    <cellStyle name="style1424787249270 4 2 2 6 2" xfId="40312"/>
    <cellStyle name="style1424787249270 4 2 2 7" xfId="23636"/>
    <cellStyle name="style1424787249270 4 2 2 7 2" xfId="56084"/>
    <cellStyle name="style1424787249270 4 2 2 8" xfId="40289"/>
    <cellStyle name="style1424787249270 4 2 3" xfId="4445"/>
    <cellStyle name="style1424787249270 4 2 3 2" xfId="11886"/>
    <cellStyle name="style1424787249270 4 2 3 2 2" xfId="40315"/>
    <cellStyle name="style1424787249270 4 2 3 2 2 2" xfId="40316"/>
    <cellStyle name="style1424787249270 4 2 3 2 2 3" xfId="59400"/>
    <cellStyle name="style1424787249270 4 2 3 2 3" xfId="40317"/>
    <cellStyle name="style1424787249270 4 2 3 2 4" xfId="56091"/>
    <cellStyle name="style1424787249270 4 2 3 2 5" xfId="40314"/>
    <cellStyle name="style1424787249270 4 2 3 3" xfId="19282"/>
    <cellStyle name="style1424787249270 4 2 3 3 2" xfId="40319"/>
    <cellStyle name="style1424787249270 4 2 3 3 3" xfId="56908"/>
    <cellStyle name="style1424787249270 4 2 3 3 4" xfId="40318"/>
    <cellStyle name="style1424787249270 4 2 3 4" xfId="26678"/>
    <cellStyle name="style1424787249270 4 2 3 4 2" xfId="40320"/>
    <cellStyle name="style1424787249270 4 2 3 5" xfId="56090"/>
    <cellStyle name="style1424787249270 4 2 3 6" xfId="40313"/>
    <cellStyle name="style1424787249270 4 2 4" xfId="2568"/>
    <cellStyle name="style1424787249270 4 2 4 2" xfId="10009"/>
    <cellStyle name="style1424787249270 4 2 4 2 2" xfId="40323"/>
    <cellStyle name="style1424787249270 4 2 4 2 2 2" xfId="40324"/>
    <cellStyle name="style1424787249270 4 2 4 2 2 3" xfId="59401"/>
    <cellStyle name="style1424787249270 4 2 4 2 3" xfId="40325"/>
    <cellStyle name="style1424787249270 4 2 4 2 4" xfId="56093"/>
    <cellStyle name="style1424787249270 4 2 4 2 5" xfId="40322"/>
    <cellStyle name="style1424787249270 4 2 4 3" xfId="17405"/>
    <cellStyle name="style1424787249270 4 2 4 3 2" xfId="40327"/>
    <cellStyle name="style1424787249270 4 2 4 3 3" xfId="56909"/>
    <cellStyle name="style1424787249270 4 2 4 3 4" xfId="40326"/>
    <cellStyle name="style1424787249270 4 2 4 4" xfId="24801"/>
    <cellStyle name="style1424787249270 4 2 4 4 2" xfId="40328"/>
    <cellStyle name="style1424787249270 4 2 4 5" xfId="56092"/>
    <cellStyle name="style1424787249270 4 2 4 6" xfId="40321"/>
    <cellStyle name="style1424787249270 4 2 5" xfId="6390"/>
    <cellStyle name="style1424787249270 4 2 5 2" xfId="13786"/>
    <cellStyle name="style1424787249270 4 2 5 2 2" xfId="40331"/>
    <cellStyle name="style1424787249270 4 2 5 2 3" xfId="59396"/>
    <cellStyle name="style1424787249270 4 2 5 2 4" xfId="40330"/>
    <cellStyle name="style1424787249270 4 2 5 3" xfId="21182"/>
    <cellStyle name="style1424787249270 4 2 5 3 2" xfId="40332"/>
    <cellStyle name="style1424787249270 4 2 5 4" xfId="28578"/>
    <cellStyle name="style1424787249270 4 2 5 4 2" xfId="56094"/>
    <cellStyle name="style1424787249270 4 2 5 5" xfId="40329"/>
    <cellStyle name="style1424787249270 4 2 6" xfId="8200"/>
    <cellStyle name="style1424787249270 4 2 6 2" xfId="40334"/>
    <cellStyle name="style1424787249270 4 2 6 3" xfId="56904"/>
    <cellStyle name="style1424787249270 4 2 6 4" xfId="40333"/>
    <cellStyle name="style1424787249270 4 2 7" xfId="15596"/>
    <cellStyle name="style1424787249270 4 2 7 2" xfId="40335"/>
    <cellStyle name="style1424787249270 4 2 8" xfId="22992"/>
    <cellStyle name="style1424787249270 4 2 8 2" xfId="56083"/>
    <cellStyle name="style1424787249270 4 2 9" xfId="40288"/>
    <cellStyle name="style1424787249270 4 3" xfId="1145"/>
    <cellStyle name="style1424787249270 4 3 2" xfId="4833"/>
    <cellStyle name="style1424787249270 4 3 2 2" xfId="12274"/>
    <cellStyle name="style1424787249270 4 3 2 2 2" xfId="40339"/>
    <cellStyle name="style1424787249270 4 3 2 2 2 2" xfId="40340"/>
    <cellStyle name="style1424787249270 4 3 2 2 2 3" xfId="59403"/>
    <cellStyle name="style1424787249270 4 3 2 2 3" xfId="40341"/>
    <cellStyle name="style1424787249270 4 3 2 2 4" xfId="56097"/>
    <cellStyle name="style1424787249270 4 3 2 2 5" xfId="40338"/>
    <cellStyle name="style1424787249270 4 3 2 3" xfId="19670"/>
    <cellStyle name="style1424787249270 4 3 2 3 2" xfId="40343"/>
    <cellStyle name="style1424787249270 4 3 2 3 3" xfId="56911"/>
    <cellStyle name="style1424787249270 4 3 2 3 4" xfId="40342"/>
    <cellStyle name="style1424787249270 4 3 2 4" xfId="27066"/>
    <cellStyle name="style1424787249270 4 3 2 4 2" xfId="40344"/>
    <cellStyle name="style1424787249270 4 3 2 5" xfId="56096"/>
    <cellStyle name="style1424787249270 4 3 2 6" xfId="40337"/>
    <cellStyle name="style1424787249270 4 3 3" xfId="2956"/>
    <cellStyle name="style1424787249270 4 3 3 2" xfId="10397"/>
    <cellStyle name="style1424787249270 4 3 3 2 2" xfId="40347"/>
    <cellStyle name="style1424787249270 4 3 3 2 2 2" xfId="40348"/>
    <cellStyle name="style1424787249270 4 3 3 2 2 3" xfId="59404"/>
    <cellStyle name="style1424787249270 4 3 3 2 3" xfId="40349"/>
    <cellStyle name="style1424787249270 4 3 3 2 4" xfId="56099"/>
    <cellStyle name="style1424787249270 4 3 3 2 5" xfId="40346"/>
    <cellStyle name="style1424787249270 4 3 3 3" xfId="17793"/>
    <cellStyle name="style1424787249270 4 3 3 3 2" xfId="40351"/>
    <cellStyle name="style1424787249270 4 3 3 3 3" xfId="56912"/>
    <cellStyle name="style1424787249270 4 3 3 3 4" xfId="40350"/>
    <cellStyle name="style1424787249270 4 3 3 4" xfId="25189"/>
    <cellStyle name="style1424787249270 4 3 3 4 2" xfId="40352"/>
    <cellStyle name="style1424787249270 4 3 3 5" xfId="56098"/>
    <cellStyle name="style1424787249270 4 3 3 6" xfId="40345"/>
    <cellStyle name="style1424787249270 4 3 4" xfId="6778"/>
    <cellStyle name="style1424787249270 4 3 4 2" xfId="14174"/>
    <cellStyle name="style1424787249270 4 3 4 2 2" xfId="40355"/>
    <cellStyle name="style1424787249270 4 3 4 2 3" xfId="59402"/>
    <cellStyle name="style1424787249270 4 3 4 2 4" xfId="40354"/>
    <cellStyle name="style1424787249270 4 3 4 3" xfId="21570"/>
    <cellStyle name="style1424787249270 4 3 4 3 2" xfId="40356"/>
    <cellStyle name="style1424787249270 4 3 4 4" xfId="28966"/>
    <cellStyle name="style1424787249270 4 3 4 4 2" xfId="56100"/>
    <cellStyle name="style1424787249270 4 3 4 5" xfId="40353"/>
    <cellStyle name="style1424787249270 4 3 5" xfId="8588"/>
    <cellStyle name="style1424787249270 4 3 5 2" xfId="40358"/>
    <cellStyle name="style1424787249270 4 3 5 3" xfId="56910"/>
    <cellStyle name="style1424787249270 4 3 5 4" xfId="40357"/>
    <cellStyle name="style1424787249270 4 3 6" xfId="15984"/>
    <cellStyle name="style1424787249270 4 3 6 2" xfId="40359"/>
    <cellStyle name="style1424787249270 4 3 7" xfId="23380"/>
    <cellStyle name="style1424787249270 4 3 7 2" xfId="56095"/>
    <cellStyle name="style1424787249270 4 3 8" xfId="40336"/>
    <cellStyle name="style1424787249270 4 4" xfId="1736"/>
    <cellStyle name="style1424787249270 4 4 2" xfId="5423"/>
    <cellStyle name="style1424787249270 4 4 2 2" xfId="12864"/>
    <cellStyle name="style1424787249270 4 4 2 2 2" xfId="40363"/>
    <cellStyle name="style1424787249270 4 4 2 2 2 2" xfId="40364"/>
    <cellStyle name="style1424787249270 4 4 2 2 2 3" xfId="59406"/>
    <cellStyle name="style1424787249270 4 4 2 2 3" xfId="40365"/>
    <cellStyle name="style1424787249270 4 4 2 2 4" xfId="56103"/>
    <cellStyle name="style1424787249270 4 4 2 2 5" xfId="40362"/>
    <cellStyle name="style1424787249270 4 4 2 3" xfId="20260"/>
    <cellStyle name="style1424787249270 4 4 2 3 2" xfId="40367"/>
    <cellStyle name="style1424787249270 4 4 2 3 3" xfId="56914"/>
    <cellStyle name="style1424787249270 4 4 2 3 4" xfId="40366"/>
    <cellStyle name="style1424787249270 4 4 2 4" xfId="27656"/>
    <cellStyle name="style1424787249270 4 4 2 4 2" xfId="40368"/>
    <cellStyle name="style1424787249270 4 4 2 5" xfId="56102"/>
    <cellStyle name="style1424787249270 4 4 2 6" xfId="40361"/>
    <cellStyle name="style1424787249270 4 4 3" xfId="3546"/>
    <cellStyle name="style1424787249270 4 4 3 2" xfId="10987"/>
    <cellStyle name="style1424787249270 4 4 3 2 2" xfId="40371"/>
    <cellStyle name="style1424787249270 4 4 3 2 2 2" xfId="40372"/>
    <cellStyle name="style1424787249270 4 4 3 2 2 3" xfId="59407"/>
    <cellStyle name="style1424787249270 4 4 3 2 3" xfId="40373"/>
    <cellStyle name="style1424787249270 4 4 3 2 4" xfId="56105"/>
    <cellStyle name="style1424787249270 4 4 3 2 5" xfId="40370"/>
    <cellStyle name="style1424787249270 4 4 3 3" xfId="18383"/>
    <cellStyle name="style1424787249270 4 4 3 3 2" xfId="40375"/>
    <cellStyle name="style1424787249270 4 4 3 3 3" xfId="56915"/>
    <cellStyle name="style1424787249270 4 4 3 3 4" xfId="40374"/>
    <cellStyle name="style1424787249270 4 4 3 4" xfId="25779"/>
    <cellStyle name="style1424787249270 4 4 3 4 2" xfId="40376"/>
    <cellStyle name="style1424787249270 4 4 3 5" xfId="56104"/>
    <cellStyle name="style1424787249270 4 4 3 6" xfId="40369"/>
    <cellStyle name="style1424787249270 4 4 4" xfId="7368"/>
    <cellStyle name="style1424787249270 4 4 4 2" xfId="14764"/>
    <cellStyle name="style1424787249270 4 4 4 2 2" xfId="40379"/>
    <cellStyle name="style1424787249270 4 4 4 2 3" xfId="59405"/>
    <cellStyle name="style1424787249270 4 4 4 2 4" xfId="40378"/>
    <cellStyle name="style1424787249270 4 4 4 3" xfId="22160"/>
    <cellStyle name="style1424787249270 4 4 4 3 2" xfId="40380"/>
    <cellStyle name="style1424787249270 4 4 4 4" xfId="29556"/>
    <cellStyle name="style1424787249270 4 4 4 4 2" xfId="56106"/>
    <cellStyle name="style1424787249270 4 4 4 5" xfId="40377"/>
    <cellStyle name="style1424787249270 4 4 5" xfId="9178"/>
    <cellStyle name="style1424787249270 4 4 5 2" xfId="40382"/>
    <cellStyle name="style1424787249270 4 4 5 3" xfId="56913"/>
    <cellStyle name="style1424787249270 4 4 5 4" xfId="40381"/>
    <cellStyle name="style1424787249270 4 4 6" xfId="16574"/>
    <cellStyle name="style1424787249270 4 4 6 2" xfId="40383"/>
    <cellStyle name="style1424787249270 4 4 7" xfId="23970"/>
    <cellStyle name="style1424787249270 4 4 7 2" xfId="56101"/>
    <cellStyle name="style1424787249270 4 4 8" xfId="40360"/>
    <cellStyle name="style1424787249270 4 5" xfId="1993"/>
    <cellStyle name="style1424787249270 4 5 2" xfId="5680"/>
    <cellStyle name="style1424787249270 4 5 2 2" xfId="13120"/>
    <cellStyle name="style1424787249270 4 5 2 2 2" xfId="40387"/>
    <cellStyle name="style1424787249270 4 5 2 2 2 2" xfId="40388"/>
    <cellStyle name="style1424787249270 4 5 2 2 2 3" xfId="59409"/>
    <cellStyle name="style1424787249270 4 5 2 2 3" xfId="40389"/>
    <cellStyle name="style1424787249270 4 5 2 2 4" xfId="56109"/>
    <cellStyle name="style1424787249270 4 5 2 2 5" xfId="40386"/>
    <cellStyle name="style1424787249270 4 5 2 3" xfId="20516"/>
    <cellStyle name="style1424787249270 4 5 2 3 2" xfId="40391"/>
    <cellStyle name="style1424787249270 4 5 2 3 3" xfId="56917"/>
    <cellStyle name="style1424787249270 4 5 2 3 4" xfId="40390"/>
    <cellStyle name="style1424787249270 4 5 2 4" xfId="27912"/>
    <cellStyle name="style1424787249270 4 5 2 4 2" xfId="40392"/>
    <cellStyle name="style1424787249270 4 5 2 5" xfId="56108"/>
    <cellStyle name="style1424787249270 4 5 2 6" xfId="40385"/>
    <cellStyle name="style1424787249270 4 5 3" xfId="3802"/>
    <cellStyle name="style1424787249270 4 5 3 2" xfId="11243"/>
    <cellStyle name="style1424787249270 4 5 3 2 2" xfId="40395"/>
    <cellStyle name="style1424787249270 4 5 3 2 2 2" xfId="40396"/>
    <cellStyle name="style1424787249270 4 5 3 2 2 3" xfId="59410"/>
    <cellStyle name="style1424787249270 4 5 3 2 3" xfId="40394"/>
    <cellStyle name="style1424787249270 4 5 3 3" xfId="18639"/>
    <cellStyle name="style1424787249270 4 5 3 3 2" xfId="40398"/>
    <cellStyle name="style1424787249270 4 5 3 3 3" xfId="56918"/>
    <cellStyle name="style1424787249270 4 5 3 3 4" xfId="40397"/>
    <cellStyle name="style1424787249270 4 5 3 4" xfId="26035"/>
    <cellStyle name="style1424787249270 4 5 3 5" xfId="40393"/>
    <cellStyle name="style1424787249270 4 5 4" xfId="7625"/>
    <cellStyle name="style1424787249270 4 5 4 2" xfId="15021"/>
    <cellStyle name="style1424787249270 4 5 4 2 2" xfId="40401"/>
    <cellStyle name="style1424787249270 4 5 4 2 3" xfId="59408"/>
    <cellStyle name="style1424787249270 4 5 4 2 4" xfId="40400"/>
    <cellStyle name="style1424787249270 4 5 4 3" xfId="22417"/>
    <cellStyle name="style1424787249270 4 5 4 4" xfId="29813"/>
    <cellStyle name="style1424787249270 4 5 4 5" xfId="40399"/>
    <cellStyle name="style1424787249270 4 5 5" xfId="9434"/>
    <cellStyle name="style1424787249270 4 5 5 2" xfId="40403"/>
    <cellStyle name="style1424787249270 4 5 5 3" xfId="56916"/>
    <cellStyle name="style1424787249270 4 5 5 4" xfId="40402"/>
    <cellStyle name="style1424787249270 4 5 6" xfId="16830"/>
    <cellStyle name="style1424787249270 4 5 6 2" xfId="40404"/>
    <cellStyle name="style1424787249270 4 5 7" xfId="24226"/>
    <cellStyle name="style1424787249270 4 5 7 2" xfId="56107"/>
    <cellStyle name="style1424787249270 4 5 8" xfId="40384"/>
    <cellStyle name="style1424787249270 4 6" xfId="4189"/>
    <cellStyle name="style1424787249270 4 6 2" xfId="11630"/>
    <cellStyle name="style1424787249270 4 6 2 2" xfId="40407"/>
    <cellStyle name="style1424787249270 4 6 2 2 2" xfId="40408"/>
    <cellStyle name="style1424787249270 4 6 2 2 3" xfId="59411"/>
    <cellStyle name="style1424787249270 4 6 2 3" xfId="40406"/>
    <cellStyle name="style1424787249270 4 6 3" xfId="19026"/>
    <cellStyle name="style1424787249270 4 6 3 2" xfId="40410"/>
    <cellStyle name="style1424787249270 4 6 3 3" xfId="56919"/>
    <cellStyle name="style1424787249270 4 6 3 4" xfId="40409"/>
    <cellStyle name="style1424787249270 4 6 4" xfId="26422"/>
    <cellStyle name="style1424787249270 4 6 5" xfId="40405"/>
    <cellStyle name="style1424787249270 4 7" xfId="2312"/>
    <cellStyle name="style1424787249270 4 7 2" xfId="9753"/>
    <cellStyle name="style1424787249270 4 7 2 2" xfId="40413"/>
    <cellStyle name="style1424787249270 4 7 2 2 2" xfId="40414"/>
    <cellStyle name="style1424787249270 4 7 2 2 3" xfId="59412"/>
    <cellStyle name="style1424787249270 4 7 2 3" xfId="40412"/>
    <cellStyle name="style1424787249270 4 7 3" xfId="17149"/>
    <cellStyle name="style1424787249270 4 7 3 2" xfId="40416"/>
    <cellStyle name="style1424787249270 4 7 3 3" xfId="56920"/>
    <cellStyle name="style1424787249270 4 7 3 4" xfId="40415"/>
    <cellStyle name="style1424787249270 4 7 4" xfId="24545"/>
    <cellStyle name="style1424787249270 4 7 5" xfId="40411"/>
    <cellStyle name="style1424787249270 4 8" xfId="6134"/>
    <cellStyle name="style1424787249270 4 8 2" xfId="13530"/>
    <cellStyle name="style1424787249270 4 8 2 2" xfId="40419"/>
    <cellStyle name="style1424787249270 4 8 2 3" xfId="59395"/>
    <cellStyle name="style1424787249270 4 8 2 4" xfId="40418"/>
    <cellStyle name="style1424787249270 4 8 3" xfId="20926"/>
    <cellStyle name="style1424787249270 4 8 4" xfId="28322"/>
    <cellStyle name="style1424787249270 4 8 5" xfId="40417"/>
    <cellStyle name="style1424787249270 4 9" xfId="7944"/>
    <cellStyle name="style1424787249270 4 9 2" xfId="40421"/>
    <cellStyle name="style1424787249270 4 9 3" xfId="56903"/>
    <cellStyle name="style1424787249270 4 9 4" xfId="40420"/>
    <cellStyle name="style1424787249270 5" xfId="563"/>
    <cellStyle name="style1424787249270 5 2" xfId="1273"/>
    <cellStyle name="style1424787249270 5 2 2" xfId="4961"/>
    <cellStyle name="style1424787249270 5 2 2 2" xfId="12402"/>
    <cellStyle name="style1424787249270 5 2 2 2 2" xfId="40426"/>
    <cellStyle name="style1424787249270 5 2 2 2 2 2" xfId="40427"/>
    <cellStyle name="style1424787249270 5 2 2 2 2 3" xfId="59415"/>
    <cellStyle name="style1424787249270 5 2 2 2 3" xfId="40425"/>
    <cellStyle name="style1424787249270 5 2 2 3" xfId="19798"/>
    <cellStyle name="style1424787249270 5 2 2 3 2" xfId="40429"/>
    <cellStyle name="style1424787249270 5 2 2 3 3" xfId="56923"/>
    <cellStyle name="style1424787249270 5 2 2 3 4" xfId="40428"/>
    <cellStyle name="style1424787249270 5 2 2 4" xfId="27194"/>
    <cellStyle name="style1424787249270 5 2 2 5" xfId="40424"/>
    <cellStyle name="style1424787249270 5 2 3" xfId="3084"/>
    <cellStyle name="style1424787249270 5 2 3 2" xfId="10525"/>
    <cellStyle name="style1424787249270 5 2 3 2 2" xfId="40432"/>
    <cellStyle name="style1424787249270 5 2 3 2 2 2" xfId="40433"/>
    <cellStyle name="style1424787249270 5 2 3 2 2 3" xfId="59416"/>
    <cellStyle name="style1424787249270 5 2 3 2 3" xfId="40431"/>
    <cellStyle name="style1424787249270 5 2 3 3" xfId="17921"/>
    <cellStyle name="style1424787249270 5 2 3 3 2" xfId="40435"/>
    <cellStyle name="style1424787249270 5 2 3 3 3" xfId="56924"/>
    <cellStyle name="style1424787249270 5 2 3 3 4" xfId="40434"/>
    <cellStyle name="style1424787249270 5 2 3 4" xfId="25317"/>
    <cellStyle name="style1424787249270 5 2 3 5" xfId="40430"/>
    <cellStyle name="style1424787249270 5 2 4" xfId="6906"/>
    <cellStyle name="style1424787249270 5 2 4 2" xfId="14302"/>
    <cellStyle name="style1424787249270 5 2 4 2 2" xfId="40438"/>
    <cellStyle name="style1424787249270 5 2 4 2 3" xfId="59414"/>
    <cellStyle name="style1424787249270 5 2 4 2 4" xfId="40437"/>
    <cellStyle name="style1424787249270 5 2 4 3" xfId="21698"/>
    <cellStyle name="style1424787249270 5 2 4 4" xfId="29094"/>
    <cellStyle name="style1424787249270 5 2 4 5" xfId="40436"/>
    <cellStyle name="style1424787249270 5 2 5" xfId="8716"/>
    <cellStyle name="style1424787249270 5 2 5 2" xfId="40440"/>
    <cellStyle name="style1424787249270 5 2 5 3" xfId="56922"/>
    <cellStyle name="style1424787249270 5 2 5 4" xfId="40439"/>
    <cellStyle name="style1424787249270 5 2 6" xfId="16112"/>
    <cellStyle name="style1424787249270 5 2 7" xfId="23508"/>
    <cellStyle name="style1424787249270 5 2 8" xfId="40423"/>
    <cellStyle name="style1424787249270 5 3" xfId="4317"/>
    <cellStyle name="style1424787249270 5 3 2" xfId="11758"/>
    <cellStyle name="style1424787249270 5 3 2 2" xfId="40443"/>
    <cellStyle name="style1424787249270 5 3 2 2 2" xfId="40444"/>
    <cellStyle name="style1424787249270 5 3 2 2 3" xfId="59417"/>
    <cellStyle name="style1424787249270 5 3 2 3" xfId="40442"/>
    <cellStyle name="style1424787249270 5 3 3" xfId="19154"/>
    <cellStyle name="style1424787249270 5 3 3 2" xfId="40446"/>
    <cellStyle name="style1424787249270 5 3 3 3" xfId="56925"/>
    <cellStyle name="style1424787249270 5 3 3 4" xfId="40445"/>
    <cellStyle name="style1424787249270 5 3 4" xfId="26550"/>
    <cellStyle name="style1424787249270 5 3 5" xfId="40441"/>
    <cellStyle name="style1424787249270 5 4" xfId="2440"/>
    <cellStyle name="style1424787249270 5 4 2" xfId="9881"/>
    <cellStyle name="style1424787249270 5 4 2 2" xfId="40449"/>
    <cellStyle name="style1424787249270 5 4 2 2 2" xfId="40450"/>
    <cellStyle name="style1424787249270 5 4 2 2 3" xfId="59418"/>
    <cellStyle name="style1424787249270 5 4 2 3" xfId="40448"/>
    <cellStyle name="style1424787249270 5 4 3" xfId="17277"/>
    <cellStyle name="style1424787249270 5 4 3 2" xfId="40452"/>
    <cellStyle name="style1424787249270 5 4 3 3" xfId="56926"/>
    <cellStyle name="style1424787249270 5 4 3 4" xfId="40451"/>
    <cellStyle name="style1424787249270 5 4 4" xfId="24673"/>
    <cellStyle name="style1424787249270 5 4 5" xfId="40447"/>
    <cellStyle name="style1424787249270 5 5" xfId="6262"/>
    <cellStyle name="style1424787249270 5 5 2" xfId="13658"/>
    <cellStyle name="style1424787249270 5 5 2 2" xfId="40455"/>
    <cellStyle name="style1424787249270 5 5 2 3" xfId="59413"/>
    <cellStyle name="style1424787249270 5 5 2 4" xfId="40454"/>
    <cellStyle name="style1424787249270 5 5 3" xfId="21054"/>
    <cellStyle name="style1424787249270 5 5 4" xfId="28450"/>
    <cellStyle name="style1424787249270 5 5 5" xfId="40453"/>
    <cellStyle name="style1424787249270 5 6" xfId="8072"/>
    <cellStyle name="style1424787249270 5 6 2" xfId="40457"/>
    <cellStyle name="style1424787249270 5 6 3" xfId="56921"/>
    <cellStyle name="style1424787249270 5 6 4" xfId="40456"/>
    <cellStyle name="style1424787249270 5 7" xfId="15468"/>
    <cellStyle name="style1424787249270 5 8" xfId="22864"/>
    <cellStyle name="style1424787249270 5 9" xfId="40422"/>
    <cellStyle name="style1424787249270 6" xfId="1017"/>
    <cellStyle name="style1424787249270 6 2" xfId="4705"/>
    <cellStyle name="style1424787249270 6 2 2" xfId="12146"/>
    <cellStyle name="style1424787249270 6 2 2 2" xfId="40461"/>
    <cellStyle name="style1424787249270 6 2 2 2 2" xfId="40462"/>
    <cellStyle name="style1424787249270 6 2 2 2 3" xfId="59420"/>
    <cellStyle name="style1424787249270 6 2 2 3" xfId="40460"/>
    <cellStyle name="style1424787249270 6 2 3" xfId="19542"/>
    <cellStyle name="style1424787249270 6 2 3 2" xfId="40464"/>
    <cellStyle name="style1424787249270 6 2 3 3" xfId="56928"/>
    <cellStyle name="style1424787249270 6 2 3 4" xfId="40463"/>
    <cellStyle name="style1424787249270 6 2 4" xfId="26938"/>
    <cellStyle name="style1424787249270 6 2 5" xfId="40459"/>
    <cellStyle name="style1424787249270 6 3" xfId="2828"/>
    <cellStyle name="style1424787249270 6 3 2" xfId="10269"/>
    <cellStyle name="style1424787249270 6 3 2 2" xfId="40467"/>
    <cellStyle name="style1424787249270 6 3 2 2 2" xfId="40468"/>
    <cellStyle name="style1424787249270 6 3 2 2 3" xfId="59421"/>
    <cellStyle name="style1424787249270 6 3 2 3" xfId="40466"/>
    <cellStyle name="style1424787249270 6 3 3" xfId="17665"/>
    <cellStyle name="style1424787249270 6 3 3 2" xfId="40470"/>
    <cellStyle name="style1424787249270 6 3 3 3" xfId="56929"/>
    <cellStyle name="style1424787249270 6 3 3 4" xfId="40469"/>
    <cellStyle name="style1424787249270 6 3 4" xfId="25061"/>
    <cellStyle name="style1424787249270 6 3 5" xfId="40465"/>
    <cellStyle name="style1424787249270 6 4" xfId="6650"/>
    <cellStyle name="style1424787249270 6 4 2" xfId="14046"/>
    <cellStyle name="style1424787249270 6 4 2 2" xfId="40473"/>
    <cellStyle name="style1424787249270 6 4 2 3" xfId="59419"/>
    <cellStyle name="style1424787249270 6 4 2 4" xfId="40472"/>
    <cellStyle name="style1424787249270 6 4 3" xfId="21442"/>
    <cellStyle name="style1424787249270 6 4 4" xfId="28838"/>
    <cellStyle name="style1424787249270 6 4 5" xfId="40471"/>
    <cellStyle name="style1424787249270 6 5" xfId="8460"/>
    <cellStyle name="style1424787249270 6 5 2" xfId="40475"/>
    <cellStyle name="style1424787249270 6 5 3" xfId="56927"/>
    <cellStyle name="style1424787249270 6 5 4" xfId="40474"/>
    <cellStyle name="style1424787249270 6 6" xfId="15856"/>
    <cellStyle name="style1424787249270 6 7" xfId="23252"/>
    <cellStyle name="style1424787249270 6 8" xfId="40458"/>
    <cellStyle name="style1424787249270 7" xfId="1608"/>
    <cellStyle name="style1424787249270 7 2" xfId="5295"/>
    <cellStyle name="style1424787249270 7 2 2" xfId="12736"/>
    <cellStyle name="style1424787249270 7 2 2 2" xfId="40479"/>
    <cellStyle name="style1424787249270 7 2 2 2 2" xfId="40480"/>
    <cellStyle name="style1424787249270 7 2 2 2 3" xfId="59423"/>
    <cellStyle name="style1424787249270 7 2 2 3" xfId="40478"/>
    <cellStyle name="style1424787249270 7 2 3" xfId="20132"/>
    <cellStyle name="style1424787249270 7 2 3 2" xfId="40482"/>
    <cellStyle name="style1424787249270 7 2 3 3" xfId="56931"/>
    <cellStyle name="style1424787249270 7 2 3 4" xfId="40481"/>
    <cellStyle name="style1424787249270 7 2 4" xfId="27528"/>
    <cellStyle name="style1424787249270 7 2 5" xfId="40477"/>
    <cellStyle name="style1424787249270 7 3" xfId="3418"/>
    <cellStyle name="style1424787249270 7 3 2" xfId="10859"/>
    <cellStyle name="style1424787249270 7 3 2 2" xfId="40485"/>
    <cellStyle name="style1424787249270 7 3 2 2 2" xfId="40486"/>
    <cellStyle name="style1424787249270 7 3 2 2 3" xfId="59424"/>
    <cellStyle name="style1424787249270 7 3 2 3" xfId="40484"/>
    <cellStyle name="style1424787249270 7 3 3" xfId="18255"/>
    <cellStyle name="style1424787249270 7 3 3 2" xfId="40488"/>
    <cellStyle name="style1424787249270 7 3 3 3" xfId="56932"/>
    <cellStyle name="style1424787249270 7 3 3 4" xfId="40487"/>
    <cellStyle name="style1424787249270 7 3 4" xfId="25651"/>
    <cellStyle name="style1424787249270 7 3 5" xfId="40483"/>
    <cellStyle name="style1424787249270 7 4" xfId="7240"/>
    <cellStyle name="style1424787249270 7 4 2" xfId="14636"/>
    <cellStyle name="style1424787249270 7 4 2 2" xfId="40491"/>
    <cellStyle name="style1424787249270 7 4 2 3" xfId="59422"/>
    <cellStyle name="style1424787249270 7 4 2 4" xfId="40490"/>
    <cellStyle name="style1424787249270 7 4 3" xfId="22032"/>
    <cellStyle name="style1424787249270 7 4 4" xfId="29428"/>
    <cellStyle name="style1424787249270 7 4 5" xfId="40489"/>
    <cellStyle name="style1424787249270 7 5" xfId="9050"/>
    <cellStyle name="style1424787249270 7 5 2" xfId="40493"/>
    <cellStyle name="style1424787249270 7 5 3" xfId="56930"/>
    <cellStyle name="style1424787249270 7 5 4" xfId="40492"/>
    <cellStyle name="style1424787249270 7 6" xfId="16446"/>
    <cellStyle name="style1424787249270 7 7" xfId="23842"/>
    <cellStyle name="style1424787249270 7 8" xfId="40476"/>
    <cellStyle name="style1424787249270 8" xfId="1865"/>
    <cellStyle name="style1424787249270 8 2" xfId="5552"/>
    <cellStyle name="style1424787249270 8 2 2" xfId="12992"/>
    <cellStyle name="style1424787249270 8 2 2 2" xfId="40497"/>
    <cellStyle name="style1424787249270 8 2 2 2 2" xfId="40498"/>
    <cellStyle name="style1424787249270 8 2 2 2 3" xfId="59426"/>
    <cellStyle name="style1424787249270 8 2 2 3" xfId="40496"/>
    <cellStyle name="style1424787249270 8 2 3" xfId="20388"/>
    <cellStyle name="style1424787249270 8 2 3 2" xfId="40500"/>
    <cellStyle name="style1424787249270 8 2 3 3" xfId="56934"/>
    <cellStyle name="style1424787249270 8 2 3 4" xfId="40499"/>
    <cellStyle name="style1424787249270 8 2 4" xfId="27784"/>
    <cellStyle name="style1424787249270 8 2 5" xfId="40495"/>
    <cellStyle name="style1424787249270 8 3" xfId="3674"/>
    <cellStyle name="style1424787249270 8 3 2" xfId="11115"/>
    <cellStyle name="style1424787249270 8 3 2 2" xfId="40503"/>
    <cellStyle name="style1424787249270 8 3 2 2 2" xfId="40504"/>
    <cellStyle name="style1424787249270 8 3 2 2 3" xfId="59427"/>
    <cellStyle name="style1424787249270 8 3 2 3" xfId="40502"/>
    <cellStyle name="style1424787249270 8 3 3" xfId="18511"/>
    <cellStyle name="style1424787249270 8 3 3 2" xfId="40506"/>
    <cellStyle name="style1424787249270 8 3 3 3" xfId="56935"/>
    <cellStyle name="style1424787249270 8 3 3 4" xfId="40505"/>
    <cellStyle name="style1424787249270 8 3 4" xfId="25907"/>
    <cellStyle name="style1424787249270 8 3 5" xfId="40501"/>
    <cellStyle name="style1424787249270 8 4" xfId="7497"/>
    <cellStyle name="style1424787249270 8 4 2" xfId="14893"/>
    <cellStyle name="style1424787249270 8 4 2 2" xfId="40509"/>
    <cellStyle name="style1424787249270 8 4 2 3" xfId="59425"/>
    <cellStyle name="style1424787249270 8 4 2 4" xfId="40508"/>
    <cellStyle name="style1424787249270 8 4 3" xfId="22289"/>
    <cellStyle name="style1424787249270 8 4 4" xfId="29685"/>
    <cellStyle name="style1424787249270 8 4 5" xfId="40507"/>
    <cellStyle name="style1424787249270 8 5" xfId="9306"/>
    <cellStyle name="style1424787249270 8 5 2" xfId="40511"/>
    <cellStyle name="style1424787249270 8 5 3" xfId="56933"/>
    <cellStyle name="style1424787249270 8 5 4" xfId="40510"/>
    <cellStyle name="style1424787249270 8 6" xfId="16702"/>
    <cellStyle name="style1424787249270 8 7" xfId="24098"/>
    <cellStyle name="style1424787249270 8 8" xfId="40494"/>
    <cellStyle name="style1424787249270 9" xfId="4061"/>
    <cellStyle name="style1424787249270 9 2" xfId="11502"/>
    <cellStyle name="style1424787249270 9 2 2" xfId="40514"/>
    <cellStyle name="style1424787249270 9 2 2 2" xfId="40515"/>
    <cellStyle name="style1424787249270 9 2 2 3" xfId="59428"/>
    <cellStyle name="style1424787249270 9 2 3" xfId="40513"/>
    <cellStyle name="style1424787249270 9 3" xfId="18898"/>
    <cellStyle name="style1424787249270 9 3 2" xfId="40517"/>
    <cellStyle name="style1424787249270 9 3 3" xfId="56936"/>
    <cellStyle name="style1424787249270 9 3 4" xfId="40516"/>
    <cellStyle name="style1424787249270 9 4" xfId="26294"/>
    <cellStyle name="style1424787249270 9 5" xfId="40512"/>
    <cellStyle name="style1424787249314" xfId="307"/>
    <cellStyle name="style1424787249314 10" xfId="2185"/>
    <cellStyle name="style1424787249314 10 2" xfId="9626"/>
    <cellStyle name="style1424787249314 10 2 2" xfId="40521"/>
    <cellStyle name="style1424787249314 10 2 2 2" xfId="40522"/>
    <cellStyle name="style1424787249314 10 2 2 3" xfId="59430"/>
    <cellStyle name="style1424787249314 10 2 3" xfId="40520"/>
    <cellStyle name="style1424787249314 10 3" xfId="17022"/>
    <cellStyle name="style1424787249314 10 3 2" xfId="40524"/>
    <cellStyle name="style1424787249314 10 3 3" xfId="56938"/>
    <cellStyle name="style1424787249314 10 3 4" xfId="40523"/>
    <cellStyle name="style1424787249314 10 4" xfId="24418"/>
    <cellStyle name="style1424787249314 10 5" xfId="40519"/>
    <cellStyle name="style1424787249314 11" xfId="6007"/>
    <cellStyle name="style1424787249314 11 2" xfId="13403"/>
    <cellStyle name="style1424787249314 11 2 2" xfId="40527"/>
    <cellStyle name="style1424787249314 11 2 3" xfId="59429"/>
    <cellStyle name="style1424787249314 11 2 4" xfId="40526"/>
    <cellStyle name="style1424787249314 11 3" xfId="20799"/>
    <cellStyle name="style1424787249314 11 4" xfId="28195"/>
    <cellStyle name="style1424787249314 11 5" xfId="40525"/>
    <cellStyle name="style1424787249314 12" xfId="7817"/>
    <cellStyle name="style1424787249314 12 2" xfId="40529"/>
    <cellStyle name="style1424787249314 12 3" xfId="56937"/>
    <cellStyle name="style1424787249314 12 4" xfId="40528"/>
    <cellStyle name="style1424787249314 13" xfId="15213"/>
    <cellStyle name="style1424787249314 14" xfId="22609"/>
    <cellStyle name="style1424787249314 15" xfId="40518"/>
    <cellStyle name="style1424787249314 2" xfId="335"/>
    <cellStyle name="style1424787249314 2 10" xfId="6035"/>
    <cellStyle name="style1424787249314 2 10 2" xfId="13431"/>
    <cellStyle name="style1424787249314 2 10 2 2" xfId="40533"/>
    <cellStyle name="style1424787249314 2 10 2 3" xfId="59431"/>
    <cellStyle name="style1424787249314 2 10 2 4" xfId="40532"/>
    <cellStyle name="style1424787249314 2 10 3" xfId="20827"/>
    <cellStyle name="style1424787249314 2 10 4" xfId="28223"/>
    <cellStyle name="style1424787249314 2 10 5" xfId="40531"/>
    <cellStyle name="style1424787249314 2 11" xfId="7845"/>
    <cellStyle name="style1424787249314 2 11 2" xfId="40535"/>
    <cellStyle name="style1424787249314 2 11 3" xfId="56939"/>
    <cellStyle name="style1424787249314 2 11 4" xfId="40534"/>
    <cellStyle name="style1424787249314 2 12" xfId="15241"/>
    <cellStyle name="style1424787249314 2 13" xfId="22637"/>
    <cellStyle name="style1424787249314 2 14" xfId="40530"/>
    <cellStyle name="style1424787249314 2 2" xfId="399"/>
    <cellStyle name="style1424787249314 2 2 10" xfId="7909"/>
    <cellStyle name="style1424787249314 2 2 10 2" xfId="40538"/>
    <cellStyle name="style1424787249314 2 2 10 3" xfId="56940"/>
    <cellStyle name="style1424787249314 2 2 10 4" xfId="40537"/>
    <cellStyle name="style1424787249314 2 2 11" xfId="15305"/>
    <cellStyle name="style1424787249314 2 2 12" xfId="22701"/>
    <cellStyle name="style1424787249314 2 2 13" xfId="40536"/>
    <cellStyle name="style1424787249314 2 2 2" xfId="527"/>
    <cellStyle name="style1424787249314 2 2 2 10" xfId="15433"/>
    <cellStyle name="style1424787249314 2 2 2 11" xfId="22829"/>
    <cellStyle name="style1424787249314 2 2 2 12" xfId="40539"/>
    <cellStyle name="style1424787249314 2 2 2 2" xfId="784"/>
    <cellStyle name="style1424787249314 2 2 2 2 2" xfId="1494"/>
    <cellStyle name="style1424787249314 2 2 2 2 2 2" xfId="5182"/>
    <cellStyle name="style1424787249314 2 2 2 2 2 2 2" xfId="12623"/>
    <cellStyle name="style1424787249314 2 2 2 2 2 2 2 2" xfId="40544"/>
    <cellStyle name="style1424787249314 2 2 2 2 2 2 2 2 2" xfId="40545"/>
    <cellStyle name="style1424787249314 2 2 2 2 2 2 2 2 3" xfId="59436"/>
    <cellStyle name="style1424787249314 2 2 2 2 2 2 2 3" xfId="40543"/>
    <cellStyle name="style1424787249314 2 2 2 2 2 2 3" xfId="20019"/>
    <cellStyle name="style1424787249314 2 2 2 2 2 2 3 2" xfId="40547"/>
    <cellStyle name="style1424787249314 2 2 2 2 2 2 3 3" xfId="56944"/>
    <cellStyle name="style1424787249314 2 2 2 2 2 2 3 4" xfId="40546"/>
    <cellStyle name="style1424787249314 2 2 2 2 2 2 4" xfId="27415"/>
    <cellStyle name="style1424787249314 2 2 2 2 2 2 5" xfId="40542"/>
    <cellStyle name="style1424787249314 2 2 2 2 2 3" xfId="3305"/>
    <cellStyle name="style1424787249314 2 2 2 2 2 3 2" xfId="10746"/>
    <cellStyle name="style1424787249314 2 2 2 2 2 3 2 2" xfId="40550"/>
    <cellStyle name="style1424787249314 2 2 2 2 2 3 2 2 2" xfId="40551"/>
    <cellStyle name="style1424787249314 2 2 2 2 2 3 2 2 3" xfId="59437"/>
    <cellStyle name="style1424787249314 2 2 2 2 2 3 2 3" xfId="40549"/>
    <cellStyle name="style1424787249314 2 2 2 2 2 3 3" xfId="18142"/>
    <cellStyle name="style1424787249314 2 2 2 2 2 3 3 2" xfId="40553"/>
    <cellStyle name="style1424787249314 2 2 2 2 2 3 3 3" xfId="56945"/>
    <cellStyle name="style1424787249314 2 2 2 2 2 3 3 4" xfId="40552"/>
    <cellStyle name="style1424787249314 2 2 2 2 2 3 4" xfId="25538"/>
    <cellStyle name="style1424787249314 2 2 2 2 2 3 5" xfId="40548"/>
    <cellStyle name="style1424787249314 2 2 2 2 2 4" xfId="7127"/>
    <cellStyle name="style1424787249314 2 2 2 2 2 4 2" xfId="14523"/>
    <cellStyle name="style1424787249314 2 2 2 2 2 4 2 2" xfId="40556"/>
    <cellStyle name="style1424787249314 2 2 2 2 2 4 2 3" xfId="59435"/>
    <cellStyle name="style1424787249314 2 2 2 2 2 4 2 4" xfId="40555"/>
    <cellStyle name="style1424787249314 2 2 2 2 2 4 3" xfId="21919"/>
    <cellStyle name="style1424787249314 2 2 2 2 2 4 4" xfId="29315"/>
    <cellStyle name="style1424787249314 2 2 2 2 2 4 5" xfId="40554"/>
    <cellStyle name="style1424787249314 2 2 2 2 2 5" xfId="8937"/>
    <cellStyle name="style1424787249314 2 2 2 2 2 5 2" xfId="40558"/>
    <cellStyle name="style1424787249314 2 2 2 2 2 5 3" xfId="56943"/>
    <cellStyle name="style1424787249314 2 2 2 2 2 5 4" xfId="40557"/>
    <cellStyle name="style1424787249314 2 2 2 2 2 6" xfId="16333"/>
    <cellStyle name="style1424787249314 2 2 2 2 2 7" xfId="23729"/>
    <cellStyle name="style1424787249314 2 2 2 2 2 8" xfId="40541"/>
    <cellStyle name="style1424787249314 2 2 2 2 3" xfId="4538"/>
    <cellStyle name="style1424787249314 2 2 2 2 3 2" xfId="11979"/>
    <cellStyle name="style1424787249314 2 2 2 2 3 2 2" xfId="40561"/>
    <cellStyle name="style1424787249314 2 2 2 2 3 2 2 2" xfId="40562"/>
    <cellStyle name="style1424787249314 2 2 2 2 3 2 2 3" xfId="59438"/>
    <cellStyle name="style1424787249314 2 2 2 2 3 2 3" xfId="40560"/>
    <cellStyle name="style1424787249314 2 2 2 2 3 3" xfId="19375"/>
    <cellStyle name="style1424787249314 2 2 2 2 3 3 2" xfId="40564"/>
    <cellStyle name="style1424787249314 2 2 2 2 3 3 3" xfId="56946"/>
    <cellStyle name="style1424787249314 2 2 2 2 3 3 4" xfId="40563"/>
    <cellStyle name="style1424787249314 2 2 2 2 3 4" xfId="26771"/>
    <cellStyle name="style1424787249314 2 2 2 2 3 5" xfId="40559"/>
    <cellStyle name="style1424787249314 2 2 2 2 4" xfId="2661"/>
    <cellStyle name="style1424787249314 2 2 2 2 4 2" xfId="10102"/>
    <cellStyle name="style1424787249314 2 2 2 2 4 2 2" xfId="40567"/>
    <cellStyle name="style1424787249314 2 2 2 2 4 2 2 2" xfId="40568"/>
    <cellStyle name="style1424787249314 2 2 2 2 4 2 2 3" xfId="59439"/>
    <cellStyle name="style1424787249314 2 2 2 2 4 2 3" xfId="40566"/>
    <cellStyle name="style1424787249314 2 2 2 2 4 3" xfId="17498"/>
    <cellStyle name="style1424787249314 2 2 2 2 4 3 2" xfId="40570"/>
    <cellStyle name="style1424787249314 2 2 2 2 4 3 3" xfId="56947"/>
    <cellStyle name="style1424787249314 2 2 2 2 4 3 4" xfId="40569"/>
    <cellStyle name="style1424787249314 2 2 2 2 4 4" xfId="24894"/>
    <cellStyle name="style1424787249314 2 2 2 2 4 5" xfId="40565"/>
    <cellStyle name="style1424787249314 2 2 2 2 5" xfId="6483"/>
    <cellStyle name="style1424787249314 2 2 2 2 5 2" xfId="13879"/>
    <cellStyle name="style1424787249314 2 2 2 2 5 2 2" xfId="40573"/>
    <cellStyle name="style1424787249314 2 2 2 2 5 2 3" xfId="59434"/>
    <cellStyle name="style1424787249314 2 2 2 2 5 2 4" xfId="40572"/>
    <cellStyle name="style1424787249314 2 2 2 2 5 3" xfId="21275"/>
    <cellStyle name="style1424787249314 2 2 2 2 5 4" xfId="28671"/>
    <cellStyle name="style1424787249314 2 2 2 2 5 5" xfId="40571"/>
    <cellStyle name="style1424787249314 2 2 2 2 6" xfId="8293"/>
    <cellStyle name="style1424787249314 2 2 2 2 6 2" xfId="40575"/>
    <cellStyle name="style1424787249314 2 2 2 2 6 3" xfId="56942"/>
    <cellStyle name="style1424787249314 2 2 2 2 6 4" xfId="40574"/>
    <cellStyle name="style1424787249314 2 2 2 2 7" xfId="15689"/>
    <cellStyle name="style1424787249314 2 2 2 2 8" xfId="23085"/>
    <cellStyle name="style1424787249314 2 2 2 2 9" xfId="40540"/>
    <cellStyle name="style1424787249314 2 2 2 3" xfId="1238"/>
    <cellStyle name="style1424787249314 2 2 2 3 2" xfId="4926"/>
    <cellStyle name="style1424787249314 2 2 2 3 2 2" xfId="12367"/>
    <cellStyle name="style1424787249314 2 2 2 3 2 2 2" xfId="40579"/>
    <cellStyle name="style1424787249314 2 2 2 3 2 2 2 2" xfId="40580"/>
    <cellStyle name="style1424787249314 2 2 2 3 2 2 2 3" xfId="59441"/>
    <cellStyle name="style1424787249314 2 2 2 3 2 2 3" xfId="40578"/>
    <cellStyle name="style1424787249314 2 2 2 3 2 3" xfId="19763"/>
    <cellStyle name="style1424787249314 2 2 2 3 2 3 2" xfId="40582"/>
    <cellStyle name="style1424787249314 2 2 2 3 2 3 3" xfId="56949"/>
    <cellStyle name="style1424787249314 2 2 2 3 2 3 4" xfId="40581"/>
    <cellStyle name="style1424787249314 2 2 2 3 2 4" xfId="27159"/>
    <cellStyle name="style1424787249314 2 2 2 3 2 5" xfId="40577"/>
    <cellStyle name="style1424787249314 2 2 2 3 3" xfId="3049"/>
    <cellStyle name="style1424787249314 2 2 2 3 3 2" xfId="10490"/>
    <cellStyle name="style1424787249314 2 2 2 3 3 2 2" xfId="40585"/>
    <cellStyle name="style1424787249314 2 2 2 3 3 2 2 2" xfId="40586"/>
    <cellStyle name="style1424787249314 2 2 2 3 3 2 2 3" xfId="59442"/>
    <cellStyle name="style1424787249314 2 2 2 3 3 2 3" xfId="40584"/>
    <cellStyle name="style1424787249314 2 2 2 3 3 3" xfId="17886"/>
    <cellStyle name="style1424787249314 2 2 2 3 3 3 2" xfId="40588"/>
    <cellStyle name="style1424787249314 2 2 2 3 3 3 3" xfId="56950"/>
    <cellStyle name="style1424787249314 2 2 2 3 3 3 4" xfId="40587"/>
    <cellStyle name="style1424787249314 2 2 2 3 3 4" xfId="25282"/>
    <cellStyle name="style1424787249314 2 2 2 3 3 5" xfId="40583"/>
    <cellStyle name="style1424787249314 2 2 2 3 4" xfId="6871"/>
    <cellStyle name="style1424787249314 2 2 2 3 4 2" xfId="14267"/>
    <cellStyle name="style1424787249314 2 2 2 3 4 2 2" xfId="40591"/>
    <cellStyle name="style1424787249314 2 2 2 3 4 2 3" xfId="59440"/>
    <cellStyle name="style1424787249314 2 2 2 3 4 2 4" xfId="40590"/>
    <cellStyle name="style1424787249314 2 2 2 3 4 3" xfId="21663"/>
    <cellStyle name="style1424787249314 2 2 2 3 4 4" xfId="29059"/>
    <cellStyle name="style1424787249314 2 2 2 3 4 5" xfId="40589"/>
    <cellStyle name="style1424787249314 2 2 2 3 5" xfId="8681"/>
    <cellStyle name="style1424787249314 2 2 2 3 5 2" xfId="40593"/>
    <cellStyle name="style1424787249314 2 2 2 3 5 3" xfId="56948"/>
    <cellStyle name="style1424787249314 2 2 2 3 5 4" xfId="40592"/>
    <cellStyle name="style1424787249314 2 2 2 3 6" xfId="16077"/>
    <cellStyle name="style1424787249314 2 2 2 3 7" xfId="23473"/>
    <cellStyle name="style1424787249314 2 2 2 3 8" xfId="40576"/>
    <cellStyle name="style1424787249314 2 2 2 4" xfId="1829"/>
    <cellStyle name="style1424787249314 2 2 2 4 2" xfId="5516"/>
    <cellStyle name="style1424787249314 2 2 2 4 2 2" xfId="12957"/>
    <cellStyle name="style1424787249314 2 2 2 4 2 2 2" xfId="40597"/>
    <cellStyle name="style1424787249314 2 2 2 4 2 2 2 2" xfId="40598"/>
    <cellStyle name="style1424787249314 2 2 2 4 2 2 2 3" xfId="59444"/>
    <cellStyle name="style1424787249314 2 2 2 4 2 2 3" xfId="40596"/>
    <cellStyle name="style1424787249314 2 2 2 4 2 3" xfId="20353"/>
    <cellStyle name="style1424787249314 2 2 2 4 2 3 2" xfId="40600"/>
    <cellStyle name="style1424787249314 2 2 2 4 2 3 3" xfId="56952"/>
    <cellStyle name="style1424787249314 2 2 2 4 2 3 4" xfId="40599"/>
    <cellStyle name="style1424787249314 2 2 2 4 2 4" xfId="27749"/>
    <cellStyle name="style1424787249314 2 2 2 4 2 5" xfId="40595"/>
    <cellStyle name="style1424787249314 2 2 2 4 3" xfId="3639"/>
    <cellStyle name="style1424787249314 2 2 2 4 3 2" xfId="11080"/>
    <cellStyle name="style1424787249314 2 2 2 4 3 2 2" xfId="40603"/>
    <cellStyle name="style1424787249314 2 2 2 4 3 2 2 2" xfId="40604"/>
    <cellStyle name="style1424787249314 2 2 2 4 3 2 2 3" xfId="59445"/>
    <cellStyle name="style1424787249314 2 2 2 4 3 2 3" xfId="40602"/>
    <cellStyle name="style1424787249314 2 2 2 4 3 3" xfId="18476"/>
    <cellStyle name="style1424787249314 2 2 2 4 3 3 2" xfId="40606"/>
    <cellStyle name="style1424787249314 2 2 2 4 3 3 3" xfId="56953"/>
    <cellStyle name="style1424787249314 2 2 2 4 3 3 4" xfId="40605"/>
    <cellStyle name="style1424787249314 2 2 2 4 3 4" xfId="25872"/>
    <cellStyle name="style1424787249314 2 2 2 4 3 5" xfId="40601"/>
    <cellStyle name="style1424787249314 2 2 2 4 4" xfId="7461"/>
    <cellStyle name="style1424787249314 2 2 2 4 4 2" xfId="14857"/>
    <cellStyle name="style1424787249314 2 2 2 4 4 2 2" xfId="40609"/>
    <cellStyle name="style1424787249314 2 2 2 4 4 2 3" xfId="59443"/>
    <cellStyle name="style1424787249314 2 2 2 4 4 2 4" xfId="40608"/>
    <cellStyle name="style1424787249314 2 2 2 4 4 3" xfId="22253"/>
    <cellStyle name="style1424787249314 2 2 2 4 4 4" xfId="29649"/>
    <cellStyle name="style1424787249314 2 2 2 4 4 5" xfId="40607"/>
    <cellStyle name="style1424787249314 2 2 2 4 5" xfId="9271"/>
    <cellStyle name="style1424787249314 2 2 2 4 5 2" xfId="40611"/>
    <cellStyle name="style1424787249314 2 2 2 4 5 3" xfId="56951"/>
    <cellStyle name="style1424787249314 2 2 2 4 5 4" xfId="40610"/>
    <cellStyle name="style1424787249314 2 2 2 4 6" xfId="16667"/>
    <cellStyle name="style1424787249314 2 2 2 4 7" xfId="24063"/>
    <cellStyle name="style1424787249314 2 2 2 4 8" xfId="40594"/>
    <cellStyle name="style1424787249314 2 2 2 5" xfId="2086"/>
    <cellStyle name="style1424787249314 2 2 2 5 2" xfId="5773"/>
    <cellStyle name="style1424787249314 2 2 2 5 2 2" xfId="13213"/>
    <cellStyle name="style1424787249314 2 2 2 5 2 2 2" xfId="40615"/>
    <cellStyle name="style1424787249314 2 2 2 5 2 2 2 2" xfId="40616"/>
    <cellStyle name="style1424787249314 2 2 2 5 2 2 2 3" xfId="59447"/>
    <cellStyle name="style1424787249314 2 2 2 5 2 2 3" xfId="40614"/>
    <cellStyle name="style1424787249314 2 2 2 5 2 3" xfId="20609"/>
    <cellStyle name="style1424787249314 2 2 2 5 2 3 2" xfId="40618"/>
    <cellStyle name="style1424787249314 2 2 2 5 2 3 3" xfId="56955"/>
    <cellStyle name="style1424787249314 2 2 2 5 2 3 4" xfId="40617"/>
    <cellStyle name="style1424787249314 2 2 2 5 2 4" xfId="28005"/>
    <cellStyle name="style1424787249314 2 2 2 5 2 5" xfId="40613"/>
    <cellStyle name="style1424787249314 2 2 2 5 3" xfId="3895"/>
    <cellStyle name="style1424787249314 2 2 2 5 3 2" xfId="11336"/>
    <cellStyle name="style1424787249314 2 2 2 5 3 2 2" xfId="40621"/>
    <cellStyle name="style1424787249314 2 2 2 5 3 2 2 2" xfId="40622"/>
    <cellStyle name="style1424787249314 2 2 2 5 3 2 2 3" xfId="59448"/>
    <cellStyle name="style1424787249314 2 2 2 5 3 2 3" xfId="40620"/>
    <cellStyle name="style1424787249314 2 2 2 5 3 3" xfId="18732"/>
    <cellStyle name="style1424787249314 2 2 2 5 3 3 2" xfId="40624"/>
    <cellStyle name="style1424787249314 2 2 2 5 3 3 3" xfId="56956"/>
    <cellStyle name="style1424787249314 2 2 2 5 3 3 4" xfId="40623"/>
    <cellStyle name="style1424787249314 2 2 2 5 3 4" xfId="26128"/>
    <cellStyle name="style1424787249314 2 2 2 5 3 5" xfId="40619"/>
    <cellStyle name="style1424787249314 2 2 2 5 4" xfId="7718"/>
    <cellStyle name="style1424787249314 2 2 2 5 4 2" xfId="15114"/>
    <cellStyle name="style1424787249314 2 2 2 5 4 2 2" xfId="40627"/>
    <cellStyle name="style1424787249314 2 2 2 5 4 2 3" xfId="59446"/>
    <cellStyle name="style1424787249314 2 2 2 5 4 2 4" xfId="40626"/>
    <cellStyle name="style1424787249314 2 2 2 5 4 3" xfId="22510"/>
    <cellStyle name="style1424787249314 2 2 2 5 4 4" xfId="29906"/>
    <cellStyle name="style1424787249314 2 2 2 5 4 5" xfId="40625"/>
    <cellStyle name="style1424787249314 2 2 2 5 5" xfId="9527"/>
    <cellStyle name="style1424787249314 2 2 2 5 5 2" xfId="40629"/>
    <cellStyle name="style1424787249314 2 2 2 5 5 3" xfId="56954"/>
    <cellStyle name="style1424787249314 2 2 2 5 5 4" xfId="40628"/>
    <cellStyle name="style1424787249314 2 2 2 5 6" xfId="16923"/>
    <cellStyle name="style1424787249314 2 2 2 5 7" xfId="24319"/>
    <cellStyle name="style1424787249314 2 2 2 5 8" xfId="40612"/>
    <cellStyle name="style1424787249314 2 2 2 6" xfId="4282"/>
    <cellStyle name="style1424787249314 2 2 2 6 2" xfId="11723"/>
    <cellStyle name="style1424787249314 2 2 2 6 2 2" xfId="40632"/>
    <cellStyle name="style1424787249314 2 2 2 6 2 2 2" xfId="40633"/>
    <cellStyle name="style1424787249314 2 2 2 6 2 2 3" xfId="59449"/>
    <cellStyle name="style1424787249314 2 2 2 6 2 3" xfId="40631"/>
    <cellStyle name="style1424787249314 2 2 2 6 3" xfId="19119"/>
    <cellStyle name="style1424787249314 2 2 2 6 3 2" xfId="40635"/>
    <cellStyle name="style1424787249314 2 2 2 6 3 3" xfId="56957"/>
    <cellStyle name="style1424787249314 2 2 2 6 3 4" xfId="40634"/>
    <cellStyle name="style1424787249314 2 2 2 6 4" xfId="26515"/>
    <cellStyle name="style1424787249314 2 2 2 6 5" xfId="40630"/>
    <cellStyle name="style1424787249314 2 2 2 7" xfId="2405"/>
    <cellStyle name="style1424787249314 2 2 2 7 2" xfId="9846"/>
    <cellStyle name="style1424787249314 2 2 2 7 2 2" xfId="40638"/>
    <cellStyle name="style1424787249314 2 2 2 7 2 2 2" xfId="40639"/>
    <cellStyle name="style1424787249314 2 2 2 7 2 2 3" xfId="59450"/>
    <cellStyle name="style1424787249314 2 2 2 7 2 3" xfId="40637"/>
    <cellStyle name="style1424787249314 2 2 2 7 3" xfId="17242"/>
    <cellStyle name="style1424787249314 2 2 2 7 3 2" xfId="40641"/>
    <cellStyle name="style1424787249314 2 2 2 7 3 3" xfId="56958"/>
    <cellStyle name="style1424787249314 2 2 2 7 3 4" xfId="40640"/>
    <cellStyle name="style1424787249314 2 2 2 7 4" xfId="24638"/>
    <cellStyle name="style1424787249314 2 2 2 7 5" xfId="40636"/>
    <cellStyle name="style1424787249314 2 2 2 8" xfId="6227"/>
    <cellStyle name="style1424787249314 2 2 2 8 2" xfId="13623"/>
    <cellStyle name="style1424787249314 2 2 2 8 2 2" xfId="40644"/>
    <cellStyle name="style1424787249314 2 2 2 8 2 3" xfId="59433"/>
    <cellStyle name="style1424787249314 2 2 2 8 2 4" xfId="40643"/>
    <cellStyle name="style1424787249314 2 2 2 8 3" xfId="21019"/>
    <cellStyle name="style1424787249314 2 2 2 8 4" xfId="28415"/>
    <cellStyle name="style1424787249314 2 2 2 8 5" xfId="40642"/>
    <cellStyle name="style1424787249314 2 2 2 9" xfId="8037"/>
    <cellStyle name="style1424787249314 2 2 2 9 2" xfId="40646"/>
    <cellStyle name="style1424787249314 2 2 2 9 3" xfId="56941"/>
    <cellStyle name="style1424787249314 2 2 2 9 4" xfId="40645"/>
    <cellStyle name="style1424787249314 2 2 3" xfId="656"/>
    <cellStyle name="style1424787249314 2 2 3 2" xfId="1366"/>
    <cellStyle name="style1424787249314 2 2 3 2 2" xfId="5054"/>
    <cellStyle name="style1424787249314 2 2 3 2 2 2" xfId="12495"/>
    <cellStyle name="style1424787249314 2 2 3 2 2 2 2" xfId="40651"/>
    <cellStyle name="style1424787249314 2 2 3 2 2 2 2 2" xfId="40652"/>
    <cellStyle name="style1424787249314 2 2 3 2 2 2 2 3" xfId="59453"/>
    <cellStyle name="style1424787249314 2 2 3 2 2 2 3" xfId="40650"/>
    <cellStyle name="style1424787249314 2 2 3 2 2 3" xfId="19891"/>
    <cellStyle name="style1424787249314 2 2 3 2 2 3 2" xfId="40654"/>
    <cellStyle name="style1424787249314 2 2 3 2 2 3 3" xfId="56961"/>
    <cellStyle name="style1424787249314 2 2 3 2 2 3 4" xfId="40653"/>
    <cellStyle name="style1424787249314 2 2 3 2 2 4" xfId="27287"/>
    <cellStyle name="style1424787249314 2 2 3 2 2 5" xfId="40649"/>
    <cellStyle name="style1424787249314 2 2 3 2 3" xfId="3177"/>
    <cellStyle name="style1424787249314 2 2 3 2 3 2" xfId="10618"/>
    <cellStyle name="style1424787249314 2 2 3 2 3 2 2" xfId="40657"/>
    <cellStyle name="style1424787249314 2 2 3 2 3 2 2 2" xfId="40658"/>
    <cellStyle name="style1424787249314 2 2 3 2 3 2 2 3" xfId="59454"/>
    <cellStyle name="style1424787249314 2 2 3 2 3 2 3" xfId="40656"/>
    <cellStyle name="style1424787249314 2 2 3 2 3 3" xfId="18014"/>
    <cellStyle name="style1424787249314 2 2 3 2 3 3 2" xfId="40660"/>
    <cellStyle name="style1424787249314 2 2 3 2 3 3 3" xfId="56962"/>
    <cellStyle name="style1424787249314 2 2 3 2 3 3 4" xfId="40659"/>
    <cellStyle name="style1424787249314 2 2 3 2 3 4" xfId="25410"/>
    <cellStyle name="style1424787249314 2 2 3 2 3 5" xfId="40655"/>
    <cellStyle name="style1424787249314 2 2 3 2 4" xfId="6999"/>
    <cellStyle name="style1424787249314 2 2 3 2 4 2" xfId="14395"/>
    <cellStyle name="style1424787249314 2 2 3 2 4 2 2" xfId="40663"/>
    <cellStyle name="style1424787249314 2 2 3 2 4 2 3" xfId="59452"/>
    <cellStyle name="style1424787249314 2 2 3 2 4 2 4" xfId="40662"/>
    <cellStyle name="style1424787249314 2 2 3 2 4 3" xfId="21791"/>
    <cellStyle name="style1424787249314 2 2 3 2 4 4" xfId="29187"/>
    <cellStyle name="style1424787249314 2 2 3 2 4 5" xfId="40661"/>
    <cellStyle name="style1424787249314 2 2 3 2 5" xfId="8809"/>
    <cellStyle name="style1424787249314 2 2 3 2 5 2" xfId="40665"/>
    <cellStyle name="style1424787249314 2 2 3 2 5 3" xfId="56960"/>
    <cellStyle name="style1424787249314 2 2 3 2 5 4" xfId="40664"/>
    <cellStyle name="style1424787249314 2 2 3 2 6" xfId="16205"/>
    <cellStyle name="style1424787249314 2 2 3 2 7" xfId="23601"/>
    <cellStyle name="style1424787249314 2 2 3 2 8" xfId="40648"/>
    <cellStyle name="style1424787249314 2 2 3 3" xfId="4410"/>
    <cellStyle name="style1424787249314 2 2 3 3 2" xfId="11851"/>
    <cellStyle name="style1424787249314 2 2 3 3 2 2" xfId="40668"/>
    <cellStyle name="style1424787249314 2 2 3 3 2 2 2" xfId="40669"/>
    <cellStyle name="style1424787249314 2 2 3 3 2 2 3" xfId="59455"/>
    <cellStyle name="style1424787249314 2 2 3 3 2 3" xfId="40667"/>
    <cellStyle name="style1424787249314 2 2 3 3 3" xfId="19247"/>
    <cellStyle name="style1424787249314 2 2 3 3 3 2" xfId="40671"/>
    <cellStyle name="style1424787249314 2 2 3 3 3 3" xfId="56963"/>
    <cellStyle name="style1424787249314 2 2 3 3 3 4" xfId="40670"/>
    <cellStyle name="style1424787249314 2 2 3 3 4" xfId="26643"/>
    <cellStyle name="style1424787249314 2 2 3 3 5" xfId="40666"/>
    <cellStyle name="style1424787249314 2 2 3 4" xfId="2533"/>
    <cellStyle name="style1424787249314 2 2 3 4 2" xfId="9974"/>
    <cellStyle name="style1424787249314 2 2 3 4 2 2" xfId="40674"/>
    <cellStyle name="style1424787249314 2 2 3 4 2 2 2" xfId="40675"/>
    <cellStyle name="style1424787249314 2 2 3 4 2 2 3" xfId="59456"/>
    <cellStyle name="style1424787249314 2 2 3 4 2 3" xfId="40673"/>
    <cellStyle name="style1424787249314 2 2 3 4 3" xfId="17370"/>
    <cellStyle name="style1424787249314 2 2 3 4 3 2" xfId="40677"/>
    <cellStyle name="style1424787249314 2 2 3 4 3 3" xfId="56964"/>
    <cellStyle name="style1424787249314 2 2 3 4 3 4" xfId="40676"/>
    <cellStyle name="style1424787249314 2 2 3 4 4" xfId="24766"/>
    <cellStyle name="style1424787249314 2 2 3 4 5" xfId="40672"/>
    <cellStyle name="style1424787249314 2 2 3 5" xfId="6355"/>
    <cellStyle name="style1424787249314 2 2 3 5 2" xfId="13751"/>
    <cellStyle name="style1424787249314 2 2 3 5 2 2" xfId="40680"/>
    <cellStyle name="style1424787249314 2 2 3 5 2 3" xfId="59451"/>
    <cellStyle name="style1424787249314 2 2 3 5 2 4" xfId="40679"/>
    <cellStyle name="style1424787249314 2 2 3 5 3" xfId="21147"/>
    <cellStyle name="style1424787249314 2 2 3 5 4" xfId="28543"/>
    <cellStyle name="style1424787249314 2 2 3 5 5" xfId="40678"/>
    <cellStyle name="style1424787249314 2 2 3 6" xfId="8165"/>
    <cellStyle name="style1424787249314 2 2 3 6 2" xfId="40682"/>
    <cellStyle name="style1424787249314 2 2 3 6 3" xfId="56959"/>
    <cellStyle name="style1424787249314 2 2 3 6 4" xfId="40681"/>
    <cellStyle name="style1424787249314 2 2 3 7" xfId="15561"/>
    <cellStyle name="style1424787249314 2 2 3 8" xfId="22957"/>
    <cellStyle name="style1424787249314 2 2 3 9" xfId="40647"/>
    <cellStyle name="style1424787249314 2 2 4" xfId="1110"/>
    <cellStyle name="style1424787249314 2 2 4 2" xfId="4798"/>
    <cellStyle name="style1424787249314 2 2 4 2 2" xfId="12239"/>
    <cellStyle name="style1424787249314 2 2 4 2 2 2" xfId="40686"/>
    <cellStyle name="style1424787249314 2 2 4 2 2 2 2" xfId="40687"/>
    <cellStyle name="style1424787249314 2 2 4 2 2 2 3" xfId="59458"/>
    <cellStyle name="style1424787249314 2 2 4 2 2 3" xfId="40685"/>
    <cellStyle name="style1424787249314 2 2 4 2 3" xfId="19635"/>
    <cellStyle name="style1424787249314 2 2 4 2 3 2" xfId="40689"/>
    <cellStyle name="style1424787249314 2 2 4 2 3 3" xfId="56966"/>
    <cellStyle name="style1424787249314 2 2 4 2 3 4" xfId="40688"/>
    <cellStyle name="style1424787249314 2 2 4 2 4" xfId="27031"/>
    <cellStyle name="style1424787249314 2 2 4 2 5" xfId="40684"/>
    <cellStyle name="style1424787249314 2 2 4 3" xfId="2921"/>
    <cellStyle name="style1424787249314 2 2 4 3 2" xfId="10362"/>
    <cellStyle name="style1424787249314 2 2 4 3 2 2" xfId="40692"/>
    <cellStyle name="style1424787249314 2 2 4 3 2 2 2" xfId="40693"/>
    <cellStyle name="style1424787249314 2 2 4 3 2 2 3" xfId="59459"/>
    <cellStyle name="style1424787249314 2 2 4 3 2 3" xfId="40691"/>
    <cellStyle name="style1424787249314 2 2 4 3 3" xfId="17758"/>
    <cellStyle name="style1424787249314 2 2 4 3 3 2" xfId="40695"/>
    <cellStyle name="style1424787249314 2 2 4 3 3 3" xfId="56967"/>
    <cellStyle name="style1424787249314 2 2 4 3 3 4" xfId="40694"/>
    <cellStyle name="style1424787249314 2 2 4 3 4" xfId="25154"/>
    <cellStyle name="style1424787249314 2 2 4 3 5" xfId="40690"/>
    <cellStyle name="style1424787249314 2 2 4 4" xfId="6743"/>
    <cellStyle name="style1424787249314 2 2 4 4 2" xfId="14139"/>
    <cellStyle name="style1424787249314 2 2 4 4 2 2" xfId="40698"/>
    <cellStyle name="style1424787249314 2 2 4 4 2 3" xfId="59457"/>
    <cellStyle name="style1424787249314 2 2 4 4 2 4" xfId="40697"/>
    <cellStyle name="style1424787249314 2 2 4 4 3" xfId="21535"/>
    <cellStyle name="style1424787249314 2 2 4 4 4" xfId="28931"/>
    <cellStyle name="style1424787249314 2 2 4 4 5" xfId="40696"/>
    <cellStyle name="style1424787249314 2 2 4 5" xfId="8553"/>
    <cellStyle name="style1424787249314 2 2 4 5 2" xfId="40700"/>
    <cellStyle name="style1424787249314 2 2 4 5 3" xfId="56965"/>
    <cellStyle name="style1424787249314 2 2 4 5 4" xfId="40699"/>
    <cellStyle name="style1424787249314 2 2 4 6" xfId="15949"/>
    <cellStyle name="style1424787249314 2 2 4 7" xfId="23345"/>
    <cellStyle name="style1424787249314 2 2 4 8" xfId="40683"/>
    <cellStyle name="style1424787249314 2 2 5" xfId="1701"/>
    <cellStyle name="style1424787249314 2 2 5 2" xfId="5388"/>
    <cellStyle name="style1424787249314 2 2 5 2 2" xfId="12829"/>
    <cellStyle name="style1424787249314 2 2 5 2 2 2" xfId="40704"/>
    <cellStyle name="style1424787249314 2 2 5 2 2 2 2" xfId="40705"/>
    <cellStyle name="style1424787249314 2 2 5 2 2 2 3" xfId="59461"/>
    <cellStyle name="style1424787249314 2 2 5 2 2 3" xfId="40703"/>
    <cellStyle name="style1424787249314 2 2 5 2 3" xfId="20225"/>
    <cellStyle name="style1424787249314 2 2 5 2 3 2" xfId="40707"/>
    <cellStyle name="style1424787249314 2 2 5 2 3 3" xfId="56969"/>
    <cellStyle name="style1424787249314 2 2 5 2 3 4" xfId="40706"/>
    <cellStyle name="style1424787249314 2 2 5 2 4" xfId="27621"/>
    <cellStyle name="style1424787249314 2 2 5 2 5" xfId="40702"/>
    <cellStyle name="style1424787249314 2 2 5 3" xfId="3511"/>
    <cellStyle name="style1424787249314 2 2 5 3 2" xfId="10952"/>
    <cellStyle name="style1424787249314 2 2 5 3 2 2" xfId="40710"/>
    <cellStyle name="style1424787249314 2 2 5 3 2 2 2" xfId="40711"/>
    <cellStyle name="style1424787249314 2 2 5 3 2 2 3" xfId="59462"/>
    <cellStyle name="style1424787249314 2 2 5 3 2 3" xfId="40709"/>
    <cellStyle name="style1424787249314 2 2 5 3 3" xfId="18348"/>
    <cellStyle name="style1424787249314 2 2 5 3 3 2" xfId="40713"/>
    <cellStyle name="style1424787249314 2 2 5 3 3 3" xfId="56970"/>
    <cellStyle name="style1424787249314 2 2 5 3 3 4" xfId="40712"/>
    <cellStyle name="style1424787249314 2 2 5 3 4" xfId="25744"/>
    <cellStyle name="style1424787249314 2 2 5 3 5" xfId="40708"/>
    <cellStyle name="style1424787249314 2 2 5 4" xfId="7333"/>
    <cellStyle name="style1424787249314 2 2 5 4 2" xfId="14729"/>
    <cellStyle name="style1424787249314 2 2 5 4 2 2" xfId="40716"/>
    <cellStyle name="style1424787249314 2 2 5 4 2 3" xfId="59460"/>
    <cellStyle name="style1424787249314 2 2 5 4 2 4" xfId="40715"/>
    <cellStyle name="style1424787249314 2 2 5 4 3" xfId="22125"/>
    <cellStyle name="style1424787249314 2 2 5 4 4" xfId="29521"/>
    <cellStyle name="style1424787249314 2 2 5 4 5" xfId="40714"/>
    <cellStyle name="style1424787249314 2 2 5 5" xfId="9143"/>
    <cellStyle name="style1424787249314 2 2 5 5 2" xfId="40718"/>
    <cellStyle name="style1424787249314 2 2 5 5 3" xfId="56968"/>
    <cellStyle name="style1424787249314 2 2 5 5 4" xfId="40717"/>
    <cellStyle name="style1424787249314 2 2 5 6" xfId="16539"/>
    <cellStyle name="style1424787249314 2 2 5 7" xfId="23935"/>
    <cellStyle name="style1424787249314 2 2 5 8" xfId="40701"/>
    <cellStyle name="style1424787249314 2 2 6" xfId="1958"/>
    <cellStyle name="style1424787249314 2 2 6 2" xfId="5645"/>
    <cellStyle name="style1424787249314 2 2 6 2 2" xfId="13085"/>
    <cellStyle name="style1424787249314 2 2 6 2 2 2" xfId="40722"/>
    <cellStyle name="style1424787249314 2 2 6 2 2 2 2" xfId="40723"/>
    <cellStyle name="style1424787249314 2 2 6 2 2 2 3" xfId="59464"/>
    <cellStyle name="style1424787249314 2 2 6 2 2 3" xfId="40721"/>
    <cellStyle name="style1424787249314 2 2 6 2 3" xfId="20481"/>
    <cellStyle name="style1424787249314 2 2 6 2 3 2" xfId="40725"/>
    <cellStyle name="style1424787249314 2 2 6 2 3 3" xfId="56972"/>
    <cellStyle name="style1424787249314 2 2 6 2 3 4" xfId="40724"/>
    <cellStyle name="style1424787249314 2 2 6 2 4" xfId="27877"/>
    <cellStyle name="style1424787249314 2 2 6 2 5" xfId="40720"/>
    <cellStyle name="style1424787249314 2 2 6 3" xfId="3767"/>
    <cellStyle name="style1424787249314 2 2 6 3 2" xfId="11208"/>
    <cellStyle name="style1424787249314 2 2 6 3 2 2" xfId="40728"/>
    <cellStyle name="style1424787249314 2 2 6 3 2 2 2" xfId="40729"/>
    <cellStyle name="style1424787249314 2 2 6 3 2 2 3" xfId="59465"/>
    <cellStyle name="style1424787249314 2 2 6 3 2 3" xfId="40727"/>
    <cellStyle name="style1424787249314 2 2 6 3 3" xfId="18604"/>
    <cellStyle name="style1424787249314 2 2 6 3 3 2" xfId="40731"/>
    <cellStyle name="style1424787249314 2 2 6 3 3 3" xfId="56973"/>
    <cellStyle name="style1424787249314 2 2 6 3 3 4" xfId="40730"/>
    <cellStyle name="style1424787249314 2 2 6 3 4" xfId="26000"/>
    <cellStyle name="style1424787249314 2 2 6 3 5" xfId="40726"/>
    <cellStyle name="style1424787249314 2 2 6 4" xfId="7590"/>
    <cellStyle name="style1424787249314 2 2 6 4 2" xfId="14986"/>
    <cellStyle name="style1424787249314 2 2 6 4 2 2" xfId="40734"/>
    <cellStyle name="style1424787249314 2 2 6 4 2 3" xfId="59463"/>
    <cellStyle name="style1424787249314 2 2 6 4 2 4" xfId="40733"/>
    <cellStyle name="style1424787249314 2 2 6 4 3" xfId="22382"/>
    <cellStyle name="style1424787249314 2 2 6 4 4" xfId="29778"/>
    <cellStyle name="style1424787249314 2 2 6 4 5" xfId="40732"/>
    <cellStyle name="style1424787249314 2 2 6 5" xfId="9399"/>
    <cellStyle name="style1424787249314 2 2 6 5 2" xfId="40736"/>
    <cellStyle name="style1424787249314 2 2 6 5 3" xfId="56971"/>
    <cellStyle name="style1424787249314 2 2 6 5 4" xfId="40735"/>
    <cellStyle name="style1424787249314 2 2 6 6" xfId="16795"/>
    <cellStyle name="style1424787249314 2 2 6 7" xfId="24191"/>
    <cellStyle name="style1424787249314 2 2 6 8" xfId="40719"/>
    <cellStyle name="style1424787249314 2 2 7" xfId="4154"/>
    <cellStyle name="style1424787249314 2 2 7 2" xfId="11595"/>
    <cellStyle name="style1424787249314 2 2 7 2 2" xfId="40739"/>
    <cellStyle name="style1424787249314 2 2 7 2 2 2" xfId="40740"/>
    <cellStyle name="style1424787249314 2 2 7 2 2 3" xfId="59466"/>
    <cellStyle name="style1424787249314 2 2 7 2 3" xfId="40738"/>
    <cellStyle name="style1424787249314 2 2 7 3" xfId="18991"/>
    <cellStyle name="style1424787249314 2 2 7 3 2" xfId="40742"/>
    <cellStyle name="style1424787249314 2 2 7 3 3" xfId="56974"/>
    <cellStyle name="style1424787249314 2 2 7 3 4" xfId="40741"/>
    <cellStyle name="style1424787249314 2 2 7 4" xfId="26387"/>
    <cellStyle name="style1424787249314 2 2 7 5" xfId="40737"/>
    <cellStyle name="style1424787249314 2 2 8" xfId="2277"/>
    <cellStyle name="style1424787249314 2 2 8 2" xfId="9718"/>
    <cellStyle name="style1424787249314 2 2 8 2 2" xfId="40745"/>
    <cellStyle name="style1424787249314 2 2 8 2 2 2" xfId="40746"/>
    <cellStyle name="style1424787249314 2 2 8 2 2 3" xfId="59467"/>
    <cellStyle name="style1424787249314 2 2 8 2 3" xfId="40744"/>
    <cellStyle name="style1424787249314 2 2 8 3" xfId="17114"/>
    <cellStyle name="style1424787249314 2 2 8 3 2" xfId="40748"/>
    <cellStyle name="style1424787249314 2 2 8 3 3" xfId="56975"/>
    <cellStyle name="style1424787249314 2 2 8 3 4" xfId="40747"/>
    <cellStyle name="style1424787249314 2 2 8 4" xfId="24510"/>
    <cellStyle name="style1424787249314 2 2 8 5" xfId="40743"/>
    <cellStyle name="style1424787249314 2 2 9" xfId="6099"/>
    <cellStyle name="style1424787249314 2 2 9 2" xfId="13495"/>
    <cellStyle name="style1424787249314 2 2 9 2 2" xfId="40751"/>
    <cellStyle name="style1424787249314 2 2 9 2 3" xfId="59432"/>
    <cellStyle name="style1424787249314 2 2 9 2 4" xfId="40750"/>
    <cellStyle name="style1424787249314 2 2 9 3" xfId="20891"/>
    <cellStyle name="style1424787249314 2 2 9 4" xfId="28287"/>
    <cellStyle name="style1424787249314 2 2 9 5" xfId="40749"/>
    <cellStyle name="style1424787249314 2 3" xfId="463"/>
    <cellStyle name="style1424787249314 2 3 10" xfId="15369"/>
    <cellStyle name="style1424787249314 2 3 11" xfId="22765"/>
    <cellStyle name="style1424787249314 2 3 12" xfId="40752"/>
    <cellStyle name="style1424787249314 2 3 2" xfId="720"/>
    <cellStyle name="style1424787249314 2 3 2 2" xfId="1430"/>
    <cellStyle name="style1424787249314 2 3 2 2 2" xfId="5118"/>
    <cellStyle name="style1424787249314 2 3 2 2 2 2" xfId="12559"/>
    <cellStyle name="style1424787249314 2 3 2 2 2 2 2" xfId="40757"/>
    <cellStyle name="style1424787249314 2 3 2 2 2 2 2 2" xfId="40758"/>
    <cellStyle name="style1424787249314 2 3 2 2 2 2 2 3" xfId="59471"/>
    <cellStyle name="style1424787249314 2 3 2 2 2 2 3" xfId="40756"/>
    <cellStyle name="style1424787249314 2 3 2 2 2 3" xfId="19955"/>
    <cellStyle name="style1424787249314 2 3 2 2 2 3 2" xfId="40760"/>
    <cellStyle name="style1424787249314 2 3 2 2 2 3 3" xfId="56979"/>
    <cellStyle name="style1424787249314 2 3 2 2 2 3 4" xfId="40759"/>
    <cellStyle name="style1424787249314 2 3 2 2 2 4" xfId="27351"/>
    <cellStyle name="style1424787249314 2 3 2 2 2 5" xfId="40755"/>
    <cellStyle name="style1424787249314 2 3 2 2 3" xfId="3241"/>
    <cellStyle name="style1424787249314 2 3 2 2 3 2" xfId="10682"/>
    <cellStyle name="style1424787249314 2 3 2 2 3 2 2" xfId="40763"/>
    <cellStyle name="style1424787249314 2 3 2 2 3 2 2 2" xfId="40764"/>
    <cellStyle name="style1424787249314 2 3 2 2 3 2 2 3" xfId="59472"/>
    <cellStyle name="style1424787249314 2 3 2 2 3 2 3" xfId="40762"/>
    <cellStyle name="style1424787249314 2 3 2 2 3 3" xfId="18078"/>
    <cellStyle name="style1424787249314 2 3 2 2 3 3 2" xfId="40766"/>
    <cellStyle name="style1424787249314 2 3 2 2 3 3 3" xfId="56980"/>
    <cellStyle name="style1424787249314 2 3 2 2 3 3 4" xfId="40765"/>
    <cellStyle name="style1424787249314 2 3 2 2 3 4" xfId="25474"/>
    <cellStyle name="style1424787249314 2 3 2 2 3 5" xfId="40761"/>
    <cellStyle name="style1424787249314 2 3 2 2 4" xfId="7063"/>
    <cellStyle name="style1424787249314 2 3 2 2 4 2" xfId="14459"/>
    <cellStyle name="style1424787249314 2 3 2 2 4 2 2" xfId="40769"/>
    <cellStyle name="style1424787249314 2 3 2 2 4 2 3" xfId="59470"/>
    <cellStyle name="style1424787249314 2 3 2 2 4 2 4" xfId="40768"/>
    <cellStyle name="style1424787249314 2 3 2 2 4 3" xfId="21855"/>
    <cellStyle name="style1424787249314 2 3 2 2 4 4" xfId="29251"/>
    <cellStyle name="style1424787249314 2 3 2 2 4 5" xfId="40767"/>
    <cellStyle name="style1424787249314 2 3 2 2 5" xfId="8873"/>
    <cellStyle name="style1424787249314 2 3 2 2 5 2" xfId="40771"/>
    <cellStyle name="style1424787249314 2 3 2 2 5 3" xfId="56978"/>
    <cellStyle name="style1424787249314 2 3 2 2 5 4" xfId="40770"/>
    <cellStyle name="style1424787249314 2 3 2 2 6" xfId="16269"/>
    <cellStyle name="style1424787249314 2 3 2 2 7" xfId="23665"/>
    <cellStyle name="style1424787249314 2 3 2 2 8" xfId="40754"/>
    <cellStyle name="style1424787249314 2 3 2 3" xfId="4474"/>
    <cellStyle name="style1424787249314 2 3 2 3 2" xfId="11915"/>
    <cellStyle name="style1424787249314 2 3 2 3 2 2" xfId="40774"/>
    <cellStyle name="style1424787249314 2 3 2 3 2 2 2" xfId="40775"/>
    <cellStyle name="style1424787249314 2 3 2 3 2 2 3" xfId="59473"/>
    <cellStyle name="style1424787249314 2 3 2 3 2 3" xfId="40773"/>
    <cellStyle name="style1424787249314 2 3 2 3 3" xfId="19311"/>
    <cellStyle name="style1424787249314 2 3 2 3 3 2" xfId="40777"/>
    <cellStyle name="style1424787249314 2 3 2 3 3 3" xfId="56981"/>
    <cellStyle name="style1424787249314 2 3 2 3 3 4" xfId="40776"/>
    <cellStyle name="style1424787249314 2 3 2 3 4" xfId="26707"/>
    <cellStyle name="style1424787249314 2 3 2 3 5" xfId="40772"/>
    <cellStyle name="style1424787249314 2 3 2 4" xfId="2597"/>
    <cellStyle name="style1424787249314 2 3 2 4 2" xfId="10038"/>
    <cellStyle name="style1424787249314 2 3 2 4 2 2" xfId="40780"/>
    <cellStyle name="style1424787249314 2 3 2 4 2 2 2" xfId="40781"/>
    <cellStyle name="style1424787249314 2 3 2 4 2 2 3" xfId="59474"/>
    <cellStyle name="style1424787249314 2 3 2 4 2 3" xfId="40779"/>
    <cellStyle name="style1424787249314 2 3 2 4 3" xfId="17434"/>
    <cellStyle name="style1424787249314 2 3 2 4 3 2" xfId="40783"/>
    <cellStyle name="style1424787249314 2 3 2 4 3 3" xfId="56982"/>
    <cellStyle name="style1424787249314 2 3 2 4 3 4" xfId="40782"/>
    <cellStyle name="style1424787249314 2 3 2 4 4" xfId="24830"/>
    <cellStyle name="style1424787249314 2 3 2 4 5" xfId="40778"/>
    <cellStyle name="style1424787249314 2 3 2 5" xfId="6419"/>
    <cellStyle name="style1424787249314 2 3 2 5 2" xfId="13815"/>
    <cellStyle name="style1424787249314 2 3 2 5 2 2" xfId="40786"/>
    <cellStyle name="style1424787249314 2 3 2 5 2 3" xfId="59469"/>
    <cellStyle name="style1424787249314 2 3 2 5 2 4" xfId="40785"/>
    <cellStyle name="style1424787249314 2 3 2 5 3" xfId="21211"/>
    <cellStyle name="style1424787249314 2 3 2 5 4" xfId="28607"/>
    <cellStyle name="style1424787249314 2 3 2 5 5" xfId="40784"/>
    <cellStyle name="style1424787249314 2 3 2 6" xfId="8229"/>
    <cellStyle name="style1424787249314 2 3 2 6 2" xfId="40788"/>
    <cellStyle name="style1424787249314 2 3 2 6 3" xfId="56977"/>
    <cellStyle name="style1424787249314 2 3 2 6 4" xfId="40787"/>
    <cellStyle name="style1424787249314 2 3 2 7" xfId="15625"/>
    <cellStyle name="style1424787249314 2 3 2 8" xfId="23021"/>
    <cellStyle name="style1424787249314 2 3 2 9" xfId="40753"/>
    <cellStyle name="style1424787249314 2 3 3" xfId="1174"/>
    <cellStyle name="style1424787249314 2 3 3 2" xfId="4862"/>
    <cellStyle name="style1424787249314 2 3 3 2 2" xfId="12303"/>
    <cellStyle name="style1424787249314 2 3 3 2 2 2" xfId="40792"/>
    <cellStyle name="style1424787249314 2 3 3 2 2 2 2" xfId="40793"/>
    <cellStyle name="style1424787249314 2 3 3 2 2 2 3" xfId="59476"/>
    <cellStyle name="style1424787249314 2 3 3 2 2 3" xfId="40791"/>
    <cellStyle name="style1424787249314 2 3 3 2 3" xfId="19699"/>
    <cellStyle name="style1424787249314 2 3 3 2 3 2" xfId="40795"/>
    <cellStyle name="style1424787249314 2 3 3 2 3 3" xfId="56984"/>
    <cellStyle name="style1424787249314 2 3 3 2 3 4" xfId="40794"/>
    <cellStyle name="style1424787249314 2 3 3 2 4" xfId="27095"/>
    <cellStyle name="style1424787249314 2 3 3 2 5" xfId="40790"/>
    <cellStyle name="style1424787249314 2 3 3 3" xfId="2985"/>
    <cellStyle name="style1424787249314 2 3 3 3 2" xfId="10426"/>
    <cellStyle name="style1424787249314 2 3 3 3 2 2" xfId="40798"/>
    <cellStyle name="style1424787249314 2 3 3 3 2 2 2" xfId="40799"/>
    <cellStyle name="style1424787249314 2 3 3 3 2 2 3" xfId="59477"/>
    <cellStyle name="style1424787249314 2 3 3 3 2 3" xfId="40797"/>
    <cellStyle name="style1424787249314 2 3 3 3 3" xfId="17822"/>
    <cellStyle name="style1424787249314 2 3 3 3 3 2" xfId="40801"/>
    <cellStyle name="style1424787249314 2 3 3 3 3 3" xfId="56985"/>
    <cellStyle name="style1424787249314 2 3 3 3 3 4" xfId="40800"/>
    <cellStyle name="style1424787249314 2 3 3 3 4" xfId="25218"/>
    <cellStyle name="style1424787249314 2 3 3 3 5" xfId="40796"/>
    <cellStyle name="style1424787249314 2 3 3 4" xfId="6807"/>
    <cellStyle name="style1424787249314 2 3 3 4 2" xfId="14203"/>
    <cellStyle name="style1424787249314 2 3 3 4 2 2" xfId="40804"/>
    <cellStyle name="style1424787249314 2 3 3 4 2 3" xfId="59475"/>
    <cellStyle name="style1424787249314 2 3 3 4 2 4" xfId="40803"/>
    <cellStyle name="style1424787249314 2 3 3 4 3" xfId="21599"/>
    <cellStyle name="style1424787249314 2 3 3 4 4" xfId="28995"/>
    <cellStyle name="style1424787249314 2 3 3 4 5" xfId="40802"/>
    <cellStyle name="style1424787249314 2 3 3 5" xfId="8617"/>
    <cellStyle name="style1424787249314 2 3 3 5 2" xfId="40806"/>
    <cellStyle name="style1424787249314 2 3 3 5 3" xfId="56983"/>
    <cellStyle name="style1424787249314 2 3 3 5 4" xfId="40805"/>
    <cellStyle name="style1424787249314 2 3 3 6" xfId="16013"/>
    <cellStyle name="style1424787249314 2 3 3 7" xfId="23409"/>
    <cellStyle name="style1424787249314 2 3 3 8" xfId="40789"/>
    <cellStyle name="style1424787249314 2 3 4" xfId="1765"/>
    <cellStyle name="style1424787249314 2 3 4 2" xfId="5452"/>
    <cellStyle name="style1424787249314 2 3 4 2 2" xfId="12893"/>
    <cellStyle name="style1424787249314 2 3 4 2 2 2" xfId="40810"/>
    <cellStyle name="style1424787249314 2 3 4 2 2 2 2" xfId="40811"/>
    <cellStyle name="style1424787249314 2 3 4 2 2 2 3" xfId="59479"/>
    <cellStyle name="style1424787249314 2 3 4 2 2 3" xfId="40809"/>
    <cellStyle name="style1424787249314 2 3 4 2 3" xfId="20289"/>
    <cellStyle name="style1424787249314 2 3 4 2 3 2" xfId="40813"/>
    <cellStyle name="style1424787249314 2 3 4 2 3 3" xfId="56987"/>
    <cellStyle name="style1424787249314 2 3 4 2 3 4" xfId="40812"/>
    <cellStyle name="style1424787249314 2 3 4 2 4" xfId="27685"/>
    <cellStyle name="style1424787249314 2 3 4 2 5" xfId="40808"/>
    <cellStyle name="style1424787249314 2 3 4 3" xfId="3575"/>
    <cellStyle name="style1424787249314 2 3 4 3 2" xfId="11016"/>
    <cellStyle name="style1424787249314 2 3 4 3 2 2" xfId="40816"/>
    <cellStyle name="style1424787249314 2 3 4 3 2 2 2" xfId="40817"/>
    <cellStyle name="style1424787249314 2 3 4 3 2 2 3" xfId="59480"/>
    <cellStyle name="style1424787249314 2 3 4 3 2 3" xfId="40815"/>
    <cellStyle name="style1424787249314 2 3 4 3 3" xfId="18412"/>
    <cellStyle name="style1424787249314 2 3 4 3 3 2" xfId="40819"/>
    <cellStyle name="style1424787249314 2 3 4 3 3 3" xfId="56988"/>
    <cellStyle name="style1424787249314 2 3 4 3 3 4" xfId="40818"/>
    <cellStyle name="style1424787249314 2 3 4 3 4" xfId="25808"/>
    <cellStyle name="style1424787249314 2 3 4 3 5" xfId="40814"/>
    <cellStyle name="style1424787249314 2 3 4 4" xfId="7397"/>
    <cellStyle name="style1424787249314 2 3 4 4 2" xfId="14793"/>
    <cellStyle name="style1424787249314 2 3 4 4 2 2" xfId="40822"/>
    <cellStyle name="style1424787249314 2 3 4 4 2 3" xfId="59478"/>
    <cellStyle name="style1424787249314 2 3 4 4 2 4" xfId="40821"/>
    <cellStyle name="style1424787249314 2 3 4 4 3" xfId="22189"/>
    <cellStyle name="style1424787249314 2 3 4 4 4" xfId="29585"/>
    <cellStyle name="style1424787249314 2 3 4 4 5" xfId="40820"/>
    <cellStyle name="style1424787249314 2 3 4 5" xfId="9207"/>
    <cellStyle name="style1424787249314 2 3 4 5 2" xfId="40824"/>
    <cellStyle name="style1424787249314 2 3 4 5 3" xfId="56986"/>
    <cellStyle name="style1424787249314 2 3 4 5 4" xfId="40823"/>
    <cellStyle name="style1424787249314 2 3 4 6" xfId="16603"/>
    <cellStyle name="style1424787249314 2 3 4 7" xfId="23999"/>
    <cellStyle name="style1424787249314 2 3 4 8" xfId="40807"/>
    <cellStyle name="style1424787249314 2 3 5" xfId="2022"/>
    <cellStyle name="style1424787249314 2 3 5 2" xfId="5709"/>
    <cellStyle name="style1424787249314 2 3 5 2 2" xfId="13149"/>
    <cellStyle name="style1424787249314 2 3 5 2 2 2" xfId="40828"/>
    <cellStyle name="style1424787249314 2 3 5 2 2 2 2" xfId="40829"/>
    <cellStyle name="style1424787249314 2 3 5 2 2 2 3" xfId="59482"/>
    <cellStyle name="style1424787249314 2 3 5 2 2 3" xfId="40827"/>
    <cellStyle name="style1424787249314 2 3 5 2 3" xfId="20545"/>
    <cellStyle name="style1424787249314 2 3 5 2 3 2" xfId="40831"/>
    <cellStyle name="style1424787249314 2 3 5 2 3 3" xfId="56990"/>
    <cellStyle name="style1424787249314 2 3 5 2 3 4" xfId="40830"/>
    <cellStyle name="style1424787249314 2 3 5 2 4" xfId="27941"/>
    <cellStyle name="style1424787249314 2 3 5 2 5" xfId="40826"/>
    <cellStyle name="style1424787249314 2 3 5 3" xfId="3831"/>
    <cellStyle name="style1424787249314 2 3 5 3 2" xfId="11272"/>
    <cellStyle name="style1424787249314 2 3 5 3 2 2" xfId="40834"/>
    <cellStyle name="style1424787249314 2 3 5 3 2 2 2" xfId="40835"/>
    <cellStyle name="style1424787249314 2 3 5 3 2 2 3" xfId="59483"/>
    <cellStyle name="style1424787249314 2 3 5 3 2 3" xfId="40833"/>
    <cellStyle name="style1424787249314 2 3 5 3 3" xfId="18668"/>
    <cellStyle name="style1424787249314 2 3 5 3 3 2" xfId="40837"/>
    <cellStyle name="style1424787249314 2 3 5 3 3 3" xfId="56991"/>
    <cellStyle name="style1424787249314 2 3 5 3 3 4" xfId="40836"/>
    <cellStyle name="style1424787249314 2 3 5 3 4" xfId="26064"/>
    <cellStyle name="style1424787249314 2 3 5 3 5" xfId="40832"/>
    <cellStyle name="style1424787249314 2 3 5 4" xfId="7654"/>
    <cellStyle name="style1424787249314 2 3 5 4 2" xfId="15050"/>
    <cellStyle name="style1424787249314 2 3 5 4 2 2" xfId="40840"/>
    <cellStyle name="style1424787249314 2 3 5 4 2 3" xfId="59481"/>
    <cellStyle name="style1424787249314 2 3 5 4 2 4" xfId="40839"/>
    <cellStyle name="style1424787249314 2 3 5 4 3" xfId="22446"/>
    <cellStyle name="style1424787249314 2 3 5 4 4" xfId="29842"/>
    <cellStyle name="style1424787249314 2 3 5 4 5" xfId="40838"/>
    <cellStyle name="style1424787249314 2 3 5 5" xfId="9463"/>
    <cellStyle name="style1424787249314 2 3 5 5 2" xfId="40842"/>
    <cellStyle name="style1424787249314 2 3 5 5 3" xfId="56989"/>
    <cellStyle name="style1424787249314 2 3 5 5 4" xfId="40841"/>
    <cellStyle name="style1424787249314 2 3 5 6" xfId="16859"/>
    <cellStyle name="style1424787249314 2 3 5 7" xfId="24255"/>
    <cellStyle name="style1424787249314 2 3 5 8" xfId="40825"/>
    <cellStyle name="style1424787249314 2 3 6" xfId="4218"/>
    <cellStyle name="style1424787249314 2 3 6 2" xfId="11659"/>
    <cellStyle name="style1424787249314 2 3 6 2 2" xfId="40845"/>
    <cellStyle name="style1424787249314 2 3 6 2 2 2" xfId="40846"/>
    <cellStyle name="style1424787249314 2 3 6 2 2 3" xfId="59484"/>
    <cellStyle name="style1424787249314 2 3 6 2 3" xfId="40844"/>
    <cellStyle name="style1424787249314 2 3 6 3" xfId="19055"/>
    <cellStyle name="style1424787249314 2 3 6 3 2" xfId="40848"/>
    <cellStyle name="style1424787249314 2 3 6 3 3" xfId="56992"/>
    <cellStyle name="style1424787249314 2 3 6 3 4" xfId="40847"/>
    <cellStyle name="style1424787249314 2 3 6 4" xfId="26451"/>
    <cellStyle name="style1424787249314 2 3 6 5" xfId="40843"/>
    <cellStyle name="style1424787249314 2 3 7" xfId="2341"/>
    <cellStyle name="style1424787249314 2 3 7 2" xfId="9782"/>
    <cellStyle name="style1424787249314 2 3 7 2 2" xfId="40851"/>
    <cellStyle name="style1424787249314 2 3 7 2 2 2" xfId="40852"/>
    <cellStyle name="style1424787249314 2 3 7 2 2 3" xfId="59485"/>
    <cellStyle name="style1424787249314 2 3 7 2 3" xfId="40850"/>
    <cellStyle name="style1424787249314 2 3 7 3" xfId="17178"/>
    <cellStyle name="style1424787249314 2 3 7 3 2" xfId="40854"/>
    <cellStyle name="style1424787249314 2 3 7 3 3" xfId="56993"/>
    <cellStyle name="style1424787249314 2 3 7 3 4" xfId="40853"/>
    <cellStyle name="style1424787249314 2 3 7 4" xfId="24574"/>
    <cellStyle name="style1424787249314 2 3 7 5" xfId="40849"/>
    <cellStyle name="style1424787249314 2 3 8" xfId="6163"/>
    <cellStyle name="style1424787249314 2 3 8 2" xfId="13559"/>
    <cellStyle name="style1424787249314 2 3 8 2 2" xfId="40857"/>
    <cellStyle name="style1424787249314 2 3 8 2 3" xfId="59468"/>
    <cellStyle name="style1424787249314 2 3 8 2 4" xfId="40856"/>
    <cellStyle name="style1424787249314 2 3 8 3" xfId="20955"/>
    <cellStyle name="style1424787249314 2 3 8 4" xfId="28351"/>
    <cellStyle name="style1424787249314 2 3 8 5" xfId="40855"/>
    <cellStyle name="style1424787249314 2 3 9" xfId="7973"/>
    <cellStyle name="style1424787249314 2 3 9 2" xfId="40859"/>
    <cellStyle name="style1424787249314 2 3 9 3" xfId="56976"/>
    <cellStyle name="style1424787249314 2 3 9 4" xfId="40858"/>
    <cellStyle name="style1424787249314 2 4" xfId="592"/>
    <cellStyle name="style1424787249314 2 4 2" xfId="1302"/>
    <cellStyle name="style1424787249314 2 4 2 2" xfId="4990"/>
    <cellStyle name="style1424787249314 2 4 2 2 2" xfId="12431"/>
    <cellStyle name="style1424787249314 2 4 2 2 2 2" xfId="40864"/>
    <cellStyle name="style1424787249314 2 4 2 2 2 2 2" xfId="40865"/>
    <cellStyle name="style1424787249314 2 4 2 2 2 2 3" xfId="59488"/>
    <cellStyle name="style1424787249314 2 4 2 2 2 3" xfId="40863"/>
    <cellStyle name="style1424787249314 2 4 2 2 3" xfId="19827"/>
    <cellStyle name="style1424787249314 2 4 2 2 3 2" xfId="40867"/>
    <cellStyle name="style1424787249314 2 4 2 2 3 3" xfId="56996"/>
    <cellStyle name="style1424787249314 2 4 2 2 3 4" xfId="40866"/>
    <cellStyle name="style1424787249314 2 4 2 2 4" xfId="27223"/>
    <cellStyle name="style1424787249314 2 4 2 2 5" xfId="40862"/>
    <cellStyle name="style1424787249314 2 4 2 3" xfId="3113"/>
    <cellStyle name="style1424787249314 2 4 2 3 2" xfId="10554"/>
    <cellStyle name="style1424787249314 2 4 2 3 2 2" xfId="40870"/>
    <cellStyle name="style1424787249314 2 4 2 3 2 2 2" xfId="40871"/>
    <cellStyle name="style1424787249314 2 4 2 3 2 2 3" xfId="59489"/>
    <cellStyle name="style1424787249314 2 4 2 3 2 3" xfId="40869"/>
    <cellStyle name="style1424787249314 2 4 2 3 3" xfId="17950"/>
    <cellStyle name="style1424787249314 2 4 2 3 3 2" xfId="40873"/>
    <cellStyle name="style1424787249314 2 4 2 3 3 3" xfId="56997"/>
    <cellStyle name="style1424787249314 2 4 2 3 3 4" xfId="40872"/>
    <cellStyle name="style1424787249314 2 4 2 3 4" xfId="25346"/>
    <cellStyle name="style1424787249314 2 4 2 3 5" xfId="40868"/>
    <cellStyle name="style1424787249314 2 4 2 4" xfId="6935"/>
    <cellStyle name="style1424787249314 2 4 2 4 2" xfId="14331"/>
    <cellStyle name="style1424787249314 2 4 2 4 2 2" xfId="40876"/>
    <cellStyle name="style1424787249314 2 4 2 4 2 3" xfId="59487"/>
    <cellStyle name="style1424787249314 2 4 2 4 2 4" xfId="40875"/>
    <cellStyle name="style1424787249314 2 4 2 4 3" xfId="21727"/>
    <cellStyle name="style1424787249314 2 4 2 4 4" xfId="29123"/>
    <cellStyle name="style1424787249314 2 4 2 4 5" xfId="40874"/>
    <cellStyle name="style1424787249314 2 4 2 5" xfId="8745"/>
    <cellStyle name="style1424787249314 2 4 2 5 2" xfId="40878"/>
    <cellStyle name="style1424787249314 2 4 2 5 3" xfId="56995"/>
    <cellStyle name="style1424787249314 2 4 2 5 4" xfId="40877"/>
    <cellStyle name="style1424787249314 2 4 2 6" xfId="16141"/>
    <cellStyle name="style1424787249314 2 4 2 7" xfId="23537"/>
    <cellStyle name="style1424787249314 2 4 2 8" xfId="40861"/>
    <cellStyle name="style1424787249314 2 4 3" xfId="4346"/>
    <cellStyle name="style1424787249314 2 4 3 2" xfId="11787"/>
    <cellStyle name="style1424787249314 2 4 3 2 2" xfId="40881"/>
    <cellStyle name="style1424787249314 2 4 3 2 2 2" xfId="40882"/>
    <cellStyle name="style1424787249314 2 4 3 2 2 3" xfId="59490"/>
    <cellStyle name="style1424787249314 2 4 3 2 3" xfId="40880"/>
    <cellStyle name="style1424787249314 2 4 3 3" xfId="19183"/>
    <cellStyle name="style1424787249314 2 4 3 3 2" xfId="40884"/>
    <cellStyle name="style1424787249314 2 4 3 3 3" xfId="56998"/>
    <cellStyle name="style1424787249314 2 4 3 3 4" xfId="40883"/>
    <cellStyle name="style1424787249314 2 4 3 4" xfId="26579"/>
    <cellStyle name="style1424787249314 2 4 3 5" xfId="40879"/>
    <cellStyle name="style1424787249314 2 4 4" xfId="2469"/>
    <cellStyle name="style1424787249314 2 4 4 2" xfId="9910"/>
    <cellStyle name="style1424787249314 2 4 4 2 2" xfId="40887"/>
    <cellStyle name="style1424787249314 2 4 4 2 2 2" xfId="40888"/>
    <cellStyle name="style1424787249314 2 4 4 2 2 3" xfId="59491"/>
    <cellStyle name="style1424787249314 2 4 4 2 3" xfId="40886"/>
    <cellStyle name="style1424787249314 2 4 4 3" xfId="17306"/>
    <cellStyle name="style1424787249314 2 4 4 3 2" xfId="40890"/>
    <cellStyle name="style1424787249314 2 4 4 3 3" xfId="56999"/>
    <cellStyle name="style1424787249314 2 4 4 3 4" xfId="40889"/>
    <cellStyle name="style1424787249314 2 4 4 4" xfId="24702"/>
    <cellStyle name="style1424787249314 2 4 4 5" xfId="40885"/>
    <cellStyle name="style1424787249314 2 4 5" xfId="6291"/>
    <cellStyle name="style1424787249314 2 4 5 2" xfId="13687"/>
    <cellStyle name="style1424787249314 2 4 5 2 2" xfId="40893"/>
    <cellStyle name="style1424787249314 2 4 5 2 3" xfId="59486"/>
    <cellStyle name="style1424787249314 2 4 5 2 4" xfId="40892"/>
    <cellStyle name="style1424787249314 2 4 5 3" xfId="21083"/>
    <cellStyle name="style1424787249314 2 4 5 4" xfId="28479"/>
    <cellStyle name="style1424787249314 2 4 5 5" xfId="40891"/>
    <cellStyle name="style1424787249314 2 4 6" xfId="8101"/>
    <cellStyle name="style1424787249314 2 4 6 2" xfId="40895"/>
    <cellStyle name="style1424787249314 2 4 6 3" xfId="56994"/>
    <cellStyle name="style1424787249314 2 4 6 4" xfId="40894"/>
    <cellStyle name="style1424787249314 2 4 7" xfId="15497"/>
    <cellStyle name="style1424787249314 2 4 8" xfId="22893"/>
    <cellStyle name="style1424787249314 2 4 9" xfId="40860"/>
    <cellStyle name="style1424787249314 2 5" xfId="1046"/>
    <cellStyle name="style1424787249314 2 5 2" xfId="4734"/>
    <cellStyle name="style1424787249314 2 5 2 2" xfId="12175"/>
    <cellStyle name="style1424787249314 2 5 2 2 2" xfId="40899"/>
    <cellStyle name="style1424787249314 2 5 2 2 2 2" xfId="40900"/>
    <cellStyle name="style1424787249314 2 5 2 2 2 3" xfId="59493"/>
    <cellStyle name="style1424787249314 2 5 2 2 3" xfId="40898"/>
    <cellStyle name="style1424787249314 2 5 2 3" xfId="19571"/>
    <cellStyle name="style1424787249314 2 5 2 3 2" xfId="40902"/>
    <cellStyle name="style1424787249314 2 5 2 3 3" xfId="57001"/>
    <cellStyle name="style1424787249314 2 5 2 3 4" xfId="40901"/>
    <cellStyle name="style1424787249314 2 5 2 4" xfId="26967"/>
    <cellStyle name="style1424787249314 2 5 2 5" xfId="40897"/>
    <cellStyle name="style1424787249314 2 5 3" xfId="2857"/>
    <cellStyle name="style1424787249314 2 5 3 2" xfId="10298"/>
    <cellStyle name="style1424787249314 2 5 3 2 2" xfId="40905"/>
    <cellStyle name="style1424787249314 2 5 3 2 2 2" xfId="40906"/>
    <cellStyle name="style1424787249314 2 5 3 2 2 3" xfId="59494"/>
    <cellStyle name="style1424787249314 2 5 3 2 3" xfId="40904"/>
    <cellStyle name="style1424787249314 2 5 3 3" xfId="17694"/>
    <cellStyle name="style1424787249314 2 5 3 3 2" xfId="40908"/>
    <cellStyle name="style1424787249314 2 5 3 3 3" xfId="57002"/>
    <cellStyle name="style1424787249314 2 5 3 3 4" xfId="40907"/>
    <cellStyle name="style1424787249314 2 5 3 4" xfId="25090"/>
    <cellStyle name="style1424787249314 2 5 3 5" xfId="40903"/>
    <cellStyle name="style1424787249314 2 5 4" xfId="6679"/>
    <cellStyle name="style1424787249314 2 5 4 2" xfId="14075"/>
    <cellStyle name="style1424787249314 2 5 4 2 2" xfId="40911"/>
    <cellStyle name="style1424787249314 2 5 4 2 3" xfId="59492"/>
    <cellStyle name="style1424787249314 2 5 4 2 4" xfId="40910"/>
    <cellStyle name="style1424787249314 2 5 4 3" xfId="21471"/>
    <cellStyle name="style1424787249314 2 5 4 4" xfId="28867"/>
    <cellStyle name="style1424787249314 2 5 4 5" xfId="40909"/>
    <cellStyle name="style1424787249314 2 5 5" xfId="8489"/>
    <cellStyle name="style1424787249314 2 5 5 2" xfId="40913"/>
    <cellStyle name="style1424787249314 2 5 5 3" xfId="57000"/>
    <cellStyle name="style1424787249314 2 5 5 4" xfId="40912"/>
    <cellStyle name="style1424787249314 2 5 6" xfId="15885"/>
    <cellStyle name="style1424787249314 2 5 7" xfId="23281"/>
    <cellStyle name="style1424787249314 2 5 8" xfId="40896"/>
    <cellStyle name="style1424787249314 2 6" xfId="1637"/>
    <cellStyle name="style1424787249314 2 6 2" xfId="5324"/>
    <cellStyle name="style1424787249314 2 6 2 2" xfId="12765"/>
    <cellStyle name="style1424787249314 2 6 2 2 2" xfId="40917"/>
    <cellStyle name="style1424787249314 2 6 2 2 2 2" xfId="40918"/>
    <cellStyle name="style1424787249314 2 6 2 2 2 3" xfId="59496"/>
    <cellStyle name="style1424787249314 2 6 2 2 3" xfId="40916"/>
    <cellStyle name="style1424787249314 2 6 2 3" xfId="20161"/>
    <cellStyle name="style1424787249314 2 6 2 3 2" xfId="40920"/>
    <cellStyle name="style1424787249314 2 6 2 3 3" xfId="57004"/>
    <cellStyle name="style1424787249314 2 6 2 3 4" xfId="40919"/>
    <cellStyle name="style1424787249314 2 6 2 4" xfId="27557"/>
    <cellStyle name="style1424787249314 2 6 2 5" xfId="40915"/>
    <cellStyle name="style1424787249314 2 6 3" xfId="3447"/>
    <cellStyle name="style1424787249314 2 6 3 2" xfId="10888"/>
    <cellStyle name="style1424787249314 2 6 3 2 2" xfId="40923"/>
    <cellStyle name="style1424787249314 2 6 3 2 2 2" xfId="40924"/>
    <cellStyle name="style1424787249314 2 6 3 2 2 3" xfId="59497"/>
    <cellStyle name="style1424787249314 2 6 3 2 3" xfId="40922"/>
    <cellStyle name="style1424787249314 2 6 3 3" xfId="18284"/>
    <cellStyle name="style1424787249314 2 6 3 3 2" xfId="40926"/>
    <cellStyle name="style1424787249314 2 6 3 3 3" xfId="57005"/>
    <cellStyle name="style1424787249314 2 6 3 3 4" xfId="40925"/>
    <cellStyle name="style1424787249314 2 6 3 4" xfId="25680"/>
    <cellStyle name="style1424787249314 2 6 3 5" xfId="40921"/>
    <cellStyle name="style1424787249314 2 6 4" xfId="7269"/>
    <cellStyle name="style1424787249314 2 6 4 2" xfId="14665"/>
    <cellStyle name="style1424787249314 2 6 4 2 2" xfId="40929"/>
    <cellStyle name="style1424787249314 2 6 4 2 3" xfId="59495"/>
    <cellStyle name="style1424787249314 2 6 4 2 4" xfId="40928"/>
    <cellStyle name="style1424787249314 2 6 4 3" xfId="22061"/>
    <cellStyle name="style1424787249314 2 6 4 4" xfId="29457"/>
    <cellStyle name="style1424787249314 2 6 4 5" xfId="40927"/>
    <cellStyle name="style1424787249314 2 6 5" xfId="9079"/>
    <cellStyle name="style1424787249314 2 6 5 2" xfId="40931"/>
    <cellStyle name="style1424787249314 2 6 5 3" xfId="57003"/>
    <cellStyle name="style1424787249314 2 6 5 4" xfId="40930"/>
    <cellStyle name="style1424787249314 2 6 6" xfId="16475"/>
    <cellStyle name="style1424787249314 2 6 7" xfId="23871"/>
    <cellStyle name="style1424787249314 2 6 8" xfId="40914"/>
    <cellStyle name="style1424787249314 2 7" xfId="1894"/>
    <cellStyle name="style1424787249314 2 7 2" xfId="5581"/>
    <cellStyle name="style1424787249314 2 7 2 2" xfId="13021"/>
    <cellStyle name="style1424787249314 2 7 2 2 2" xfId="40935"/>
    <cellStyle name="style1424787249314 2 7 2 2 2 2" xfId="40936"/>
    <cellStyle name="style1424787249314 2 7 2 2 2 3" xfId="59499"/>
    <cellStyle name="style1424787249314 2 7 2 2 3" xfId="40934"/>
    <cellStyle name="style1424787249314 2 7 2 3" xfId="20417"/>
    <cellStyle name="style1424787249314 2 7 2 3 2" xfId="40938"/>
    <cellStyle name="style1424787249314 2 7 2 3 3" xfId="57007"/>
    <cellStyle name="style1424787249314 2 7 2 3 4" xfId="40937"/>
    <cellStyle name="style1424787249314 2 7 2 4" xfId="27813"/>
    <cellStyle name="style1424787249314 2 7 2 5" xfId="40933"/>
    <cellStyle name="style1424787249314 2 7 3" xfId="3703"/>
    <cellStyle name="style1424787249314 2 7 3 2" xfId="11144"/>
    <cellStyle name="style1424787249314 2 7 3 2 2" xfId="40941"/>
    <cellStyle name="style1424787249314 2 7 3 2 2 2" xfId="40942"/>
    <cellStyle name="style1424787249314 2 7 3 2 2 3" xfId="59500"/>
    <cellStyle name="style1424787249314 2 7 3 2 3" xfId="40940"/>
    <cellStyle name="style1424787249314 2 7 3 3" xfId="18540"/>
    <cellStyle name="style1424787249314 2 7 3 3 2" xfId="40944"/>
    <cellStyle name="style1424787249314 2 7 3 3 3" xfId="57008"/>
    <cellStyle name="style1424787249314 2 7 3 3 4" xfId="40943"/>
    <cellStyle name="style1424787249314 2 7 3 4" xfId="25936"/>
    <cellStyle name="style1424787249314 2 7 3 5" xfId="40939"/>
    <cellStyle name="style1424787249314 2 7 4" xfId="7526"/>
    <cellStyle name="style1424787249314 2 7 4 2" xfId="14922"/>
    <cellStyle name="style1424787249314 2 7 4 2 2" xfId="40947"/>
    <cellStyle name="style1424787249314 2 7 4 2 3" xfId="59498"/>
    <cellStyle name="style1424787249314 2 7 4 2 4" xfId="40946"/>
    <cellStyle name="style1424787249314 2 7 4 3" xfId="22318"/>
    <cellStyle name="style1424787249314 2 7 4 4" xfId="29714"/>
    <cellStyle name="style1424787249314 2 7 4 5" xfId="40945"/>
    <cellStyle name="style1424787249314 2 7 5" xfId="9335"/>
    <cellStyle name="style1424787249314 2 7 5 2" xfId="40949"/>
    <cellStyle name="style1424787249314 2 7 5 3" xfId="57006"/>
    <cellStyle name="style1424787249314 2 7 5 4" xfId="40948"/>
    <cellStyle name="style1424787249314 2 7 6" xfId="16731"/>
    <cellStyle name="style1424787249314 2 7 7" xfId="24127"/>
    <cellStyle name="style1424787249314 2 7 8" xfId="40932"/>
    <cellStyle name="style1424787249314 2 8" xfId="4090"/>
    <cellStyle name="style1424787249314 2 8 2" xfId="11531"/>
    <cellStyle name="style1424787249314 2 8 2 2" xfId="40952"/>
    <cellStyle name="style1424787249314 2 8 2 2 2" xfId="40953"/>
    <cellStyle name="style1424787249314 2 8 2 2 3" xfId="59501"/>
    <cellStyle name="style1424787249314 2 8 2 3" xfId="40951"/>
    <cellStyle name="style1424787249314 2 8 3" xfId="18927"/>
    <cellStyle name="style1424787249314 2 8 3 2" xfId="40955"/>
    <cellStyle name="style1424787249314 2 8 3 3" xfId="57009"/>
    <cellStyle name="style1424787249314 2 8 3 4" xfId="40954"/>
    <cellStyle name="style1424787249314 2 8 4" xfId="26323"/>
    <cellStyle name="style1424787249314 2 8 5" xfId="40950"/>
    <cellStyle name="style1424787249314 2 9" xfId="2213"/>
    <cellStyle name="style1424787249314 2 9 2" xfId="9654"/>
    <cellStyle name="style1424787249314 2 9 2 2" xfId="40958"/>
    <cellStyle name="style1424787249314 2 9 2 2 2" xfId="40959"/>
    <cellStyle name="style1424787249314 2 9 2 2 3" xfId="59502"/>
    <cellStyle name="style1424787249314 2 9 2 3" xfId="40957"/>
    <cellStyle name="style1424787249314 2 9 3" xfId="17050"/>
    <cellStyle name="style1424787249314 2 9 3 2" xfId="40961"/>
    <cellStyle name="style1424787249314 2 9 3 3" xfId="57010"/>
    <cellStyle name="style1424787249314 2 9 3 4" xfId="40960"/>
    <cellStyle name="style1424787249314 2 9 4" xfId="24446"/>
    <cellStyle name="style1424787249314 2 9 5" xfId="40956"/>
    <cellStyle name="style1424787249314 3" xfId="371"/>
    <cellStyle name="style1424787249314 3 10" xfId="7881"/>
    <cellStyle name="style1424787249314 3 10 2" xfId="40964"/>
    <cellStyle name="style1424787249314 3 10 3" xfId="57011"/>
    <cellStyle name="style1424787249314 3 10 4" xfId="40963"/>
    <cellStyle name="style1424787249314 3 11" xfId="15277"/>
    <cellStyle name="style1424787249314 3 12" xfId="22673"/>
    <cellStyle name="style1424787249314 3 13" xfId="40962"/>
    <cellStyle name="style1424787249314 3 2" xfId="499"/>
    <cellStyle name="style1424787249314 3 2 10" xfId="15405"/>
    <cellStyle name="style1424787249314 3 2 11" xfId="22801"/>
    <cellStyle name="style1424787249314 3 2 12" xfId="40965"/>
    <cellStyle name="style1424787249314 3 2 2" xfId="756"/>
    <cellStyle name="style1424787249314 3 2 2 2" xfId="1466"/>
    <cellStyle name="style1424787249314 3 2 2 2 2" xfId="5154"/>
    <cellStyle name="style1424787249314 3 2 2 2 2 2" xfId="12595"/>
    <cellStyle name="style1424787249314 3 2 2 2 2 2 2" xfId="40970"/>
    <cellStyle name="style1424787249314 3 2 2 2 2 2 2 2" xfId="40971"/>
    <cellStyle name="style1424787249314 3 2 2 2 2 2 2 3" xfId="59507"/>
    <cellStyle name="style1424787249314 3 2 2 2 2 2 3" xfId="40969"/>
    <cellStyle name="style1424787249314 3 2 2 2 2 3" xfId="19991"/>
    <cellStyle name="style1424787249314 3 2 2 2 2 3 2" xfId="40973"/>
    <cellStyle name="style1424787249314 3 2 2 2 2 3 3" xfId="57015"/>
    <cellStyle name="style1424787249314 3 2 2 2 2 3 4" xfId="40972"/>
    <cellStyle name="style1424787249314 3 2 2 2 2 4" xfId="27387"/>
    <cellStyle name="style1424787249314 3 2 2 2 2 5" xfId="40968"/>
    <cellStyle name="style1424787249314 3 2 2 2 3" xfId="3277"/>
    <cellStyle name="style1424787249314 3 2 2 2 3 2" xfId="10718"/>
    <cellStyle name="style1424787249314 3 2 2 2 3 2 2" xfId="40976"/>
    <cellStyle name="style1424787249314 3 2 2 2 3 2 2 2" xfId="40977"/>
    <cellStyle name="style1424787249314 3 2 2 2 3 2 2 3" xfId="59508"/>
    <cellStyle name="style1424787249314 3 2 2 2 3 2 3" xfId="40975"/>
    <cellStyle name="style1424787249314 3 2 2 2 3 3" xfId="18114"/>
    <cellStyle name="style1424787249314 3 2 2 2 3 3 2" xfId="40979"/>
    <cellStyle name="style1424787249314 3 2 2 2 3 3 3" xfId="57016"/>
    <cellStyle name="style1424787249314 3 2 2 2 3 3 4" xfId="40978"/>
    <cellStyle name="style1424787249314 3 2 2 2 3 4" xfId="25510"/>
    <cellStyle name="style1424787249314 3 2 2 2 3 5" xfId="40974"/>
    <cellStyle name="style1424787249314 3 2 2 2 4" xfId="7099"/>
    <cellStyle name="style1424787249314 3 2 2 2 4 2" xfId="14495"/>
    <cellStyle name="style1424787249314 3 2 2 2 4 2 2" xfId="40982"/>
    <cellStyle name="style1424787249314 3 2 2 2 4 2 3" xfId="59506"/>
    <cellStyle name="style1424787249314 3 2 2 2 4 2 4" xfId="40981"/>
    <cellStyle name="style1424787249314 3 2 2 2 4 3" xfId="21891"/>
    <cellStyle name="style1424787249314 3 2 2 2 4 4" xfId="29287"/>
    <cellStyle name="style1424787249314 3 2 2 2 4 5" xfId="40980"/>
    <cellStyle name="style1424787249314 3 2 2 2 5" xfId="8909"/>
    <cellStyle name="style1424787249314 3 2 2 2 5 2" xfId="40984"/>
    <cellStyle name="style1424787249314 3 2 2 2 5 3" xfId="57014"/>
    <cellStyle name="style1424787249314 3 2 2 2 5 4" xfId="40983"/>
    <cellStyle name="style1424787249314 3 2 2 2 6" xfId="16305"/>
    <cellStyle name="style1424787249314 3 2 2 2 7" xfId="23701"/>
    <cellStyle name="style1424787249314 3 2 2 2 8" xfId="40967"/>
    <cellStyle name="style1424787249314 3 2 2 3" xfId="4510"/>
    <cellStyle name="style1424787249314 3 2 2 3 2" xfId="11951"/>
    <cellStyle name="style1424787249314 3 2 2 3 2 2" xfId="40987"/>
    <cellStyle name="style1424787249314 3 2 2 3 2 2 2" xfId="40988"/>
    <cellStyle name="style1424787249314 3 2 2 3 2 2 3" xfId="59509"/>
    <cellStyle name="style1424787249314 3 2 2 3 2 3" xfId="40986"/>
    <cellStyle name="style1424787249314 3 2 2 3 3" xfId="19347"/>
    <cellStyle name="style1424787249314 3 2 2 3 3 2" xfId="40990"/>
    <cellStyle name="style1424787249314 3 2 2 3 3 3" xfId="57017"/>
    <cellStyle name="style1424787249314 3 2 2 3 3 4" xfId="40989"/>
    <cellStyle name="style1424787249314 3 2 2 3 4" xfId="26743"/>
    <cellStyle name="style1424787249314 3 2 2 3 5" xfId="40985"/>
    <cellStyle name="style1424787249314 3 2 2 4" xfId="2633"/>
    <cellStyle name="style1424787249314 3 2 2 4 2" xfId="10074"/>
    <cellStyle name="style1424787249314 3 2 2 4 2 2" xfId="40993"/>
    <cellStyle name="style1424787249314 3 2 2 4 2 2 2" xfId="40994"/>
    <cellStyle name="style1424787249314 3 2 2 4 2 2 3" xfId="59510"/>
    <cellStyle name="style1424787249314 3 2 2 4 2 3" xfId="40992"/>
    <cellStyle name="style1424787249314 3 2 2 4 3" xfId="17470"/>
    <cellStyle name="style1424787249314 3 2 2 4 3 2" xfId="40996"/>
    <cellStyle name="style1424787249314 3 2 2 4 3 3" xfId="57018"/>
    <cellStyle name="style1424787249314 3 2 2 4 3 4" xfId="40995"/>
    <cellStyle name="style1424787249314 3 2 2 4 4" xfId="24866"/>
    <cellStyle name="style1424787249314 3 2 2 4 5" xfId="40991"/>
    <cellStyle name="style1424787249314 3 2 2 5" xfId="6455"/>
    <cellStyle name="style1424787249314 3 2 2 5 2" xfId="13851"/>
    <cellStyle name="style1424787249314 3 2 2 5 2 2" xfId="40999"/>
    <cellStyle name="style1424787249314 3 2 2 5 2 3" xfId="59505"/>
    <cellStyle name="style1424787249314 3 2 2 5 2 4" xfId="40998"/>
    <cellStyle name="style1424787249314 3 2 2 5 3" xfId="21247"/>
    <cellStyle name="style1424787249314 3 2 2 5 4" xfId="28643"/>
    <cellStyle name="style1424787249314 3 2 2 5 5" xfId="40997"/>
    <cellStyle name="style1424787249314 3 2 2 6" xfId="8265"/>
    <cellStyle name="style1424787249314 3 2 2 6 2" xfId="41001"/>
    <cellStyle name="style1424787249314 3 2 2 6 3" xfId="57013"/>
    <cellStyle name="style1424787249314 3 2 2 6 4" xfId="41000"/>
    <cellStyle name="style1424787249314 3 2 2 7" xfId="15661"/>
    <cellStyle name="style1424787249314 3 2 2 8" xfId="23057"/>
    <cellStyle name="style1424787249314 3 2 2 9" xfId="40966"/>
    <cellStyle name="style1424787249314 3 2 3" xfId="1210"/>
    <cellStyle name="style1424787249314 3 2 3 2" xfId="4898"/>
    <cellStyle name="style1424787249314 3 2 3 2 2" xfId="12339"/>
    <cellStyle name="style1424787249314 3 2 3 2 2 2" xfId="41005"/>
    <cellStyle name="style1424787249314 3 2 3 2 2 2 2" xfId="41006"/>
    <cellStyle name="style1424787249314 3 2 3 2 2 2 3" xfId="59512"/>
    <cellStyle name="style1424787249314 3 2 3 2 2 3" xfId="41004"/>
    <cellStyle name="style1424787249314 3 2 3 2 3" xfId="19735"/>
    <cellStyle name="style1424787249314 3 2 3 2 3 2" xfId="41008"/>
    <cellStyle name="style1424787249314 3 2 3 2 3 3" xfId="57020"/>
    <cellStyle name="style1424787249314 3 2 3 2 3 4" xfId="41007"/>
    <cellStyle name="style1424787249314 3 2 3 2 4" xfId="27131"/>
    <cellStyle name="style1424787249314 3 2 3 2 5" xfId="41003"/>
    <cellStyle name="style1424787249314 3 2 3 3" xfId="3021"/>
    <cellStyle name="style1424787249314 3 2 3 3 2" xfId="10462"/>
    <cellStyle name="style1424787249314 3 2 3 3 2 2" xfId="41011"/>
    <cellStyle name="style1424787249314 3 2 3 3 2 2 2" xfId="41012"/>
    <cellStyle name="style1424787249314 3 2 3 3 2 2 3" xfId="59513"/>
    <cellStyle name="style1424787249314 3 2 3 3 2 3" xfId="41010"/>
    <cellStyle name="style1424787249314 3 2 3 3 3" xfId="17858"/>
    <cellStyle name="style1424787249314 3 2 3 3 3 2" xfId="41014"/>
    <cellStyle name="style1424787249314 3 2 3 3 3 3" xfId="57021"/>
    <cellStyle name="style1424787249314 3 2 3 3 3 4" xfId="41013"/>
    <cellStyle name="style1424787249314 3 2 3 3 4" xfId="25254"/>
    <cellStyle name="style1424787249314 3 2 3 3 5" xfId="41009"/>
    <cellStyle name="style1424787249314 3 2 3 4" xfId="6843"/>
    <cellStyle name="style1424787249314 3 2 3 4 2" xfId="14239"/>
    <cellStyle name="style1424787249314 3 2 3 4 2 2" xfId="41017"/>
    <cellStyle name="style1424787249314 3 2 3 4 2 3" xfId="59511"/>
    <cellStyle name="style1424787249314 3 2 3 4 2 4" xfId="41016"/>
    <cellStyle name="style1424787249314 3 2 3 4 3" xfId="21635"/>
    <cellStyle name="style1424787249314 3 2 3 4 4" xfId="29031"/>
    <cellStyle name="style1424787249314 3 2 3 4 5" xfId="41015"/>
    <cellStyle name="style1424787249314 3 2 3 5" xfId="8653"/>
    <cellStyle name="style1424787249314 3 2 3 5 2" xfId="41019"/>
    <cellStyle name="style1424787249314 3 2 3 5 3" xfId="57019"/>
    <cellStyle name="style1424787249314 3 2 3 5 4" xfId="41018"/>
    <cellStyle name="style1424787249314 3 2 3 6" xfId="16049"/>
    <cellStyle name="style1424787249314 3 2 3 7" xfId="23445"/>
    <cellStyle name="style1424787249314 3 2 3 8" xfId="41002"/>
    <cellStyle name="style1424787249314 3 2 4" xfId="1801"/>
    <cellStyle name="style1424787249314 3 2 4 2" xfId="5488"/>
    <cellStyle name="style1424787249314 3 2 4 2 2" xfId="12929"/>
    <cellStyle name="style1424787249314 3 2 4 2 2 2" xfId="41023"/>
    <cellStyle name="style1424787249314 3 2 4 2 2 2 2" xfId="41024"/>
    <cellStyle name="style1424787249314 3 2 4 2 2 2 3" xfId="59515"/>
    <cellStyle name="style1424787249314 3 2 4 2 2 3" xfId="41022"/>
    <cellStyle name="style1424787249314 3 2 4 2 3" xfId="20325"/>
    <cellStyle name="style1424787249314 3 2 4 2 3 2" xfId="41026"/>
    <cellStyle name="style1424787249314 3 2 4 2 3 3" xfId="57023"/>
    <cellStyle name="style1424787249314 3 2 4 2 3 4" xfId="41025"/>
    <cellStyle name="style1424787249314 3 2 4 2 4" xfId="27721"/>
    <cellStyle name="style1424787249314 3 2 4 2 5" xfId="41021"/>
    <cellStyle name="style1424787249314 3 2 4 3" xfId="3611"/>
    <cellStyle name="style1424787249314 3 2 4 3 2" xfId="11052"/>
    <cellStyle name="style1424787249314 3 2 4 3 2 2" xfId="41029"/>
    <cellStyle name="style1424787249314 3 2 4 3 2 2 2" xfId="41030"/>
    <cellStyle name="style1424787249314 3 2 4 3 2 2 3" xfId="59516"/>
    <cellStyle name="style1424787249314 3 2 4 3 2 3" xfId="41028"/>
    <cellStyle name="style1424787249314 3 2 4 3 3" xfId="18448"/>
    <cellStyle name="style1424787249314 3 2 4 3 3 2" xfId="41032"/>
    <cellStyle name="style1424787249314 3 2 4 3 3 3" xfId="57024"/>
    <cellStyle name="style1424787249314 3 2 4 3 3 4" xfId="41031"/>
    <cellStyle name="style1424787249314 3 2 4 3 4" xfId="25844"/>
    <cellStyle name="style1424787249314 3 2 4 3 5" xfId="41027"/>
    <cellStyle name="style1424787249314 3 2 4 4" xfId="7433"/>
    <cellStyle name="style1424787249314 3 2 4 4 2" xfId="14829"/>
    <cellStyle name="style1424787249314 3 2 4 4 2 2" xfId="41035"/>
    <cellStyle name="style1424787249314 3 2 4 4 2 3" xfId="59514"/>
    <cellStyle name="style1424787249314 3 2 4 4 2 4" xfId="41034"/>
    <cellStyle name="style1424787249314 3 2 4 4 3" xfId="22225"/>
    <cellStyle name="style1424787249314 3 2 4 4 4" xfId="29621"/>
    <cellStyle name="style1424787249314 3 2 4 4 5" xfId="41033"/>
    <cellStyle name="style1424787249314 3 2 4 5" xfId="9243"/>
    <cellStyle name="style1424787249314 3 2 4 5 2" xfId="41037"/>
    <cellStyle name="style1424787249314 3 2 4 5 3" xfId="57022"/>
    <cellStyle name="style1424787249314 3 2 4 5 4" xfId="41036"/>
    <cellStyle name="style1424787249314 3 2 4 6" xfId="16639"/>
    <cellStyle name="style1424787249314 3 2 4 7" xfId="24035"/>
    <cellStyle name="style1424787249314 3 2 4 8" xfId="41020"/>
    <cellStyle name="style1424787249314 3 2 5" xfId="2058"/>
    <cellStyle name="style1424787249314 3 2 5 2" xfId="5745"/>
    <cellStyle name="style1424787249314 3 2 5 2 2" xfId="13185"/>
    <cellStyle name="style1424787249314 3 2 5 2 2 2" xfId="41041"/>
    <cellStyle name="style1424787249314 3 2 5 2 2 2 2" xfId="41042"/>
    <cellStyle name="style1424787249314 3 2 5 2 2 2 3" xfId="59518"/>
    <cellStyle name="style1424787249314 3 2 5 2 2 3" xfId="41040"/>
    <cellStyle name="style1424787249314 3 2 5 2 3" xfId="20581"/>
    <cellStyle name="style1424787249314 3 2 5 2 3 2" xfId="41044"/>
    <cellStyle name="style1424787249314 3 2 5 2 3 3" xfId="57026"/>
    <cellStyle name="style1424787249314 3 2 5 2 3 4" xfId="41043"/>
    <cellStyle name="style1424787249314 3 2 5 2 4" xfId="27977"/>
    <cellStyle name="style1424787249314 3 2 5 2 5" xfId="41039"/>
    <cellStyle name="style1424787249314 3 2 5 3" xfId="3867"/>
    <cellStyle name="style1424787249314 3 2 5 3 2" xfId="11308"/>
    <cellStyle name="style1424787249314 3 2 5 3 2 2" xfId="41047"/>
    <cellStyle name="style1424787249314 3 2 5 3 2 2 2" xfId="41048"/>
    <cellStyle name="style1424787249314 3 2 5 3 2 2 3" xfId="59519"/>
    <cellStyle name="style1424787249314 3 2 5 3 2 3" xfId="41046"/>
    <cellStyle name="style1424787249314 3 2 5 3 3" xfId="18704"/>
    <cellStyle name="style1424787249314 3 2 5 3 3 2" xfId="41050"/>
    <cellStyle name="style1424787249314 3 2 5 3 3 3" xfId="57027"/>
    <cellStyle name="style1424787249314 3 2 5 3 3 4" xfId="41049"/>
    <cellStyle name="style1424787249314 3 2 5 3 4" xfId="26100"/>
    <cellStyle name="style1424787249314 3 2 5 3 5" xfId="41045"/>
    <cellStyle name="style1424787249314 3 2 5 4" xfId="7690"/>
    <cellStyle name="style1424787249314 3 2 5 4 2" xfId="15086"/>
    <cellStyle name="style1424787249314 3 2 5 4 2 2" xfId="41053"/>
    <cellStyle name="style1424787249314 3 2 5 4 2 3" xfId="59517"/>
    <cellStyle name="style1424787249314 3 2 5 4 2 4" xfId="41052"/>
    <cellStyle name="style1424787249314 3 2 5 4 3" xfId="22482"/>
    <cellStyle name="style1424787249314 3 2 5 4 4" xfId="29878"/>
    <cellStyle name="style1424787249314 3 2 5 4 5" xfId="41051"/>
    <cellStyle name="style1424787249314 3 2 5 5" xfId="9499"/>
    <cellStyle name="style1424787249314 3 2 5 5 2" xfId="41055"/>
    <cellStyle name="style1424787249314 3 2 5 5 3" xfId="57025"/>
    <cellStyle name="style1424787249314 3 2 5 5 4" xfId="41054"/>
    <cellStyle name="style1424787249314 3 2 5 6" xfId="16895"/>
    <cellStyle name="style1424787249314 3 2 5 7" xfId="24291"/>
    <cellStyle name="style1424787249314 3 2 5 8" xfId="41038"/>
    <cellStyle name="style1424787249314 3 2 6" xfId="4254"/>
    <cellStyle name="style1424787249314 3 2 6 2" xfId="11695"/>
    <cellStyle name="style1424787249314 3 2 6 2 2" xfId="41058"/>
    <cellStyle name="style1424787249314 3 2 6 2 2 2" xfId="41059"/>
    <cellStyle name="style1424787249314 3 2 6 2 2 3" xfId="59520"/>
    <cellStyle name="style1424787249314 3 2 6 2 3" xfId="41057"/>
    <cellStyle name="style1424787249314 3 2 6 3" xfId="19091"/>
    <cellStyle name="style1424787249314 3 2 6 3 2" xfId="41061"/>
    <cellStyle name="style1424787249314 3 2 6 3 3" xfId="57028"/>
    <cellStyle name="style1424787249314 3 2 6 3 4" xfId="41060"/>
    <cellStyle name="style1424787249314 3 2 6 4" xfId="26487"/>
    <cellStyle name="style1424787249314 3 2 6 5" xfId="41056"/>
    <cellStyle name="style1424787249314 3 2 7" xfId="2377"/>
    <cellStyle name="style1424787249314 3 2 7 2" xfId="9818"/>
    <cellStyle name="style1424787249314 3 2 7 2 2" xfId="41064"/>
    <cellStyle name="style1424787249314 3 2 7 2 2 2" xfId="41065"/>
    <cellStyle name="style1424787249314 3 2 7 2 2 3" xfId="59521"/>
    <cellStyle name="style1424787249314 3 2 7 2 3" xfId="41063"/>
    <cellStyle name="style1424787249314 3 2 7 3" xfId="17214"/>
    <cellStyle name="style1424787249314 3 2 7 3 2" xfId="41067"/>
    <cellStyle name="style1424787249314 3 2 7 3 3" xfId="57029"/>
    <cellStyle name="style1424787249314 3 2 7 3 4" xfId="41066"/>
    <cellStyle name="style1424787249314 3 2 7 4" xfId="24610"/>
    <cellStyle name="style1424787249314 3 2 7 5" xfId="41062"/>
    <cellStyle name="style1424787249314 3 2 8" xfId="6199"/>
    <cellStyle name="style1424787249314 3 2 8 2" xfId="13595"/>
    <cellStyle name="style1424787249314 3 2 8 2 2" xfId="41070"/>
    <cellStyle name="style1424787249314 3 2 8 2 3" xfId="59504"/>
    <cellStyle name="style1424787249314 3 2 8 2 4" xfId="41069"/>
    <cellStyle name="style1424787249314 3 2 8 3" xfId="20991"/>
    <cellStyle name="style1424787249314 3 2 8 4" xfId="28387"/>
    <cellStyle name="style1424787249314 3 2 8 5" xfId="41068"/>
    <cellStyle name="style1424787249314 3 2 9" xfId="8009"/>
    <cellStyle name="style1424787249314 3 2 9 2" xfId="41072"/>
    <cellStyle name="style1424787249314 3 2 9 3" xfId="57012"/>
    <cellStyle name="style1424787249314 3 2 9 4" xfId="41071"/>
    <cellStyle name="style1424787249314 3 3" xfId="628"/>
    <cellStyle name="style1424787249314 3 3 2" xfId="1338"/>
    <cellStyle name="style1424787249314 3 3 2 2" xfId="5026"/>
    <cellStyle name="style1424787249314 3 3 2 2 2" xfId="12467"/>
    <cellStyle name="style1424787249314 3 3 2 2 2 2" xfId="41077"/>
    <cellStyle name="style1424787249314 3 3 2 2 2 2 2" xfId="41078"/>
    <cellStyle name="style1424787249314 3 3 2 2 2 2 3" xfId="59524"/>
    <cellStyle name="style1424787249314 3 3 2 2 2 3" xfId="41076"/>
    <cellStyle name="style1424787249314 3 3 2 2 3" xfId="19863"/>
    <cellStyle name="style1424787249314 3 3 2 2 3 2" xfId="41080"/>
    <cellStyle name="style1424787249314 3 3 2 2 3 3" xfId="57032"/>
    <cellStyle name="style1424787249314 3 3 2 2 3 4" xfId="41079"/>
    <cellStyle name="style1424787249314 3 3 2 2 4" xfId="27259"/>
    <cellStyle name="style1424787249314 3 3 2 2 5" xfId="41075"/>
    <cellStyle name="style1424787249314 3 3 2 3" xfId="3149"/>
    <cellStyle name="style1424787249314 3 3 2 3 2" xfId="10590"/>
    <cellStyle name="style1424787249314 3 3 2 3 2 2" xfId="41083"/>
    <cellStyle name="style1424787249314 3 3 2 3 2 2 2" xfId="41084"/>
    <cellStyle name="style1424787249314 3 3 2 3 2 2 3" xfId="59525"/>
    <cellStyle name="style1424787249314 3 3 2 3 2 3" xfId="41082"/>
    <cellStyle name="style1424787249314 3 3 2 3 3" xfId="17986"/>
    <cellStyle name="style1424787249314 3 3 2 3 3 2" xfId="41086"/>
    <cellStyle name="style1424787249314 3 3 2 3 3 3" xfId="57033"/>
    <cellStyle name="style1424787249314 3 3 2 3 3 4" xfId="41085"/>
    <cellStyle name="style1424787249314 3 3 2 3 4" xfId="25382"/>
    <cellStyle name="style1424787249314 3 3 2 3 5" xfId="41081"/>
    <cellStyle name="style1424787249314 3 3 2 4" xfId="6971"/>
    <cellStyle name="style1424787249314 3 3 2 4 2" xfId="14367"/>
    <cellStyle name="style1424787249314 3 3 2 4 2 2" xfId="41089"/>
    <cellStyle name="style1424787249314 3 3 2 4 2 3" xfId="59523"/>
    <cellStyle name="style1424787249314 3 3 2 4 2 4" xfId="41088"/>
    <cellStyle name="style1424787249314 3 3 2 4 3" xfId="21763"/>
    <cellStyle name="style1424787249314 3 3 2 4 4" xfId="29159"/>
    <cellStyle name="style1424787249314 3 3 2 4 5" xfId="41087"/>
    <cellStyle name="style1424787249314 3 3 2 5" xfId="8781"/>
    <cellStyle name="style1424787249314 3 3 2 5 2" xfId="41091"/>
    <cellStyle name="style1424787249314 3 3 2 5 3" xfId="57031"/>
    <cellStyle name="style1424787249314 3 3 2 5 4" xfId="41090"/>
    <cellStyle name="style1424787249314 3 3 2 6" xfId="16177"/>
    <cellStyle name="style1424787249314 3 3 2 7" xfId="23573"/>
    <cellStyle name="style1424787249314 3 3 2 8" xfId="41074"/>
    <cellStyle name="style1424787249314 3 3 3" xfId="4382"/>
    <cellStyle name="style1424787249314 3 3 3 2" xfId="11823"/>
    <cellStyle name="style1424787249314 3 3 3 2 2" xfId="41094"/>
    <cellStyle name="style1424787249314 3 3 3 2 2 2" xfId="41095"/>
    <cellStyle name="style1424787249314 3 3 3 2 2 3" xfId="59526"/>
    <cellStyle name="style1424787249314 3 3 3 2 3" xfId="41093"/>
    <cellStyle name="style1424787249314 3 3 3 3" xfId="19219"/>
    <cellStyle name="style1424787249314 3 3 3 3 2" xfId="41097"/>
    <cellStyle name="style1424787249314 3 3 3 3 3" xfId="57034"/>
    <cellStyle name="style1424787249314 3 3 3 3 4" xfId="41096"/>
    <cellStyle name="style1424787249314 3 3 3 4" xfId="26615"/>
    <cellStyle name="style1424787249314 3 3 3 5" xfId="41092"/>
    <cellStyle name="style1424787249314 3 3 4" xfId="2505"/>
    <cellStyle name="style1424787249314 3 3 4 2" xfId="9946"/>
    <cellStyle name="style1424787249314 3 3 4 2 2" xfId="41100"/>
    <cellStyle name="style1424787249314 3 3 4 2 2 2" xfId="41101"/>
    <cellStyle name="style1424787249314 3 3 4 2 2 3" xfId="59527"/>
    <cellStyle name="style1424787249314 3 3 4 2 3" xfId="41099"/>
    <cellStyle name="style1424787249314 3 3 4 3" xfId="17342"/>
    <cellStyle name="style1424787249314 3 3 4 3 2" xfId="41103"/>
    <cellStyle name="style1424787249314 3 3 4 3 3" xfId="57035"/>
    <cellStyle name="style1424787249314 3 3 4 3 4" xfId="41102"/>
    <cellStyle name="style1424787249314 3 3 4 4" xfId="24738"/>
    <cellStyle name="style1424787249314 3 3 4 5" xfId="41098"/>
    <cellStyle name="style1424787249314 3 3 5" xfId="6327"/>
    <cellStyle name="style1424787249314 3 3 5 2" xfId="13723"/>
    <cellStyle name="style1424787249314 3 3 5 2 2" xfId="41106"/>
    <cellStyle name="style1424787249314 3 3 5 2 3" xfId="59522"/>
    <cellStyle name="style1424787249314 3 3 5 2 4" xfId="41105"/>
    <cellStyle name="style1424787249314 3 3 5 3" xfId="21119"/>
    <cellStyle name="style1424787249314 3 3 5 4" xfId="28515"/>
    <cellStyle name="style1424787249314 3 3 5 5" xfId="41104"/>
    <cellStyle name="style1424787249314 3 3 6" xfId="8137"/>
    <cellStyle name="style1424787249314 3 3 6 2" xfId="41108"/>
    <cellStyle name="style1424787249314 3 3 6 3" xfId="57030"/>
    <cellStyle name="style1424787249314 3 3 6 4" xfId="41107"/>
    <cellStyle name="style1424787249314 3 3 7" xfId="15533"/>
    <cellStyle name="style1424787249314 3 3 8" xfId="22929"/>
    <cellStyle name="style1424787249314 3 3 9" xfId="41073"/>
    <cellStyle name="style1424787249314 3 4" xfId="1082"/>
    <cellStyle name="style1424787249314 3 4 2" xfId="4770"/>
    <cellStyle name="style1424787249314 3 4 2 2" xfId="12211"/>
    <cellStyle name="style1424787249314 3 4 2 2 2" xfId="41112"/>
    <cellStyle name="style1424787249314 3 4 2 2 2 2" xfId="41113"/>
    <cellStyle name="style1424787249314 3 4 2 2 2 3" xfId="59529"/>
    <cellStyle name="style1424787249314 3 4 2 2 3" xfId="41111"/>
    <cellStyle name="style1424787249314 3 4 2 3" xfId="19607"/>
    <cellStyle name="style1424787249314 3 4 2 3 2" xfId="41115"/>
    <cellStyle name="style1424787249314 3 4 2 3 3" xfId="57037"/>
    <cellStyle name="style1424787249314 3 4 2 3 4" xfId="41114"/>
    <cellStyle name="style1424787249314 3 4 2 4" xfId="27003"/>
    <cellStyle name="style1424787249314 3 4 2 5" xfId="41110"/>
    <cellStyle name="style1424787249314 3 4 3" xfId="2893"/>
    <cellStyle name="style1424787249314 3 4 3 2" xfId="10334"/>
    <cellStyle name="style1424787249314 3 4 3 2 2" xfId="41118"/>
    <cellStyle name="style1424787249314 3 4 3 2 2 2" xfId="41119"/>
    <cellStyle name="style1424787249314 3 4 3 2 2 3" xfId="59530"/>
    <cellStyle name="style1424787249314 3 4 3 2 3" xfId="41117"/>
    <cellStyle name="style1424787249314 3 4 3 3" xfId="17730"/>
    <cellStyle name="style1424787249314 3 4 3 3 2" xfId="41121"/>
    <cellStyle name="style1424787249314 3 4 3 3 3" xfId="57038"/>
    <cellStyle name="style1424787249314 3 4 3 3 4" xfId="41120"/>
    <cellStyle name="style1424787249314 3 4 3 4" xfId="25126"/>
    <cellStyle name="style1424787249314 3 4 3 5" xfId="41116"/>
    <cellStyle name="style1424787249314 3 4 4" xfId="6715"/>
    <cellStyle name="style1424787249314 3 4 4 2" xfId="14111"/>
    <cellStyle name="style1424787249314 3 4 4 2 2" xfId="41124"/>
    <cellStyle name="style1424787249314 3 4 4 2 3" xfId="59528"/>
    <cellStyle name="style1424787249314 3 4 4 2 4" xfId="41123"/>
    <cellStyle name="style1424787249314 3 4 4 3" xfId="21507"/>
    <cellStyle name="style1424787249314 3 4 4 4" xfId="28903"/>
    <cellStyle name="style1424787249314 3 4 4 5" xfId="41122"/>
    <cellStyle name="style1424787249314 3 4 5" xfId="8525"/>
    <cellStyle name="style1424787249314 3 4 5 2" xfId="41126"/>
    <cellStyle name="style1424787249314 3 4 5 3" xfId="57036"/>
    <cellStyle name="style1424787249314 3 4 5 4" xfId="41125"/>
    <cellStyle name="style1424787249314 3 4 6" xfId="15921"/>
    <cellStyle name="style1424787249314 3 4 7" xfId="23317"/>
    <cellStyle name="style1424787249314 3 4 8" xfId="41109"/>
    <cellStyle name="style1424787249314 3 5" xfId="1673"/>
    <cellStyle name="style1424787249314 3 5 2" xfId="5360"/>
    <cellStyle name="style1424787249314 3 5 2 2" xfId="12801"/>
    <cellStyle name="style1424787249314 3 5 2 2 2" xfId="41130"/>
    <cellStyle name="style1424787249314 3 5 2 2 2 2" xfId="41131"/>
    <cellStyle name="style1424787249314 3 5 2 2 2 3" xfId="59532"/>
    <cellStyle name="style1424787249314 3 5 2 2 3" xfId="41129"/>
    <cellStyle name="style1424787249314 3 5 2 3" xfId="20197"/>
    <cellStyle name="style1424787249314 3 5 2 3 2" xfId="41133"/>
    <cellStyle name="style1424787249314 3 5 2 3 3" xfId="57040"/>
    <cellStyle name="style1424787249314 3 5 2 3 4" xfId="41132"/>
    <cellStyle name="style1424787249314 3 5 2 4" xfId="27593"/>
    <cellStyle name="style1424787249314 3 5 2 5" xfId="41128"/>
    <cellStyle name="style1424787249314 3 5 3" xfId="3483"/>
    <cellStyle name="style1424787249314 3 5 3 2" xfId="10924"/>
    <cellStyle name="style1424787249314 3 5 3 2 2" xfId="41136"/>
    <cellStyle name="style1424787249314 3 5 3 2 2 2" xfId="41137"/>
    <cellStyle name="style1424787249314 3 5 3 2 2 3" xfId="59533"/>
    <cellStyle name="style1424787249314 3 5 3 2 3" xfId="41135"/>
    <cellStyle name="style1424787249314 3 5 3 3" xfId="18320"/>
    <cellStyle name="style1424787249314 3 5 3 3 2" xfId="41139"/>
    <cellStyle name="style1424787249314 3 5 3 3 3" xfId="57041"/>
    <cellStyle name="style1424787249314 3 5 3 3 4" xfId="41138"/>
    <cellStyle name="style1424787249314 3 5 3 4" xfId="25716"/>
    <cellStyle name="style1424787249314 3 5 3 5" xfId="41134"/>
    <cellStyle name="style1424787249314 3 5 4" xfId="7305"/>
    <cellStyle name="style1424787249314 3 5 4 2" xfId="14701"/>
    <cellStyle name="style1424787249314 3 5 4 2 2" xfId="41142"/>
    <cellStyle name="style1424787249314 3 5 4 2 3" xfId="59531"/>
    <cellStyle name="style1424787249314 3 5 4 2 4" xfId="41141"/>
    <cellStyle name="style1424787249314 3 5 4 3" xfId="22097"/>
    <cellStyle name="style1424787249314 3 5 4 4" xfId="29493"/>
    <cellStyle name="style1424787249314 3 5 4 5" xfId="41140"/>
    <cellStyle name="style1424787249314 3 5 5" xfId="9115"/>
    <cellStyle name="style1424787249314 3 5 5 2" xfId="41144"/>
    <cellStyle name="style1424787249314 3 5 5 3" xfId="57039"/>
    <cellStyle name="style1424787249314 3 5 5 4" xfId="41143"/>
    <cellStyle name="style1424787249314 3 5 6" xfId="16511"/>
    <cellStyle name="style1424787249314 3 5 7" xfId="23907"/>
    <cellStyle name="style1424787249314 3 5 8" xfId="41127"/>
    <cellStyle name="style1424787249314 3 6" xfId="1930"/>
    <cellStyle name="style1424787249314 3 6 2" xfId="5617"/>
    <cellStyle name="style1424787249314 3 6 2 2" xfId="13057"/>
    <cellStyle name="style1424787249314 3 6 2 2 2" xfId="41148"/>
    <cellStyle name="style1424787249314 3 6 2 2 2 2" xfId="41149"/>
    <cellStyle name="style1424787249314 3 6 2 2 2 3" xfId="59535"/>
    <cellStyle name="style1424787249314 3 6 2 2 3" xfId="41147"/>
    <cellStyle name="style1424787249314 3 6 2 3" xfId="20453"/>
    <cellStyle name="style1424787249314 3 6 2 3 2" xfId="41151"/>
    <cellStyle name="style1424787249314 3 6 2 3 3" xfId="57043"/>
    <cellStyle name="style1424787249314 3 6 2 3 4" xfId="41150"/>
    <cellStyle name="style1424787249314 3 6 2 4" xfId="27849"/>
    <cellStyle name="style1424787249314 3 6 2 5" xfId="41146"/>
    <cellStyle name="style1424787249314 3 6 3" xfId="3739"/>
    <cellStyle name="style1424787249314 3 6 3 2" xfId="11180"/>
    <cellStyle name="style1424787249314 3 6 3 2 2" xfId="41154"/>
    <cellStyle name="style1424787249314 3 6 3 2 2 2" xfId="41155"/>
    <cellStyle name="style1424787249314 3 6 3 2 2 3" xfId="59536"/>
    <cellStyle name="style1424787249314 3 6 3 2 3" xfId="41153"/>
    <cellStyle name="style1424787249314 3 6 3 3" xfId="18576"/>
    <cellStyle name="style1424787249314 3 6 3 3 2" xfId="41157"/>
    <cellStyle name="style1424787249314 3 6 3 3 3" xfId="57044"/>
    <cellStyle name="style1424787249314 3 6 3 3 4" xfId="41156"/>
    <cellStyle name="style1424787249314 3 6 3 4" xfId="25972"/>
    <cellStyle name="style1424787249314 3 6 3 5" xfId="41152"/>
    <cellStyle name="style1424787249314 3 6 4" xfId="7562"/>
    <cellStyle name="style1424787249314 3 6 4 2" xfId="14958"/>
    <cellStyle name="style1424787249314 3 6 4 2 2" xfId="41160"/>
    <cellStyle name="style1424787249314 3 6 4 2 3" xfId="59534"/>
    <cellStyle name="style1424787249314 3 6 4 2 4" xfId="41159"/>
    <cellStyle name="style1424787249314 3 6 4 3" xfId="22354"/>
    <cellStyle name="style1424787249314 3 6 4 4" xfId="29750"/>
    <cellStyle name="style1424787249314 3 6 4 5" xfId="41158"/>
    <cellStyle name="style1424787249314 3 6 5" xfId="9371"/>
    <cellStyle name="style1424787249314 3 6 5 2" xfId="41162"/>
    <cellStyle name="style1424787249314 3 6 5 3" xfId="57042"/>
    <cellStyle name="style1424787249314 3 6 5 4" xfId="41161"/>
    <cellStyle name="style1424787249314 3 6 6" xfId="16767"/>
    <cellStyle name="style1424787249314 3 6 7" xfId="24163"/>
    <cellStyle name="style1424787249314 3 6 8" xfId="41145"/>
    <cellStyle name="style1424787249314 3 7" xfId="4126"/>
    <cellStyle name="style1424787249314 3 7 2" xfId="11567"/>
    <cellStyle name="style1424787249314 3 7 2 2" xfId="41165"/>
    <cellStyle name="style1424787249314 3 7 2 2 2" xfId="41166"/>
    <cellStyle name="style1424787249314 3 7 2 2 3" xfId="59537"/>
    <cellStyle name="style1424787249314 3 7 2 3" xfId="41164"/>
    <cellStyle name="style1424787249314 3 7 3" xfId="18963"/>
    <cellStyle name="style1424787249314 3 7 3 2" xfId="41168"/>
    <cellStyle name="style1424787249314 3 7 3 3" xfId="57045"/>
    <cellStyle name="style1424787249314 3 7 3 4" xfId="41167"/>
    <cellStyle name="style1424787249314 3 7 4" xfId="26359"/>
    <cellStyle name="style1424787249314 3 7 5" xfId="41163"/>
    <cellStyle name="style1424787249314 3 8" xfId="2249"/>
    <cellStyle name="style1424787249314 3 8 2" xfId="9690"/>
    <cellStyle name="style1424787249314 3 8 2 2" xfId="41171"/>
    <cellStyle name="style1424787249314 3 8 2 2 2" xfId="41172"/>
    <cellStyle name="style1424787249314 3 8 2 2 3" xfId="59538"/>
    <cellStyle name="style1424787249314 3 8 2 3" xfId="41170"/>
    <cellStyle name="style1424787249314 3 8 3" xfId="17086"/>
    <cellStyle name="style1424787249314 3 8 3 2" xfId="41174"/>
    <cellStyle name="style1424787249314 3 8 3 3" xfId="57046"/>
    <cellStyle name="style1424787249314 3 8 3 4" xfId="41173"/>
    <cellStyle name="style1424787249314 3 8 4" xfId="24482"/>
    <cellStyle name="style1424787249314 3 8 5" xfId="41169"/>
    <cellStyle name="style1424787249314 3 9" xfId="6071"/>
    <cellStyle name="style1424787249314 3 9 2" xfId="13467"/>
    <cellStyle name="style1424787249314 3 9 2 2" xfId="41177"/>
    <cellStyle name="style1424787249314 3 9 2 3" xfId="59503"/>
    <cellStyle name="style1424787249314 3 9 2 4" xfId="41176"/>
    <cellStyle name="style1424787249314 3 9 3" xfId="20863"/>
    <cellStyle name="style1424787249314 3 9 4" xfId="28259"/>
    <cellStyle name="style1424787249314 3 9 5" xfId="41175"/>
    <cellStyle name="style1424787249314 4" xfId="435"/>
    <cellStyle name="style1424787249314 4 10" xfId="15341"/>
    <cellStyle name="style1424787249314 4 11" xfId="22737"/>
    <cellStyle name="style1424787249314 4 12" xfId="41178"/>
    <cellStyle name="style1424787249314 4 2" xfId="692"/>
    <cellStyle name="style1424787249314 4 2 2" xfId="1402"/>
    <cellStyle name="style1424787249314 4 2 2 2" xfId="5090"/>
    <cellStyle name="style1424787249314 4 2 2 2 2" xfId="12531"/>
    <cellStyle name="style1424787249314 4 2 2 2 2 2" xfId="41183"/>
    <cellStyle name="style1424787249314 4 2 2 2 2 2 2" xfId="41184"/>
    <cellStyle name="style1424787249314 4 2 2 2 2 2 3" xfId="59542"/>
    <cellStyle name="style1424787249314 4 2 2 2 2 3" xfId="41182"/>
    <cellStyle name="style1424787249314 4 2 2 2 3" xfId="19927"/>
    <cellStyle name="style1424787249314 4 2 2 2 3 2" xfId="41186"/>
    <cellStyle name="style1424787249314 4 2 2 2 3 3" xfId="57050"/>
    <cellStyle name="style1424787249314 4 2 2 2 3 4" xfId="41185"/>
    <cellStyle name="style1424787249314 4 2 2 2 4" xfId="27323"/>
    <cellStyle name="style1424787249314 4 2 2 2 5" xfId="41181"/>
    <cellStyle name="style1424787249314 4 2 2 3" xfId="3213"/>
    <cellStyle name="style1424787249314 4 2 2 3 2" xfId="10654"/>
    <cellStyle name="style1424787249314 4 2 2 3 2 2" xfId="41189"/>
    <cellStyle name="style1424787249314 4 2 2 3 2 2 2" xfId="41190"/>
    <cellStyle name="style1424787249314 4 2 2 3 2 2 3" xfId="59543"/>
    <cellStyle name="style1424787249314 4 2 2 3 2 3" xfId="41188"/>
    <cellStyle name="style1424787249314 4 2 2 3 3" xfId="18050"/>
    <cellStyle name="style1424787249314 4 2 2 3 3 2" xfId="41192"/>
    <cellStyle name="style1424787249314 4 2 2 3 3 3" xfId="57051"/>
    <cellStyle name="style1424787249314 4 2 2 3 3 4" xfId="41191"/>
    <cellStyle name="style1424787249314 4 2 2 3 4" xfId="25446"/>
    <cellStyle name="style1424787249314 4 2 2 3 5" xfId="41187"/>
    <cellStyle name="style1424787249314 4 2 2 4" xfId="7035"/>
    <cellStyle name="style1424787249314 4 2 2 4 2" xfId="14431"/>
    <cellStyle name="style1424787249314 4 2 2 4 2 2" xfId="41195"/>
    <cellStyle name="style1424787249314 4 2 2 4 2 3" xfId="59541"/>
    <cellStyle name="style1424787249314 4 2 2 4 2 4" xfId="41194"/>
    <cellStyle name="style1424787249314 4 2 2 4 3" xfId="21827"/>
    <cellStyle name="style1424787249314 4 2 2 4 4" xfId="29223"/>
    <cellStyle name="style1424787249314 4 2 2 4 5" xfId="41193"/>
    <cellStyle name="style1424787249314 4 2 2 5" xfId="8845"/>
    <cellStyle name="style1424787249314 4 2 2 5 2" xfId="41197"/>
    <cellStyle name="style1424787249314 4 2 2 5 3" xfId="57049"/>
    <cellStyle name="style1424787249314 4 2 2 5 4" xfId="41196"/>
    <cellStyle name="style1424787249314 4 2 2 6" xfId="16241"/>
    <cellStyle name="style1424787249314 4 2 2 7" xfId="23637"/>
    <cellStyle name="style1424787249314 4 2 2 8" xfId="41180"/>
    <cellStyle name="style1424787249314 4 2 3" xfId="4446"/>
    <cellStyle name="style1424787249314 4 2 3 2" xfId="11887"/>
    <cellStyle name="style1424787249314 4 2 3 2 2" xfId="41200"/>
    <cellStyle name="style1424787249314 4 2 3 2 2 2" xfId="41201"/>
    <cellStyle name="style1424787249314 4 2 3 2 2 3" xfId="59544"/>
    <cellStyle name="style1424787249314 4 2 3 2 3" xfId="41199"/>
    <cellStyle name="style1424787249314 4 2 3 3" xfId="19283"/>
    <cellStyle name="style1424787249314 4 2 3 3 2" xfId="41203"/>
    <cellStyle name="style1424787249314 4 2 3 3 3" xfId="57052"/>
    <cellStyle name="style1424787249314 4 2 3 3 4" xfId="41202"/>
    <cellStyle name="style1424787249314 4 2 3 4" xfId="26679"/>
    <cellStyle name="style1424787249314 4 2 3 5" xfId="41198"/>
    <cellStyle name="style1424787249314 4 2 4" xfId="2569"/>
    <cellStyle name="style1424787249314 4 2 4 2" xfId="10010"/>
    <cellStyle name="style1424787249314 4 2 4 2 2" xfId="41206"/>
    <cellStyle name="style1424787249314 4 2 4 2 2 2" xfId="41207"/>
    <cellStyle name="style1424787249314 4 2 4 2 2 3" xfId="59545"/>
    <cellStyle name="style1424787249314 4 2 4 2 3" xfId="41205"/>
    <cellStyle name="style1424787249314 4 2 4 3" xfId="17406"/>
    <cellStyle name="style1424787249314 4 2 4 3 2" xfId="41209"/>
    <cellStyle name="style1424787249314 4 2 4 3 3" xfId="57053"/>
    <cellStyle name="style1424787249314 4 2 4 3 4" xfId="41208"/>
    <cellStyle name="style1424787249314 4 2 4 4" xfId="24802"/>
    <cellStyle name="style1424787249314 4 2 4 5" xfId="41204"/>
    <cellStyle name="style1424787249314 4 2 5" xfId="6391"/>
    <cellStyle name="style1424787249314 4 2 5 2" xfId="13787"/>
    <cellStyle name="style1424787249314 4 2 5 2 2" xfId="41212"/>
    <cellStyle name="style1424787249314 4 2 5 2 3" xfId="59540"/>
    <cellStyle name="style1424787249314 4 2 5 2 4" xfId="41211"/>
    <cellStyle name="style1424787249314 4 2 5 3" xfId="21183"/>
    <cellStyle name="style1424787249314 4 2 5 4" xfId="28579"/>
    <cellStyle name="style1424787249314 4 2 5 5" xfId="41210"/>
    <cellStyle name="style1424787249314 4 2 6" xfId="8201"/>
    <cellStyle name="style1424787249314 4 2 6 2" xfId="41214"/>
    <cellStyle name="style1424787249314 4 2 6 3" xfId="57048"/>
    <cellStyle name="style1424787249314 4 2 6 4" xfId="41213"/>
    <cellStyle name="style1424787249314 4 2 7" xfId="15597"/>
    <cellStyle name="style1424787249314 4 2 8" xfId="22993"/>
    <cellStyle name="style1424787249314 4 2 9" xfId="41179"/>
    <cellStyle name="style1424787249314 4 3" xfId="1146"/>
    <cellStyle name="style1424787249314 4 3 2" xfId="4834"/>
    <cellStyle name="style1424787249314 4 3 2 2" xfId="12275"/>
    <cellStyle name="style1424787249314 4 3 2 2 2" xfId="41218"/>
    <cellStyle name="style1424787249314 4 3 2 2 2 2" xfId="41219"/>
    <cellStyle name="style1424787249314 4 3 2 2 2 3" xfId="59547"/>
    <cellStyle name="style1424787249314 4 3 2 2 3" xfId="41217"/>
    <cellStyle name="style1424787249314 4 3 2 3" xfId="19671"/>
    <cellStyle name="style1424787249314 4 3 2 3 2" xfId="41221"/>
    <cellStyle name="style1424787249314 4 3 2 3 3" xfId="57055"/>
    <cellStyle name="style1424787249314 4 3 2 3 4" xfId="41220"/>
    <cellStyle name="style1424787249314 4 3 2 4" xfId="27067"/>
    <cellStyle name="style1424787249314 4 3 2 5" xfId="41216"/>
    <cellStyle name="style1424787249314 4 3 3" xfId="2957"/>
    <cellStyle name="style1424787249314 4 3 3 2" xfId="10398"/>
    <cellStyle name="style1424787249314 4 3 3 2 2" xfId="41224"/>
    <cellStyle name="style1424787249314 4 3 3 2 2 2" xfId="41225"/>
    <cellStyle name="style1424787249314 4 3 3 2 2 3" xfId="59548"/>
    <cellStyle name="style1424787249314 4 3 3 2 3" xfId="41223"/>
    <cellStyle name="style1424787249314 4 3 3 3" xfId="17794"/>
    <cellStyle name="style1424787249314 4 3 3 3 2" xfId="41227"/>
    <cellStyle name="style1424787249314 4 3 3 3 3" xfId="57056"/>
    <cellStyle name="style1424787249314 4 3 3 3 4" xfId="41226"/>
    <cellStyle name="style1424787249314 4 3 3 4" xfId="25190"/>
    <cellStyle name="style1424787249314 4 3 3 5" xfId="41222"/>
    <cellStyle name="style1424787249314 4 3 4" xfId="6779"/>
    <cellStyle name="style1424787249314 4 3 4 2" xfId="14175"/>
    <cellStyle name="style1424787249314 4 3 4 2 2" xfId="41230"/>
    <cellStyle name="style1424787249314 4 3 4 2 3" xfId="59546"/>
    <cellStyle name="style1424787249314 4 3 4 2 4" xfId="41229"/>
    <cellStyle name="style1424787249314 4 3 4 3" xfId="21571"/>
    <cellStyle name="style1424787249314 4 3 4 4" xfId="28967"/>
    <cellStyle name="style1424787249314 4 3 4 5" xfId="41228"/>
    <cellStyle name="style1424787249314 4 3 5" xfId="8589"/>
    <cellStyle name="style1424787249314 4 3 5 2" xfId="41232"/>
    <cellStyle name="style1424787249314 4 3 5 3" xfId="57054"/>
    <cellStyle name="style1424787249314 4 3 5 4" xfId="41231"/>
    <cellStyle name="style1424787249314 4 3 6" xfId="15985"/>
    <cellStyle name="style1424787249314 4 3 7" xfId="23381"/>
    <cellStyle name="style1424787249314 4 3 8" xfId="41215"/>
    <cellStyle name="style1424787249314 4 4" xfId="1737"/>
    <cellStyle name="style1424787249314 4 4 2" xfId="5424"/>
    <cellStyle name="style1424787249314 4 4 2 2" xfId="12865"/>
    <cellStyle name="style1424787249314 4 4 2 2 2" xfId="41236"/>
    <cellStyle name="style1424787249314 4 4 2 2 2 2" xfId="41237"/>
    <cellStyle name="style1424787249314 4 4 2 2 2 3" xfId="59550"/>
    <cellStyle name="style1424787249314 4 4 2 2 3" xfId="41235"/>
    <cellStyle name="style1424787249314 4 4 2 3" xfId="20261"/>
    <cellStyle name="style1424787249314 4 4 2 3 2" xfId="41239"/>
    <cellStyle name="style1424787249314 4 4 2 3 3" xfId="57058"/>
    <cellStyle name="style1424787249314 4 4 2 3 4" xfId="41238"/>
    <cellStyle name="style1424787249314 4 4 2 4" xfId="27657"/>
    <cellStyle name="style1424787249314 4 4 2 5" xfId="41234"/>
    <cellStyle name="style1424787249314 4 4 3" xfId="3547"/>
    <cellStyle name="style1424787249314 4 4 3 2" xfId="10988"/>
    <cellStyle name="style1424787249314 4 4 3 2 2" xfId="41242"/>
    <cellStyle name="style1424787249314 4 4 3 2 2 2" xfId="41243"/>
    <cellStyle name="style1424787249314 4 4 3 2 2 3" xfId="59551"/>
    <cellStyle name="style1424787249314 4 4 3 2 3" xfId="41241"/>
    <cellStyle name="style1424787249314 4 4 3 3" xfId="18384"/>
    <cellStyle name="style1424787249314 4 4 3 3 2" xfId="41245"/>
    <cellStyle name="style1424787249314 4 4 3 3 3" xfId="57059"/>
    <cellStyle name="style1424787249314 4 4 3 3 4" xfId="41244"/>
    <cellStyle name="style1424787249314 4 4 3 4" xfId="25780"/>
    <cellStyle name="style1424787249314 4 4 3 5" xfId="41240"/>
    <cellStyle name="style1424787249314 4 4 4" xfId="7369"/>
    <cellStyle name="style1424787249314 4 4 4 2" xfId="14765"/>
    <cellStyle name="style1424787249314 4 4 4 2 2" xfId="41248"/>
    <cellStyle name="style1424787249314 4 4 4 2 3" xfId="59549"/>
    <cellStyle name="style1424787249314 4 4 4 2 4" xfId="41247"/>
    <cellStyle name="style1424787249314 4 4 4 3" xfId="22161"/>
    <cellStyle name="style1424787249314 4 4 4 4" xfId="29557"/>
    <cellStyle name="style1424787249314 4 4 4 5" xfId="41246"/>
    <cellStyle name="style1424787249314 4 4 5" xfId="9179"/>
    <cellStyle name="style1424787249314 4 4 5 2" xfId="41250"/>
    <cellStyle name="style1424787249314 4 4 5 3" xfId="57057"/>
    <cellStyle name="style1424787249314 4 4 5 4" xfId="41249"/>
    <cellStyle name="style1424787249314 4 4 6" xfId="16575"/>
    <cellStyle name="style1424787249314 4 4 7" xfId="23971"/>
    <cellStyle name="style1424787249314 4 4 8" xfId="41233"/>
    <cellStyle name="style1424787249314 4 5" xfId="1994"/>
    <cellStyle name="style1424787249314 4 5 2" xfId="5681"/>
    <cellStyle name="style1424787249314 4 5 2 2" xfId="13121"/>
    <cellStyle name="style1424787249314 4 5 2 2 2" xfId="41254"/>
    <cellStyle name="style1424787249314 4 5 2 2 2 2" xfId="41255"/>
    <cellStyle name="style1424787249314 4 5 2 2 2 3" xfId="59553"/>
    <cellStyle name="style1424787249314 4 5 2 2 3" xfId="41253"/>
    <cellStyle name="style1424787249314 4 5 2 3" xfId="20517"/>
    <cellStyle name="style1424787249314 4 5 2 3 2" xfId="41257"/>
    <cellStyle name="style1424787249314 4 5 2 3 3" xfId="57061"/>
    <cellStyle name="style1424787249314 4 5 2 3 4" xfId="41256"/>
    <cellStyle name="style1424787249314 4 5 2 4" xfId="27913"/>
    <cellStyle name="style1424787249314 4 5 2 5" xfId="41252"/>
    <cellStyle name="style1424787249314 4 5 3" xfId="3803"/>
    <cellStyle name="style1424787249314 4 5 3 2" xfId="11244"/>
    <cellStyle name="style1424787249314 4 5 3 2 2" xfId="41260"/>
    <cellStyle name="style1424787249314 4 5 3 2 2 2" xfId="41261"/>
    <cellStyle name="style1424787249314 4 5 3 2 2 3" xfId="59554"/>
    <cellStyle name="style1424787249314 4 5 3 2 3" xfId="41259"/>
    <cellStyle name="style1424787249314 4 5 3 3" xfId="18640"/>
    <cellStyle name="style1424787249314 4 5 3 3 2" xfId="41263"/>
    <cellStyle name="style1424787249314 4 5 3 3 3" xfId="57062"/>
    <cellStyle name="style1424787249314 4 5 3 3 4" xfId="41262"/>
    <cellStyle name="style1424787249314 4 5 3 4" xfId="26036"/>
    <cellStyle name="style1424787249314 4 5 3 5" xfId="41258"/>
    <cellStyle name="style1424787249314 4 5 4" xfId="7626"/>
    <cellStyle name="style1424787249314 4 5 4 2" xfId="15022"/>
    <cellStyle name="style1424787249314 4 5 4 2 2" xfId="41266"/>
    <cellStyle name="style1424787249314 4 5 4 2 3" xfId="59552"/>
    <cellStyle name="style1424787249314 4 5 4 2 4" xfId="41265"/>
    <cellStyle name="style1424787249314 4 5 4 3" xfId="22418"/>
    <cellStyle name="style1424787249314 4 5 4 4" xfId="29814"/>
    <cellStyle name="style1424787249314 4 5 4 5" xfId="41264"/>
    <cellStyle name="style1424787249314 4 5 5" xfId="9435"/>
    <cellStyle name="style1424787249314 4 5 5 2" xfId="41268"/>
    <cellStyle name="style1424787249314 4 5 5 3" xfId="57060"/>
    <cellStyle name="style1424787249314 4 5 5 4" xfId="41267"/>
    <cellStyle name="style1424787249314 4 5 6" xfId="16831"/>
    <cellStyle name="style1424787249314 4 5 7" xfId="24227"/>
    <cellStyle name="style1424787249314 4 5 8" xfId="41251"/>
    <cellStyle name="style1424787249314 4 6" xfId="4190"/>
    <cellStyle name="style1424787249314 4 6 2" xfId="11631"/>
    <cellStyle name="style1424787249314 4 6 2 2" xfId="41271"/>
    <cellStyle name="style1424787249314 4 6 2 2 2" xfId="41272"/>
    <cellStyle name="style1424787249314 4 6 2 2 3" xfId="59555"/>
    <cellStyle name="style1424787249314 4 6 2 3" xfId="41270"/>
    <cellStyle name="style1424787249314 4 6 3" xfId="19027"/>
    <cellStyle name="style1424787249314 4 6 3 2" xfId="41274"/>
    <cellStyle name="style1424787249314 4 6 3 3" xfId="57063"/>
    <cellStyle name="style1424787249314 4 6 3 4" xfId="41273"/>
    <cellStyle name="style1424787249314 4 6 4" xfId="26423"/>
    <cellStyle name="style1424787249314 4 6 5" xfId="41269"/>
    <cellStyle name="style1424787249314 4 7" xfId="2313"/>
    <cellStyle name="style1424787249314 4 7 2" xfId="9754"/>
    <cellStyle name="style1424787249314 4 7 2 2" xfId="41277"/>
    <cellStyle name="style1424787249314 4 7 2 2 2" xfId="41278"/>
    <cellStyle name="style1424787249314 4 7 2 2 3" xfId="59556"/>
    <cellStyle name="style1424787249314 4 7 2 3" xfId="41276"/>
    <cellStyle name="style1424787249314 4 7 3" xfId="17150"/>
    <cellStyle name="style1424787249314 4 7 3 2" xfId="41280"/>
    <cellStyle name="style1424787249314 4 7 3 3" xfId="57064"/>
    <cellStyle name="style1424787249314 4 7 3 4" xfId="41279"/>
    <cellStyle name="style1424787249314 4 7 4" xfId="24546"/>
    <cellStyle name="style1424787249314 4 7 5" xfId="41275"/>
    <cellStyle name="style1424787249314 4 8" xfId="6135"/>
    <cellStyle name="style1424787249314 4 8 2" xfId="13531"/>
    <cellStyle name="style1424787249314 4 8 2 2" xfId="41283"/>
    <cellStyle name="style1424787249314 4 8 2 3" xfId="59539"/>
    <cellStyle name="style1424787249314 4 8 2 4" xfId="41282"/>
    <cellStyle name="style1424787249314 4 8 3" xfId="20927"/>
    <cellStyle name="style1424787249314 4 8 4" xfId="28323"/>
    <cellStyle name="style1424787249314 4 8 5" xfId="41281"/>
    <cellStyle name="style1424787249314 4 9" xfId="7945"/>
    <cellStyle name="style1424787249314 4 9 2" xfId="41285"/>
    <cellStyle name="style1424787249314 4 9 3" xfId="57047"/>
    <cellStyle name="style1424787249314 4 9 4" xfId="41284"/>
    <cellStyle name="style1424787249314 5" xfId="564"/>
    <cellStyle name="style1424787249314 5 2" xfId="1274"/>
    <cellStyle name="style1424787249314 5 2 2" xfId="4962"/>
    <cellStyle name="style1424787249314 5 2 2 2" xfId="12403"/>
    <cellStyle name="style1424787249314 5 2 2 2 2" xfId="41290"/>
    <cellStyle name="style1424787249314 5 2 2 2 2 2" xfId="41291"/>
    <cellStyle name="style1424787249314 5 2 2 2 2 3" xfId="59559"/>
    <cellStyle name="style1424787249314 5 2 2 2 3" xfId="41289"/>
    <cellStyle name="style1424787249314 5 2 2 3" xfId="19799"/>
    <cellStyle name="style1424787249314 5 2 2 3 2" xfId="41293"/>
    <cellStyle name="style1424787249314 5 2 2 3 3" xfId="57067"/>
    <cellStyle name="style1424787249314 5 2 2 3 4" xfId="41292"/>
    <cellStyle name="style1424787249314 5 2 2 4" xfId="27195"/>
    <cellStyle name="style1424787249314 5 2 2 5" xfId="41288"/>
    <cellStyle name="style1424787249314 5 2 3" xfId="3085"/>
    <cellStyle name="style1424787249314 5 2 3 2" xfId="10526"/>
    <cellStyle name="style1424787249314 5 2 3 2 2" xfId="41296"/>
    <cellStyle name="style1424787249314 5 2 3 2 2 2" xfId="41297"/>
    <cellStyle name="style1424787249314 5 2 3 2 2 3" xfId="59560"/>
    <cellStyle name="style1424787249314 5 2 3 2 3" xfId="41295"/>
    <cellStyle name="style1424787249314 5 2 3 3" xfId="17922"/>
    <cellStyle name="style1424787249314 5 2 3 3 2" xfId="41299"/>
    <cellStyle name="style1424787249314 5 2 3 3 3" xfId="57068"/>
    <cellStyle name="style1424787249314 5 2 3 3 4" xfId="41298"/>
    <cellStyle name="style1424787249314 5 2 3 4" xfId="25318"/>
    <cellStyle name="style1424787249314 5 2 3 5" xfId="41294"/>
    <cellStyle name="style1424787249314 5 2 4" xfId="6907"/>
    <cellStyle name="style1424787249314 5 2 4 2" xfId="14303"/>
    <cellStyle name="style1424787249314 5 2 4 2 2" xfId="41302"/>
    <cellStyle name="style1424787249314 5 2 4 2 3" xfId="59558"/>
    <cellStyle name="style1424787249314 5 2 4 2 4" xfId="41301"/>
    <cellStyle name="style1424787249314 5 2 4 3" xfId="21699"/>
    <cellStyle name="style1424787249314 5 2 4 4" xfId="29095"/>
    <cellStyle name="style1424787249314 5 2 4 5" xfId="41300"/>
    <cellStyle name="style1424787249314 5 2 5" xfId="8717"/>
    <cellStyle name="style1424787249314 5 2 5 2" xfId="41304"/>
    <cellStyle name="style1424787249314 5 2 5 3" xfId="57066"/>
    <cellStyle name="style1424787249314 5 2 5 4" xfId="41303"/>
    <cellStyle name="style1424787249314 5 2 6" xfId="16113"/>
    <cellStyle name="style1424787249314 5 2 7" xfId="23509"/>
    <cellStyle name="style1424787249314 5 2 8" xfId="41287"/>
    <cellStyle name="style1424787249314 5 3" xfId="4318"/>
    <cellStyle name="style1424787249314 5 3 2" xfId="11759"/>
    <cellStyle name="style1424787249314 5 3 2 2" xfId="41307"/>
    <cellStyle name="style1424787249314 5 3 2 2 2" xfId="41308"/>
    <cellStyle name="style1424787249314 5 3 2 2 3" xfId="59561"/>
    <cellStyle name="style1424787249314 5 3 2 3" xfId="41306"/>
    <cellStyle name="style1424787249314 5 3 3" xfId="19155"/>
    <cellStyle name="style1424787249314 5 3 3 2" xfId="41310"/>
    <cellStyle name="style1424787249314 5 3 3 3" xfId="57069"/>
    <cellStyle name="style1424787249314 5 3 3 4" xfId="41309"/>
    <cellStyle name="style1424787249314 5 3 4" xfId="26551"/>
    <cellStyle name="style1424787249314 5 3 5" xfId="41305"/>
    <cellStyle name="style1424787249314 5 4" xfId="2441"/>
    <cellStyle name="style1424787249314 5 4 2" xfId="9882"/>
    <cellStyle name="style1424787249314 5 4 2 2" xfId="41313"/>
    <cellStyle name="style1424787249314 5 4 2 2 2" xfId="41314"/>
    <cellStyle name="style1424787249314 5 4 2 2 3" xfId="59562"/>
    <cellStyle name="style1424787249314 5 4 2 3" xfId="41312"/>
    <cellStyle name="style1424787249314 5 4 3" xfId="17278"/>
    <cellStyle name="style1424787249314 5 4 3 2" xfId="41316"/>
    <cellStyle name="style1424787249314 5 4 3 3" xfId="57070"/>
    <cellStyle name="style1424787249314 5 4 3 4" xfId="41315"/>
    <cellStyle name="style1424787249314 5 4 4" xfId="24674"/>
    <cellStyle name="style1424787249314 5 4 5" xfId="41311"/>
    <cellStyle name="style1424787249314 5 5" xfId="6263"/>
    <cellStyle name="style1424787249314 5 5 2" xfId="13659"/>
    <cellStyle name="style1424787249314 5 5 2 2" xfId="41319"/>
    <cellStyle name="style1424787249314 5 5 2 3" xfId="59557"/>
    <cellStyle name="style1424787249314 5 5 2 4" xfId="41318"/>
    <cellStyle name="style1424787249314 5 5 3" xfId="21055"/>
    <cellStyle name="style1424787249314 5 5 4" xfId="28451"/>
    <cellStyle name="style1424787249314 5 5 5" xfId="41317"/>
    <cellStyle name="style1424787249314 5 6" xfId="8073"/>
    <cellStyle name="style1424787249314 5 6 2" xfId="41321"/>
    <cellStyle name="style1424787249314 5 6 3" xfId="57065"/>
    <cellStyle name="style1424787249314 5 6 4" xfId="41320"/>
    <cellStyle name="style1424787249314 5 7" xfId="15469"/>
    <cellStyle name="style1424787249314 5 8" xfId="22865"/>
    <cellStyle name="style1424787249314 5 9" xfId="41286"/>
    <cellStyle name="style1424787249314 6" xfId="1018"/>
    <cellStyle name="style1424787249314 6 2" xfId="4706"/>
    <cellStyle name="style1424787249314 6 2 2" xfId="12147"/>
    <cellStyle name="style1424787249314 6 2 2 2" xfId="41325"/>
    <cellStyle name="style1424787249314 6 2 2 2 2" xfId="41326"/>
    <cellStyle name="style1424787249314 6 2 2 2 3" xfId="59564"/>
    <cellStyle name="style1424787249314 6 2 2 3" xfId="41324"/>
    <cellStyle name="style1424787249314 6 2 3" xfId="19543"/>
    <cellStyle name="style1424787249314 6 2 3 2" xfId="41328"/>
    <cellStyle name="style1424787249314 6 2 3 3" xfId="57072"/>
    <cellStyle name="style1424787249314 6 2 3 4" xfId="41327"/>
    <cellStyle name="style1424787249314 6 2 4" xfId="26939"/>
    <cellStyle name="style1424787249314 6 2 5" xfId="41323"/>
    <cellStyle name="style1424787249314 6 3" xfId="2829"/>
    <cellStyle name="style1424787249314 6 3 2" xfId="10270"/>
    <cellStyle name="style1424787249314 6 3 2 2" xfId="41331"/>
    <cellStyle name="style1424787249314 6 3 2 2 2" xfId="41332"/>
    <cellStyle name="style1424787249314 6 3 2 2 3" xfId="59565"/>
    <cellStyle name="style1424787249314 6 3 2 3" xfId="41330"/>
    <cellStyle name="style1424787249314 6 3 3" xfId="17666"/>
    <cellStyle name="style1424787249314 6 3 3 2" xfId="41334"/>
    <cellStyle name="style1424787249314 6 3 3 3" xfId="57073"/>
    <cellStyle name="style1424787249314 6 3 3 4" xfId="41333"/>
    <cellStyle name="style1424787249314 6 3 4" xfId="25062"/>
    <cellStyle name="style1424787249314 6 3 5" xfId="41329"/>
    <cellStyle name="style1424787249314 6 4" xfId="6651"/>
    <cellStyle name="style1424787249314 6 4 2" xfId="14047"/>
    <cellStyle name="style1424787249314 6 4 2 2" xfId="41337"/>
    <cellStyle name="style1424787249314 6 4 2 3" xfId="59563"/>
    <cellStyle name="style1424787249314 6 4 2 4" xfId="41336"/>
    <cellStyle name="style1424787249314 6 4 3" xfId="21443"/>
    <cellStyle name="style1424787249314 6 4 4" xfId="28839"/>
    <cellStyle name="style1424787249314 6 4 5" xfId="41335"/>
    <cellStyle name="style1424787249314 6 5" xfId="8461"/>
    <cellStyle name="style1424787249314 6 5 2" xfId="41339"/>
    <cellStyle name="style1424787249314 6 5 3" xfId="57071"/>
    <cellStyle name="style1424787249314 6 5 4" xfId="41338"/>
    <cellStyle name="style1424787249314 6 6" xfId="15857"/>
    <cellStyle name="style1424787249314 6 7" xfId="23253"/>
    <cellStyle name="style1424787249314 6 8" xfId="41322"/>
    <cellStyle name="style1424787249314 7" xfId="1609"/>
    <cellStyle name="style1424787249314 7 2" xfId="5296"/>
    <cellStyle name="style1424787249314 7 2 2" xfId="12737"/>
    <cellStyle name="style1424787249314 7 2 2 2" xfId="41343"/>
    <cellStyle name="style1424787249314 7 2 2 2 2" xfId="41344"/>
    <cellStyle name="style1424787249314 7 2 2 2 3" xfId="59567"/>
    <cellStyle name="style1424787249314 7 2 2 3" xfId="41342"/>
    <cellStyle name="style1424787249314 7 2 3" xfId="20133"/>
    <cellStyle name="style1424787249314 7 2 3 2" xfId="41346"/>
    <cellStyle name="style1424787249314 7 2 3 3" xfId="57075"/>
    <cellStyle name="style1424787249314 7 2 3 4" xfId="41345"/>
    <cellStyle name="style1424787249314 7 2 4" xfId="27529"/>
    <cellStyle name="style1424787249314 7 2 5" xfId="41341"/>
    <cellStyle name="style1424787249314 7 3" xfId="3419"/>
    <cellStyle name="style1424787249314 7 3 2" xfId="10860"/>
    <cellStyle name="style1424787249314 7 3 2 2" xfId="41349"/>
    <cellStyle name="style1424787249314 7 3 2 2 2" xfId="41350"/>
    <cellStyle name="style1424787249314 7 3 2 2 3" xfId="59568"/>
    <cellStyle name="style1424787249314 7 3 2 3" xfId="41348"/>
    <cellStyle name="style1424787249314 7 3 3" xfId="18256"/>
    <cellStyle name="style1424787249314 7 3 3 2" xfId="41352"/>
    <cellStyle name="style1424787249314 7 3 3 3" xfId="57076"/>
    <cellStyle name="style1424787249314 7 3 3 4" xfId="41351"/>
    <cellStyle name="style1424787249314 7 3 4" xfId="25652"/>
    <cellStyle name="style1424787249314 7 3 5" xfId="41347"/>
    <cellStyle name="style1424787249314 7 4" xfId="7241"/>
    <cellStyle name="style1424787249314 7 4 2" xfId="14637"/>
    <cellStyle name="style1424787249314 7 4 2 2" xfId="41355"/>
    <cellStyle name="style1424787249314 7 4 2 3" xfId="59566"/>
    <cellStyle name="style1424787249314 7 4 2 4" xfId="41354"/>
    <cellStyle name="style1424787249314 7 4 3" xfId="22033"/>
    <cellStyle name="style1424787249314 7 4 4" xfId="29429"/>
    <cellStyle name="style1424787249314 7 4 5" xfId="41353"/>
    <cellStyle name="style1424787249314 7 5" xfId="9051"/>
    <cellStyle name="style1424787249314 7 5 2" xfId="41357"/>
    <cellStyle name="style1424787249314 7 5 3" xfId="57074"/>
    <cellStyle name="style1424787249314 7 5 4" xfId="41356"/>
    <cellStyle name="style1424787249314 7 6" xfId="16447"/>
    <cellStyle name="style1424787249314 7 7" xfId="23843"/>
    <cellStyle name="style1424787249314 7 8" xfId="41340"/>
    <cellStyle name="style1424787249314 8" xfId="1866"/>
    <cellStyle name="style1424787249314 8 2" xfId="5553"/>
    <cellStyle name="style1424787249314 8 2 2" xfId="12993"/>
    <cellStyle name="style1424787249314 8 2 2 2" xfId="41361"/>
    <cellStyle name="style1424787249314 8 2 2 2 2" xfId="41362"/>
    <cellStyle name="style1424787249314 8 2 2 2 3" xfId="59570"/>
    <cellStyle name="style1424787249314 8 2 2 3" xfId="41360"/>
    <cellStyle name="style1424787249314 8 2 3" xfId="20389"/>
    <cellStyle name="style1424787249314 8 2 3 2" xfId="41364"/>
    <cellStyle name="style1424787249314 8 2 3 3" xfId="57078"/>
    <cellStyle name="style1424787249314 8 2 3 4" xfId="41363"/>
    <cellStyle name="style1424787249314 8 2 4" xfId="27785"/>
    <cellStyle name="style1424787249314 8 2 5" xfId="41359"/>
    <cellStyle name="style1424787249314 8 3" xfId="3675"/>
    <cellStyle name="style1424787249314 8 3 2" xfId="11116"/>
    <cellStyle name="style1424787249314 8 3 2 2" xfId="41367"/>
    <cellStyle name="style1424787249314 8 3 2 2 2" xfId="41368"/>
    <cellStyle name="style1424787249314 8 3 2 2 3" xfId="59571"/>
    <cellStyle name="style1424787249314 8 3 2 3" xfId="41366"/>
    <cellStyle name="style1424787249314 8 3 3" xfId="18512"/>
    <cellStyle name="style1424787249314 8 3 3 2" xfId="41370"/>
    <cellStyle name="style1424787249314 8 3 3 3" xfId="57079"/>
    <cellStyle name="style1424787249314 8 3 3 4" xfId="41369"/>
    <cellStyle name="style1424787249314 8 3 4" xfId="25908"/>
    <cellStyle name="style1424787249314 8 3 5" xfId="41365"/>
    <cellStyle name="style1424787249314 8 4" xfId="7498"/>
    <cellStyle name="style1424787249314 8 4 2" xfId="14894"/>
    <cellStyle name="style1424787249314 8 4 2 2" xfId="41373"/>
    <cellStyle name="style1424787249314 8 4 2 3" xfId="59569"/>
    <cellStyle name="style1424787249314 8 4 2 4" xfId="41372"/>
    <cellStyle name="style1424787249314 8 4 3" xfId="22290"/>
    <cellStyle name="style1424787249314 8 4 4" xfId="29686"/>
    <cellStyle name="style1424787249314 8 4 5" xfId="41371"/>
    <cellStyle name="style1424787249314 8 5" xfId="9307"/>
    <cellStyle name="style1424787249314 8 5 2" xfId="41375"/>
    <cellStyle name="style1424787249314 8 5 3" xfId="57077"/>
    <cellStyle name="style1424787249314 8 5 4" xfId="41374"/>
    <cellStyle name="style1424787249314 8 6" xfId="16703"/>
    <cellStyle name="style1424787249314 8 7" xfId="24099"/>
    <cellStyle name="style1424787249314 8 8" xfId="41358"/>
    <cellStyle name="style1424787249314 9" xfId="4062"/>
    <cellStyle name="style1424787249314 9 2" xfId="11503"/>
    <cellStyle name="style1424787249314 9 2 2" xfId="41378"/>
    <cellStyle name="style1424787249314 9 2 2 2" xfId="41379"/>
    <cellStyle name="style1424787249314 9 2 2 3" xfId="59572"/>
    <cellStyle name="style1424787249314 9 2 3" xfId="41377"/>
    <cellStyle name="style1424787249314 9 3" xfId="18899"/>
    <cellStyle name="style1424787249314 9 3 2" xfId="41381"/>
    <cellStyle name="style1424787249314 9 3 3" xfId="57080"/>
    <cellStyle name="style1424787249314 9 3 4" xfId="41380"/>
    <cellStyle name="style1424787249314 9 4" xfId="26295"/>
    <cellStyle name="style1424787249314 9 5" xfId="41376"/>
    <cellStyle name="style1424787249358" xfId="308"/>
    <cellStyle name="style1424787249358 10" xfId="2186"/>
    <cellStyle name="style1424787249358 10 2" xfId="9627"/>
    <cellStyle name="style1424787249358 10 2 2" xfId="41385"/>
    <cellStyle name="style1424787249358 10 2 2 2" xfId="41386"/>
    <cellStyle name="style1424787249358 10 2 2 3" xfId="59574"/>
    <cellStyle name="style1424787249358 10 2 3" xfId="41384"/>
    <cellStyle name="style1424787249358 10 3" xfId="17023"/>
    <cellStyle name="style1424787249358 10 3 2" xfId="41388"/>
    <cellStyle name="style1424787249358 10 3 3" xfId="57082"/>
    <cellStyle name="style1424787249358 10 3 4" xfId="41387"/>
    <cellStyle name="style1424787249358 10 4" xfId="24419"/>
    <cellStyle name="style1424787249358 10 5" xfId="41383"/>
    <cellStyle name="style1424787249358 11" xfId="6008"/>
    <cellStyle name="style1424787249358 11 2" xfId="13404"/>
    <cellStyle name="style1424787249358 11 2 2" xfId="41391"/>
    <cellStyle name="style1424787249358 11 2 3" xfId="59573"/>
    <cellStyle name="style1424787249358 11 2 4" xfId="41390"/>
    <cellStyle name="style1424787249358 11 3" xfId="20800"/>
    <cellStyle name="style1424787249358 11 4" xfId="28196"/>
    <cellStyle name="style1424787249358 11 5" xfId="41389"/>
    <cellStyle name="style1424787249358 12" xfId="7818"/>
    <cellStyle name="style1424787249358 12 2" xfId="41393"/>
    <cellStyle name="style1424787249358 12 3" xfId="57081"/>
    <cellStyle name="style1424787249358 12 4" xfId="41392"/>
    <cellStyle name="style1424787249358 13" xfId="15214"/>
    <cellStyle name="style1424787249358 14" xfId="22610"/>
    <cellStyle name="style1424787249358 15" xfId="41382"/>
    <cellStyle name="style1424787249358 2" xfId="336"/>
    <cellStyle name="style1424787249358 2 10" xfId="6036"/>
    <cellStyle name="style1424787249358 2 10 2" xfId="13432"/>
    <cellStyle name="style1424787249358 2 10 2 2" xfId="41397"/>
    <cellStyle name="style1424787249358 2 10 2 3" xfId="59575"/>
    <cellStyle name="style1424787249358 2 10 2 4" xfId="41396"/>
    <cellStyle name="style1424787249358 2 10 3" xfId="20828"/>
    <cellStyle name="style1424787249358 2 10 4" xfId="28224"/>
    <cellStyle name="style1424787249358 2 10 5" xfId="41395"/>
    <cellStyle name="style1424787249358 2 11" xfId="7846"/>
    <cellStyle name="style1424787249358 2 11 2" xfId="41399"/>
    <cellStyle name="style1424787249358 2 11 3" xfId="57083"/>
    <cellStyle name="style1424787249358 2 11 4" xfId="41398"/>
    <cellStyle name="style1424787249358 2 12" xfId="15242"/>
    <cellStyle name="style1424787249358 2 13" xfId="22638"/>
    <cellStyle name="style1424787249358 2 14" xfId="41394"/>
    <cellStyle name="style1424787249358 2 2" xfId="400"/>
    <cellStyle name="style1424787249358 2 2 10" xfId="7910"/>
    <cellStyle name="style1424787249358 2 2 10 2" xfId="41402"/>
    <cellStyle name="style1424787249358 2 2 10 3" xfId="57084"/>
    <cellStyle name="style1424787249358 2 2 10 4" xfId="41401"/>
    <cellStyle name="style1424787249358 2 2 11" xfId="15306"/>
    <cellStyle name="style1424787249358 2 2 12" xfId="22702"/>
    <cellStyle name="style1424787249358 2 2 13" xfId="41400"/>
    <cellStyle name="style1424787249358 2 2 2" xfId="528"/>
    <cellStyle name="style1424787249358 2 2 2 10" xfId="15434"/>
    <cellStyle name="style1424787249358 2 2 2 11" xfId="22830"/>
    <cellStyle name="style1424787249358 2 2 2 12" xfId="41403"/>
    <cellStyle name="style1424787249358 2 2 2 2" xfId="785"/>
    <cellStyle name="style1424787249358 2 2 2 2 2" xfId="1495"/>
    <cellStyle name="style1424787249358 2 2 2 2 2 2" xfId="5183"/>
    <cellStyle name="style1424787249358 2 2 2 2 2 2 2" xfId="12624"/>
    <cellStyle name="style1424787249358 2 2 2 2 2 2 2 2" xfId="41408"/>
    <cellStyle name="style1424787249358 2 2 2 2 2 2 2 2 2" xfId="41409"/>
    <cellStyle name="style1424787249358 2 2 2 2 2 2 2 2 3" xfId="59580"/>
    <cellStyle name="style1424787249358 2 2 2 2 2 2 2 3" xfId="41407"/>
    <cellStyle name="style1424787249358 2 2 2 2 2 2 3" xfId="20020"/>
    <cellStyle name="style1424787249358 2 2 2 2 2 2 3 2" xfId="41411"/>
    <cellStyle name="style1424787249358 2 2 2 2 2 2 3 3" xfId="57088"/>
    <cellStyle name="style1424787249358 2 2 2 2 2 2 3 4" xfId="41410"/>
    <cellStyle name="style1424787249358 2 2 2 2 2 2 4" xfId="27416"/>
    <cellStyle name="style1424787249358 2 2 2 2 2 2 5" xfId="41406"/>
    <cellStyle name="style1424787249358 2 2 2 2 2 3" xfId="3306"/>
    <cellStyle name="style1424787249358 2 2 2 2 2 3 2" xfId="10747"/>
    <cellStyle name="style1424787249358 2 2 2 2 2 3 2 2" xfId="41414"/>
    <cellStyle name="style1424787249358 2 2 2 2 2 3 2 2 2" xfId="41415"/>
    <cellStyle name="style1424787249358 2 2 2 2 2 3 2 2 3" xfId="59581"/>
    <cellStyle name="style1424787249358 2 2 2 2 2 3 2 3" xfId="41413"/>
    <cellStyle name="style1424787249358 2 2 2 2 2 3 3" xfId="18143"/>
    <cellStyle name="style1424787249358 2 2 2 2 2 3 3 2" xfId="41417"/>
    <cellStyle name="style1424787249358 2 2 2 2 2 3 3 3" xfId="57089"/>
    <cellStyle name="style1424787249358 2 2 2 2 2 3 3 4" xfId="41416"/>
    <cellStyle name="style1424787249358 2 2 2 2 2 3 4" xfId="25539"/>
    <cellStyle name="style1424787249358 2 2 2 2 2 3 5" xfId="41412"/>
    <cellStyle name="style1424787249358 2 2 2 2 2 4" xfId="7128"/>
    <cellStyle name="style1424787249358 2 2 2 2 2 4 2" xfId="14524"/>
    <cellStyle name="style1424787249358 2 2 2 2 2 4 2 2" xfId="41420"/>
    <cellStyle name="style1424787249358 2 2 2 2 2 4 2 3" xfId="59579"/>
    <cellStyle name="style1424787249358 2 2 2 2 2 4 2 4" xfId="41419"/>
    <cellStyle name="style1424787249358 2 2 2 2 2 4 3" xfId="21920"/>
    <cellStyle name="style1424787249358 2 2 2 2 2 4 4" xfId="29316"/>
    <cellStyle name="style1424787249358 2 2 2 2 2 4 5" xfId="41418"/>
    <cellStyle name="style1424787249358 2 2 2 2 2 5" xfId="8938"/>
    <cellStyle name="style1424787249358 2 2 2 2 2 5 2" xfId="41422"/>
    <cellStyle name="style1424787249358 2 2 2 2 2 5 3" xfId="57087"/>
    <cellStyle name="style1424787249358 2 2 2 2 2 5 4" xfId="41421"/>
    <cellStyle name="style1424787249358 2 2 2 2 2 6" xfId="16334"/>
    <cellStyle name="style1424787249358 2 2 2 2 2 7" xfId="23730"/>
    <cellStyle name="style1424787249358 2 2 2 2 2 8" xfId="41405"/>
    <cellStyle name="style1424787249358 2 2 2 2 3" xfId="4539"/>
    <cellStyle name="style1424787249358 2 2 2 2 3 2" xfId="11980"/>
    <cellStyle name="style1424787249358 2 2 2 2 3 2 2" xfId="41425"/>
    <cellStyle name="style1424787249358 2 2 2 2 3 2 2 2" xfId="41426"/>
    <cellStyle name="style1424787249358 2 2 2 2 3 2 2 3" xfId="59582"/>
    <cellStyle name="style1424787249358 2 2 2 2 3 2 3" xfId="41424"/>
    <cellStyle name="style1424787249358 2 2 2 2 3 3" xfId="19376"/>
    <cellStyle name="style1424787249358 2 2 2 2 3 3 2" xfId="41428"/>
    <cellStyle name="style1424787249358 2 2 2 2 3 3 3" xfId="57090"/>
    <cellStyle name="style1424787249358 2 2 2 2 3 3 4" xfId="41427"/>
    <cellStyle name="style1424787249358 2 2 2 2 3 4" xfId="26772"/>
    <cellStyle name="style1424787249358 2 2 2 2 3 5" xfId="41423"/>
    <cellStyle name="style1424787249358 2 2 2 2 4" xfId="2662"/>
    <cellStyle name="style1424787249358 2 2 2 2 4 2" xfId="10103"/>
    <cellStyle name="style1424787249358 2 2 2 2 4 2 2" xfId="41431"/>
    <cellStyle name="style1424787249358 2 2 2 2 4 2 2 2" xfId="41432"/>
    <cellStyle name="style1424787249358 2 2 2 2 4 2 2 3" xfId="59583"/>
    <cellStyle name="style1424787249358 2 2 2 2 4 2 3" xfId="41430"/>
    <cellStyle name="style1424787249358 2 2 2 2 4 3" xfId="17499"/>
    <cellStyle name="style1424787249358 2 2 2 2 4 3 2" xfId="41434"/>
    <cellStyle name="style1424787249358 2 2 2 2 4 3 3" xfId="57091"/>
    <cellStyle name="style1424787249358 2 2 2 2 4 3 4" xfId="41433"/>
    <cellStyle name="style1424787249358 2 2 2 2 4 4" xfId="24895"/>
    <cellStyle name="style1424787249358 2 2 2 2 4 5" xfId="41429"/>
    <cellStyle name="style1424787249358 2 2 2 2 5" xfId="6484"/>
    <cellStyle name="style1424787249358 2 2 2 2 5 2" xfId="13880"/>
    <cellStyle name="style1424787249358 2 2 2 2 5 2 2" xfId="41437"/>
    <cellStyle name="style1424787249358 2 2 2 2 5 2 3" xfId="59578"/>
    <cellStyle name="style1424787249358 2 2 2 2 5 2 4" xfId="41436"/>
    <cellStyle name="style1424787249358 2 2 2 2 5 3" xfId="21276"/>
    <cellStyle name="style1424787249358 2 2 2 2 5 4" xfId="28672"/>
    <cellStyle name="style1424787249358 2 2 2 2 5 5" xfId="41435"/>
    <cellStyle name="style1424787249358 2 2 2 2 6" xfId="8294"/>
    <cellStyle name="style1424787249358 2 2 2 2 6 2" xfId="41439"/>
    <cellStyle name="style1424787249358 2 2 2 2 6 3" xfId="57086"/>
    <cellStyle name="style1424787249358 2 2 2 2 6 4" xfId="41438"/>
    <cellStyle name="style1424787249358 2 2 2 2 7" xfId="15690"/>
    <cellStyle name="style1424787249358 2 2 2 2 8" xfId="23086"/>
    <cellStyle name="style1424787249358 2 2 2 2 9" xfId="41404"/>
    <cellStyle name="style1424787249358 2 2 2 3" xfId="1239"/>
    <cellStyle name="style1424787249358 2 2 2 3 2" xfId="4927"/>
    <cellStyle name="style1424787249358 2 2 2 3 2 2" xfId="12368"/>
    <cellStyle name="style1424787249358 2 2 2 3 2 2 2" xfId="41443"/>
    <cellStyle name="style1424787249358 2 2 2 3 2 2 2 2" xfId="41444"/>
    <cellStyle name="style1424787249358 2 2 2 3 2 2 2 3" xfId="59585"/>
    <cellStyle name="style1424787249358 2 2 2 3 2 2 3" xfId="41442"/>
    <cellStyle name="style1424787249358 2 2 2 3 2 3" xfId="19764"/>
    <cellStyle name="style1424787249358 2 2 2 3 2 3 2" xfId="41446"/>
    <cellStyle name="style1424787249358 2 2 2 3 2 3 3" xfId="57093"/>
    <cellStyle name="style1424787249358 2 2 2 3 2 3 4" xfId="41445"/>
    <cellStyle name="style1424787249358 2 2 2 3 2 4" xfId="27160"/>
    <cellStyle name="style1424787249358 2 2 2 3 2 5" xfId="41441"/>
    <cellStyle name="style1424787249358 2 2 2 3 3" xfId="3050"/>
    <cellStyle name="style1424787249358 2 2 2 3 3 2" xfId="10491"/>
    <cellStyle name="style1424787249358 2 2 2 3 3 2 2" xfId="41449"/>
    <cellStyle name="style1424787249358 2 2 2 3 3 2 2 2" xfId="41450"/>
    <cellStyle name="style1424787249358 2 2 2 3 3 2 2 3" xfId="59586"/>
    <cellStyle name="style1424787249358 2 2 2 3 3 2 3" xfId="41448"/>
    <cellStyle name="style1424787249358 2 2 2 3 3 3" xfId="17887"/>
    <cellStyle name="style1424787249358 2 2 2 3 3 3 2" xfId="41452"/>
    <cellStyle name="style1424787249358 2 2 2 3 3 3 3" xfId="57094"/>
    <cellStyle name="style1424787249358 2 2 2 3 3 3 4" xfId="41451"/>
    <cellStyle name="style1424787249358 2 2 2 3 3 4" xfId="25283"/>
    <cellStyle name="style1424787249358 2 2 2 3 3 5" xfId="41447"/>
    <cellStyle name="style1424787249358 2 2 2 3 4" xfId="6872"/>
    <cellStyle name="style1424787249358 2 2 2 3 4 2" xfId="14268"/>
    <cellStyle name="style1424787249358 2 2 2 3 4 2 2" xfId="41455"/>
    <cellStyle name="style1424787249358 2 2 2 3 4 2 3" xfId="59584"/>
    <cellStyle name="style1424787249358 2 2 2 3 4 2 4" xfId="41454"/>
    <cellStyle name="style1424787249358 2 2 2 3 4 3" xfId="21664"/>
    <cellStyle name="style1424787249358 2 2 2 3 4 4" xfId="29060"/>
    <cellStyle name="style1424787249358 2 2 2 3 4 5" xfId="41453"/>
    <cellStyle name="style1424787249358 2 2 2 3 5" xfId="8682"/>
    <cellStyle name="style1424787249358 2 2 2 3 5 2" xfId="41457"/>
    <cellStyle name="style1424787249358 2 2 2 3 5 3" xfId="57092"/>
    <cellStyle name="style1424787249358 2 2 2 3 5 4" xfId="41456"/>
    <cellStyle name="style1424787249358 2 2 2 3 6" xfId="16078"/>
    <cellStyle name="style1424787249358 2 2 2 3 7" xfId="23474"/>
    <cellStyle name="style1424787249358 2 2 2 3 8" xfId="41440"/>
    <cellStyle name="style1424787249358 2 2 2 4" xfId="1830"/>
    <cellStyle name="style1424787249358 2 2 2 4 2" xfId="5517"/>
    <cellStyle name="style1424787249358 2 2 2 4 2 2" xfId="12958"/>
    <cellStyle name="style1424787249358 2 2 2 4 2 2 2" xfId="41461"/>
    <cellStyle name="style1424787249358 2 2 2 4 2 2 2 2" xfId="41462"/>
    <cellStyle name="style1424787249358 2 2 2 4 2 2 2 3" xfId="59588"/>
    <cellStyle name="style1424787249358 2 2 2 4 2 2 3" xfId="41460"/>
    <cellStyle name="style1424787249358 2 2 2 4 2 3" xfId="20354"/>
    <cellStyle name="style1424787249358 2 2 2 4 2 3 2" xfId="41464"/>
    <cellStyle name="style1424787249358 2 2 2 4 2 3 3" xfId="57096"/>
    <cellStyle name="style1424787249358 2 2 2 4 2 3 4" xfId="41463"/>
    <cellStyle name="style1424787249358 2 2 2 4 2 4" xfId="27750"/>
    <cellStyle name="style1424787249358 2 2 2 4 2 5" xfId="41459"/>
    <cellStyle name="style1424787249358 2 2 2 4 3" xfId="3640"/>
    <cellStyle name="style1424787249358 2 2 2 4 3 2" xfId="11081"/>
    <cellStyle name="style1424787249358 2 2 2 4 3 2 2" xfId="41467"/>
    <cellStyle name="style1424787249358 2 2 2 4 3 2 2 2" xfId="41468"/>
    <cellStyle name="style1424787249358 2 2 2 4 3 2 2 3" xfId="59589"/>
    <cellStyle name="style1424787249358 2 2 2 4 3 2 3" xfId="41466"/>
    <cellStyle name="style1424787249358 2 2 2 4 3 3" xfId="18477"/>
    <cellStyle name="style1424787249358 2 2 2 4 3 3 2" xfId="41470"/>
    <cellStyle name="style1424787249358 2 2 2 4 3 3 3" xfId="57097"/>
    <cellStyle name="style1424787249358 2 2 2 4 3 3 4" xfId="41469"/>
    <cellStyle name="style1424787249358 2 2 2 4 3 4" xfId="25873"/>
    <cellStyle name="style1424787249358 2 2 2 4 3 5" xfId="41465"/>
    <cellStyle name="style1424787249358 2 2 2 4 4" xfId="7462"/>
    <cellStyle name="style1424787249358 2 2 2 4 4 2" xfId="14858"/>
    <cellStyle name="style1424787249358 2 2 2 4 4 2 2" xfId="41473"/>
    <cellStyle name="style1424787249358 2 2 2 4 4 2 3" xfId="59587"/>
    <cellStyle name="style1424787249358 2 2 2 4 4 2 4" xfId="41472"/>
    <cellStyle name="style1424787249358 2 2 2 4 4 3" xfId="22254"/>
    <cellStyle name="style1424787249358 2 2 2 4 4 4" xfId="29650"/>
    <cellStyle name="style1424787249358 2 2 2 4 4 5" xfId="41471"/>
    <cellStyle name="style1424787249358 2 2 2 4 5" xfId="9272"/>
    <cellStyle name="style1424787249358 2 2 2 4 5 2" xfId="41475"/>
    <cellStyle name="style1424787249358 2 2 2 4 5 3" xfId="57095"/>
    <cellStyle name="style1424787249358 2 2 2 4 5 4" xfId="41474"/>
    <cellStyle name="style1424787249358 2 2 2 4 6" xfId="16668"/>
    <cellStyle name="style1424787249358 2 2 2 4 7" xfId="24064"/>
    <cellStyle name="style1424787249358 2 2 2 4 8" xfId="41458"/>
    <cellStyle name="style1424787249358 2 2 2 5" xfId="2087"/>
    <cellStyle name="style1424787249358 2 2 2 5 2" xfId="5774"/>
    <cellStyle name="style1424787249358 2 2 2 5 2 2" xfId="13214"/>
    <cellStyle name="style1424787249358 2 2 2 5 2 2 2" xfId="41479"/>
    <cellStyle name="style1424787249358 2 2 2 5 2 2 2 2" xfId="41480"/>
    <cellStyle name="style1424787249358 2 2 2 5 2 2 2 3" xfId="59591"/>
    <cellStyle name="style1424787249358 2 2 2 5 2 2 3" xfId="41478"/>
    <cellStyle name="style1424787249358 2 2 2 5 2 3" xfId="20610"/>
    <cellStyle name="style1424787249358 2 2 2 5 2 3 2" xfId="41482"/>
    <cellStyle name="style1424787249358 2 2 2 5 2 3 3" xfId="57099"/>
    <cellStyle name="style1424787249358 2 2 2 5 2 3 4" xfId="41481"/>
    <cellStyle name="style1424787249358 2 2 2 5 2 4" xfId="28006"/>
    <cellStyle name="style1424787249358 2 2 2 5 2 5" xfId="41477"/>
    <cellStyle name="style1424787249358 2 2 2 5 3" xfId="3896"/>
    <cellStyle name="style1424787249358 2 2 2 5 3 2" xfId="11337"/>
    <cellStyle name="style1424787249358 2 2 2 5 3 2 2" xfId="41485"/>
    <cellStyle name="style1424787249358 2 2 2 5 3 2 2 2" xfId="41486"/>
    <cellStyle name="style1424787249358 2 2 2 5 3 2 2 3" xfId="59592"/>
    <cellStyle name="style1424787249358 2 2 2 5 3 2 3" xfId="41484"/>
    <cellStyle name="style1424787249358 2 2 2 5 3 3" xfId="18733"/>
    <cellStyle name="style1424787249358 2 2 2 5 3 3 2" xfId="41488"/>
    <cellStyle name="style1424787249358 2 2 2 5 3 3 3" xfId="57100"/>
    <cellStyle name="style1424787249358 2 2 2 5 3 3 4" xfId="41487"/>
    <cellStyle name="style1424787249358 2 2 2 5 3 4" xfId="26129"/>
    <cellStyle name="style1424787249358 2 2 2 5 3 5" xfId="41483"/>
    <cellStyle name="style1424787249358 2 2 2 5 4" xfId="7719"/>
    <cellStyle name="style1424787249358 2 2 2 5 4 2" xfId="15115"/>
    <cellStyle name="style1424787249358 2 2 2 5 4 2 2" xfId="41491"/>
    <cellStyle name="style1424787249358 2 2 2 5 4 2 3" xfId="59590"/>
    <cellStyle name="style1424787249358 2 2 2 5 4 2 4" xfId="41490"/>
    <cellStyle name="style1424787249358 2 2 2 5 4 3" xfId="22511"/>
    <cellStyle name="style1424787249358 2 2 2 5 4 4" xfId="29907"/>
    <cellStyle name="style1424787249358 2 2 2 5 4 5" xfId="41489"/>
    <cellStyle name="style1424787249358 2 2 2 5 5" xfId="9528"/>
    <cellStyle name="style1424787249358 2 2 2 5 5 2" xfId="41493"/>
    <cellStyle name="style1424787249358 2 2 2 5 5 3" xfId="57098"/>
    <cellStyle name="style1424787249358 2 2 2 5 5 4" xfId="41492"/>
    <cellStyle name="style1424787249358 2 2 2 5 6" xfId="16924"/>
    <cellStyle name="style1424787249358 2 2 2 5 7" xfId="24320"/>
    <cellStyle name="style1424787249358 2 2 2 5 8" xfId="41476"/>
    <cellStyle name="style1424787249358 2 2 2 6" xfId="4283"/>
    <cellStyle name="style1424787249358 2 2 2 6 2" xfId="11724"/>
    <cellStyle name="style1424787249358 2 2 2 6 2 2" xfId="41496"/>
    <cellStyle name="style1424787249358 2 2 2 6 2 2 2" xfId="41497"/>
    <cellStyle name="style1424787249358 2 2 2 6 2 2 3" xfId="59593"/>
    <cellStyle name="style1424787249358 2 2 2 6 2 3" xfId="41495"/>
    <cellStyle name="style1424787249358 2 2 2 6 3" xfId="19120"/>
    <cellStyle name="style1424787249358 2 2 2 6 3 2" xfId="41499"/>
    <cellStyle name="style1424787249358 2 2 2 6 3 3" xfId="57101"/>
    <cellStyle name="style1424787249358 2 2 2 6 3 4" xfId="41498"/>
    <cellStyle name="style1424787249358 2 2 2 6 4" xfId="26516"/>
    <cellStyle name="style1424787249358 2 2 2 6 5" xfId="41494"/>
    <cellStyle name="style1424787249358 2 2 2 7" xfId="2406"/>
    <cellStyle name="style1424787249358 2 2 2 7 2" xfId="9847"/>
    <cellStyle name="style1424787249358 2 2 2 7 2 2" xfId="41502"/>
    <cellStyle name="style1424787249358 2 2 2 7 2 2 2" xfId="41503"/>
    <cellStyle name="style1424787249358 2 2 2 7 2 2 3" xfId="59594"/>
    <cellStyle name="style1424787249358 2 2 2 7 2 3" xfId="41501"/>
    <cellStyle name="style1424787249358 2 2 2 7 3" xfId="17243"/>
    <cellStyle name="style1424787249358 2 2 2 7 3 2" xfId="41505"/>
    <cellStyle name="style1424787249358 2 2 2 7 3 3" xfId="57102"/>
    <cellStyle name="style1424787249358 2 2 2 7 3 4" xfId="41504"/>
    <cellStyle name="style1424787249358 2 2 2 7 4" xfId="24639"/>
    <cellStyle name="style1424787249358 2 2 2 7 5" xfId="41500"/>
    <cellStyle name="style1424787249358 2 2 2 8" xfId="6228"/>
    <cellStyle name="style1424787249358 2 2 2 8 2" xfId="13624"/>
    <cellStyle name="style1424787249358 2 2 2 8 2 2" xfId="41508"/>
    <cellStyle name="style1424787249358 2 2 2 8 2 3" xfId="59577"/>
    <cellStyle name="style1424787249358 2 2 2 8 2 4" xfId="41507"/>
    <cellStyle name="style1424787249358 2 2 2 8 3" xfId="21020"/>
    <cellStyle name="style1424787249358 2 2 2 8 4" xfId="28416"/>
    <cellStyle name="style1424787249358 2 2 2 8 5" xfId="41506"/>
    <cellStyle name="style1424787249358 2 2 2 9" xfId="8038"/>
    <cellStyle name="style1424787249358 2 2 2 9 2" xfId="41510"/>
    <cellStyle name="style1424787249358 2 2 2 9 3" xfId="57085"/>
    <cellStyle name="style1424787249358 2 2 2 9 4" xfId="41509"/>
    <cellStyle name="style1424787249358 2 2 3" xfId="657"/>
    <cellStyle name="style1424787249358 2 2 3 2" xfId="1367"/>
    <cellStyle name="style1424787249358 2 2 3 2 2" xfId="5055"/>
    <cellStyle name="style1424787249358 2 2 3 2 2 2" xfId="12496"/>
    <cellStyle name="style1424787249358 2 2 3 2 2 2 2" xfId="41515"/>
    <cellStyle name="style1424787249358 2 2 3 2 2 2 2 2" xfId="41516"/>
    <cellStyle name="style1424787249358 2 2 3 2 2 2 2 3" xfId="59597"/>
    <cellStyle name="style1424787249358 2 2 3 2 2 2 3" xfId="41514"/>
    <cellStyle name="style1424787249358 2 2 3 2 2 3" xfId="19892"/>
    <cellStyle name="style1424787249358 2 2 3 2 2 3 2" xfId="41518"/>
    <cellStyle name="style1424787249358 2 2 3 2 2 3 3" xfId="57105"/>
    <cellStyle name="style1424787249358 2 2 3 2 2 3 4" xfId="41517"/>
    <cellStyle name="style1424787249358 2 2 3 2 2 4" xfId="27288"/>
    <cellStyle name="style1424787249358 2 2 3 2 2 5" xfId="41513"/>
    <cellStyle name="style1424787249358 2 2 3 2 3" xfId="3178"/>
    <cellStyle name="style1424787249358 2 2 3 2 3 2" xfId="10619"/>
    <cellStyle name="style1424787249358 2 2 3 2 3 2 2" xfId="41521"/>
    <cellStyle name="style1424787249358 2 2 3 2 3 2 2 2" xfId="41522"/>
    <cellStyle name="style1424787249358 2 2 3 2 3 2 2 3" xfId="59598"/>
    <cellStyle name="style1424787249358 2 2 3 2 3 2 3" xfId="41520"/>
    <cellStyle name="style1424787249358 2 2 3 2 3 3" xfId="18015"/>
    <cellStyle name="style1424787249358 2 2 3 2 3 3 2" xfId="41524"/>
    <cellStyle name="style1424787249358 2 2 3 2 3 3 3" xfId="57106"/>
    <cellStyle name="style1424787249358 2 2 3 2 3 3 4" xfId="41523"/>
    <cellStyle name="style1424787249358 2 2 3 2 3 4" xfId="25411"/>
    <cellStyle name="style1424787249358 2 2 3 2 3 5" xfId="41519"/>
    <cellStyle name="style1424787249358 2 2 3 2 4" xfId="7000"/>
    <cellStyle name="style1424787249358 2 2 3 2 4 2" xfId="14396"/>
    <cellStyle name="style1424787249358 2 2 3 2 4 2 2" xfId="41527"/>
    <cellStyle name="style1424787249358 2 2 3 2 4 2 3" xfId="59596"/>
    <cellStyle name="style1424787249358 2 2 3 2 4 2 4" xfId="41526"/>
    <cellStyle name="style1424787249358 2 2 3 2 4 3" xfId="21792"/>
    <cellStyle name="style1424787249358 2 2 3 2 4 4" xfId="29188"/>
    <cellStyle name="style1424787249358 2 2 3 2 4 5" xfId="41525"/>
    <cellStyle name="style1424787249358 2 2 3 2 5" xfId="8810"/>
    <cellStyle name="style1424787249358 2 2 3 2 5 2" xfId="41529"/>
    <cellStyle name="style1424787249358 2 2 3 2 5 3" xfId="57104"/>
    <cellStyle name="style1424787249358 2 2 3 2 5 4" xfId="41528"/>
    <cellStyle name="style1424787249358 2 2 3 2 6" xfId="16206"/>
    <cellStyle name="style1424787249358 2 2 3 2 7" xfId="23602"/>
    <cellStyle name="style1424787249358 2 2 3 2 8" xfId="41512"/>
    <cellStyle name="style1424787249358 2 2 3 3" xfId="4411"/>
    <cellStyle name="style1424787249358 2 2 3 3 2" xfId="11852"/>
    <cellStyle name="style1424787249358 2 2 3 3 2 2" xfId="41532"/>
    <cellStyle name="style1424787249358 2 2 3 3 2 2 2" xfId="41533"/>
    <cellStyle name="style1424787249358 2 2 3 3 2 2 3" xfId="59599"/>
    <cellStyle name="style1424787249358 2 2 3 3 2 3" xfId="41531"/>
    <cellStyle name="style1424787249358 2 2 3 3 3" xfId="19248"/>
    <cellStyle name="style1424787249358 2 2 3 3 3 2" xfId="41535"/>
    <cellStyle name="style1424787249358 2 2 3 3 3 3" xfId="57107"/>
    <cellStyle name="style1424787249358 2 2 3 3 3 4" xfId="41534"/>
    <cellStyle name="style1424787249358 2 2 3 3 4" xfId="26644"/>
    <cellStyle name="style1424787249358 2 2 3 3 5" xfId="41530"/>
    <cellStyle name="style1424787249358 2 2 3 4" xfId="2534"/>
    <cellStyle name="style1424787249358 2 2 3 4 2" xfId="9975"/>
    <cellStyle name="style1424787249358 2 2 3 4 2 2" xfId="41538"/>
    <cellStyle name="style1424787249358 2 2 3 4 2 2 2" xfId="41539"/>
    <cellStyle name="style1424787249358 2 2 3 4 2 2 3" xfId="59600"/>
    <cellStyle name="style1424787249358 2 2 3 4 2 3" xfId="41537"/>
    <cellStyle name="style1424787249358 2 2 3 4 3" xfId="17371"/>
    <cellStyle name="style1424787249358 2 2 3 4 3 2" xfId="41541"/>
    <cellStyle name="style1424787249358 2 2 3 4 3 3" xfId="57108"/>
    <cellStyle name="style1424787249358 2 2 3 4 3 4" xfId="41540"/>
    <cellStyle name="style1424787249358 2 2 3 4 4" xfId="24767"/>
    <cellStyle name="style1424787249358 2 2 3 4 5" xfId="41536"/>
    <cellStyle name="style1424787249358 2 2 3 5" xfId="6356"/>
    <cellStyle name="style1424787249358 2 2 3 5 2" xfId="13752"/>
    <cellStyle name="style1424787249358 2 2 3 5 2 2" xfId="41544"/>
    <cellStyle name="style1424787249358 2 2 3 5 2 3" xfId="59595"/>
    <cellStyle name="style1424787249358 2 2 3 5 2 4" xfId="41543"/>
    <cellStyle name="style1424787249358 2 2 3 5 3" xfId="21148"/>
    <cellStyle name="style1424787249358 2 2 3 5 4" xfId="28544"/>
    <cellStyle name="style1424787249358 2 2 3 5 5" xfId="41542"/>
    <cellStyle name="style1424787249358 2 2 3 6" xfId="8166"/>
    <cellStyle name="style1424787249358 2 2 3 6 2" xfId="41546"/>
    <cellStyle name="style1424787249358 2 2 3 6 3" xfId="57103"/>
    <cellStyle name="style1424787249358 2 2 3 6 4" xfId="41545"/>
    <cellStyle name="style1424787249358 2 2 3 7" xfId="15562"/>
    <cellStyle name="style1424787249358 2 2 3 8" xfId="22958"/>
    <cellStyle name="style1424787249358 2 2 3 9" xfId="41511"/>
    <cellStyle name="style1424787249358 2 2 4" xfId="1111"/>
    <cellStyle name="style1424787249358 2 2 4 2" xfId="4799"/>
    <cellStyle name="style1424787249358 2 2 4 2 2" xfId="12240"/>
    <cellStyle name="style1424787249358 2 2 4 2 2 2" xfId="41550"/>
    <cellStyle name="style1424787249358 2 2 4 2 2 2 2" xfId="41551"/>
    <cellStyle name="style1424787249358 2 2 4 2 2 2 3" xfId="59602"/>
    <cellStyle name="style1424787249358 2 2 4 2 2 3" xfId="41549"/>
    <cellStyle name="style1424787249358 2 2 4 2 3" xfId="19636"/>
    <cellStyle name="style1424787249358 2 2 4 2 3 2" xfId="41553"/>
    <cellStyle name="style1424787249358 2 2 4 2 3 3" xfId="57110"/>
    <cellStyle name="style1424787249358 2 2 4 2 3 4" xfId="41552"/>
    <cellStyle name="style1424787249358 2 2 4 2 4" xfId="27032"/>
    <cellStyle name="style1424787249358 2 2 4 2 5" xfId="41548"/>
    <cellStyle name="style1424787249358 2 2 4 3" xfId="2922"/>
    <cellStyle name="style1424787249358 2 2 4 3 2" xfId="10363"/>
    <cellStyle name="style1424787249358 2 2 4 3 2 2" xfId="41556"/>
    <cellStyle name="style1424787249358 2 2 4 3 2 2 2" xfId="41557"/>
    <cellStyle name="style1424787249358 2 2 4 3 2 2 3" xfId="59603"/>
    <cellStyle name="style1424787249358 2 2 4 3 2 3" xfId="41555"/>
    <cellStyle name="style1424787249358 2 2 4 3 3" xfId="17759"/>
    <cellStyle name="style1424787249358 2 2 4 3 3 2" xfId="41559"/>
    <cellStyle name="style1424787249358 2 2 4 3 3 3" xfId="57111"/>
    <cellStyle name="style1424787249358 2 2 4 3 3 4" xfId="41558"/>
    <cellStyle name="style1424787249358 2 2 4 3 4" xfId="25155"/>
    <cellStyle name="style1424787249358 2 2 4 3 5" xfId="41554"/>
    <cellStyle name="style1424787249358 2 2 4 4" xfId="6744"/>
    <cellStyle name="style1424787249358 2 2 4 4 2" xfId="14140"/>
    <cellStyle name="style1424787249358 2 2 4 4 2 2" xfId="41562"/>
    <cellStyle name="style1424787249358 2 2 4 4 2 3" xfId="59601"/>
    <cellStyle name="style1424787249358 2 2 4 4 2 4" xfId="41561"/>
    <cellStyle name="style1424787249358 2 2 4 4 3" xfId="21536"/>
    <cellStyle name="style1424787249358 2 2 4 4 4" xfId="28932"/>
    <cellStyle name="style1424787249358 2 2 4 4 5" xfId="41560"/>
    <cellStyle name="style1424787249358 2 2 4 5" xfId="8554"/>
    <cellStyle name="style1424787249358 2 2 4 5 2" xfId="41564"/>
    <cellStyle name="style1424787249358 2 2 4 5 3" xfId="57109"/>
    <cellStyle name="style1424787249358 2 2 4 5 4" xfId="41563"/>
    <cellStyle name="style1424787249358 2 2 4 6" xfId="15950"/>
    <cellStyle name="style1424787249358 2 2 4 7" xfId="23346"/>
    <cellStyle name="style1424787249358 2 2 4 8" xfId="41547"/>
    <cellStyle name="style1424787249358 2 2 5" xfId="1702"/>
    <cellStyle name="style1424787249358 2 2 5 2" xfId="5389"/>
    <cellStyle name="style1424787249358 2 2 5 2 2" xfId="12830"/>
    <cellStyle name="style1424787249358 2 2 5 2 2 2" xfId="41568"/>
    <cellStyle name="style1424787249358 2 2 5 2 2 2 2" xfId="41569"/>
    <cellStyle name="style1424787249358 2 2 5 2 2 2 3" xfId="59605"/>
    <cellStyle name="style1424787249358 2 2 5 2 2 3" xfId="41567"/>
    <cellStyle name="style1424787249358 2 2 5 2 3" xfId="20226"/>
    <cellStyle name="style1424787249358 2 2 5 2 3 2" xfId="41571"/>
    <cellStyle name="style1424787249358 2 2 5 2 3 3" xfId="57113"/>
    <cellStyle name="style1424787249358 2 2 5 2 3 4" xfId="41570"/>
    <cellStyle name="style1424787249358 2 2 5 2 4" xfId="27622"/>
    <cellStyle name="style1424787249358 2 2 5 2 5" xfId="41566"/>
    <cellStyle name="style1424787249358 2 2 5 3" xfId="3512"/>
    <cellStyle name="style1424787249358 2 2 5 3 2" xfId="10953"/>
    <cellStyle name="style1424787249358 2 2 5 3 2 2" xfId="41574"/>
    <cellStyle name="style1424787249358 2 2 5 3 2 2 2" xfId="41575"/>
    <cellStyle name="style1424787249358 2 2 5 3 2 2 3" xfId="59606"/>
    <cellStyle name="style1424787249358 2 2 5 3 2 3" xfId="41573"/>
    <cellStyle name="style1424787249358 2 2 5 3 3" xfId="18349"/>
    <cellStyle name="style1424787249358 2 2 5 3 3 2" xfId="41577"/>
    <cellStyle name="style1424787249358 2 2 5 3 3 3" xfId="57114"/>
    <cellStyle name="style1424787249358 2 2 5 3 3 4" xfId="41576"/>
    <cellStyle name="style1424787249358 2 2 5 3 4" xfId="25745"/>
    <cellStyle name="style1424787249358 2 2 5 3 5" xfId="41572"/>
    <cellStyle name="style1424787249358 2 2 5 4" xfId="7334"/>
    <cellStyle name="style1424787249358 2 2 5 4 2" xfId="14730"/>
    <cellStyle name="style1424787249358 2 2 5 4 2 2" xfId="41580"/>
    <cellStyle name="style1424787249358 2 2 5 4 2 3" xfId="59604"/>
    <cellStyle name="style1424787249358 2 2 5 4 2 4" xfId="41579"/>
    <cellStyle name="style1424787249358 2 2 5 4 3" xfId="22126"/>
    <cellStyle name="style1424787249358 2 2 5 4 4" xfId="29522"/>
    <cellStyle name="style1424787249358 2 2 5 4 5" xfId="41578"/>
    <cellStyle name="style1424787249358 2 2 5 5" xfId="9144"/>
    <cellStyle name="style1424787249358 2 2 5 5 2" xfId="41582"/>
    <cellStyle name="style1424787249358 2 2 5 5 3" xfId="57112"/>
    <cellStyle name="style1424787249358 2 2 5 5 4" xfId="41581"/>
    <cellStyle name="style1424787249358 2 2 5 6" xfId="16540"/>
    <cellStyle name="style1424787249358 2 2 5 7" xfId="23936"/>
    <cellStyle name="style1424787249358 2 2 5 8" xfId="41565"/>
    <cellStyle name="style1424787249358 2 2 6" xfId="1959"/>
    <cellStyle name="style1424787249358 2 2 6 2" xfId="5646"/>
    <cellStyle name="style1424787249358 2 2 6 2 2" xfId="13086"/>
    <cellStyle name="style1424787249358 2 2 6 2 2 2" xfId="41586"/>
    <cellStyle name="style1424787249358 2 2 6 2 2 2 2" xfId="41587"/>
    <cellStyle name="style1424787249358 2 2 6 2 2 2 3" xfId="59608"/>
    <cellStyle name="style1424787249358 2 2 6 2 2 3" xfId="41585"/>
    <cellStyle name="style1424787249358 2 2 6 2 3" xfId="20482"/>
    <cellStyle name="style1424787249358 2 2 6 2 3 2" xfId="41589"/>
    <cellStyle name="style1424787249358 2 2 6 2 3 3" xfId="57116"/>
    <cellStyle name="style1424787249358 2 2 6 2 3 4" xfId="41588"/>
    <cellStyle name="style1424787249358 2 2 6 2 4" xfId="27878"/>
    <cellStyle name="style1424787249358 2 2 6 2 5" xfId="41584"/>
    <cellStyle name="style1424787249358 2 2 6 3" xfId="3768"/>
    <cellStyle name="style1424787249358 2 2 6 3 2" xfId="11209"/>
    <cellStyle name="style1424787249358 2 2 6 3 2 2" xfId="41592"/>
    <cellStyle name="style1424787249358 2 2 6 3 2 2 2" xfId="41593"/>
    <cellStyle name="style1424787249358 2 2 6 3 2 2 3" xfId="59609"/>
    <cellStyle name="style1424787249358 2 2 6 3 2 3" xfId="41591"/>
    <cellStyle name="style1424787249358 2 2 6 3 3" xfId="18605"/>
    <cellStyle name="style1424787249358 2 2 6 3 3 2" xfId="41595"/>
    <cellStyle name="style1424787249358 2 2 6 3 3 3" xfId="57117"/>
    <cellStyle name="style1424787249358 2 2 6 3 3 4" xfId="41594"/>
    <cellStyle name="style1424787249358 2 2 6 3 4" xfId="26001"/>
    <cellStyle name="style1424787249358 2 2 6 3 5" xfId="41590"/>
    <cellStyle name="style1424787249358 2 2 6 4" xfId="7591"/>
    <cellStyle name="style1424787249358 2 2 6 4 2" xfId="14987"/>
    <cellStyle name="style1424787249358 2 2 6 4 2 2" xfId="41598"/>
    <cellStyle name="style1424787249358 2 2 6 4 2 3" xfId="59607"/>
    <cellStyle name="style1424787249358 2 2 6 4 2 4" xfId="41597"/>
    <cellStyle name="style1424787249358 2 2 6 4 3" xfId="22383"/>
    <cellStyle name="style1424787249358 2 2 6 4 4" xfId="29779"/>
    <cellStyle name="style1424787249358 2 2 6 4 5" xfId="41596"/>
    <cellStyle name="style1424787249358 2 2 6 5" xfId="9400"/>
    <cellStyle name="style1424787249358 2 2 6 5 2" xfId="41600"/>
    <cellStyle name="style1424787249358 2 2 6 5 3" xfId="57115"/>
    <cellStyle name="style1424787249358 2 2 6 5 4" xfId="41599"/>
    <cellStyle name="style1424787249358 2 2 6 6" xfId="16796"/>
    <cellStyle name="style1424787249358 2 2 6 7" xfId="24192"/>
    <cellStyle name="style1424787249358 2 2 6 8" xfId="41583"/>
    <cellStyle name="style1424787249358 2 2 7" xfId="4155"/>
    <cellStyle name="style1424787249358 2 2 7 2" xfId="11596"/>
    <cellStyle name="style1424787249358 2 2 7 2 2" xfId="41603"/>
    <cellStyle name="style1424787249358 2 2 7 2 2 2" xfId="41604"/>
    <cellStyle name="style1424787249358 2 2 7 2 2 3" xfId="59610"/>
    <cellStyle name="style1424787249358 2 2 7 2 3" xfId="41602"/>
    <cellStyle name="style1424787249358 2 2 7 3" xfId="18992"/>
    <cellStyle name="style1424787249358 2 2 7 3 2" xfId="41606"/>
    <cellStyle name="style1424787249358 2 2 7 3 3" xfId="57118"/>
    <cellStyle name="style1424787249358 2 2 7 3 4" xfId="41605"/>
    <cellStyle name="style1424787249358 2 2 7 4" xfId="26388"/>
    <cellStyle name="style1424787249358 2 2 7 5" xfId="41601"/>
    <cellStyle name="style1424787249358 2 2 8" xfId="2278"/>
    <cellStyle name="style1424787249358 2 2 8 2" xfId="9719"/>
    <cellStyle name="style1424787249358 2 2 8 2 2" xfId="41609"/>
    <cellStyle name="style1424787249358 2 2 8 2 2 2" xfId="41610"/>
    <cellStyle name="style1424787249358 2 2 8 2 2 3" xfId="59611"/>
    <cellStyle name="style1424787249358 2 2 8 2 3" xfId="41608"/>
    <cellStyle name="style1424787249358 2 2 8 3" xfId="17115"/>
    <cellStyle name="style1424787249358 2 2 8 3 2" xfId="41612"/>
    <cellStyle name="style1424787249358 2 2 8 3 3" xfId="57119"/>
    <cellStyle name="style1424787249358 2 2 8 3 4" xfId="41611"/>
    <cellStyle name="style1424787249358 2 2 8 4" xfId="24511"/>
    <cellStyle name="style1424787249358 2 2 8 5" xfId="41607"/>
    <cellStyle name="style1424787249358 2 2 9" xfId="6100"/>
    <cellStyle name="style1424787249358 2 2 9 2" xfId="13496"/>
    <cellStyle name="style1424787249358 2 2 9 2 2" xfId="41615"/>
    <cellStyle name="style1424787249358 2 2 9 2 3" xfId="59576"/>
    <cellStyle name="style1424787249358 2 2 9 2 4" xfId="41614"/>
    <cellStyle name="style1424787249358 2 2 9 3" xfId="20892"/>
    <cellStyle name="style1424787249358 2 2 9 4" xfId="28288"/>
    <cellStyle name="style1424787249358 2 2 9 5" xfId="41613"/>
    <cellStyle name="style1424787249358 2 3" xfId="464"/>
    <cellStyle name="style1424787249358 2 3 10" xfId="15370"/>
    <cellStyle name="style1424787249358 2 3 11" xfId="22766"/>
    <cellStyle name="style1424787249358 2 3 12" xfId="41616"/>
    <cellStyle name="style1424787249358 2 3 2" xfId="721"/>
    <cellStyle name="style1424787249358 2 3 2 2" xfId="1431"/>
    <cellStyle name="style1424787249358 2 3 2 2 2" xfId="5119"/>
    <cellStyle name="style1424787249358 2 3 2 2 2 2" xfId="12560"/>
    <cellStyle name="style1424787249358 2 3 2 2 2 2 2" xfId="41621"/>
    <cellStyle name="style1424787249358 2 3 2 2 2 2 2 2" xfId="41622"/>
    <cellStyle name="style1424787249358 2 3 2 2 2 2 2 3" xfId="59615"/>
    <cellStyle name="style1424787249358 2 3 2 2 2 2 3" xfId="41620"/>
    <cellStyle name="style1424787249358 2 3 2 2 2 3" xfId="19956"/>
    <cellStyle name="style1424787249358 2 3 2 2 2 3 2" xfId="41624"/>
    <cellStyle name="style1424787249358 2 3 2 2 2 3 3" xfId="57123"/>
    <cellStyle name="style1424787249358 2 3 2 2 2 3 4" xfId="41623"/>
    <cellStyle name="style1424787249358 2 3 2 2 2 4" xfId="27352"/>
    <cellStyle name="style1424787249358 2 3 2 2 2 5" xfId="41619"/>
    <cellStyle name="style1424787249358 2 3 2 2 3" xfId="3242"/>
    <cellStyle name="style1424787249358 2 3 2 2 3 2" xfId="10683"/>
    <cellStyle name="style1424787249358 2 3 2 2 3 2 2" xfId="41627"/>
    <cellStyle name="style1424787249358 2 3 2 2 3 2 2 2" xfId="41628"/>
    <cellStyle name="style1424787249358 2 3 2 2 3 2 2 3" xfId="59616"/>
    <cellStyle name="style1424787249358 2 3 2 2 3 2 3" xfId="41626"/>
    <cellStyle name="style1424787249358 2 3 2 2 3 3" xfId="18079"/>
    <cellStyle name="style1424787249358 2 3 2 2 3 3 2" xfId="41630"/>
    <cellStyle name="style1424787249358 2 3 2 2 3 3 3" xfId="57124"/>
    <cellStyle name="style1424787249358 2 3 2 2 3 3 4" xfId="41629"/>
    <cellStyle name="style1424787249358 2 3 2 2 3 4" xfId="25475"/>
    <cellStyle name="style1424787249358 2 3 2 2 3 5" xfId="41625"/>
    <cellStyle name="style1424787249358 2 3 2 2 4" xfId="7064"/>
    <cellStyle name="style1424787249358 2 3 2 2 4 2" xfId="14460"/>
    <cellStyle name="style1424787249358 2 3 2 2 4 2 2" xfId="41633"/>
    <cellStyle name="style1424787249358 2 3 2 2 4 2 3" xfId="59614"/>
    <cellStyle name="style1424787249358 2 3 2 2 4 2 4" xfId="41632"/>
    <cellStyle name="style1424787249358 2 3 2 2 4 3" xfId="21856"/>
    <cellStyle name="style1424787249358 2 3 2 2 4 4" xfId="29252"/>
    <cellStyle name="style1424787249358 2 3 2 2 4 5" xfId="41631"/>
    <cellStyle name="style1424787249358 2 3 2 2 5" xfId="8874"/>
    <cellStyle name="style1424787249358 2 3 2 2 5 2" xfId="41635"/>
    <cellStyle name="style1424787249358 2 3 2 2 5 3" xfId="57122"/>
    <cellStyle name="style1424787249358 2 3 2 2 5 4" xfId="41634"/>
    <cellStyle name="style1424787249358 2 3 2 2 6" xfId="16270"/>
    <cellStyle name="style1424787249358 2 3 2 2 7" xfId="23666"/>
    <cellStyle name="style1424787249358 2 3 2 2 8" xfId="41618"/>
    <cellStyle name="style1424787249358 2 3 2 3" xfId="4475"/>
    <cellStyle name="style1424787249358 2 3 2 3 2" xfId="11916"/>
    <cellStyle name="style1424787249358 2 3 2 3 2 2" xfId="41638"/>
    <cellStyle name="style1424787249358 2 3 2 3 2 2 2" xfId="41639"/>
    <cellStyle name="style1424787249358 2 3 2 3 2 2 3" xfId="59617"/>
    <cellStyle name="style1424787249358 2 3 2 3 2 3" xfId="41637"/>
    <cellStyle name="style1424787249358 2 3 2 3 3" xfId="19312"/>
    <cellStyle name="style1424787249358 2 3 2 3 3 2" xfId="41641"/>
    <cellStyle name="style1424787249358 2 3 2 3 3 3" xfId="57125"/>
    <cellStyle name="style1424787249358 2 3 2 3 3 4" xfId="41640"/>
    <cellStyle name="style1424787249358 2 3 2 3 4" xfId="26708"/>
    <cellStyle name="style1424787249358 2 3 2 3 5" xfId="41636"/>
    <cellStyle name="style1424787249358 2 3 2 4" xfId="2598"/>
    <cellStyle name="style1424787249358 2 3 2 4 2" xfId="10039"/>
    <cellStyle name="style1424787249358 2 3 2 4 2 2" xfId="41644"/>
    <cellStyle name="style1424787249358 2 3 2 4 2 2 2" xfId="41645"/>
    <cellStyle name="style1424787249358 2 3 2 4 2 2 3" xfId="59618"/>
    <cellStyle name="style1424787249358 2 3 2 4 2 3" xfId="41643"/>
    <cellStyle name="style1424787249358 2 3 2 4 3" xfId="17435"/>
    <cellStyle name="style1424787249358 2 3 2 4 3 2" xfId="41647"/>
    <cellStyle name="style1424787249358 2 3 2 4 3 3" xfId="57126"/>
    <cellStyle name="style1424787249358 2 3 2 4 3 4" xfId="41646"/>
    <cellStyle name="style1424787249358 2 3 2 4 4" xfId="24831"/>
    <cellStyle name="style1424787249358 2 3 2 4 5" xfId="41642"/>
    <cellStyle name="style1424787249358 2 3 2 5" xfId="6420"/>
    <cellStyle name="style1424787249358 2 3 2 5 2" xfId="13816"/>
    <cellStyle name="style1424787249358 2 3 2 5 2 2" xfId="41650"/>
    <cellStyle name="style1424787249358 2 3 2 5 2 3" xfId="59613"/>
    <cellStyle name="style1424787249358 2 3 2 5 2 4" xfId="41649"/>
    <cellStyle name="style1424787249358 2 3 2 5 3" xfId="21212"/>
    <cellStyle name="style1424787249358 2 3 2 5 4" xfId="28608"/>
    <cellStyle name="style1424787249358 2 3 2 5 5" xfId="41648"/>
    <cellStyle name="style1424787249358 2 3 2 6" xfId="8230"/>
    <cellStyle name="style1424787249358 2 3 2 6 2" xfId="41652"/>
    <cellStyle name="style1424787249358 2 3 2 6 3" xfId="57121"/>
    <cellStyle name="style1424787249358 2 3 2 6 4" xfId="41651"/>
    <cellStyle name="style1424787249358 2 3 2 7" xfId="15626"/>
    <cellStyle name="style1424787249358 2 3 2 8" xfId="23022"/>
    <cellStyle name="style1424787249358 2 3 2 9" xfId="41617"/>
    <cellStyle name="style1424787249358 2 3 3" xfId="1175"/>
    <cellStyle name="style1424787249358 2 3 3 2" xfId="4863"/>
    <cellStyle name="style1424787249358 2 3 3 2 2" xfId="12304"/>
    <cellStyle name="style1424787249358 2 3 3 2 2 2" xfId="41656"/>
    <cellStyle name="style1424787249358 2 3 3 2 2 2 2" xfId="41657"/>
    <cellStyle name="style1424787249358 2 3 3 2 2 2 3" xfId="59620"/>
    <cellStyle name="style1424787249358 2 3 3 2 2 3" xfId="41655"/>
    <cellStyle name="style1424787249358 2 3 3 2 3" xfId="19700"/>
    <cellStyle name="style1424787249358 2 3 3 2 3 2" xfId="41659"/>
    <cellStyle name="style1424787249358 2 3 3 2 3 3" xfId="57128"/>
    <cellStyle name="style1424787249358 2 3 3 2 3 4" xfId="41658"/>
    <cellStyle name="style1424787249358 2 3 3 2 4" xfId="27096"/>
    <cellStyle name="style1424787249358 2 3 3 2 5" xfId="41654"/>
    <cellStyle name="style1424787249358 2 3 3 3" xfId="2986"/>
    <cellStyle name="style1424787249358 2 3 3 3 2" xfId="10427"/>
    <cellStyle name="style1424787249358 2 3 3 3 2 2" xfId="41662"/>
    <cellStyle name="style1424787249358 2 3 3 3 2 2 2" xfId="41663"/>
    <cellStyle name="style1424787249358 2 3 3 3 2 2 3" xfId="59621"/>
    <cellStyle name="style1424787249358 2 3 3 3 2 3" xfId="41661"/>
    <cellStyle name="style1424787249358 2 3 3 3 3" xfId="17823"/>
    <cellStyle name="style1424787249358 2 3 3 3 3 2" xfId="41665"/>
    <cellStyle name="style1424787249358 2 3 3 3 3 3" xfId="57129"/>
    <cellStyle name="style1424787249358 2 3 3 3 3 4" xfId="41664"/>
    <cellStyle name="style1424787249358 2 3 3 3 4" xfId="25219"/>
    <cellStyle name="style1424787249358 2 3 3 3 5" xfId="41660"/>
    <cellStyle name="style1424787249358 2 3 3 4" xfId="6808"/>
    <cellStyle name="style1424787249358 2 3 3 4 2" xfId="14204"/>
    <cellStyle name="style1424787249358 2 3 3 4 2 2" xfId="41668"/>
    <cellStyle name="style1424787249358 2 3 3 4 2 3" xfId="59619"/>
    <cellStyle name="style1424787249358 2 3 3 4 2 4" xfId="41667"/>
    <cellStyle name="style1424787249358 2 3 3 4 3" xfId="21600"/>
    <cellStyle name="style1424787249358 2 3 3 4 4" xfId="28996"/>
    <cellStyle name="style1424787249358 2 3 3 4 5" xfId="41666"/>
    <cellStyle name="style1424787249358 2 3 3 5" xfId="8618"/>
    <cellStyle name="style1424787249358 2 3 3 5 2" xfId="41670"/>
    <cellStyle name="style1424787249358 2 3 3 5 3" xfId="57127"/>
    <cellStyle name="style1424787249358 2 3 3 5 4" xfId="41669"/>
    <cellStyle name="style1424787249358 2 3 3 6" xfId="16014"/>
    <cellStyle name="style1424787249358 2 3 3 7" xfId="23410"/>
    <cellStyle name="style1424787249358 2 3 3 8" xfId="41653"/>
    <cellStyle name="style1424787249358 2 3 4" xfId="1766"/>
    <cellStyle name="style1424787249358 2 3 4 2" xfId="5453"/>
    <cellStyle name="style1424787249358 2 3 4 2 2" xfId="12894"/>
    <cellStyle name="style1424787249358 2 3 4 2 2 2" xfId="41674"/>
    <cellStyle name="style1424787249358 2 3 4 2 2 2 2" xfId="41675"/>
    <cellStyle name="style1424787249358 2 3 4 2 2 2 3" xfId="59623"/>
    <cellStyle name="style1424787249358 2 3 4 2 2 3" xfId="41673"/>
    <cellStyle name="style1424787249358 2 3 4 2 3" xfId="20290"/>
    <cellStyle name="style1424787249358 2 3 4 2 3 2" xfId="41677"/>
    <cellStyle name="style1424787249358 2 3 4 2 3 3" xfId="57131"/>
    <cellStyle name="style1424787249358 2 3 4 2 3 4" xfId="41676"/>
    <cellStyle name="style1424787249358 2 3 4 2 4" xfId="27686"/>
    <cellStyle name="style1424787249358 2 3 4 2 5" xfId="41672"/>
    <cellStyle name="style1424787249358 2 3 4 3" xfId="3576"/>
    <cellStyle name="style1424787249358 2 3 4 3 2" xfId="11017"/>
    <cellStyle name="style1424787249358 2 3 4 3 2 2" xfId="41680"/>
    <cellStyle name="style1424787249358 2 3 4 3 2 2 2" xfId="41681"/>
    <cellStyle name="style1424787249358 2 3 4 3 2 2 3" xfId="59624"/>
    <cellStyle name="style1424787249358 2 3 4 3 2 3" xfId="41679"/>
    <cellStyle name="style1424787249358 2 3 4 3 3" xfId="18413"/>
    <cellStyle name="style1424787249358 2 3 4 3 3 2" xfId="41683"/>
    <cellStyle name="style1424787249358 2 3 4 3 3 3" xfId="57132"/>
    <cellStyle name="style1424787249358 2 3 4 3 3 4" xfId="41682"/>
    <cellStyle name="style1424787249358 2 3 4 3 4" xfId="25809"/>
    <cellStyle name="style1424787249358 2 3 4 3 5" xfId="41678"/>
    <cellStyle name="style1424787249358 2 3 4 4" xfId="7398"/>
    <cellStyle name="style1424787249358 2 3 4 4 2" xfId="14794"/>
    <cellStyle name="style1424787249358 2 3 4 4 2 2" xfId="41686"/>
    <cellStyle name="style1424787249358 2 3 4 4 2 3" xfId="59622"/>
    <cellStyle name="style1424787249358 2 3 4 4 2 4" xfId="41685"/>
    <cellStyle name="style1424787249358 2 3 4 4 3" xfId="22190"/>
    <cellStyle name="style1424787249358 2 3 4 4 4" xfId="29586"/>
    <cellStyle name="style1424787249358 2 3 4 4 5" xfId="41684"/>
    <cellStyle name="style1424787249358 2 3 4 5" xfId="9208"/>
    <cellStyle name="style1424787249358 2 3 4 5 2" xfId="41688"/>
    <cellStyle name="style1424787249358 2 3 4 5 3" xfId="57130"/>
    <cellStyle name="style1424787249358 2 3 4 5 4" xfId="41687"/>
    <cellStyle name="style1424787249358 2 3 4 6" xfId="16604"/>
    <cellStyle name="style1424787249358 2 3 4 7" xfId="24000"/>
    <cellStyle name="style1424787249358 2 3 4 8" xfId="41671"/>
    <cellStyle name="style1424787249358 2 3 5" xfId="2023"/>
    <cellStyle name="style1424787249358 2 3 5 2" xfId="5710"/>
    <cellStyle name="style1424787249358 2 3 5 2 2" xfId="13150"/>
    <cellStyle name="style1424787249358 2 3 5 2 2 2" xfId="41692"/>
    <cellStyle name="style1424787249358 2 3 5 2 2 2 2" xfId="41693"/>
    <cellStyle name="style1424787249358 2 3 5 2 2 2 3" xfId="59626"/>
    <cellStyle name="style1424787249358 2 3 5 2 2 3" xfId="41691"/>
    <cellStyle name="style1424787249358 2 3 5 2 3" xfId="20546"/>
    <cellStyle name="style1424787249358 2 3 5 2 3 2" xfId="41695"/>
    <cellStyle name="style1424787249358 2 3 5 2 3 3" xfId="57134"/>
    <cellStyle name="style1424787249358 2 3 5 2 3 4" xfId="41694"/>
    <cellStyle name="style1424787249358 2 3 5 2 4" xfId="27942"/>
    <cellStyle name="style1424787249358 2 3 5 2 5" xfId="41690"/>
    <cellStyle name="style1424787249358 2 3 5 3" xfId="3832"/>
    <cellStyle name="style1424787249358 2 3 5 3 2" xfId="11273"/>
    <cellStyle name="style1424787249358 2 3 5 3 2 2" xfId="41698"/>
    <cellStyle name="style1424787249358 2 3 5 3 2 2 2" xfId="41699"/>
    <cellStyle name="style1424787249358 2 3 5 3 2 2 3" xfId="59627"/>
    <cellStyle name="style1424787249358 2 3 5 3 2 3" xfId="41697"/>
    <cellStyle name="style1424787249358 2 3 5 3 3" xfId="18669"/>
    <cellStyle name="style1424787249358 2 3 5 3 3 2" xfId="41701"/>
    <cellStyle name="style1424787249358 2 3 5 3 3 3" xfId="57135"/>
    <cellStyle name="style1424787249358 2 3 5 3 3 4" xfId="41700"/>
    <cellStyle name="style1424787249358 2 3 5 3 4" xfId="26065"/>
    <cellStyle name="style1424787249358 2 3 5 3 5" xfId="41696"/>
    <cellStyle name="style1424787249358 2 3 5 4" xfId="7655"/>
    <cellStyle name="style1424787249358 2 3 5 4 2" xfId="15051"/>
    <cellStyle name="style1424787249358 2 3 5 4 2 2" xfId="41704"/>
    <cellStyle name="style1424787249358 2 3 5 4 2 3" xfId="59625"/>
    <cellStyle name="style1424787249358 2 3 5 4 2 4" xfId="41703"/>
    <cellStyle name="style1424787249358 2 3 5 4 3" xfId="22447"/>
    <cellStyle name="style1424787249358 2 3 5 4 4" xfId="29843"/>
    <cellStyle name="style1424787249358 2 3 5 4 5" xfId="41702"/>
    <cellStyle name="style1424787249358 2 3 5 5" xfId="9464"/>
    <cellStyle name="style1424787249358 2 3 5 5 2" xfId="41706"/>
    <cellStyle name="style1424787249358 2 3 5 5 3" xfId="57133"/>
    <cellStyle name="style1424787249358 2 3 5 5 4" xfId="41705"/>
    <cellStyle name="style1424787249358 2 3 5 6" xfId="16860"/>
    <cellStyle name="style1424787249358 2 3 5 7" xfId="24256"/>
    <cellStyle name="style1424787249358 2 3 5 8" xfId="41689"/>
    <cellStyle name="style1424787249358 2 3 6" xfId="4219"/>
    <cellStyle name="style1424787249358 2 3 6 2" xfId="11660"/>
    <cellStyle name="style1424787249358 2 3 6 2 2" xfId="41709"/>
    <cellStyle name="style1424787249358 2 3 6 2 2 2" xfId="41710"/>
    <cellStyle name="style1424787249358 2 3 6 2 2 3" xfId="59628"/>
    <cellStyle name="style1424787249358 2 3 6 2 3" xfId="41708"/>
    <cellStyle name="style1424787249358 2 3 6 3" xfId="19056"/>
    <cellStyle name="style1424787249358 2 3 6 3 2" xfId="41712"/>
    <cellStyle name="style1424787249358 2 3 6 3 3" xfId="57136"/>
    <cellStyle name="style1424787249358 2 3 6 3 4" xfId="41711"/>
    <cellStyle name="style1424787249358 2 3 6 4" xfId="26452"/>
    <cellStyle name="style1424787249358 2 3 6 5" xfId="41707"/>
    <cellStyle name="style1424787249358 2 3 7" xfId="2342"/>
    <cellStyle name="style1424787249358 2 3 7 2" xfId="9783"/>
    <cellStyle name="style1424787249358 2 3 7 2 2" xfId="41715"/>
    <cellStyle name="style1424787249358 2 3 7 2 2 2" xfId="41716"/>
    <cellStyle name="style1424787249358 2 3 7 2 2 3" xfId="59629"/>
    <cellStyle name="style1424787249358 2 3 7 2 3" xfId="41714"/>
    <cellStyle name="style1424787249358 2 3 7 3" xfId="17179"/>
    <cellStyle name="style1424787249358 2 3 7 3 2" xfId="41718"/>
    <cellStyle name="style1424787249358 2 3 7 3 3" xfId="57137"/>
    <cellStyle name="style1424787249358 2 3 7 3 4" xfId="41717"/>
    <cellStyle name="style1424787249358 2 3 7 4" xfId="24575"/>
    <cellStyle name="style1424787249358 2 3 7 5" xfId="41713"/>
    <cellStyle name="style1424787249358 2 3 8" xfId="6164"/>
    <cellStyle name="style1424787249358 2 3 8 2" xfId="13560"/>
    <cellStyle name="style1424787249358 2 3 8 2 2" xfId="41721"/>
    <cellStyle name="style1424787249358 2 3 8 2 3" xfId="59612"/>
    <cellStyle name="style1424787249358 2 3 8 2 4" xfId="41720"/>
    <cellStyle name="style1424787249358 2 3 8 3" xfId="20956"/>
    <cellStyle name="style1424787249358 2 3 8 4" xfId="28352"/>
    <cellStyle name="style1424787249358 2 3 8 5" xfId="41719"/>
    <cellStyle name="style1424787249358 2 3 9" xfId="7974"/>
    <cellStyle name="style1424787249358 2 3 9 2" xfId="41723"/>
    <cellStyle name="style1424787249358 2 3 9 3" xfId="57120"/>
    <cellStyle name="style1424787249358 2 3 9 4" xfId="41722"/>
    <cellStyle name="style1424787249358 2 4" xfId="593"/>
    <cellStyle name="style1424787249358 2 4 2" xfId="1303"/>
    <cellStyle name="style1424787249358 2 4 2 2" xfId="4991"/>
    <cellStyle name="style1424787249358 2 4 2 2 2" xfId="12432"/>
    <cellStyle name="style1424787249358 2 4 2 2 2 2" xfId="41728"/>
    <cellStyle name="style1424787249358 2 4 2 2 2 2 2" xfId="41729"/>
    <cellStyle name="style1424787249358 2 4 2 2 2 2 3" xfId="59632"/>
    <cellStyle name="style1424787249358 2 4 2 2 2 3" xfId="41727"/>
    <cellStyle name="style1424787249358 2 4 2 2 3" xfId="19828"/>
    <cellStyle name="style1424787249358 2 4 2 2 3 2" xfId="41731"/>
    <cellStyle name="style1424787249358 2 4 2 2 3 3" xfId="57140"/>
    <cellStyle name="style1424787249358 2 4 2 2 3 4" xfId="41730"/>
    <cellStyle name="style1424787249358 2 4 2 2 4" xfId="27224"/>
    <cellStyle name="style1424787249358 2 4 2 2 5" xfId="41726"/>
    <cellStyle name="style1424787249358 2 4 2 3" xfId="3114"/>
    <cellStyle name="style1424787249358 2 4 2 3 2" xfId="10555"/>
    <cellStyle name="style1424787249358 2 4 2 3 2 2" xfId="41734"/>
    <cellStyle name="style1424787249358 2 4 2 3 2 2 2" xfId="41735"/>
    <cellStyle name="style1424787249358 2 4 2 3 2 2 3" xfId="59633"/>
    <cellStyle name="style1424787249358 2 4 2 3 2 3" xfId="41733"/>
    <cellStyle name="style1424787249358 2 4 2 3 3" xfId="17951"/>
    <cellStyle name="style1424787249358 2 4 2 3 3 2" xfId="41737"/>
    <cellStyle name="style1424787249358 2 4 2 3 3 3" xfId="57141"/>
    <cellStyle name="style1424787249358 2 4 2 3 3 4" xfId="41736"/>
    <cellStyle name="style1424787249358 2 4 2 3 4" xfId="25347"/>
    <cellStyle name="style1424787249358 2 4 2 3 5" xfId="41732"/>
    <cellStyle name="style1424787249358 2 4 2 4" xfId="6936"/>
    <cellStyle name="style1424787249358 2 4 2 4 2" xfId="14332"/>
    <cellStyle name="style1424787249358 2 4 2 4 2 2" xfId="41740"/>
    <cellStyle name="style1424787249358 2 4 2 4 2 3" xfId="59631"/>
    <cellStyle name="style1424787249358 2 4 2 4 2 4" xfId="41739"/>
    <cellStyle name="style1424787249358 2 4 2 4 3" xfId="21728"/>
    <cellStyle name="style1424787249358 2 4 2 4 4" xfId="29124"/>
    <cellStyle name="style1424787249358 2 4 2 4 5" xfId="41738"/>
    <cellStyle name="style1424787249358 2 4 2 5" xfId="8746"/>
    <cellStyle name="style1424787249358 2 4 2 5 2" xfId="41742"/>
    <cellStyle name="style1424787249358 2 4 2 5 3" xfId="57139"/>
    <cellStyle name="style1424787249358 2 4 2 5 4" xfId="41741"/>
    <cellStyle name="style1424787249358 2 4 2 6" xfId="16142"/>
    <cellStyle name="style1424787249358 2 4 2 7" xfId="23538"/>
    <cellStyle name="style1424787249358 2 4 2 8" xfId="41725"/>
    <cellStyle name="style1424787249358 2 4 3" xfId="4347"/>
    <cellStyle name="style1424787249358 2 4 3 2" xfId="11788"/>
    <cellStyle name="style1424787249358 2 4 3 2 2" xfId="41745"/>
    <cellStyle name="style1424787249358 2 4 3 2 2 2" xfId="41746"/>
    <cellStyle name="style1424787249358 2 4 3 2 2 3" xfId="59634"/>
    <cellStyle name="style1424787249358 2 4 3 2 3" xfId="41744"/>
    <cellStyle name="style1424787249358 2 4 3 3" xfId="19184"/>
    <cellStyle name="style1424787249358 2 4 3 3 2" xfId="41748"/>
    <cellStyle name="style1424787249358 2 4 3 3 3" xfId="57142"/>
    <cellStyle name="style1424787249358 2 4 3 3 4" xfId="41747"/>
    <cellStyle name="style1424787249358 2 4 3 4" xfId="26580"/>
    <cellStyle name="style1424787249358 2 4 3 5" xfId="41743"/>
    <cellStyle name="style1424787249358 2 4 4" xfId="2470"/>
    <cellStyle name="style1424787249358 2 4 4 2" xfId="9911"/>
    <cellStyle name="style1424787249358 2 4 4 2 2" xfId="41751"/>
    <cellStyle name="style1424787249358 2 4 4 2 2 2" xfId="41752"/>
    <cellStyle name="style1424787249358 2 4 4 2 2 3" xfId="59635"/>
    <cellStyle name="style1424787249358 2 4 4 2 3" xfId="41750"/>
    <cellStyle name="style1424787249358 2 4 4 3" xfId="17307"/>
    <cellStyle name="style1424787249358 2 4 4 3 2" xfId="41754"/>
    <cellStyle name="style1424787249358 2 4 4 3 3" xfId="57143"/>
    <cellStyle name="style1424787249358 2 4 4 3 4" xfId="41753"/>
    <cellStyle name="style1424787249358 2 4 4 4" xfId="24703"/>
    <cellStyle name="style1424787249358 2 4 4 5" xfId="41749"/>
    <cellStyle name="style1424787249358 2 4 5" xfId="6292"/>
    <cellStyle name="style1424787249358 2 4 5 2" xfId="13688"/>
    <cellStyle name="style1424787249358 2 4 5 2 2" xfId="41757"/>
    <cellStyle name="style1424787249358 2 4 5 2 3" xfId="59630"/>
    <cellStyle name="style1424787249358 2 4 5 2 4" xfId="41756"/>
    <cellStyle name="style1424787249358 2 4 5 3" xfId="21084"/>
    <cellStyle name="style1424787249358 2 4 5 4" xfId="28480"/>
    <cellStyle name="style1424787249358 2 4 5 5" xfId="41755"/>
    <cellStyle name="style1424787249358 2 4 6" xfId="8102"/>
    <cellStyle name="style1424787249358 2 4 6 2" xfId="41759"/>
    <cellStyle name="style1424787249358 2 4 6 3" xfId="57138"/>
    <cellStyle name="style1424787249358 2 4 6 4" xfId="41758"/>
    <cellStyle name="style1424787249358 2 4 7" xfId="15498"/>
    <cellStyle name="style1424787249358 2 4 8" xfId="22894"/>
    <cellStyle name="style1424787249358 2 4 9" xfId="41724"/>
    <cellStyle name="style1424787249358 2 5" xfId="1047"/>
    <cellStyle name="style1424787249358 2 5 2" xfId="4735"/>
    <cellStyle name="style1424787249358 2 5 2 2" xfId="12176"/>
    <cellStyle name="style1424787249358 2 5 2 2 2" xfId="41763"/>
    <cellStyle name="style1424787249358 2 5 2 2 2 2" xfId="41764"/>
    <cellStyle name="style1424787249358 2 5 2 2 2 3" xfId="59637"/>
    <cellStyle name="style1424787249358 2 5 2 2 3" xfId="41762"/>
    <cellStyle name="style1424787249358 2 5 2 3" xfId="19572"/>
    <cellStyle name="style1424787249358 2 5 2 3 2" xfId="41766"/>
    <cellStyle name="style1424787249358 2 5 2 3 3" xfId="57145"/>
    <cellStyle name="style1424787249358 2 5 2 3 4" xfId="41765"/>
    <cellStyle name="style1424787249358 2 5 2 4" xfId="26968"/>
    <cellStyle name="style1424787249358 2 5 2 5" xfId="41761"/>
    <cellStyle name="style1424787249358 2 5 3" xfId="2858"/>
    <cellStyle name="style1424787249358 2 5 3 2" xfId="10299"/>
    <cellStyle name="style1424787249358 2 5 3 2 2" xfId="41769"/>
    <cellStyle name="style1424787249358 2 5 3 2 2 2" xfId="41770"/>
    <cellStyle name="style1424787249358 2 5 3 2 2 3" xfId="59638"/>
    <cellStyle name="style1424787249358 2 5 3 2 3" xfId="41768"/>
    <cellStyle name="style1424787249358 2 5 3 3" xfId="17695"/>
    <cellStyle name="style1424787249358 2 5 3 3 2" xfId="41772"/>
    <cellStyle name="style1424787249358 2 5 3 3 3" xfId="57146"/>
    <cellStyle name="style1424787249358 2 5 3 3 4" xfId="41771"/>
    <cellStyle name="style1424787249358 2 5 3 4" xfId="25091"/>
    <cellStyle name="style1424787249358 2 5 3 5" xfId="41767"/>
    <cellStyle name="style1424787249358 2 5 4" xfId="6680"/>
    <cellStyle name="style1424787249358 2 5 4 2" xfId="14076"/>
    <cellStyle name="style1424787249358 2 5 4 2 2" xfId="41775"/>
    <cellStyle name="style1424787249358 2 5 4 2 3" xfId="59636"/>
    <cellStyle name="style1424787249358 2 5 4 2 4" xfId="41774"/>
    <cellStyle name="style1424787249358 2 5 4 3" xfId="21472"/>
    <cellStyle name="style1424787249358 2 5 4 4" xfId="28868"/>
    <cellStyle name="style1424787249358 2 5 4 5" xfId="41773"/>
    <cellStyle name="style1424787249358 2 5 5" xfId="8490"/>
    <cellStyle name="style1424787249358 2 5 5 2" xfId="41777"/>
    <cellStyle name="style1424787249358 2 5 5 3" xfId="57144"/>
    <cellStyle name="style1424787249358 2 5 5 4" xfId="41776"/>
    <cellStyle name="style1424787249358 2 5 6" xfId="15886"/>
    <cellStyle name="style1424787249358 2 5 7" xfId="23282"/>
    <cellStyle name="style1424787249358 2 5 8" xfId="41760"/>
    <cellStyle name="style1424787249358 2 6" xfId="1638"/>
    <cellStyle name="style1424787249358 2 6 2" xfId="5325"/>
    <cellStyle name="style1424787249358 2 6 2 2" xfId="12766"/>
    <cellStyle name="style1424787249358 2 6 2 2 2" xfId="41781"/>
    <cellStyle name="style1424787249358 2 6 2 2 2 2" xfId="41782"/>
    <cellStyle name="style1424787249358 2 6 2 2 2 3" xfId="59640"/>
    <cellStyle name="style1424787249358 2 6 2 2 3" xfId="41780"/>
    <cellStyle name="style1424787249358 2 6 2 3" xfId="20162"/>
    <cellStyle name="style1424787249358 2 6 2 3 2" xfId="41784"/>
    <cellStyle name="style1424787249358 2 6 2 3 3" xfId="57148"/>
    <cellStyle name="style1424787249358 2 6 2 3 4" xfId="41783"/>
    <cellStyle name="style1424787249358 2 6 2 4" xfId="27558"/>
    <cellStyle name="style1424787249358 2 6 2 5" xfId="41779"/>
    <cellStyle name="style1424787249358 2 6 3" xfId="3448"/>
    <cellStyle name="style1424787249358 2 6 3 2" xfId="10889"/>
    <cellStyle name="style1424787249358 2 6 3 2 2" xfId="41787"/>
    <cellStyle name="style1424787249358 2 6 3 2 2 2" xfId="41788"/>
    <cellStyle name="style1424787249358 2 6 3 2 2 3" xfId="59641"/>
    <cellStyle name="style1424787249358 2 6 3 2 3" xfId="41786"/>
    <cellStyle name="style1424787249358 2 6 3 3" xfId="18285"/>
    <cellStyle name="style1424787249358 2 6 3 3 2" xfId="41790"/>
    <cellStyle name="style1424787249358 2 6 3 3 3" xfId="57149"/>
    <cellStyle name="style1424787249358 2 6 3 3 4" xfId="41789"/>
    <cellStyle name="style1424787249358 2 6 3 4" xfId="25681"/>
    <cellStyle name="style1424787249358 2 6 3 5" xfId="41785"/>
    <cellStyle name="style1424787249358 2 6 4" xfId="7270"/>
    <cellStyle name="style1424787249358 2 6 4 2" xfId="14666"/>
    <cellStyle name="style1424787249358 2 6 4 2 2" xfId="41793"/>
    <cellStyle name="style1424787249358 2 6 4 2 3" xfId="59639"/>
    <cellStyle name="style1424787249358 2 6 4 2 4" xfId="41792"/>
    <cellStyle name="style1424787249358 2 6 4 3" xfId="22062"/>
    <cellStyle name="style1424787249358 2 6 4 4" xfId="29458"/>
    <cellStyle name="style1424787249358 2 6 4 5" xfId="41791"/>
    <cellStyle name="style1424787249358 2 6 5" xfId="9080"/>
    <cellStyle name="style1424787249358 2 6 5 2" xfId="41795"/>
    <cellStyle name="style1424787249358 2 6 5 3" xfId="57147"/>
    <cellStyle name="style1424787249358 2 6 5 4" xfId="41794"/>
    <cellStyle name="style1424787249358 2 6 6" xfId="16476"/>
    <cellStyle name="style1424787249358 2 6 7" xfId="23872"/>
    <cellStyle name="style1424787249358 2 6 8" xfId="41778"/>
    <cellStyle name="style1424787249358 2 7" xfId="1895"/>
    <cellStyle name="style1424787249358 2 7 2" xfId="5582"/>
    <cellStyle name="style1424787249358 2 7 2 2" xfId="13022"/>
    <cellStyle name="style1424787249358 2 7 2 2 2" xfId="41799"/>
    <cellStyle name="style1424787249358 2 7 2 2 2 2" xfId="41800"/>
    <cellStyle name="style1424787249358 2 7 2 2 2 3" xfId="59643"/>
    <cellStyle name="style1424787249358 2 7 2 2 3" xfId="41798"/>
    <cellStyle name="style1424787249358 2 7 2 3" xfId="20418"/>
    <cellStyle name="style1424787249358 2 7 2 3 2" xfId="41802"/>
    <cellStyle name="style1424787249358 2 7 2 3 3" xfId="57151"/>
    <cellStyle name="style1424787249358 2 7 2 3 4" xfId="41801"/>
    <cellStyle name="style1424787249358 2 7 2 4" xfId="27814"/>
    <cellStyle name="style1424787249358 2 7 2 5" xfId="41797"/>
    <cellStyle name="style1424787249358 2 7 3" xfId="3704"/>
    <cellStyle name="style1424787249358 2 7 3 2" xfId="11145"/>
    <cellStyle name="style1424787249358 2 7 3 2 2" xfId="41805"/>
    <cellStyle name="style1424787249358 2 7 3 2 2 2" xfId="41806"/>
    <cellStyle name="style1424787249358 2 7 3 2 2 3" xfId="59644"/>
    <cellStyle name="style1424787249358 2 7 3 2 3" xfId="41804"/>
    <cellStyle name="style1424787249358 2 7 3 3" xfId="18541"/>
    <cellStyle name="style1424787249358 2 7 3 3 2" xfId="41808"/>
    <cellStyle name="style1424787249358 2 7 3 3 3" xfId="57152"/>
    <cellStyle name="style1424787249358 2 7 3 3 4" xfId="41807"/>
    <cellStyle name="style1424787249358 2 7 3 4" xfId="25937"/>
    <cellStyle name="style1424787249358 2 7 3 5" xfId="41803"/>
    <cellStyle name="style1424787249358 2 7 4" xfId="7527"/>
    <cellStyle name="style1424787249358 2 7 4 2" xfId="14923"/>
    <cellStyle name="style1424787249358 2 7 4 2 2" xfId="41811"/>
    <cellStyle name="style1424787249358 2 7 4 2 3" xfId="59642"/>
    <cellStyle name="style1424787249358 2 7 4 2 4" xfId="41810"/>
    <cellStyle name="style1424787249358 2 7 4 3" xfId="22319"/>
    <cellStyle name="style1424787249358 2 7 4 4" xfId="29715"/>
    <cellStyle name="style1424787249358 2 7 4 5" xfId="41809"/>
    <cellStyle name="style1424787249358 2 7 5" xfId="9336"/>
    <cellStyle name="style1424787249358 2 7 5 2" xfId="41813"/>
    <cellStyle name="style1424787249358 2 7 5 3" xfId="57150"/>
    <cellStyle name="style1424787249358 2 7 5 4" xfId="41812"/>
    <cellStyle name="style1424787249358 2 7 6" xfId="16732"/>
    <cellStyle name="style1424787249358 2 7 7" xfId="24128"/>
    <cellStyle name="style1424787249358 2 7 8" xfId="41796"/>
    <cellStyle name="style1424787249358 2 8" xfId="4091"/>
    <cellStyle name="style1424787249358 2 8 2" xfId="11532"/>
    <cellStyle name="style1424787249358 2 8 2 2" xfId="41816"/>
    <cellStyle name="style1424787249358 2 8 2 2 2" xfId="41817"/>
    <cellStyle name="style1424787249358 2 8 2 2 3" xfId="59645"/>
    <cellStyle name="style1424787249358 2 8 2 3" xfId="41815"/>
    <cellStyle name="style1424787249358 2 8 3" xfId="18928"/>
    <cellStyle name="style1424787249358 2 8 3 2" xfId="41819"/>
    <cellStyle name="style1424787249358 2 8 3 3" xfId="57153"/>
    <cellStyle name="style1424787249358 2 8 3 4" xfId="41818"/>
    <cellStyle name="style1424787249358 2 8 4" xfId="26324"/>
    <cellStyle name="style1424787249358 2 8 5" xfId="41814"/>
    <cellStyle name="style1424787249358 2 9" xfId="2214"/>
    <cellStyle name="style1424787249358 2 9 2" xfId="9655"/>
    <cellStyle name="style1424787249358 2 9 2 2" xfId="41822"/>
    <cellStyle name="style1424787249358 2 9 2 2 2" xfId="41823"/>
    <cellStyle name="style1424787249358 2 9 2 2 3" xfId="59646"/>
    <cellStyle name="style1424787249358 2 9 2 3" xfId="41821"/>
    <cellStyle name="style1424787249358 2 9 3" xfId="17051"/>
    <cellStyle name="style1424787249358 2 9 3 2" xfId="41825"/>
    <cellStyle name="style1424787249358 2 9 3 3" xfId="57154"/>
    <cellStyle name="style1424787249358 2 9 3 4" xfId="41824"/>
    <cellStyle name="style1424787249358 2 9 4" xfId="24447"/>
    <cellStyle name="style1424787249358 2 9 5" xfId="41820"/>
    <cellStyle name="style1424787249358 3" xfId="372"/>
    <cellStyle name="style1424787249358 3 10" xfId="7882"/>
    <cellStyle name="style1424787249358 3 10 2" xfId="41828"/>
    <cellStyle name="style1424787249358 3 10 3" xfId="57155"/>
    <cellStyle name="style1424787249358 3 10 4" xfId="41827"/>
    <cellStyle name="style1424787249358 3 11" xfId="15278"/>
    <cellStyle name="style1424787249358 3 12" xfId="22674"/>
    <cellStyle name="style1424787249358 3 13" xfId="41826"/>
    <cellStyle name="style1424787249358 3 2" xfId="500"/>
    <cellStyle name="style1424787249358 3 2 10" xfId="15406"/>
    <cellStyle name="style1424787249358 3 2 11" xfId="22802"/>
    <cellStyle name="style1424787249358 3 2 12" xfId="41829"/>
    <cellStyle name="style1424787249358 3 2 2" xfId="757"/>
    <cellStyle name="style1424787249358 3 2 2 2" xfId="1467"/>
    <cellStyle name="style1424787249358 3 2 2 2 2" xfId="5155"/>
    <cellStyle name="style1424787249358 3 2 2 2 2 2" xfId="12596"/>
    <cellStyle name="style1424787249358 3 2 2 2 2 2 2" xfId="41834"/>
    <cellStyle name="style1424787249358 3 2 2 2 2 2 2 2" xfId="41835"/>
    <cellStyle name="style1424787249358 3 2 2 2 2 2 2 3" xfId="59651"/>
    <cellStyle name="style1424787249358 3 2 2 2 2 2 3" xfId="41833"/>
    <cellStyle name="style1424787249358 3 2 2 2 2 3" xfId="19992"/>
    <cellStyle name="style1424787249358 3 2 2 2 2 3 2" xfId="41837"/>
    <cellStyle name="style1424787249358 3 2 2 2 2 3 3" xfId="57159"/>
    <cellStyle name="style1424787249358 3 2 2 2 2 3 4" xfId="41836"/>
    <cellStyle name="style1424787249358 3 2 2 2 2 4" xfId="27388"/>
    <cellStyle name="style1424787249358 3 2 2 2 2 5" xfId="41832"/>
    <cellStyle name="style1424787249358 3 2 2 2 3" xfId="3278"/>
    <cellStyle name="style1424787249358 3 2 2 2 3 2" xfId="10719"/>
    <cellStyle name="style1424787249358 3 2 2 2 3 2 2" xfId="41840"/>
    <cellStyle name="style1424787249358 3 2 2 2 3 2 2 2" xfId="41841"/>
    <cellStyle name="style1424787249358 3 2 2 2 3 2 2 3" xfId="59652"/>
    <cellStyle name="style1424787249358 3 2 2 2 3 2 3" xfId="41839"/>
    <cellStyle name="style1424787249358 3 2 2 2 3 3" xfId="18115"/>
    <cellStyle name="style1424787249358 3 2 2 2 3 3 2" xfId="41843"/>
    <cellStyle name="style1424787249358 3 2 2 2 3 3 3" xfId="57160"/>
    <cellStyle name="style1424787249358 3 2 2 2 3 3 4" xfId="41842"/>
    <cellStyle name="style1424787249358 3 2 2 2 3 4" xfId="25511"/>
    <cellStyle name="style1424787249358 3 2 2 2 3 5" xfId="41838"/>
    <cellStyle name="style1424787249358 3 2 2 2 4" xfId="7100"/>
    <cellStyle name="style1424787249358 3 2 2 2 4 2" xfId="14496"/>
    <cellStyle name="style1424787249358 3 2 2 2 4 2 2" xfId="41846"/>
    <cellStyle name="style1424787249358 3 2 2 2 4 2 3" xfId="59650"/>
    <cellStyle name="style1424787249358 3 2 2 2 4 2 4" xfId="41845"/>
    <cellStyle name="style1424787249358 3 2 2 2 4 3" xfId="21892"/>
    <cellStyle name="style1424787249358 3 2 2 2 4 4" xfId="29288"/>
    <cellStyle name="style1424787249358 3 2 2 2 4 5" xfId="41844"/>
    <cellStyle name="style1424787249358 3 2 2 2 5" xfId="8910"/>
    <cellStyle name="style1424787249358 3 2 2 2 5 2" xfId="41848"/>
    <cellStyle name="style1424787249358 3 2 2 2 5 3" xfId="57158"/>
    <cellStyle name="style1424787249358 3 2 2 2 5 4" xfId="41847"/>
    <cellStyle name="style1424787249358 3 2 2 2 6" xfId="16306"/>
    <cellStyle name="style1424787249358 3 2 2 2 7" xfId="23702"/>
    <cellStyle name="style1424787249358 3 2 2 2 8" xfId="41831"/>
    <cellStyle name="style1424787249358 3 2 2 3" xfId="4511"/>
    <cellStyle name="style1424787249358 3 2 2 3 2" xfId="11952"/>
    <cellStyle name="style1424787249358 3 2 2 3 2 2" xfId="41851"/>
    <cellStyle name="style1424787249358 3 2 2 3 2 2 2" xfId="41852"/>
    <cellStyle name="style1424787249358 3 2 2 3 2 2 3" xfId="59653"/>
    <cellStyle name="style1424787249358 3 2 2 3 2 3" xfId="41850"/>
    <cellStyle name="style1424787249358 3 2 2 3 3" xfId="19348"/>
    <cellStyle name="style1424787249358 3 2 2 3 3 2" xfId="41854"/>
    <cellStyle name="style1424787249358 3 2 2 3 3 3" xfId="57161"/>
    <cellStyle name="style1424787249358 3 2 2 3 3 4" xfId="41853"/>
    <cellStyle name="style1424787249358 3 2 2 3 4" xfId="26744"/>
    <cellStyle name="style1424787249358 3 2 2 3 5" xfId="41849"/>
    <cellStyle name="style1424787249358 3 2 2 4" xfId="2634"/>
    <cellStyle name="style1424787249358 3 2 2 4 2" xfId="10075"/>
    <cellStyle name="style1424787249358 3 2 2 4 2 2" xfId="41857"/>
    <cellStyle name="style1424787249358 3 2 2 4 2 2 2" xfId="41858"/>
    <cellStyle name="style1424787249358 3 2 2 4 2 2 3" xfId="59654"/>
    <cellStyle name="style1424787249358 3 2 2 4 2 3" xfId="41856"/>
    <cellStyle name="style1424787249358 3 2 2 4 3" xfId="17471"/>
    <cellStyle name="style1424787249358 3 2 2 4 3 2" xfId="41860"/>
    <cellStyle name="style1424787249358 3 2 2 4 3 3" xfId="57162"/>
    <cellStyle name="style1424787249358 3 2 2 4 3 4" xfId="41859"/>
    <cellStyle name="style1424787249358 3 2 2 4 4" xfId="24867"/>
    <cellStyle name="style1424787249358 3 2 2 4 5" xfId="41855"/>
    <cellStyle name="style1424787249358 3 2 2 5" xfId="6456"/>
    <cellStyle name="style1424787249358 3 2 2 5 2" xfId="13852"/>
    <cellStyle name="style1424787249358 3 2 2 5 2 2" xfId="41863"/>
    <cellStyle name="style1424787249358 3 2 2 5 2 3" xfId="59649"/>
    <cellStyle name="style1424787249358 3 2 2 5 2 4" xfId="41862"/>
    <cellStyle name="style1424787249358 3 2 2 5 3" xfId="21248"/>
    <cellStyle name="style1424787249358 3 2 2 5 4" xfId="28644"/>
    <cellStyle name="style1424787249358 3 2 2 5 5" xfId="41861"/>
    <cellStyle name="style1424787249358 3 2 2 6" xfId="8266"/>
    <cellStyle name="style1424787249358 3 2 2 6 2" xfId="41865"/>
    <cellStyle name="style1424787249358 3 2 2 6 3" xfId="57157"/>
    <cellStyle name="style1424787249358 3 2 2 6 4" xfId="41864"/>
    <cellStyle name="style1424787249358 3 2 2 7" xfId="15662"/>
    <cellStyle name="style1424787249358 3 2 2 8" xfId="23058"/>
    <cellStyle name="style1424787249358 3 2 2 9" xfId="41830"/>
    <cellStyle name="style1424787249358 3 2 3" xfId="1211"/>
    <cellStyle name="style1424787249358 3 2 3 2" xfId="4899"/>
    <cellStyle name="style1424787249358 3 2 3 2 2" xfId="12340"/>
    <cellStyle name="style1424787249358 3 2 3 2 2 2" xfId="41869"/>
    <cellStyle name="style1424787249358 3 2 3 2 2 2 2" xfId="41870"/>
    <cellStyle name="style1424787249358 3 2 3 2 2 2 3" xfId="59656"/>
    <cellStyle name="style1424787249358 3 2 3 2 2 3" xfId="41868"/>
    <cellStyle name="style1424787249358 3 2 3 2 3" xfId="19736"/>
    <cellStyle name="style1424787249358 3 2 3 2 3 2" xfId="41872"/>
    <cellStyle name="style1424787249358 3 2 3 2 3 3" xfId="57164"/>
    <cellStyle name="style1424787249358 3 2 3 2 3 4" xfId="41871"/>
    <cellStyle name="style1424787249358 3 2 3 2 4" xfId="27132"/>
    <cellStyle name="style1424787249358 3 2 3 2 5" xfId="41867"/>
    <cellStyle name="style1424787249358 3 2 3 3" xfId="3022"/>
    <cellStyle name="style1424787249358 3 2 3 3 2" xfId="10463"/>
    <cellStyle name="style1424787249358 3 2 3 3 2 2" xfId="41875"/>
    <cellStyle name="style1424787249358 3 2 3 3 2 2 2" xfId="41876"/>
    <cellStyle name="style1424787249358 3 2 3 3 2 2 3" xfId="59657"/>
    <cellStyle name="style1424787249358 3 2 3 3 2 3" xfId="41874"/>
    <cellStyle name="style1424787249358 3 2 3 3 3" xfId="17859"/>
    <cellStyle name="style1424787249358 3 2 3 3 3 2" xfId="41878"/>
    <cellStyle name="style1424787249358 3 2 3 3 3 3" xfId="57165"/>
    <cellStyle name="style1424787249358 3 2 3 3 3 4" xfId="41877"/>
    <cellStyle name="style1424787249358 3 2 3 3 4" xfId="25255"/>
    <cellStyle name="style1424787249358 3 2 3 3 5" xfId="41873"/>
    <cellStyle name="style1424787249358 3 2 3 4" xfId="6844"/>
    <cellStyle name="style1424787249358 3 2 3 4 2" xfId="14240"/>
    <cellStyle name="style1424787249358 3 2 3 4 2 2" xfId="41881"/>
    <cellStyle name="style1424787249358 3 2 3 4 2 3" xfId="59655"/>
    <cellStyle name="style1424787249358 3 2 3 4 2 4" xfId="41880"/>
    <cellStyle name="style1424787249358 3 2 3 4 3" xfId="21636"/>
    <cellStyle name="style1424787249358 3 2 3 4 4" xfId="29032"/>
    <cellStyle name="style1424787249358 3 2 3 4 5" xfId="41879"/>
    <cellStyle name="style1424787249358 3 2 3 5" xfId="8654"/>
    <cellStyle name="style1424787249358 3 2 3 5 2" xfId="41883"/>
    <cellStyle name="style1424787249358 3 2 3 5 3" xfId="57163"/>
    <cellStyle name="style1424787249358 3 2 3 5 4" xfId="41882"/>
    <cellStyle name="style1424787249358 3 2 3 6" xfId="16050"/>
    <cellStyle name="style1424787249358 3 2 3 7" xfId="23446"/>
    <cellStyle name="style1424787249358 3 2 3 8" xfId="41866"/>
    <cellStyle name="style1424787249358 3 2 4" xfId="1802"/>
    <cellStyle name="style1424787249358 3 2 4 2" xfId="5489"/>
    <cellStyle name="style1424787249358 3 2 4 2 2" xfId="12930"/>
    <cellStyle name="style1424787249358 3 2 4 2 2 2" xfId="41887"/>
    <cellStyle name="style1424787249358 3 2 4 2 2 2 2" xfId="41888"/>
    <cellStyle name="style1424787249358 3 2 4 2 2 2 3" xfId="59659"/>
    <cellStyle name="style1424787249358 3 2 4 2 2 3" xfId="41886"/>
    <cellStyle name="style1424787249358 3 2 4 2 3" xfId="20326"/>
    <cellStyle name="style1424787249358 3 2 4 2 3 2" xfId="41890"/>
    <cellStyle name="style1424787249358 3 2 4 2 3 3" xfId="57167"/>
    <cellStyle name="style1424787249358 3 2 4 2 3 4" xfId="41889"/>
    <cellStyle name="style1424787249358 3 2 4 2 4" xfId="27722"/>
    <cellStyle name="style1424787249358 3 2 4 2 5" xfId="41885"/>
    <cellStyle name="style1424787249358 3 2 4 3" xfId="3612"/>
    <cellStyle name="style1424787249358 3 2 4 3 2" xfId="11053"/>
    <cellStyle name="style1424787249358 3 2 4 3 2 2" xfId="41893"/>
    <cellStyle name="style1424787249358 3 2 4 3 2 2 2" xfId="41894"/>
    <cellStyle name="style1424787249358 3 2 4 3 2 2 3" xfId="59660"/>
    <cellStyle name="style1424787249358 3 2 4 3 2 3" xfId="41892"/>
    <cellStyle name="style1424787249358 3 2 4 3 3" xfId="18449"/>
    <cellStyle name="style1424787249358 3 2 4 3 3 2" xfId="41896"/>
    <cellStyle name="style1424787249358 3 2 4 3 3 3" xfId="57168"/>
    <cellStyle name="style1424787249358 3 2 4 3 3 4" xfId="41895"/>
    <cellStyle name="style1424787249358 3 2 4 3 4" xfId="25845"/>
    <cellStyle name="style1424787249358 3 2 4 3 5" xfId="41891"/>
    <cellStyle name="style1424787249358 3 2 4 4" xfId="7434"/>
    <cellStyle name="style1424787249358 3 2 4 4 2" xfId="14830"/>
    <cellStyle name="style1424787249358 3 2 4 4 2 2" xfId="41899"/>
    <cellStyle name="style1424787249358 3 2 4 4 2 3" xfId="59658"/>
    <cellStyle name="style1424787249358 3 2 4 4 2 4" xfId="41898"/>
    <cellStyle name="style1424787249358 3 2 4 4 3" xfId="22226"/>
    <cellStyle name="style1424787249358 3 2 4 4 4" xfId="29622"/>
    <cellStyle name="style1424787249358 3 2 4 4 5" xfId="41897"/>
    <cellStyle name="style1424787249358 3 2 4 5" xfId="9244"/>
    <cellStyle name="style1424787249358 3 2 4 5 2" xfId="41901"/>
    <cellStyle name="style1424787249358 3 2 4 5 3" xfId="57166"/>
    <cellStyle name="style1424787249358 3 2 4 5 4" xfId="41900"/>
    <cellStyle name="style1424787249358 3 2 4 6" xfId="16640"/>
    <cellStyle name="style1424787249358 3 2 4 7" xfId="24036"/>
    <cellStyle name="style1424787249358 3 2 4 8" xfId="41884"/>
    <cellStyle name="style1424787249358 3 2 5" xfId="2059"/>
    <cellStyle name="style1424787249358 3 2 5 2" xfId="5746"/>
    <cellStyle name="style1424787249358 3 2 5 2 2" xfId="13186"/>
    <cellStyle name="style1424787249358 3 2 5 2 2 2" xfId="41905"/>
    <cellStyle name="style1424787249358 3 2 5 2 2 2 2" xfId="41906"/>
    <cellStyle name="style1424787249358 3 2 5 2 2 2 3" xfId="59662"/>
    <cellStyle name="style1424787249358 3 2 5 2 2 3" xfId="41904"/>
    <cellStyle name="style1424787249358 3 2 5 2 3" xfId="20582"/>
    <cellStyle name="style1424787249358 3 2 5 2 3 2" xfId="41908"/>
    <cellStyle name="style1424787249358 3 2 5 2 3 3" xfId="57170"/>
    <cellStyle name="style1424787249358 3 2 5 2 3 4" xfId="41907"/>
    <cellStyle name="style1424787249358 3 2 5 2 4" xfId="27978"/>
    <cellStyle name="style1424787249358 3 2 5 2 5" xfId="41903"/>
    <cellStyle name="style1424787249358 3 2 5 3" xfId="3868"/>
    <cellStyle name="style1424787249358 3 2 5 3 2" xfId="11309"/>
    <cellStyle name="style1424787249358 3 2 5 3 2 2" xfId="41911"/>
    <cellStyle name="style1424787249358 3 2 5 3 2 2 2" xfId="41912"/>
    <cellStyle name="style1424787249358 3 2 5 3 2 2 3" xfId="59663"/>
    <cellStyle name="style1424787249358 3 2 5 3 2 3" xfId="41910"/>
    <cellStyle name="style1424787249358 3 2 5 3 3" xfId="18705"/>
    <cellStyle name="style1424787249358 3 2 5 3 3 2" xfId="41914"/>
    <cellStyle name="style1424787249358 3 2 5 3 3 3" xfId="57171"/>
    <cellStyle name="style1424787249358 3 2 5 3 3 4" xfId="41913"/>
    <cellStyle name="style1424787249358 3 2 5 3 4" xfId="26101"/>
    <cellStyle name="style1424787249358 3 2 5 3 5" xfId="41909"/>
    <cellStyle name="style1424787249358 3 2 5 4" xfId="7691"/>
    <cellStyle name="style1424787249358 3 2 5 4 2" xfId="15087"/>
    <cellStyle name="style1424787249358 3 2 5 4 2 2" xfId="41917"/>
    <cellStyle name="style1424787249358 3 2 5 4 2 3" xfId="59661"/>
    <cellStyle name="style1424787249358 3 2 5 4 2 4" xfId="41916"/>
    <cellStyle name="style1424787249358 3 2 5 4 3" xfId="22483"/>
    <cellStyle name="style1424787249358 3 2 5 4 4" xfId="29879"/>
    <cellStyle name="style1424787249358 3 2 5 4 5" xfId="41915"/>
    <cellStyle name="style1424787249358 3 2 5 5" xfId="9500"/>
    <cellStyle name="style1424787249358 3 2 5 5 2" xfId="41919"/>
    <cellStyle name="style1424787249358 3 2 5 5 3" xfId="57169"/>
    <cellStyle name="style1424787249358 3 2 5 5 4" xfId="41918"/>
    <cellStyle name="style1424787249358 3 2 5 6" xfId="16896"/>
    <cellStyle name="style1424787249358 3 2 5 7" xfId="24292"/>
    <cellStyle name="style1424787249358 3 2 5 8" xfId="41902"/>
    <cellStyle name="style1424787249358 3 2 6" xfId="4255"/>
    <cellStyle name="style1424787249358 3 2 6 2" xfId="11696"/>
    <cellStyle name="style1424787249358 3 2 6 2 2" xfId="41922"/>
    <cellStyle name="style1424787249358 3 2 6 2 2 2" xfId="41923"/>
    <cellStyle name="style1424787249358 3 2 6 2 2 3" xfId="59664"/>
    <cellStyle name="style1424787249358 3 2 6 2 3" xfId="41921"/>
    <cellStyle name="style1424787249358 3 2 6 3" xfId="19092"/>
    <cellStyle name="style1424787249358 3 2 6 3 2" xfId="41925"/>
    <cellStyle name="style1424787249358 3 2 6 3 3" xfId="57172"/>
    <cellStyle name="style1424787249358 3 2 6 3 4" xfId="41924"/>
    <cellStyle name="style1424787249358 3 2 6 4" xfId="26488"/>
    <cellStyle name="style1424787249358 3 2 6 5" xfId="41920"/>
    <cellStyle name="style1424787249358 3 2 7" xfId="2378"/>
    <cellStyle name="style1424787249358 3 2 7 2" xfId="9819"/>
    <cellStyle name="style1424787249358 3 2 7 2 2" xfId="41928"/>
    <cellStyle name="style1424787249358 3 2 7 2 2 2" xfId="41929"/>
    <cellStyle name="style1424787249358 3 2 7 2 2 3" xfId="59665"/>
    <cellStyle name="style1424787249358 3 2 7 2 3" xfId="41927"/>
    <cellStyle name="style1424787249358 3 2 7 3" xfId="17215"/>
    <cellStyle name="style1424787249358 3 2 7 3 2" xfId="41931"/>
    <cellStyle name="style1424787249358 3 2 7 3 3" xfId="57173"/>
    <cellStyle name="style1424787249358 3 2 7 3 4" xfId="41930"/>
    <cellStyle name="style1424787249358 3 2 7 4" xfId="24611"/>
    <cellStyle name="style1424787249358 3 2 7 5" xfId="41926"/>
    <cellStyle name="style1424787249358 3 2 8" xfId="6200"/>
    <cellStyle name="style1424787249358 3 2 8 2" xfId="13596"/>
    <cellStyle name="style1424787249358 3 2 8 2 2" xfId="41934"/>
    <cellStyle name="style1424787249358 3 2 8 2 3" xfId="59648"/>
    <cellStyle name="style1424787249358 3 2 8 2 4" xfId="41933"/>
    <cellStyle name="style1424787249358 3 2 8 3" xfId="20992"/>
    <cellStyle name="style1424787249358 3 2 8 4" xfId="28388"/>
    <cellStyle name="style1424787249358 3 2 8 5" xfId="41932"/>
    <cellStyle name="style1424787249358 3 2 9" xfId="8010"/>
    <cellStyle name="style1424787249358 3 2 9 2" xfId="41936"/>
    <cellStyle name="style1424787249358 3 2 9 3" xfId="57156"/>
    <cellStyle name="style1424787249358 3 2 9 4" xfId="41935"/>
    <cellStyle name="style1424787249358 3 3" xfId="629"/>
    <cellStyle name="style1424787249358 3 3 2" xfId="1339"/>
    <cellStyle name="style1424787249358 3 3 2 2" xfId="5027"/>
    <cellStyle name="style1424787249358 3 3 2 2 2" xfId="12468"/>
    <cellStyle name="style1424787249358 3 3 2 2 2 2" xfId="41941"/>
    <cellStyle name="style1424787249358 3 3 2 2 2 2 2" xfId="41942"/>
    <cellStyle name="style1424787249358 3 3 2 2 2 2 3" xfId="59668"/>
    <cellStyle name="style1424787249358 3 3 2 2 2 3" xfId="41940"/>
    <cellStyle name="style1424787249358 3 3 2 2 3" xfId="19864"/>
    <cellStyle name="style1424787249358 3 3 2 2 3 2" xfId="41944"/>
    <cellStyle name="style1424787249358 3 3 2 2 3 3" xfId="57176"/>
    <cellStyle name="style1424787249358 3 3 2 2 3 4" xfId="41943"/>
    <cellStyle name="style1424787249358 3 3 2 2 4" xfId="27260"/>
    <cellStyle name="style1424787249358 3 3 2 2 5" xfId="41939"/>
    <cellStyle name="style1424787249358 3 3 2 3" xfId="3150"/>
    <cellStyle name="style1424787249358 3 3 2 3 2" xfId="10591"/>
    <cellStyle name="style1424787249358 3 3 2 3 2 2" xfId="41947"/>
    <cellStyle name="style1424787249358 3 3 2 3 2 2 2" xfId="41948"/>
    <cellStyle name="style1424787249358 3 3 2 3 2 2 3" xfId="59669"/>
    <cellStyle name="style1424787249358 3 3 2 3 2 3" xfId="41946"/>
    <cellStyle name="style1424787249358 3 3 2 3 3" xfId="17987"/>
    <cellStyle name="style1424787249358 3 3 2 3 3 2" xfId="41950"/>
    <cellStyle name="style1424787249358 3 3 2 3 3 3" xfId="57177"/>
    <cellStyle name="style1424787249358 3 3 2 3 3 4" xfId="41949"/>
    <cellStyle name="style1424787249358 3 3 2 3 4" xfId="25383"/>
    <cellStyle name="style1424787249358 3 3 2 3 5" xfId="41945"/>
    <cellStyle name="style1424787249358 3 3 2 4" xfId="6972"/>
    <cellStyle name="style1424787249358 3 3 2 4 2" xfId="14368"/>
    <cellStyle name="style1424787249358 3 3 2 4 2 2" xfId="41953"/>
    <cellStyle name="style1424787249358 3 3 2 4 2 3" xfId="59667"/>
    <cellStyle name="style1424787249358 3 3 2 4 2 4" xfId="41952"/>
    <cellStyle name="style1424787249358 3 3 2 4 3" xfId="21764"/>
    <cellStyle name="style1424787249358 3 3 2 4 4" xfId="29160"/>
    <cellStyle name="style1424787249358 3 3 2 4 5" xfId="41951"/>
    <cellStyle name="style1424787249358 3 3 2 5" xfId="8782"/>
    <cellStyle name="style1424787249358 3 3 2 5 2" xfId="41955"/>
    <cellStyle name="style1424787249358 3 3 2 5 3" xfId="57175"/>
    <cellStyle name="style1424787249358 3 3 2 5 4" xfId="41954"/>
    <cellStyle name="style1424787249358 3 3 2 6" xfId="16178"/>
    <cellStyle name="style1424787249358 3 3 2 7" xfId="23574"/>
    <cellStyle name="style1424787249358 3 3 2 8" xfId="41938"/>
    <cellStyle name="style1424787249358 3 3 3" xfId="4383"/>
    <cellStyle name="style1424787249358 3 3 3 2" xfId="11824"/>
    <cellStyle name="style1424787249358 3 3 3 2 2" xfId="41958"/>
    <cellStyle name="style1424787249358 3 3 3 2 2 2" xfId="41959"/>
    <cellStyle name="style1424787249358 3 3 3 2 2 3" xfId="59670"/>
    <cellStyle name="style1424787249358 3 3 3 2 3" xfId="41957"/>
    <cellStyle name="style1424787249358 3 3 3 3" xfId="19220"/>
    <cellStyle name="style1424787249358 3 3 3 3 2" xfId="41961"/>
    <cellStyle name="style1424787249358 3 3 3 3 3" xfId="57178"/>
    <cellStyle name="style1424787249358 3 3 3 3 4" xfId="41960"/>
    <cellStyle name="style1424787249358 3 3 3 4" xfId="26616"/>
    <cellStyle name="style1424787249358 3 3 3 5" xfId="41956"/>
    <cellStyle name="style1424787249358 3 3 4" xfId="2506"/>
    <cellStyle name="style1424787249358 3 3 4 2" xfId="9947"/>
    <cellStyle name="style1424787249358 3 3 4 2 2" xfId="41964"/>
    <cellStyle name="style1424787249358 3 3 4 2 2 2" xfId="41965"/>
    <cellStyle name="style1424787249358 3 3 4 2 2 3" xfId="59671"/>
    <cellStyle name="style1424787249358 3 3 4 2 3" xfId="41963"/>
    <cellStyle name="style1424787249358 3 3 4 3" xfId="17343"/>
    <cellStyle name="style1424787249358 3 3 4 3 2" xfId="41967"/>
    <cellStyle name="style1424787249358 3 3 4 3 3" xfId="57179"/>
    <cellStyle name="style1424787249358 3 3 4 3 4" xfId="41966"/>
    <cellStyle name="style1424787249358 3 3 4 4" xfId="24739"/>
    <cellStyle name="style1424787249358 3 3 4 5" xfId="41962"/>
    <cellStyle name="style1424787249358 3 3 5" xfId="6328"/>
    <cellStyle name="style1424787249358 3 3 5 2" xfId="13724"/>
    <cellStyle name="style1424787249358 3 3 5 2 2" xfId="41970"/>
    <cellStyle name="style1424787249358 3 3 5 2 3" xfId="59666"/>
    <cellStyle name="style1424787249358 3 3 5 2 4" xfId="41969"/>
    <cellStyle name="style1424787249358 3 3 5 3" xfId="21120"/>
    <cellStyle name="style1424787249358 3 3 5 4" xfId="28516"/>
    <cellStyle name="style1424787249358 3 3 5 5" xfId="41968"/>
    <cellStyle name="style1424787249358 3 3 6" xfId="8138"/>
    <cellStyle name="style1424787249358 3 3 6 2" xfId="41972"/>
    <cellStyle name="style1424787249358 3 3 6 3" xfId="57174"/>
    <cellStyle name="style1424787249358 3 3 6 4" xfId="41971"/>
    <cellStyle name="style1424787249358 3 3 7" xfId="15534"/>
    <cellStyle name="style1424787249358 3 3 8" xfId="22930"/>
    <cellStyle name="style1424787249358 3 3 9" xfId="41937"/>
    <cellStyle name="style1424787249358 3 4" xfId="1083"/>
    <cellStyle name="style1424787249358 3 4 2" xfId="4771"/>
    <cellStyle name="style1424787249358 3 4 2 2" xfId="12212"/>
    <cellStyle name="style1424787249358 3 4 2 2 2" xfId="41976"/>
    <cellStyle name="style1424787249358 3 4 2 2 2 2" xfId="41977"/>
    <cellStyle name="style1424787249358 3 4 2 2 2 3" xfId="59673"/>
    <cellStyle name="style1424787249358 3 4 2 2 3" xfId="41975"/>
    <cellStyle name="style1424787249358 3 4 2 3" xfId="19608"/>
    <cellStyle name="style1424787249358 3 4 2 3 2" xfId="41979"/>
    <cellStyle name="style1424787249358 3 4 2 3 3" xfId="57181"/>
    <cellStyle name="style1424787249358 3 4 2 3 4" xfId="41978"/>
    <cellStyle name="style1424787249358 3 4 2 4" xfId="27004"/>
    <cellStyle name="style1424787249358 3 4 2 5" xfId="41974"/>
    <cellStyle name="style1424787249358 3 4 3" xfId="2894"/>
    <cellStyle name="style1424787249358 3 4 3 2" xfId="10335"/>
    <cellStyle name="style1424787249358 3 4 3 2 2" xfId="41982"/>
    <cellStyle name="style1424787249358 3 4 3 2 2 2" xfId="41983"/>
    <cellStyle name="style1424787249358 3 4 3 2 2 3" xfId="59674"/>
    <cellStyle name="style1424787249358 3 4 3 2 3" xfId="41981"/>
    <cellStyle name="style1424787249358 3 4 3 3" xfId="17731"/>
    <cellStyle name="style1424787249358 3 4 3 3 2" xfId="41985"/>
    <cellStyle name="style1424787249358 3 4 3 3 3" xfId="57182"/>
    <cellStyle name="style1424787249358 3 4 3 3 4" xfId="41984"/>
    <cellStyle name="style1424787249358 3 4 3 4" xfId="25127"/>
    <cellStyle name="style1424787249358 3 4 3 5" xfId="41980"/>
    <cellStyle name="style1424787249358 3 4 4" xfId="6716"/>
    <cellStyle name="style1424787249358 3 4 4 2" xfId="14112"/>
    <cellStyle name="style1424787249358 3 4 4 2 2" xfId="41988"/>
    <cellStyle name="style1424787249358 3 4 4 2 3" xfId="59672"/>
    <cellStyle name="style1424787249358 3 4 4 2 4" xfId="41987"/>
    <cellStyle name="style1424787249358 3 4 4 3" xfId="21508"/>
    <cellStyle name="style1424787249358 3 4 4 4" xfId="28904"/>
    <cellStyle name="style1424787249358 3 4 4 5" xfId="41986"/>
    <cellStyle name="style1424787249358 3 4 5" xfId="8526"/>
    <cellStyle name="style1424787249358 3 4 5 2" xfId="41990"/>
    <cellStyle name="style1424787249358 3 4 5 3" xfId="57180"/>
    <cellStyle name="style1424787249358 3 4 5 4" xfId="41989"/>
    <cellStyle name="style1424787249358 3 4 6" xfId="15922"/>
    <cellStyle name="style1424787249358 3 4 7" xfId="23318"/>
    <cellStyle name="style1424787249358 3 4 8" xfId="41973"/>
    <cellStyle name="style1424787249358 3 5" xfId="1674"/>
    <cellStyle name="style1424787249358 3 5 2" xfId="5361"/>
    <cellStyle name="style1424787249358 3 5 2 2" xfId="12802"/>
    <cellStyle name="style1424787249358 3 5 2 2 2" xfId="41994"/>
    <cellStyle name="style1424787249358 3 5 2 2 2 2" xfId="41995"/>
    <cellStyle name="style1424787249358 3 5 2 2 2 3" xfId="59676"/>
    <cellStyle name="style1424787249358 3 5 2 2 3" xfId="41993"/>
    <cellStyle name="style1424787249358 3 5 2 3" xfId="20198"/>
    <cellStyle name="style1424787249358 3 5 2 3 2" xfId="41997"/>
    <cellStyle name="style1424787249358 3 5 2 3 3" xfId="57184"/>
    <cellStyle name="style1424787249358 3 5 2 3 4" xfId="41996"/>
    <cellStyle name="style1424787249358 3 5 2 4" xfId="27594"/>
    <cellStyle name="style1424787249358 3 5 2 5" xfId="41992"/>
    <cellStyle name="style1424787249358 3 5 3" xfId="3484"/>
    <cellStyle name="style1424787249358 3 5 3 2" xfId="10925"/>
    <cellStyle name="style1424787249358 3 5 3 2 2" xfId="42000"/>
    <cellStyle name="style1424787249358 3 5 3 2 2 2" xfId="42001"/>
    <cellStyle name="style1424787249358 3 5 3 2 2 3" xfId="59677"/>
    <cellStyle name="style1424787249358 3 5 3 2 3" xfId="41999"/>
    <cellStyle name="style1424787249358 3 5 3 3" xfId="18321"/>
    <cellStyle name="style1424787249358 3 5 3 3 2" xfId="42003"/>
    <cellStyle name="style1424787249358 3 5 3 3 3" xfId="57185"/>
    <cellStyle name="style1424787249358 3 5 3 3 4" xfId="42002"/>
    <cellStyle name="style1424787249358 3 5 3 4" xfId="25717"/>
    <cellStyle name="style1424787249358 3 5 3 5" xfId="41998"/>
    <cellStyle name="style1424787249358 3 5 4" xfId="7306"/>
    <cellStyle name="style1424787249358 3 5 4 2" xfId="14702"/>
    <cellStyle name="style1424787249358 3 5 4 2 2" xfId="42006"/>
    <cellStyle name="style1424787249358 3 5 4 2 3" xfId="59675"/>
    <cellStyle name="style1424787249358 3 5 4 2 4" xfId="42005"/>
    <cellStyle name="style1424787249358 3 5 4 3" xfId="22098"/>
    <cellStyle name="style1424787249358 3 5 4 4" xfId="29494"/>
    <cellStyle name="style1424787249358 3 5 4 5" xfId="42004"/>
    <cellStyle name="style1424787249358 3 5 5" xfId="9116"/>
    <cellStyle name="style1424787249358 3 5 5 2" xfId="42008"/>
    <cellStyle name="style1424787249358 3 5 5 3" xfId="57183"/>
    <cellStyle name="style1424787249358 3 5 5 4" xfId="42007"/>
    <cellStyle name="style1424787249358 3 5 6" xfId="16512"/>
    <cellStyle name="style1424787249358 3 5 7" xfId="23908"/>
    <cellStyle name="style1424787249358 3 5 8" xfId="41991"/>
    <cellStyle name="style1424787249358 3 6" xfId="1931"/>
    <cellStyle name="style1424787249358 3 6 2" xfId="5618"/>
    <cellStyle name="style1424787249358 3 6 2 2" xfId="13058"/>
    <cellStyle name="style1424787249358 3 6 2 2 2" xfId="42012"/>
    <cellStyle name="style1424787249358 3 6 2 2 2 2" xfId="42013"/>
    <cellStyle name="style1424787249358 3 6 2 2 2 3" xfId="59679"/>
    <cellStyle name="style1424787249358 3 6 2 2 3" xfId="42011"/>
    <cellStyle name="style1424787249358 3 6 2 3" xfId="20454"/>
    <cellStyle name="style1424787249358 3 6 2 3 2" xfId="42015"/>
    <cellStyle name="style1424787249358 3 6 2 3 3" xfId="57187"/>
    <cellStyle name="style1424787249358 3 6 2 3 4" xfId="42014"/>
    <cellStyle name="style1424787249358 3 6 2 4" xfId="27850"/>
    <cellStyle name="style1424787249358 3 6 2 5" xfId="42010"/>
    <cellStyle name="style1424787249358 3 6 3" xfId="3740"/>
    <cellStyle name="style1424787249358 3 6 3 2" xfId="11181"/>
    <cellStyle name="style1424787249358 3 6 3 2 2" xfId="42018"/>
    <cellStyle name="style1424787249358 3 6 3 2 2 2" xfId="42019"/>
    <cellStyle name="style1424787249358 3 6 3 2 2 3" xfId="59680"/>
    <cellStyle name="style1424787249358 3 6 3 2 3" xfId="42017"/>
    <cellStyle name="style1424787249358 3 6 3 3" xfId="18577"/>
    <cellStyle name="style1424787249358 3 6 3 3 2" xfId="42021"/>
    <cellStyle name="style1424787249358 3 6 3 3 3" xfId="57188"/>
    <cellStyle name="style1424787249358 3 6 3 3 4" xfId="42020"/>
    <cellStyle name="style1424787249358 3 6 3 4" xfId="25973"/>
    <cellStyle name="style1424787249358 3 6 3 5" xfId="42016"/>
    <cellStyle name="style1424787249358 3 6 4" xfId="7563"/>
    <cellStyle name="style1424787249358 3 6 4 2" xfId="14959"/>
    <cellStyle name="style1424787249358 3 6 4 2 2" xfId="42024"/>
    <cellStyle name="style1424787249358 3 6 4 2 3" xfId="59678"/>
    <cellStyle name="style1424787249358 3 6 4 2 4" xfId="42023"/>
    <cellStyle name="style1424787249358 3 6 4 3" xfId="22355"/>
    <cellStyle name="style1424787249358 3 6 4 4" xfId="29751"/>
    <cellStyle name="style1424787249358 3 6 4 5" xfId="42022"/>
    <cellStyle name="style1424787249358 3 6 5" xfId="9372"/>
    <cellStyle name="style1424787249358 3 6 5 2" xfId="42026"/>
    <cellStyle name="style1424787249358 3 6 5 3" xfId="57186"/>
    <cellStyle name="style1424787249358 3 6 5 4" xfId="42025"/>
    <cellStyle name="style1424787249358 3 6 6" xfId="16768"/>
    <cellStyle name="style1424787249358 3 6 7" xfId="24164"/>
    <cellStyle name="style1424787249358 3 6 8" xfId="42009"/>
    <cellStyle name="style1424787249358 3 7" xfId="4127"/>
    <cellStyle name="style1424787249358 3 7 2" xfId="11568"/>
    <cellStyle name="style1424787249358 3 7 2 2" xfId="42029"/>
    <cellStyle name="style1424787249358 3 7 2 2 2" xfId="42030"/>
    <cellStyle name="style1424787249358 3 7 2 2 3" xfId="59681"/>
    <cellStyle name="style1424787249358 3 7 2 3" xfId="42028"/>
    <cellStyle name="style1424787249358 3 7 3" xfId="18964"/>
    <cellStyle name="style1424787249358 3 7 3 2" xfId="42032"/>
    <cellStyle name="style1424787249358 3 7 3 3" xfId="57189"/>
    <cellStyle name="style1424787249358 3 7 3 4" xfId="42031"/>
    <cellStyle name="style1424787249358 3 7 4" xfId="26360"/>
    <cellStyle name="style1424787249358 3 7 5" xfId="42027"/>
    <cellStyle name="style1424787249358 3 8" xfId="2250"/>
    <cellStyle name="style1424787249358 3 8 2" xfId="9691"/>
    <cellStyle name="style1424787249358 3 8 2 2" xfId="42035"/>
    <cellStyle name="style1424787249358 3 8 2 2 2" xfId="42036"/>
    <cellStyle name="style1424787249358 3 8 2 2 3" xfId="59682"/>
    <cellStyle name="style1424787249358 3 8 2 3" xfId="42034"/>
    <cellStyle name="style1424787249358 3 8 3" xfId="17087"/>
    <cellStyle name="style1424787249358 3 8 3 2" xfId="42038"/>
    <cellStyle name="style1424787249358 3 8 3 3" xfId="57190"/>
    <cellStyle name="style1424787249358 3 8 3 4" xfId="42037"/>
    <cellStyle name="style1424787249358 3 8 4" xfId="24483"/>
    <cellStyle name="style1424787249358 3 8 5" xfId="42033"/>
    <cellStyle name="style1424787249358 3 9" xfId="6072"/>
    <cellStyle name="style1424787249358 3 9 2" xfId="13468"/>
    <cellStyle name="style1424787249358 3 9 2 2" xfId="42041"/>
    <cellStyle name="style1424787249358 3 9 2 3" xfId="59647"/>
    <cellStyle name="style1424787249358 3 9 2 4" xfId="42040"/>
    <cellStyle name="style1424787249358 3 9 3" xfId="20864"/>
    <cellStyle name="style1424787249358 3 9 4" xfId="28260"/>
    <cellStyle name="style1424787249358 3 9 5" xfId="42039"/>
    <cellStyle name="style1424787249358 4" xfId="436"/>
    <cellStyle name="style1424787249358 4 10" xfId="15342"/>
    <cellStyle name="style1424787249358 4 11" xfId="22738"/>
    <cellStyle name="style1424787249358 4 12" xfId="42042"/>
    <cellStyle name="style1424787249358 4 2" xfId="693"/>
    <cellStyle name="style1424787249358 4 2 2" xfId="1403"/>
    <cellStyle name="style1424787249358 4 2 2 2" xfId="5091"/>
    <cellStyle name="style1424787249358 4 2 2 2 2" xfId="12532"/>
    <cellStyle name="style1424787249358 4 2 2 2 2 2" xfId="42047"/>
    <cellStyle name="style1424787249358 4 2 2 2 2 2 2" xfId="42048"/>
    <cellStyle name="style1424787249358 4 2 2 2 2 2 3" xfId="59686"/>
    <cellStyle name="style1424787249358 4 2 2 2 2 3" xfId="42046"/>
    <cellStyle name="style1424787249358 4 2 2 2 3" xfId="19928"/>
    <cellStyle name="style1424787249358 4 2 2 2 3 2" xfId="42050"/>
    <cellStyle name="style1424787249358 4 2 2 2 3 3" xfId="57194"/>
    <cellStyle name="style1424787249358 4 2 2 2 3 4" xfId="42049"/>
    <cellStyle name="style1424787249358 4 2 2 2 4" xfId="27324"/>
    <cellStyle name="style1424787249358 4 2 2 2 5" xfId="42045"/>
    <cellStyle name="style1424787249358 4 2 2 3" xfId="3214"/>
    <cellStyle name="style1424787249358 4 2 2 3 2" xfId="10655"/>
    <cellStyle name="style1424787249358 4 2 2 3 2 2" xfId="42053"/>
    <cellStyle name="style1424787249358 4 2 2 3 2 2 2" xfId="42054"/>
    <cellStyle name="style1424787249358 4 2 2 3 2 2 3" xfId="59687"/>
    <cellStyle name="style1424787249358 4 2 2 3 2 3" xfId="42052"/>
    <cellStyle name="style1424787249358 4 2 2 3 3" xfId="18051"/>
    <cellStyle name="style1424787249358 4 2 2 3 3 2" xfId="42056"/>
    <cellStyle name="style1424787249358 4 2 2 3 3 3" xfId="57195"/>
    <cellStyle name="style1424787249358 4 2 2 3 3 4" xfId="42055"/>
    <cellStyle name="style1424787249358 4 2 2 3 4" xfId="25447"/>
    <cellStyle name="style1424787249358 4 2 2 3 5" xfId="42051"/>
    <cellStyle name="style1424787249358 4 2 2 4" xfId="7036"/>
    <cellStyle name="style1424787249358 4 2 2 4 2" xfId="14432"/>
    <cellStyle name="style1424787249358 4 2 2 4 2 2" xfId="42059"/>
    <cellStyle name="style1424787249358 4 2 2 4 2 3" xfId="59685"/>
    <cellStyle name="style1424787249358 4 2 2 4 2 4" xfId="42058"/>
    <cellStyle name="style1424787249358 4 2 2 4 3" xfId="21828"/>
    <cellStyle name="style1424787249358 4 2 2 4 4" xfId="29224"/>
    <cellStyle name="style1424787249358 4 2 2 4 5" xfId="42057"/>
    <cellStyle name="style1424787249358 4 2 2 5" xfId="8846"/>
    <cellStyle name="style1424787249358 4 2 2 5 2" xfId="42061"/>
    <cellStyle name="style1424787249358 4 2 2 5 3" xfId="57193"/>
    <cellStyle name="style1424787249358 4 2 2 5 4" xfId="42060"/>
    <cellStyle name="style1424787249358 4 2 2 6" xfId="16242"/>
    <cellStyle name="style1424787249358 4 2 2 7" xfId="23638"/>
    <cellStyle name="style1424787249358 4 2 2 8" xfId="42044"/>
    <cellStyle name="style1424787249358 4 2 3" xfId="4447"/>
    <cellStyle name="style1424787249358 4 2 3 2" xfId="11888"/>
    <cellStyle name="style1424787249358 4 2 3 2 2" xfId="42064"/>
    <cellStyle name="style1424787249358 4 2 3 2 2 2" xfId="42065"/>
    <cellStyle name="style1424787249358 4 2 3 2 2 3" xfId="59688"/>
    <cellStyle name="style1424787249358 4 2 3 2 3" xfId="42063"/>
    <cellStyle name="style1424787249358 4 2 3 3" xfId="19284"/>
    <cellStyle name="style1424787249358 4 2 3 3 2" xfId="42067"/>
    <cellStyle name="style1424787249358 4 2 3 3 3" xfId="57196"/>
    <cellStyle name="style1424787249358 4 2 3 3 4" xfId="42066"/>
    <cellStyle name="style1424787249358 4 2 3 4" xfId="26680"/>
    <cellStyle name="style1424787249358 4 2 3 5" xfId="42062"/>
    <cellStyle name="style1424787249358 4 2 4" xfId="2570"/>
    <cellStyle name="style1424787249358 4 2 4 2" xfId="10011"/>
    <cellStyle name="style1424787249358 4 2 4 2 2" xfId="42070"/>
    <cellStyle name="style1424787249358 4 2 4 2 2 2" xfId="42071"/>
    <cellStyle name="style1424787249358 4 2 4 2 2 3" xfId="59689"/>
    <cellStyle name="style1424787249358 4 2 4 2 3" xfId="42069"/>
    <cellStyle name="style1424787249358 4 2 4 3" xfId="17407"/>
    <cellStyle name="style1424787249358 4 2 4 3 2" xfId="42073"/>
    <cellStyle name="style1424787249358 4 2 4 3 3" xfId="57197"/>
    <cellStyle name="style1424787249358 4 2 4 3 4" xfId="42072"/>
    <cellStyle name="style1424787249358 4 2 4 4" xfId="24803"/>
    <cellStyle name="style1424787249358 4 2 4 5" xfId="42068"/>
    <cellStyle name="style1424787249358 4 2 5" xfId="6392"/>
    <cellStyle name="style1424787249358 4 2 5 2" xfId="13788"/>
    <cellStyle name="style1424787249358 4 2 5 2 2" xfId="42076"/>
    <cellStyle name="style1424787249358 4 2 5 2 3" xfId="59684"/>
    <cellStyle name="style1424787249358 4 2 5 2 4" xfId="42075"/>
    <cellStyle name="style1424787249358 4 2 5 3" xfId="21184"/>
    <cellStyle name="style1424787249358 4 2 5 4" xfId="28580"/>
    <cellStyle name="style1424787249358 4 2 5 5" xfId="42074"/>
    <cellStyle name="style1424787249358 4 2 6" xfId="8202"/>
    <cellStyle name="style1424787249358 4 2 6 2" xfId="42078"/>
    <cellStyle name="style1424787249358 4 2 6 3" xfId="57192"/>
    <cellStyle name="style1424787249358 4 2 6 4" xfId="42077"/>
    <cellStyle name="style1424787249358 4 2 7" xfId="15598"/>
    <cellStyle name="style1424787249358 4 2 8" xfId="22994"/>
    <cellStyle name="style1424787249358 4 2 9" xfId="42043"/>
    <cellStyle name="style1424787249358 4 3" xfId="1147"/>
    <cellStyle name="style1424787249358 4 3 2" xfId="4835"/>
    <cellStyle name="style1424787249358 4 3 2 2" xfId="12276"/>
    <cellStyle name="style1424787249358 4 3 2 2 2" xfId="42082"/>
    <cellStyle name="style1424787249358 4 3 2 2 2 2" xfId="42083"/>
    <cellStyle name="style1424787249358 4 3 2 2 2 3" xfId="59691"/>
    <cellStyle name="style1424787249358 4 3 2 2 3" xfId="42081"/>
    <cellStyle name="style1424787249358 4 3 2 3" xfId="19672"/>
    <cellStyle name="style1424787249358 4 3 2 3 2" xfId="42085"/>
    <cellStyle name="style1424787249358 4 3 2 3 3" xfId="57199"/>
    <cellStyle name="style1424787249358 4 3 2 3 4" xfId="42084"/>
    <cellStyle name="style1424787249358 4 3 2 4" xfId="27068"/>
    <cellStyle name="style1424787249358 4 3 2 5" xfId="42080"/>
    <cellStyle name="style1424787249358 4 3 3" xfId="2958"/>
    <cellStyle name="style1424787249358 4 3 3 2" xfId="10399"/>
    <cellStyle name="style1424787249358 4 3 3 2 2" xfId="42088"/>
    <cellStyle name="style1424787249358 4 3 3 2 2 2" xfId="42089"/>
    <cellStyle name="style1424787249358 4 3 3 2 2 3" xfId="59692"/>
    <cellStyle name="style1424787249358 4 3 3 2 3" xfId="42087"/>
    <cellStyle name="style1424787249358 4 3 3 3" xfId="17795"/>
    <cellStyle name="style1424787249358 4 3 3 3 2" xfId="42091"/>
    <cellStyle name="style1424787249358 4 3 3 3 3" xfId="57200"/>
    <cellStyle name="style1424787249358 4 3 3 3 4" xfId="42090"/>
    <cellStyle name="style1424787249358 4 3 3 4" xfId="25191"/>
    <cellStyle name="style1424787249358 4 3 3 5" xfId="42086"/>
    <cellStyle name="style1424787249358 4 3 4" xfId="6780"/>
    <cellStyle name="style1424787249358 4 3 4 2" xfId="14176"/>
    <cellStyle name="style1424787249358 4 3 4 2 2" xfId="42094"/>
    <cellStyle name="style1424787249358 4 3 4 2 3" xfId="59690"/>
    <cellStyle name="style1424787249358 4 3 4 2 4" xfId="42093"/>
    <cellStyle name="style1424787249358 4 3 4 3" xfId="21572"/>
    <cellStyle name="style1424787249358 4 3 4 4" xfId="28968"/>
    <cellStyle name="style1424787249358 4 3 4 5" xfId="42092"/>
    <cellStyle name="style1424787249358 4 3 5" xfId="8590"/>
    <cellStyle name="style1424787249358 4 3 5 2" xfId="42096"/>
    <cellStyle name="style1424787249358 4 3 5 3" xfId="57198"/>
    <cellStyle name="style1424787249358 4 3 5 4" xfId="42095"/>
    <cellStyle name="style1424787249358 4 3 6" xfId="15986"/>
    <cellStyle name="style1424787249358 4 3 7" xfId="23382"/>
    <cellStyle name="style1424787249358 4 3 8" xfId="42079"/>
    <cellStyle name="style1424787249358 4 4" xfId="1738"/>
    <cellStyle name="style1424787249358 4 4 2" xfId="5425"/>
    <cellStyle name="style1424787249358 4 4 2 2" xfId="12866"/>
    <cellStyle name="style1424787249358 4 4 2 2 2" xfId="42100"/>
    <cellStyle name="style1424787249358 4 4 2 2 2 2" xfId="42101"/>
    <cellStyle name="style1424787249358 4 4 2 2 2 3" xfId="59694"/>
    <cellStyle name="style1424787249358 4 4 2 2 3" xfId="42099"/>
    <cellStyle name="style1424787249358 4 4 2 3" xfId="20262"/>
    <cellStyle name="style1424787249358 4 4 2 3 2" xfId="42103"/>
    <cellStyle name="style1424787249358 4 4 2 3 3" xfId="57202"/>
    <cellStyle name="style1424787249358 4 4 2 3 4" xfId="42102"/>
    <cellStyle name="style1424787249358 4 4 2 4" xfId="27658"/>
    <cellStyle name="style1424787249358 4 4 2 5" xfId="42098"/>
    <cellStyle name="style1424787249358 4 4 3" xfId="3548"/>
    <cellStyle name="style1424787249358 4 4 3 2" xfId="10989"/>
    <cellStyle name="style1424787249358 4 4 3 2 2" xfId="42106"/>
    <cellStyle name="style1424787249358 4 4 3 2 2 2" xfId="42107"/>
    <cellStyle name="style1424787249358 4 4 3 2 2 3" xfId="59695"/>
    <cellStyle name="style1424787249358 4 4 3 2 3" xfId="42105"/>
    <cellStyle name="style1424787249358 4 4 3 3" xfId="18385"/>
    <cellStyle name="style1424787249358 4 4 3 3 2" xfId="42109"/>
    <cellStyle name="style1424787249358 4 4 3 3 3" xfId="57203"/>
    <cellStyle name="style1424787249358 4 4 3 3 4" xfId="42108"/>
    <cellStyle name="style1424787249358 4 4 3 4" xfId="25781"/>
    <cellStyle name="style1424787249358 4 4 3 5" xfId="42104"/>
    <cellStyle name="style1424787249358 4 4 4" xfId="7370"/>
    <cellStyle name="style1424787249358 4 4 4 2" xfId="14766"/>
    <cellStyle name="style1424787249358 4 4 4 2 2" xfId="42112"/>
    <cellStyle name="style1424787249358 4 4 4 2 3" xfId="59693"/>
    <cellStyle name="style1424787249358 4 4 4 2 4" xfId="42111"/>
    <cellStyle name="style1424787249358 4 4 4 3" xfId="22162"/>
    <cellStyle name="style1424787249358 4 4 4 4" xfId="29558"/>
    <cellStyle name="style1424787249358 4 4 4 5" xfId="42110"/>
    <cellStyle name="style1424787249358 4 4 5" xfId="9180"/>
    <cellStyle name="style1424787249358 4 4 5 2" xfId="42114"/>
    <cellStyle name="style1424787249358 4 4 5 3" xfId="57201"/>
    <cellStyle name="style1424787249358 4 4 5 4" xfId="42113"/>
    <cellStyle name="style1424787249358 4 4 6" xfId="16576"/>
    <cellStyle name="style1424787249358 4 4 7" xfId="23972"/>
    <cellStyle name="style1424787249358 4 4 8" xfId="42097"/>
    <cellStyle name="style1424787249358 4 5" xfId="1995"/>
    <cellStyle name="style1424787249358 4 5 2" xfId="5682"/>
    <cellStyle name="style1424787249358 4 5 2 2" xfId="13122"/>
    <cellStyle name="style1424787249358 4 5 2 2 2" xfId="42118"/>
    <cellStyle name="style1424787249358 4 5 2 2 2 2" xfId="42119"/>
    <cellStyle name="style1424787249358 4 5 2 2 2 3" xfId="59697"/>
    <cellStyle name="style1424787249358 4 5 2 2 3" xfId="42117"/>
    <cellStyle name="style1424787249358 4 5 2 3" xfId="20518"/>
    <cellStyle name="style1424787249358 4 5 2 3 2" xfId="42121"/>
    <cellStyle name="style1424787249358 4 5 2 3 3" xfId="57205"/>
    <cellStyle name="style1424787249358 4 5 2 3 4" xfId="42120"/>
    <cellStyle name="style1424787249358 4 5 2 4" xfId="27914"/>
    <cellStyle name="style1424787249358 4 5 2 5" xfId="42116"/>
    <cellStyle name="style1424787249358 4 5 3" xfId="3804"/>
    <cellStyle name="style1424787249358 4 5 3 2" xfId="11245"/>
    <cellStyle name="style1424787249358 4 5 3 2 2" xfId="42124"/>
    <cellStyle name="style1424787249358 4 5 3 2 2 2" xfId="42125"/>
    <cellStyle name="style1424787249358 4 5 3 2 2 3" xfId="59698"/>
    <cellStyle name="style1424787249358 4 5 3 2 3" xfId="42123"/>
    <cellStyle name="style1424787249358 4 5 3 3" xfId="18641"/>
    <cellStyle name="style1424787249358 4 5 3 3 2" xfId="42127"/>
    <cellStyle name="style1424787249358 4 5 3 3 3" xfId="57206"/>
    <cellStyle name="style1424787249358 4 5 3 3 4" xfId="42126"/>
    <cellStyle name="style1424787249358 4 5 3 4" xfId="26037"/>
    <cellStyle name="style1424787249358 4 5 3 5" xfId="42122"/>
    <cellStyle name="style1424787249358 4 5 4" xfId="7627"/>
    <cellStyle name="style1424787249358 4 5 4 2" xfId="15023"/>
    <cellStyle name="style1424787249358 4 5 4 2 2" xfId="42130"/>
    <cellStyle name="style1424787249358 4 5 4 2 3" xfId="59696"/>
    <cellStyle name="style1424787249358 4 5 4 2 4" xfId="42129"/>
    <cellStyle name="style1424787249358 4 5 4 3" xfId="22419"/>
    <cellStyle name="style1424787249358 4 5 4 4" xfId="29815"/>
    <cellStyle name="style1424787249358 4 5 4 5" xfId="42128"/>
    <cellStyle name="style1424787249358 4 5 5" xfId="9436"/>
    <cellStyle name="style1424787249358 4 5 5 2" xfId="42132"/>
    <cellStyle name="style1424787249358 4 5 5 3" xfId="57204"/>
    <cellStyle name="style1424787249358 4 5 5 4" xfId="42131"/>
    <cellStyle name="style1424787249358 4 5 6" xfId="16832"/>
    <cellStyle name="style1424787249358 4 5 7" xfId="24228"/>
    <cellStyle name="style1424787249358 4 5 8" xfId="42115"/>
    <cellStyle name="style1424787249358 4 6" xfId="4191"/>
    <cellStyle name="style1424787249358 4 6 2" xfId="11632"/>
    <cellStyle name="style1424787249358 4 6 2 2" xfId="42135"/>
    <cellStyle name="style1424787249358 4 6 2 2 2" xfId="42136"/>
    <cellStyle name="style1424787249358 4 6 2 2 3" xfId="59699"/>
    <cellStyle name="style1424787249358 4 6 2 3" xfId="42134"/>
    <cellStyle name="style1424787249358 4 6 3" xfId="19028"/>
    <cellStyle name="style1424787249358 4 6 3 2" xfId="42138"/>
    <cellStyle name="style1424787249358 4 6 3 3" xfId="57207"/>
    <cellStyle name="style1424787249358 4 6 3 4" xfId="42137"/>
    <cellStyle name="style1424787249358 4 6 4" xfId="26424"/>
    <cellStyle name="style1424787249358 4 6 5" xfId="42133"/>
    <cellStyle name="style1424787249358 4 7" xfId="2314"/>
    <cellStyle name="style1424787249358 4 7 2" xfId="9755"/>
    <cellStyle name="style1424787249358 4 7 2 2" xfId="42141"/>
    <cellStyle name="style1424787249358 4 7 2 2 2" xfId="42142"/>
    <cellStyle name="style1424787249358 4 7 2 2 3" xfId="59700"/>
    <cellStyle name="style1424787249358 4 7 2 3" xfId="42140"/>
    <cellStyle name="style1424787249358 4 7 3" xfId="17151"/>
    <cellStyle name="style1424787249358 4 7 3 2" xfId="42144"/>
    <cellStyle name="style1424787249358 4 7 3 3" xfId="57208"/>
    <cellStyle name="style1424787249358 4 7 3 4" xfId="42143"/>
    <cellStyle name="style1424787249358 4 7 4" xfId="24547"/>
    <cellStyle name="style1424787249358 4 7 5" xfId="42139"/>
    <cellStyle name="style1424787249358 4 8" xfId="6136"/>
    <cellStyle name="style1424787249358 4 8 2" xfId="13532"/>
    <cellStyle name="style1424787249358 4 8 2 2" xfId="42147"/>
    <cellStyle name="style1424787249358 4 8 2 3" xfId="59683"/>
    <cellStyle name="style1424787249358 4 8 2 4" xfId="42146"/>
    <cellStyle name="style1424787249358 4 8 3" xfId="20928"/>
    <cellStyle name="style1424787249358 4 8 4" xfId="28324"/>
    <cellStyle name="style1424787249358 4 8 5" xfId="42145"/>
    <cellStyle name="style1424787249358 4 9" xfId="7946"/>
    <cellStyle name="style1424787249358 4 9 2" xfId="42149"/>
    <cellStyle name="style1424787249358 4 9 3" xfId="57191"/>
    <cellStyle name="style1424787249358 4 9 4" xfId="42148"/>
    <cellStyle name="style1424787249358 5" xfId="565"/>
    <cellStyle name="style1424787249358 5 2" xfId="1275"/>
    <cellStyle name="style1424787249358 5 2 2" xfId="4963"/>
    <cellStyle name="style1424787249358 5 2 2 2" xfId="12404"/>
    <cellStyle name="style1424787249358 5 2 2 2 2" xfId="42154"/>
    <cellStyle name="style1424787249358 5 2 2 2 2 2" xfId="42155"/>
    <cellStyle name="style1424787249358 5 2 2 2 2 3" xfId="59703"/>
    <cellStyle name="style1424787249358 5 2 2 2 3" xfId="42153"/>
    <cellStyle name="style1424787249358 5 2 2 3" xfId="19800"/>
    <cellStyle name="style1424787249358 5 2 2 3 2" xfId="42157"/>
    <cellStyle name="style1424787249358 5 2 2 3 3" xfId="57211"/>
    <cellStyle name="style1424787249358 5 2 2 3 4" xfId="42156"/>
    <cellStyle name="style1424787249358 5 2 2 4" xfId="27196"/>
    <cellStyle name="style1424787249358 5 2 2 5" xfId="42152"/>
    <cellStyle name="style1424787249358 5 2 3" xfId="3086"/>
    <cellStyle name="style1424787249358 5 2 3 2" xfId="10527"/>
    <cellStyle name="style1424787249358 5 2 3 2 2" xfId="42160"/>
    <cellStyle name="style1424787249358 5 2 3 2 2 2" xfId="42161"/>
    <cellStyle name="style1424787249358 5 2 3 2 2 3" xfId="59704"/>
    <cellStyle name="style1424787249358 5 2 3 2 3" xfId="42159"/>
    <cellStyle name="style1424787249358 5 2 3 3" xfId="17923"/>
    <cellStyle name="style1424787249358 5 2 3 3 2" xfId="42163"/>
    <cellStyle name="style1424787249358 5 2 3 3 3" xfId="57212"/>
    <cellStyle name="style1424787249358 5 2 3 3 4" xfId="42162"/>
    <cellStyle name="style1424787249358 5 2 3 4" xfId="25319"/>
    <cellStyle name="style1424787249358 5 2 3 5" xfId="42158"/>
    <cellStyle name="style1424787249358 5 2 4" xfId="6908"/>
    <cellStyle name="style1424787249358 5 2 4 2" xfId="14304"/>
    <cellStyle name="style1424787249358 5 2 4 2 2" xfId="42166"/>
    <cellStyle name="style1424787249358 5 2 4 2 3" xfId="59702"/>
    <cellStyle name="style1424787249358 5 2 4 2 4" xfId="42165"/>
    <cellStyle name="style1424787249358 5 2 4 3" xfId="21700"/>
    <cellStyle name="style1424787249358 5 2 4 4" xfId="29096"/>
    <cellStyle name="style1424787249358 5 2 4 5" xfId="42164"/>
    <cellStyle name="style1424787249358 5 2 5" xfId="8718"/>
    <cellStyle name="style1424787249358 5 2 5 2" xfId="42168"/>
    <cellStyle name="style1424787249358 5 2 5 3" xfId="57210"/>
    <cellStyle name="style1424787249358 5 2 5 4" xfId="42167"/>
    <cellStyle name="style1424787249358 5 2 6" xfId="16114"/>
    <cellStyle name="style1424787249358 5 2 7" xfId="23510"/>
    <cellStyle name="style1424787249358 5 2 8" xfId="42151"/>
    <cellStyle name="style1424787249358 5 3" xfId="4319"/>
    <cellStyle name="style1424787249358 5 3 2" xfId="11760"/>
    <cellStyle name="style1424787249358 5 3 2 2" xfId="42171"/>
    <cellStyle name="style1424787249358 5 3 2 2 2" xfId="42172"/>
    <cellStyle name="style1424787249358 5 3 2 2 3" xfId="59705"/>
    <cellStyle name="style1424787249358 5 3 2 3" xfId="42170"/>
    <cellStyle name="style1424787249358 5 3 3" xfId="19156"/>
    <cellStyle name="style1424787249358 5 3 3 2" xfId="42174"/>
    <cellStyle name="style1424787249358 5 3 3 3" xfId="57213"/>
    <cellStyle name="style1424787249358 5 3 3 4" xfId="42173"/>
    <cellStyle name="style1424787249358 5 3 4" xfId="26552"/>
    <cellStyle name="style1424787249358 5 3 5" xfId="42169"/>
    <cellStyle name="style1424787249358 5 4" xfId="2442"/>
    <cellStyle name="style1424787249358 5 4 2" xfId="9883"/>
    <cellStyle name="style1424787249358 5 4 2 2" xfId="42177"/>
    <cellStyle name="style1424787249358 5 4 2 2 2" xfId="42178"/>
    <cellStyle name="style1424787249358 5 4 2 2 3" xfId="59706"/>
    <cellStyle name="style1424787249358 5 4 2 3" xfId="42176"/>
    <cellStyle name="style1424787249358 5 4 3" xfId="17279"/>
    <cellStyle name="style1424787249358 5 4 3 2" xfId="42180"/>
    <cellStyle name="style1424787249358 5 4 3 3" xfId="57214"/>
    <cellStyle name="style1424787249358 5 4 3 4" xfId="42179"/>
    <cellStyle name="style1424787249358 5 4 4" xfId="24675"/>
    <cellStyle name="style1424787249358 5 4 5" xfId="42175"/>
    <cellStyle name="style1424787249358 5 5" xfId="6264"/>
    <cellStyle name="style1424787249358 5 5 2" xfId="13660"/>
    <cellStyle name="style1424787249358 5 5 2 2" xfId="42183"/>
    <cellStyle name="style1424787249358 5 5 2 3" xfId="59701"/>
    <cellStyle name="style1424787249358 5 5 2 4" xfId="42182"/>
    <cellStyle name="style1424787249358 5 5 3" xfId="21056"/>
    <cellStyle name="style1424787249358 5 5 4" xfId="28452"/>
    <cellStyle name="style1424787249358 5 5 5" xfId="42181"/>
    <cellStyle name="style1424787249358 5 6" xfId="8074"/>
    <cellStyle name="style1424787249358 5 6 2" xfId="42185"/>
    <cellStyle name="style1424787249358 5 6 3" xfId="57209"/>
    <cellStyle name="style1424787249358 5 6 4" xfId="42184"/>
    <cellStyle name="style1424787249358 5 7" xfId="15470"/>
    <cellStyle name="style1424787249358 5 8" xfId="22866"/>
    <cellStyle name="style1424787249358 5 9" xfId="42150"/>
    <cellStyle name="style1424787249358 6" xfId="1019"/>
    <cellStyle name="style1424787249358 6 2" xfId="4707"/>
    <cellStyle name="style1424787249358 6 2 2" xfId="12148"/>
    <cellStyle name="style1424787249358 6 2 2 2" xfId="42189"/>
    <cellStyle name="style1424787249358 6 2 2 2 2" xfId="42190"/>
    <cellStyle name="style1424787249358 6 2 2 2 3" xfId="59708"/>
    <cellStyle name="style1424787249358 6 2 2 3" xfId="42188"/>
    <cellStyle name="style1424787249358 6 2 3" xfId="19544"/>
    <cellStyle name="style1424787249358 6 2 3 2" xfId="42192"/>
    <cellStyle name="style1424787249358 6 2 3 3" xfId="57216"/>
    <cellStyle name="style1424787249358 6 2 3 4" xfId="42191"/>
    <cellStyle name="style1424787249358 6 2 4" xfId="26940"/>
    <cellStyle name="style1424787249358 6 2 5" xfId="42187"/>
    <cellStyle name="style1424787249358 6 3" xfId="2830"/>
    <cellStyle name="style1424787249358 6 3 2" xfId="10271"/>
    <cellStyle name="style1424787249358 6 3 2 2" xfId="42195"/>
    <cellStyle name="style1424787249358 6 3 2 2 2" xfId="42196"/>
    <cellStyle name="style1424787249358 6 3 2 2 3" xfId="59709"/>
    <cellStyle name="style1424787249358 6 3 2 3" xfId="42194"/>
    <cellStyle name="style1424787249358 6 3 3" xfId="17667"/>
    <cellStyle name="style1424787249358 6 3 3 2" xfId="42198"/>
    <cellStyle name="style1424787249358 6 3 3 3" xfId="57217"/>
    <cellStyle name="style1424787249358 6 3 3 4" xfId="42197"/>
    <cellStyle name="style1424787249358 6 3 4" xfId="25063"/>
    <cellStyle name="style1424787249358 6 3 5" xfId="42193"/>
    <cellStyle name="style1424787249358 6 4" xfId="6652"/>
    <cellStyle name="style1424787249358 6 4 2" xfId="14048"/>
    <cellStyle name="style1424787249358 6 4 2 2" xfId="42201"/>
    <cellStyle name="style1424787249358 6 4 2 3" xfId="59707"/>
    <cellStyle name="style1424787249358 6 4 2 4" xfId="42200"/>
    <cellStyle name="style1424787249358 6 4 3" xfId="21444"/>
    <cellStyle name="style1424787249358 6 4 4" xfId="28840"/>
    <cellStyle name="style1424787249358 6 4 5" xfId="42199"/>
    <cellStyle name="style1424787249358 6 5" xfId="8462"/>
    <cellStyle name="style1424787249358 6 5 2" xfId="42203"/>
    <cellStyle name="style1424787249358 6 5 3" xfId="57215"/>
    <cellStyle name="style1424787249358 6 5 4" xfId="42202"/>
    <cellStyle name="style1424787249358 6 6" xfId="15858"/>
    <cellStyle name="style1424787249358 6 7" xfId="23254"/>
    <cellStyle name="style1424787249358 6 8" xfId="42186"/>
    <cellStyle name="style1424787249358 7" xfId="1610"/>
    <cellStyle name="style1424787249358 7 2" xfId="5297"/>
    <cellStyle name="style1424787249358 7 2 2" xfId="12738"/>
    <cellStyle name="style1424787249358 7 2 2 2" xfId="42207"/>
    <cellStyle name="style1424787249358 7 2 2 2 2" xfId="42208"/>
    <cellStyle name="style1424787249358 7 2 2 2 3" xfId="59711"/>
    <cellStyle name="style1424787249358 7 2 2 3" xfId="42206"/>
    <cellStyle name="style1424787249358 7 2 3" xfId="20134"/>
    <cellStyle name="style1424787249358 7 2 3 2" xfId="42210"/>
    <cellStyle name="style1424787249358 7 2 3 3" xfId="57219"/>
    <cellStyle name="style1424787249358 7 2 3 4" xfId="42209"/>
    <cellStyle name="style1424787249358 7 2 4" xfId="27530"/>
    <cellStyle name="style1424787249358 7 2 5" xfId="42205"/>
    <cellStyle name="style1424787249358 7 3" xfId="3420"/>
    <cellStyle name="style1424787249358 7 3 2" xfId="10861"/>
    <cellStyle name="style1424787249358 7 3 2 2" xfId="42213"/>
    <cellStyle name="style1424787249358 7 3 2 2 2" xfId="42214"/>
    <cellStyle name="style1424787249358 7 3 2 2 3" xfId="59712"/>
    <cellStyle name="style1424787249358 7 3 2 3" xfId="42212"/>
    <cellStyle name="style1424787249358 7 3 3" xfId="18257"/>
    <cellStyle name="style1424787249358 7 3 3 2" xfId="42216"/>
    <cellStyle name="style1424787249358 7 3 3 3" xfId="57220"/>
    <cellStyle name="style1424787249358 7 3 3 4" xfId="42215"/>
    <cellStyle name="style1424787249358 7 3 4" xfId="25653"/>
    <cellStyle name="style1424787249358 7 3 5" xfId="42211"/>
    <cellStyle name="style1424787249358 7 4" xfId="7242"/>
    <cellStyle name="style1424787249358 7 4 2" xfId="14638"/>
    <cellStyle name="style1424787249358 7 4 2 2" xfId="42219"/>
    <cellStyle name="style1424787249358 7 4 2 3" xfId="59710"/>
    <cellStyle name="style1424787249358 7 4 2 4" xfId="42218"/>
    <cellStyle name="style1424787249358 7 4 3" xfId="22034"/>
    <cellStyle name="style1424787249358 7 4 4" xfId="29430"/>
    <cellStyle name="style1424787249358 7 4 5" xfId="42217"/>
    <cellStyle name="style1424787249358 7 5" xfId="9052"/>
    <cellStyle name="style1424787249358 7 5 2" xfId="42221"/>
    <cellStyle name="style1424787249358 7 5 3" xfId="57218"/>
    <cellStyle name="style1424787249358 7 5 4" xfId="42220"/>
    <cellStyle name="style1424787249358 7 6" xfId="16448"/>
    <cellStyle name="style1424787249358 7 7" xfId="23844"/>
    <cellStyle name="style1424787249358 7 8" xfId="42204"/>
    <cellStyle name="style1424787249358 8" xfId="1867"/>
    <cellStyle name="style1424787249358 8 2" xfId="5554"/>
    <cellStyle name="style1424787249358 8 2 2" xfId="12994"/>
    <cellStyle name="style1424787249358 8 2 2 2" xfId="42225"/>
    <cellStyle name="style1424787249358 8 2 2 2 2" xfId="42226"/>
    <cellStyle name="style1424787249358 8 2 2 2 3" xfId="59714"/>
    <cellStyle name="style1424787249358 8 2 2 3" xfId="42224"/>
    <cellStyle name="style1424787249358 8 2 3" xfId="20390"/>
    <cellStyle name="style1424787249358 8 2 3 2" xfId="42228"/>
    <cellStyle name="style1424787249358 8 2 3 3" xfId="57222"/>
    <cellStyle name="style1424787249358 8 2 3 4" xfId="42227"/>
    <cellStyle name="style1424787249358 8 2 4" xfId="27786"/>
    <cellStyle name="style1424787249358 8 2 5" xfId="42223"/>
    <cellStyle name="style1424787249358 8 3" xfId="3676"/>
    <cellStyle name="style1424787249358 8 3 2" xfId="11117"/>
    <cellStyle name="style1424787249358 8 3 2 2" xfId="42231"/>
    <cellStyle name="style1424787249358 8 3 2 2 2" xfId="42232"/>
    <cellStyle name="style1424787249358 8 3 2 2 3" xfId="59715"/>
    <cellStyle name="style1424787249358 8 3 2 3" xfId="42230"/>
    <cellStyle name="style1424787249358 8 3 3" xfId="18513"/>
    <cellStyle name="style1424787249358 8 3 3 2" xfId="42234"/>
    <cellStyle name="style1424787249358 8 3 3 3" xfId="57223"/>
    <cellStyle name="style1424787249358 8 3 3 4" xfId="42233"/>
    <cellStyle name="style1424787249358 8 3 4" xfId="25909"/>
    <cellStyle name="style1424787249358 8 3 5" xfId="42229"/>
    <cellStyle name="style1424787249358 8 4" xfId="7499"/>
    <cellStyle name="style1424787249358 8 4 2" xfId="14895"/>
    <cellStyle name="style1424787249358 8 4 2 2" xfId="42237"/>
    <cellStyle name="style1424787249358 8 4 2 3" xfId="59713"/>
    <cellStyle name="style1424787249358 8 4 2 4" xfId="42236"/>
    <cellStyle name="style1424787249358 8 4 3" xfId="22291"/>
    <cellStyle name="style1424787249358 8 4 4" xfId="29687"/>
    <cellStyle name="style1424787249358 8 4 5" xfId="42235"/>
    <cellStyle name="style1424787249358 8 5" xfId="9308"/>
    <cellStyle name="style1424787249358 8 5 2" xfId="42239"/>
    <cellStyle name="style1424787249358 8 5 3" xfId="57221"/>
    <cellStyle name="style1424787249358 8 5 4" xfId="42238"/>
    <cellStyle name="style1424787249358 8 6" xfId="16704"/>
    <cellStyle name="style1424787249358 8 7" xfId="24100"/>
    <cellStyle name="style1424787249358 8 8" xfId="42222"/>
    <cellStyle name="style1424787249358 9" xfId="4063"/>
    <cellStyle name="style1424787249358 9 2" xfId="11504"/>
    <cellStyle name="style1424787249358 9 2 2" xfId="42242"/>
    <cellStyle name="style1424787249358 9 2 2 2" xfId="42243"/>
    <cellStyle name="style1424787249358 9 2 2 3" xfId="59716"/>
    <cellStyle name="style1424787249358 9 2 3" xfId="42241"/>
    <cellStyle name="style1424787249358 9 3" xfId="18900"/>
    <cellStyle name="style1424787249358 9 3 2" xfId="42245"/>
    <cellStyle name="style1424787249358 9 3 3" xfId="57224"/>
    <cellStyle name="style1424787249358 9 3 4" xfId="42244"/>
    <cellStyle name="style1424787249358 9 4" xfId="26296"/>
    <cellStyle name="style1424787249358 9 5" xfId="42240"/>
    <cellStyle name="style1424787249464" xfId="309"/>
    <cellStyle name="style1424787249464 10" xfId="2187"/>
    <cellStyle name="style1424787249464 10 2" xfId="9628"/>
    <cellStyle name="style1424787249464 10 2 2" xfId="42249"/>
    <cellStyle name="style1424787249464 10 2 2 2" xfId="42250"/>
    <cellStyle name="style1424787249464 10 2 2 3" xfId="59718"/>
    <cellStyle name="style1424787249464 10 2 3" xfId="42248"/>
    <cellStyle name="style1424787249464 10 3" xfId="17024"/>
    <cellStyle name="style1424787249464 10 3 2" xfId="42252"/>
    <cellStyle name="style1424787249464 10 3 3" xfId="57226"/>
    <cellStyle name="style1424787249464 10 3 4" xfId="42251"/>
    <cellStyle name="style1424787249464 10 4" xfId="24420"/>
    <cellStyle name="style1424787249464 10 5" xfId="42247"/>
    <cellStyle name="style1424787249464 11" xfId="6009"/>
    <cellStyle name="style1424787249464 11 2" xfId="13405"/>
    <cellStyle name="style1424787249464 11 2 2" xfId="42255"/>
    <cellStyle name="style1424787249464 11 2 3" xfId="59717"/>
    <cellStyle name="style1424787249464 11 2 4" xfId="42254"/>
    <cellStyle name="style1424787249464 11 3" xfId="20801"/>
    <cellStyle name="style1424787249464 11 4" xfId="28197"/>
    <cellStyle name="style1424787249464 11 5" xfId="42253"/>
    <cellStyle name="style1424787249464 12" xfId="7819"/>
    <cellStyle name="style1424787249464 12 2" xfId="42257"/>
    <cellStyle name="style1424787249464 12 3" xfId="57225"/>
    <cellStyle name="style1424787249464 12 4" xfId="42256"/>
    <cellStyle name="style1424787249464 13" xfId="15215"/>
    <cellStyle name="style1424787249464 14" xfId="22611"/>
    <cellStyle name="style1424787249464 15" xfId="42246"/>
    <cellStyle name="style1424787249464 2" xfId="337"/>
    <cellStyle name="style1424787249464 2 10" xfId="6037"/>
    <cellStyle name="style1424787249464 2 10 2" xfId="13433"/>
    <cellStyle name="style1424787249464 2 10 2 2" xfId="42261"/>
    <cellStyle name="style1424787249464 2 10 2 3" xfId="59719"/>
    <cellStyle name="style1424787249464 2 10 2 4" xfId="42260"/>
    <cellStyle name="style1424787249464 2 10 3" xfId="20829"/>
    <cellStyle name="style1424787249464 2 10 4" xfId="28225"/>
    <cellStyle name="style1424787249464 2 10 5" xfId="42259"/>
    <cellStyle name="style1424787249464 2 11" xfId="7847"/>
    <cellStyle name="style1424787249464 2 11 2" xfId="42263"/>
    <cellStyle name="style1424787249464 2 11 3" xfId="57227"/>
    <cellStyle name="style1424787249464 2 11 4" xfId="42262"/>
    <cellStyle name="style1424787249464 2 12" xfId="15243"/>
    <cellStyle name="style1424787249464 2 13" xfId="22639"/>
    <cellStyle name="style1424787249464 2 14" xfId="42258"/>
    <cellStyle name="style1424787249464 2 2" xfId="401"/>
    <cellStyle name="style1424787249464 2 2 10" xfId="7911"/>
    <cellStyle name="style1424787249464 2 2 10 2" xfId="42266"/>
    <cellStyle name="style1424787249464 2 2 10 3" xfId="57228"/>
    <cellStyle name="style1424787249464 2 2 10 4" xfId="42265"/>
    <cellStyle name="style1424787249464 2 2 11" xfId="15307"/>
    <cellStyle name="style1424787249464 2 2 12" xfId="22703"/>
    <cellStyle name="style1424787249464 2 2 13" xfId="42264"/>
    <cellStyle name="style1424787249464 2 2 2" xfId="529"/>
    <cellStyle name="style1424787249464 2 2 2 10" xfId="15435"/>
    <cellStyle name="style1424787249464 2 2 2 11" xfId="22831"/>
    <cellStyle name="style1424787249464 2 2 2 12" xfId="42267"/>
    <cellStyle name="style1424787249464 2 2 2 2" xfId="786"/>
    <cellStyle name="style1424787249464 2 2 2 2 2" xfId="1496"/>
    <cellStyle name="style1424787249464 2 2 2 2 2 2" xfId="5184"/>
    <cellStyle name="style1424787249464 2 2 2 2 2 2 2" xfId="12625"/>
    <cellStyle name="style1424787249464 2 2 2 2 2 2 2 2" xfId="42272"/>
    <cellStyle name="style1424787249464 2 2 2 2 2 2 2 2 2" xfId="42273"/>
    <cellStyle name="style1424787249464 2 2 2 2 2 2 2 2 3" xfId="59724"/>
    <cellStyle name="style1424787249464 2 2 2 2 2 2 2 3" xfId="42271"/>
    <cellStyle name="style1424787249464 2 2 2 2 2 2 3" xfId="20021"/>
    <cellStyle name="style1424787249464 2 2 2 2 2 2 3 2" xfId="42275"/>
    <cellStyle name="style1424787249464 2 2 2 2 2 2 3 3" xfId="57232"/>
    <cellStyle name="style1424787249464 2 2 2 2 2 2 3 4" xfId="42274"/>
    <cellStyle name="style1424787249464 2 2 2 2 2 2 4" xfId="27417"/>
    <cellStyle name="style1424787249464 2 2 2 2 2 2 5" xfId="42270"/>
    <cellStyle name="style1424787249464 2 2 2 2 2 3" xfId="3307"/>
    <cellStyle name="style1424787249464 2 2 2 2 2 3 2" xfId="10748"/>
    <cellStyle name="style1424787249464 2 2 2 2 2 3 2 2" xfId="42278"/>
    <cellStyle name="style1424787249464 2 2 2 2 2 3 2 2 2" xfId="42279"/>
    <cellStyle name="style1424787249464 2 2 2 2 2 3 2 2 3" xfId="59725"/>
    <cellStyle name="style1424787249464 2 2 2 2 2 3 2 3" xfId="42277"/>
    <cellStyle name="style1424787249464 2 2 2 2 2 3 3" xfId="18144"/>
    <cellStyle name="style1424787249464 2 2 2 2 2 3 3 2" xfId="42281"/>
    <cellStyle name="style1424787249464 2 2 2 2 2 3 3 3" xfId="57233"/>
    <cellStyle name="style1424787249464 2 2 2 2 2 3 3 4" xfId="42280"/>
    <cellStyle name="style1424787249464 2 2 2 2 2 3 4" xfId="25540"/>
    <cellStyle name="style1424787249464 2 2 2 2 2 3 5" xfId="42276"/>
    <cellStyle name="style1424787249464 2 2 2 2 2 4" xfId="7129"/>
    <cellStyle name="style1424787249464 2 2 2 2 2 4 2" xfId="14525"/>
    <cellStyle name="style1424787249464 2 2 2 2 2 4 2 2" xfId="42284"/>
    <cellStyle name="style1424787249464 2 2 2 2 2 4 2 3" xfId="59723"/>
    <cellStyle name="style1424787249464 2 2 2 2 2 4 2 4" xfId="42283"/>
    <cellStyle name="style1424787249464 2 2 2 2 2 4 3" xfId="21921"/>
    <cellStyle name="style1424787249464 2 2 2 2 2 4 4" xfId="29317"/>
    <cellStyle name="style1424787249464 2 2 2 2 2 4 5" xfId="42282"/>
    <cellStyle name="style1424787249464 2 2 2 2 2 5" xfId="8939"/>
    <cellStyle name="style1424787249464 2 2 2 2 2 5 2" xfId="42286"/>
    <cellStyle name="style1424787249464 2 2 2 2 2 5 3" xfId="57231"/>
    <cellStyle name="style1424787249464 2 2 2 2 2 5 4" xfId="42285"/>
    <cellStyle name="style1424787249464 2 2 2 2 2 6" xfId="16335"/>
    <cellStyle name="style1424787249464 2 2 2 2 2 7" xfId="23731"/>
    <cellStyle name="style1424787249464 2 2 2 2 2 8" xfId="42269"/>
    <cellStyle name="style1424787249464 2 2 2 2 3" xfId="4540"/>
    <cellStyle name="style1424787249464 2 2 2 2 3 2" xfId="11981"/>
    <cellStyle name="style1424787249464 2 2 2 2 3 2 2" xfId="42289"/>
    <cellStyle name="style1424787249464 2 2 2 2 3 2 2 2" xfId="42290"/>
    <cellStyle name="style1424787249464 2 2 2 2 3 2 2 3" xfId="59726"/>
    <cellStyle name="style1424787249464 2 2 2 2 3 2 3" xfId="42288"/>
    <cellStyle name="style1424787249464 2 2 2 2 3 3" xfId="19377"/>
    <cellStyle name="style1424787249464 2 2 2 2 3 3 2" xfId="42292"/>
    <cellStyle name="style1424787249464 2 2 2 2 3 3 3" xfId="57234"/>
    <cellStyle name="style1424787249464 2 2 2 2 3 3 4" xfId="42291"/>
    <cellStyle name="style1424787249464 2 2 2 2 3 4" xfId="26773"/>
    <cellStyle name="style1424787249464 2 2 2 2 3 5" xfId="42287"/>
    <cellStyle name="style1424787249464 2 2 2 2 4" xfId="2663"/>
    <cellStyle name="style1424787249464 2 2 2 2 4 2" xfId="10104"/>
    <cellStyle name="style1424787249464 2 2 2 2 4 2 2" xfId="42295"/>
    <cellStyle name="style1424787249464 2 2 2 2 4 2 2 2" xfId="42296"/>
    <cellStyle name="style1424787249464 2 2 2 2 4 2 2 3" xfId="59727"/>
    <cellStyle name="style1424787249464 2 2 2 2 4 2 3" xfId="42294"/>
    <cellStyle name="style1424787249464 2 2 2 2 4 3" xfId="17500"/>
    <cellStyle name="style1424787249464 2 2 2 2 4 3 2" xfId="42298"/>
    <cellStyle name="style1424787249464 2 2 2 2 4 3 3" xfId="57235"/>
    <cellStyle name="style1424787249464 2 2 2 2 4 3 4" xfId="42297"/>
    <cellStyle name="style1424787249464 2 2 2 2 4 4" xfId="24896"/>
    <cellStyle name="style1424787249464 2 2 2 2 4 5" xfId="42293"/>
    <cellStyle name="style1424787249464 2 2 2 2 5" xfId="6485"/>
    <cellStyle name="style1424787249464 2 2 2 2 5 2" xfId="13881"/>
    <cellStyle name="style1424787249464 2 2 2 2 5 2 2" xfId="42301"/>
    <cellStyle name="style1424787249464 2 2 2 2 5 2 3" xfId="59722"/>
    <cellStyle name="style1424787249464 2 2 2 2 5 2 4" xfId="42300"/>
    <cellStyle name="style1424787249464 2 2 2 2 5 3" xfId="21277"/>
    <cellStyle name="style1424787249464 2 2 2 2 5 4" xfId="28673"/>
    <cellStyle name="style1424787249464 2 2 2 2 5 5" xfId="42299"/>
    <cellStyle name="style1424787249464 2 2 2 2 6" xfId="8295"/>
    <cellStyle name="style1424787249464 2 2 2 2 6 2" xfId="42303"/>
    <cellStyle name="style1424787249464 2 2 2 2 6 3" xfId="57230"/>
    <cellStyle name="style1424787249464 2 2 2 2 6 4" xfId="42302"/>
    <cellStyle name="style1424787249464 2 2 2 2 7" xfId="15691"/>
    <cellStyle name="style1424787249464 2 2 2 2 8" xfId="23087"/>
    <cellStyle name="style1424787249464 2 2 2 2 9" xfId="42268"/>
    <cellStyle name="style1424787249464 2 2 2 3" xfId="1240"/>
    <cellStyle name="style1424787249464 2 2 2 3 2" xfId="4928"/>
    <cellStyle name="style1424787249464 2 2 2 3 2 2" xfId="12369"/>
    <cellStyle name="style1424787249464 2 2 2 3 2 2 2" xfId="42307"/>
    <cellStyle name="style1424787249464 2 2 2 3 2 2 2 2" xfId="42308"/>
    <cellStyle name="style1424787249464 2 2 2 3 2 2 2 3" xfId="59729"/>
    <cellStyle name="style1424787249464 2 2 2 3 2 2 3" xfId="42306"/>
    <cellStyle name="style1424787249464 2 2 2 3 2 3" xfId="19765"/>
    <cellStyle name="style1424787249464 2 2 2 3 2 3 2" xfId="42310"/>
    <cellStyle name="style1424787249464 2 2 2 3 2 3 3" xfId="57237"/>
    <cellStyle name="style1424787249464 2 2 2 3 2 3 4" xfId="42309"/>
    <cellStyle name="style1424787249464 2 2 2 3 2 4" xfId="27161"/>
    <cellStyle name="style1424787249464 2 2 2 3 2 5" xfId="42305"/>
    <cellStyle name="style1424787249464 2 2 2 3 3" xfId="3051"/>
    <cellStyle name="style1424787249464 2 2 2 3 3 2" xfId="10492"/>
    <cellStyle name="style1424787249464 2 2 2 3 3 2 2" xfId="42313"/>
    <cellStyle name="style1424787249464 2 2 2 3 3 2 2 2" xfId="42314"/>
    <cellStyle name="style1424787249464 2 2 2 3 3 2 2 3" xfId="59730"/>
    <cellStyle name="style1424787249464 2 2 2 3 3 2 3" xfId="42312"/>
    <cellStyle name="style1424787249464 2 2 2 3 3 3" xfId="17888"/>
    <cellStyle name="style1424787249464 2 2 2 3 3 3 2" xfId="42316"/>
    <cellStyle name="style1424787249464 2 2 2 3 3 3 3" xfId="57238"/>
    <cellStyle name="style1424787249464 2 2 2 3 3 3 4" xfId="42315"/>
    <cellStyle name="style1424787249464 2 2 2 3 3 4" xfId="25284"/>
    <cellStyle name="style1424787249464 2 2 2 3 3 5" xfId="42311"/>
    <cellStyle name="style1424787249464 2 2 2 3 4" xfId="6873"/>
    <cellStyle name="style1424787249464 2 2 2 3 4 2" xfId="14269"/>
    <cellStyle name="style1424787249464 2 2 2 3 4 2 2" xfId="42319"/>
    <cellStyle name="style1424787249464 2 2 2 3 4 2 3" xfId="59728"/>
    <cellStyle name="style1424787249464 2 2 2 3 4 2 4" xfId="42318"/>
    <cellStyle name="style1424787249464 2 2 2 3 4 3" xfId="21665"/>
    <cellStyle name="style1424787249464 2 2 2 3 4 4" xfId="29061"/>
    <cellStyle name="style1424787249464 2 2 2 3 4 5" xfId="42317"/>
    <cellStyle name="style1424787249464 2 2 2 3 5" xfId="8683"/>
    <cellStyle name="style1424787249464 2 2 2 3 5 2" xfId="42321"/>
    <cellStyle name="style1424787249464 2 2 2 3 5 3" xfId="57236"/>
    <cellStyle name="style1424787249464 2 2 2 3 5 4" xfId="42320"/>
    <cellStyle name="style1424787249464 2 2 2 3 6" xfId="16079"/>
    <cellStyle name="style1424787249464 2 2 2 3 7" xfId="23475"/>
    <cellStyle name="style1424787249464 2 2 2 3 8" xfId="42304"/>
    <cellStyle name="style1424787249464 2 2 2 4" xfId="1831"/>
    <cellStyle name="style1424787249464 2 2 2 4 2" xfId="5518"/>
    <cellStyle name="style1424787249464 2 2 2 4 2 2" xfId="12959"/>
    <cellStyle name="style1424787249464 2 2 2 4 2 2 2" xfId="42325"/>
    <cellStyle name="style1424787249464 2 2 2 4 2 2 2 2" xfId="42326"/>
    <cellStyle name="style1424787249464 2 2 2 4 2 2 2 3" xfId="59732"/>
    <cellStyle name="style1424787249464 2 2 2 4 2 2 3" xfId="42324"/>
    <cellStyle name="style1424787249464 2 2 2 4 2 3" xfId="20355"/>
    <cellStyle name="style1424787249464 2 2 2 4 2 3 2" xfId="42328"/>
    <cellStyle name="style1424787249464 2 2 2 4 2 3 3" xfId="57240"/>
    <cellStyle name="style1424787249464 2 2 2 4 2 3 4" xfId="42327"/>
    <cellStyle name="style1424787249464 2 2 2 4 2 4" xfId="27751"/>
    <cellStyle name="style1424787249464 2 2 2 4 2 5" xfId="42323"/>
    <cellStyle name="style1424787249464 2 2 2 4 3" xfId="3641"/>
    <cellStyle name="style1424787249464 2 2 2 4 3 2" xfId="11082"/>
    <cellStyle name="style1424787249464 2 2 2 4 3 2 2" xfId="42331"/>
    <cellStyle name="style1424787249464 2 2 2 4 3 2 2 2" xfId="42332"/>
    <cellStyle name="style1424787249464 2 2 2 4 3 2 2 3" xfId="59733"/>
    <cellStyle name="style1424787249464 2 2 2 4 3 2 3" xfId="42330"/>
    <cellStyle name="style1424787249464 2 2 2 4 3 3" xfId="18478"/>
    <cellStyle name="style1424787249464 2 2 2 4 3 3 2" xfId="42334"/>
    <cellStyle name="style1424787249464 2 2 2 4 3 3 3" xfId="57241"/>
    <cellStyle name="style1424787249464 2 2 2 4 3 3 4" xfId="42333"/>
    <cellStyle name="style1424787249464 2 2 2 4 3 4" xfId="25874"/>
    <cellStyle name="style1424787249464 2 2 2 4 3 5" xfId="42329"/>
    <cellStyle name="style1424787249464 2 2 2 4 4" xfId="7463"/>
    <cellStyle name="style1424787249464 2 2 2 4 4 2" xfId="14859"/>
    <cellStyle name="style1424787249464 2 2 2 4 4 2 2" xfId="42337"/>
    <cellStyle name="style1424787249464 2 2 2 4 4 2 3" xfId="59731"/>
    <cellStyle name="style1424787249464 2 2 2 4 4 2 4" xfId="42336"/>
    <cellStyle name="style1424787249464 2 2 2 4 4 3" xfId="22255"/>
    <cellStyle name="style1424787249464 2 2 2 4 4 4" xfId="29651"/>
    <cellStyle name="style1424787249464 2 2 2 4 4 5" xfId="42335"/>
    <cellStyle name="style1424787249464 2 2 2 4 5" xfId="9273"/>
    <cellStyle name="style1424787249464 2 2 2 4 5 2" xfId="42339"/>
    <cellStyle name="style1424787249464 2 2 2 4 5 3" xfId="57239"/>
    <cellStyle name="style1424787249464 2 2 2 4 5 4" xfId="42338"/>
    <cellStyle name="style1424787249464 2 2 2 4 6" xfId="16669"/>
    <cellStyle name="style1424787249464 2 2 2 4 7" xfId="24065"/>
    <cellStyle name="style1424787249464 2 2 2 4 8" xfId="42322"/>
    <cellStyle name="style1424787249464 2 2 2 5" xfId="2088"/>
    <cellStyle name="style1424787249464 2 2 2 5 2" xfId="5775"/>
    <cellStyle name="style1424787249464 2 2 2 5 2 2" xfId="13215"/>
    <cellStyle name="style1424787249464 2 2 2 5 2 2 2" xfId="42343"/>
    <cellStyle name="style1424787249464 2 2 2 5 2 2 2 2" xfId="42344"/>
    <cellStyle name="style1424787249464 2 2 2 5 2 2 2 3" xfId="59735"/>
    <cellStyle name="style1424787249464 2 2 2 5 2 2 3" xfId="42342"/>
    <cellStyle name="style1424787249464 2 2 2 5 2 3" xfId="20611"/>
    <cellStyle name="style1424787249464 2 2 2 5 2 3 2" xfId="42346"/>
    <cellStyle name="style1424787249464 2 2 2 5 2 3 3" xfId="57243"/>
    <cellStyle name="style1424787249464 2 2 2 5 2 3 4" xfId="42345"/>
    <cellStyle name="style1424787249464 2 2 2 5 2 4" xfId="28007"/>
    <cellStyle name="style1424787249464 2 2 2 5 2 5" xfId="42341"/>
    <cellStyle name="style1424787249464 2 2 2 5 3" xfId="3897"/>
    <cellStyle name="style1424787249464 2 2 2 5 3 2" xfId="11338"/>
    <cellStyle name="style1424787249464 2 2 2 5 3 2 2" xfId="42349"/>
    <cellStyle name="style1424787249464 2 2 2 5 3 2 2 2" xfId="42350"/>
    <cellStyle name="style1424787249464 2 2 2 5 3 2 2 3" xfId="59736"/>
    <cellStyle name="style1424787249464 2 2 2 5 3 2 3" xfId="42348"/>
    <cellStyle name="style1424787249464 2 2 2 5 3 3" xfId="18734"/>
    <cellStyle name="style1424787249464 2 2 2 5 3 3 2" xfId="42352"/>
    <cellStyle name="style1424787249464 2 2 2 5 3 3 3" xfId="57244"/>
    <cellStyle name="style1424787249464 2 2 2 5 3 3 4" xfId="42351"/>
    <cellStyle name="style1424787249464 2 2 2 5 3 4" xfId="26130"/>
    <cellStyle name="style1424787249464 2 2 2 5 3 5" xfId="42347"/>
    <cellStyle name="style1424787249464 2 2 2 5 4" xfId="7720"/>
    <cellStyle name="style1424787249464 2 2 2 5 4 2" xfId="15116"/>
    <cellStyle name="style1424787249464 2 2 2 5 4 2 2" xfId="42355"/>
    <cellStyle name="style1424787249464 2 2 2 5 4 2 3" xfId="59734"/>
    <cellStyle name="style1424787249464 2 2 2 5 4 2 4" xfId="42354"/>
    <cellStyle name="style1424787249464 2 2 2 5 4 3" xfId="22512"/>
    <cellStyle name="style1424787249464 2 2 2 5 4 4" xfId="29908"/>
    <cellStyle name="style1424787249464 2 2 2 5 4 5" xfId="42353"/>
    <cellStyle name="style1424787249464 2 2 2 5 5" xfId="9529"/>
    <cellStyle name="style1424787249464 2 2 2 5 5 2" xfId="42357"/>
    <cellStyle name="style1424787249464 2 2 2 5 5 3" xfId="57242"/>
    <cellStyle name="style1424787249464 2 2 2 5 5 4" xfId="42356"/>
    <cellStyle name="style1424787249464 2 2 2 5 6" xfId="16925"/>
    <cellStyle name="style1424787249464 2 2 2 5 7" xfId="24321"/>
    <cellStyle name="style1424787249464 2 2 2 5 8" xfId="42340"/>
    <cellStyle name="style1424787249464 2 2 2 6" xfId="4284"/>
    <cellStyle name="style1424787249464 2 2 2 6 2" xfId="11725"/>
    <cellStyle name="style1424787249464 2 2 2 6 2 2" xfId="42360"/>
    <cellStyle name="style1424787249464 2 2 2 6 2 2 2" xfId="42361"/>
    <cellStyle name="style1424787249464 2 2 2 6 2 2 3" xfId="59737"/>
    <cellStyle name="style1424787249464 2 2 2 6 2 3" xfId="42359"/>
    <cellStyle name="style1424787249464 2 2 2 6 3" xfId="19121"/>
    <cellStyle name="style1424787249464 2 2 2 6 3 2" xfId="42363"/>
    <cellStyle name="style1424787249464 2 2 2 6 3 3" xfId="57245"/>
    <cellStyle name="style1424787249464 2 2 2 6 3 4" xfId="42362"/>
    <cellStyle name="style1424787249464 2 2 2 6 4" xfId="26517"/>
    <cellStyle name="style1424787249464 2 2 2 6 5" xfId="42358"/>
    <cellStyle name="style1424787249464 2 2 2 7" xfId="2407"/>
    <cellStyle name="style1424787249464 2 2 2 7 2" xfId="9848"/>
    <cellStyle name="style1424787249464 2 2 2 7 2 2" xfId="42366"/>
    <cellStyle name="style1424787249464 2 2 2 7 2 2 2" xfId="42367"/>
    <cellStyle name="style1424787249464 2 2 2 7 2 2 3" xfId="59738"/>
    <cellStyle name="style1424787249464 2 2 2 7 2 3" xfId="42365"/>
    <cellStyle name="style1424787249464 2 2 2 7 3" xfId="17244"/>
    <cellStyle name="style1424787249464 2 2 2 7 3 2" xfId="42369"/>
    <cellStyle name="style1424787249464 2 2 2 7 3 3" xfId="57246"/>
    <cellStyle name="style1424787249464 2 2 2 7 3 4" xfId="42368"/>
    <cellStyle name="style1424787249464 2 2 2 7 4" xfId="24640"/>
    <cellStyle name="style1424787249464 2 2 2 7 5" xfId="42364"/>
    <cellStyle name="style1424787249464 2 2 2 8" xfId="6229"/>
    <cellStyle name="style1424787249464 2 2 2 8 2" xfId="13625"/>
    <cellStyle name="style1424787249464 2 2 2 8 2 2" xfId="42372"/>
    <cellStyle name="style1424787249464 2 2 2 8 2 3" xfId="59721"/>
    <cellStyle name="style1424787249464 2 2 2 8 2 4" xfId="42371"/>
    <cellStyle name="style1424787249464 2 2 2 8 3" xfId="21021"/>
    <cellStyle name="style1424787249464 2 2 2 8 4" xfId="28417"/>
    <cellStyle name="style1424787249464 2 2 2 8 5" xfId="42370"/>
    <cellStyle name="style1424787249464 2 2 2 9" xfId="8039"/>
    <cellStyle name="style1424787249464 2 2 2 9 2" xfId="42374"/>
    <cellStyle name="style1424787249464 2 2 2 9 3" xfId="57229"/>
    <cellStyle name="style1424787249464 2 2 2 9 4" xfId="42373"/>
    <cellStyle name="style1424787249464 2 2 3" xfId="658"/>
    <cellStyle name="style1424787249464 2 2 3 2" xfId="1368"/>
    <cellStyle name="style1424787249464 2 2 3 2 2" xfId="5056"/>
    <cellStyle name="style1424787249464 2 2 3 2 2 2" xfId="12497"/>
    <cellStyle name="style1424787249464 2 2 3 2 2 2 2" xfId="42379"/>
    <cellStyle name="style1424787249464 2 2 3 2 2 2 2 2" xfId="42380"/>
    <cellStyle name="style1424787249464 2 2 3 2 2 2 2 3" xfId="59741"/>
    <cellStyle name="style1424787249464 2 2 3 2 2 2 3" xfId="42378"/>
    <cellStyle name="style1424787249464 2 2 3 2 2 3" xfId="19893"/>
    <cellStyle name="style1424787249464 2 2 3 2 2 3 2" xfId="42382"/>
    <cellStyle name="style1424787249464 2 2 3 2 2 3 3" xfId="57249"/>
    <cellStyle name="style1424787249464 2 2 3 2 2 3 4" xfId="42381"/>
    <cellStyle name="style1424787249464 2 2 3 2 2 4" xfId="27289"/>
    <cellStyle name="style1424787249464 2 2 3 2 2 5" xfId="42377"/>
    <cellStyle name="style1424787249464 2 2 3 2 3" xfId="3179"/>
    <cellStyle name="style1424787249464 2 2 3 2 3 2" xfId="10620"/>
    <cellStyle name="style1424787249464 2 2 3 2 3 2 2" xfId="42385"/>
    <cellStyle name="style1424787249464 2 2 3 2 3 2 2 2" xfId="42386"/>
    <cellStyle name="style1424787249464 2 2 3 2 3 2 2 3" xfId="59742"/>
    <cellStyle name="style1424787249464 2 2 3 2 3 2 3" xfId="42384"/>
    <cellStyle name="style1424787249464 2 2 3 2 3 3" xfId="18016"/>
    <cellStyle name="style1424787249464 2 2 3 2 3 3 2" xfId="42388"/>
    <cellStyle name="style1424787249464 2 2 3 2 3 3 3" xfId="57250"/>
    <cellStyle name="style1424787249464 2 2 3 2 3 3 4" xfId="42387"/>
    <cellStyle name="style1424787249464 2 2 3 2 3 4" xfId="25412"/>
    <cellStyle name="style1424787249464 2 2 3 2 3 5" xfId="42383"/>
    <cellStyle name="style1424787249464 2 2 3 2 4" xfId="7001"/>
    <cellStyle name="style1424787249464 2 2 3 2 4 2" xfId="14397"/>
    <cellStyle name="style1424787249464 2 2 3 2 4 2 2" xfId="42391"/>
    <cellStyle name="style1424787249464 2 2 3 2 4 2 3" xfId="59740"/>
    <cellStyle name="style1424787249464 2 2 3 2 4 2 4" xfId="42390"/>
    <cellStyle name="style1424787249464 2 2 3 2 4 3" xfId="21793"/>
    <cellStyle name="style1424787249464 2 2 3 2 4 4" xfId="29189"/>
    <cellStyle name="style1424787249464 2 2 3 2 4 5" xfId="42389"/>
    <cellStyle name="style1424787249464 2 2 3 2 5" xfId="8811"/>
    <cellStyle name="style1424787249464 2 2 3 2 5 2" xfId="42393"/>
    <cellStyle name="style1424787249464 2 2 3 2 5 3" xfId="57248"/>
    <cellStyle name="style1424787249464 2 2 3 2 5 4" xfId="42392"/>
    <cellStyle name="style1424787249464 2 2 3 2 6" xfId="16207"/>
    <cellStyle name="style1424787249464 2 2 3 2 7" xfId="23603"/>
    <cellStyle name="style1424787249464 2 2 3 2 8" xfId="42376"/>
    <cellStyle name="style1424787249464 2 2 3 3" xfId="4412"/>
    <cellStyle name="style1424787249464 2 2 3 3 2" xfId="11853"/>
    <cellStyle name="style1424787249464 2 2 3 3 2 2" xfId="42396"/>
    <cellStyle name="style1424787249464 2 2 3 3 2 2 2" xfId="42397"/>
    <cellStyle name="style1424787249464 2 2 3 3 2 2 3" xfId="59743"/>
    <cellStyle name="style1424787249464 2 2 3 3 2 3" xfId="42395"/>
    <cellStyle name="style1424787249464 2 2 3 3 3" xfId="19249"/>
    <cellStyle name="style1424787249464 2 2 3 3 3 2" xfId="42399"/>
    <cellStyle name="style1424787249464 2 2 3 3 3 3" xfId="57251"/>
    <cellStyle name="style1424787249464 2 2 3 3 3 4" xfId="42398"/>
    <cellStyle name="style1424787249464 2 2 3 3 4" xfId="26645"/>
    <cellStyle name="style1424787249464 2 2 3 3 5" xfId="42394"/>
    <cellStyle name="style1424787249464 2 2 3 4" xfId="2535"/>
    <cellStyle name="style1424787249464 2 2 3 4 2" xfId="9976"/>
    <cellStyle name="style1424787249464 2 2 3 4 2 2" xfId="42402"/>
    <cellStyle name="style1424787249464 2 2 3 4 2 2 2" xfId="42403"/>
    <cellStyle name="style1424787249464 2 2 3 4 2 2 3" xfId="59744"/>
    <cellStyle name="style1424787249464 2 2 3 4 2 3" xfId="42401"/>
    <cellStyle name="style1424787249464 2 2 3 4 3" xfId="17372"/>
    <cellStyle name="style1424787249464 2 2 3 4 3 2" xfId="42405"/>
    <cellStyle name="style1424787249464 2 2 3 4 3 3" xfId="57252"/>
    <cellStyle name="style1424787249464 2 2 3 4 3 4" xfId="42404"/>
    <cellStyle name="style1424787249464 2 2 3 4 4" xfId="24768"/>
    <cellStyle name="style1424787249464 2 2 3 4 5" xfId="42400"/>
    <cellStyle name="style1424787249464 2 2 3 5" xfId="6357"/>
    <cellStyle name="style1424787249464 2 2 3 5 2" xfId="13753"/>
    <cellStyle name="style1424787249464 2 2 3 5 2 2" xfId="42408"/>
    <cellStyle name="style1424787249464 2 2 3 5 2 3" xfId="59739"/>
    <cellStyle name="style1424787249464 2 2 3 5 2 4" xfId="42407"/>
    <cellStyle name="style1424787249464 2 2 3 5 3" xfId="21149"/>
    <cellStyle name="style1424787249464 2 2 3 5 4" xfId="28545"/>
    <cellStyle name="style1424787249464 2 2 3 5 5" xfId="42406"/>
    <cellStyle name="style1424787249464 2 2 3 6" xfId="8167"/>
    <cellStyle name="style1424787249464 2 2 3 6 2" xfId="42410"/>
    <cellStyle name="style1424787249464 2 2 3 6 3" xfId="57247"/>
    <cellStyle name="style1424787249464 2 2 3 6 4" xfId="42409"/>
    <cellStyle name="style1424787249464 2 2 3 7" xfId="15563"/>
    <cellStyle name="style1424787249464 2 2 3 8" xfId="22959"/>
    <cellStyle name="style1424787249464 2 2 3 9" xfId="42375"/>
    <cellStyle name="style1424787249464 2 2 4" xfId="1112"/>
    <cellStyle name="style1424787249464 2 2 4 2" xfId="4800"/>
    <cellStyle name="style1424787249464 2 2 4 2 2" xfId="12241"/>
    <cellStyle name="style1424787249464 2 2 4 2 2 2" xfId="42414"/>
    <cellStyle name="style1424787249464 2 2 4 2 2 2 2" xfId="42415"/>
    <cellStyle name="style1424787249464 2 2 4 2 2 2 3" xfId="59746"/>
    <cellStyle name="style1424787249464 2 2 4 2 2 3" xfId="42413"/>
    <cellStyle name="style1424787249464 2 2 4 2 3" xfId="19637"/>
    <cellStyle name="style1424787249464 2 2 4 2 3 2" xfId="42417"/>
    <cellStyle name="style1424787249464 2 2 4 2 3 3" xfId="57254"/>
    <cellStyle name="style1424787249464 2 2 4 2 3 4" xfId="42416"/>
    <cellStyle name="style1424787249464 2 2 4 2 4" xfId="27033"/>
    <cellStyle name="style1424787249464 2 2 4 2 5" xfId="42412"/>
    <cellStyle name="style1424787249464 2 2 4 3" xfId="2923"/>
    <cellStyle name="style1424787249464 2 2 4 3 2" xfId="10364"/>
    <cellStyle name="style1424787249464 2 2 4 3 2 2" xfId="42420"/>
    <cellStyle name="style1424787249464 2 2 4 3 2 2 2" xfId="42421"/>
    <cellStyle name="style1424787249464 2 2 4 3 2 2 3" xfId="59747"/>
    <cellStyle name="style1424787249464 2 2 4 3 2 3" xfId="42419"/>
    <cellStyle name="style1424787249464 2 2 4 3 3" xfId="17760"/>
    <cellStyle name="style1424787249464 2 2 4 3 3 2" xfId="42423"/>
    <cellStyle name="style1424787249464 2 2 4 3 3 3" xfId="57255"/>
    <cellStyle name="style1424787249464 2 2 4 3 3 4" xfId="42422"/>
    <cellStyle name="style1424787249464 2 2 4 3 4" xfId="25156"/>
    <cellStyle name="style1424787249464 2 2 4 3 5" xfId="42418"/>
    <cellStyle name="style1424787249464 2 2 4 4" xfId="6745"/>
    <cellStyle name="style1424787249464 2 2 4 4 2" xfId="14141"/>
    <cellStyle name="style1424787249464 2 2 4 4 2 2" xfId="42426"/>
    <cellStyle name="style1424787249464 2 2 4 4 2 3" xfId="59745"/>
    <cellStyle name="style1424787249464 2 2 4 4 2 4" xfId="42425"/>
    <cellStyle name="style1424787249464 2 2 4 4 3" xfId="21537"/>
    <cellStyle name="style1424787249464 2 2 4 4 4" xfId="28933"/>
    <cellStyle name="style1424787249464 2 2 4 4 5" xfId="42424"/>
    <cellStyle name="style1424787249464 2 2 4 5" xfId="8555"/>
    <cellStyle name="style1424787249464 2 2 4 5 2" xfId="42428"/>
    <cellStyle name="style1424787249464 2 2 4 5 3" xfId="57253"/>
    <cellStyle name="style1424787249464 2 2 4 5 4" xfId="42427"/>
    <cellStyle name="style1424787249464 2 2 4 6" xfId="15951"/>
    <cellStyle name="style1424787249464 2 2 4 7" xfId="23347"/>
    <cellStyle name="style1424787249464 2 2 4 8" xfId="42411"/>
    <cellStyle name="style1424787249464 2 2 5" xfId="1703"/>
    <cellStyle name="style1424787249464 2 2 5 2" xfId="5390"/>
    <cellStyle name="style1424787249464 2 2 5 2 2" xfId="12831"/>
    <cellStyle name="style1424787249464 2 2 5 2 2 2" xfId="42432"/>
    <cellStyle name="style1424787249464 2 2 5 2 2 2 2" xfId="42433"/>
    <cellStyle name="style1424787249464 2 2 5 2 2 2 3" xfId="59749"/>
    <cellStyle name="style1424787249464 2 2 5 2 2 3" xfId="42431"/>
    <cellStyle name="style1424787249464 2 2 5 2 3" xfId="20227"/>
    <cellStyle name="style1424787249464 2 2 5 2 3 2" xfId="42435"/>
    <cellStyle name="style1424787249464 2 2 5 2 3 3" xfId="57257"/>
    <cellStyle name="style1424787249464 2 2 5 2 3 4" xfId="42434"/>
    <cellStyle name="style1424787249464 2 2 5 2 4" xfId="27623"/>
    <cellStyle name="style1424787249464 2 2 5 2 5" xfId="42430"/>
    <cellStyle name="style1424787249464 2 2 5 3" xfId="3513"/>
    <cellStyle name="style1424787249464 2 2 5 3 2" xfId="10954"/>
    <cellStyle name="style1424787249464 2 2 5 3 2 2" xfId="42438"/>
    <cellStyle name="style1424787249464 2 2 5 3 2 2 2" xfId="42439"/>
    <cellStyle name="style1424787249464 2 2 5 3 2 2 3" xfId="59750"/>
    <cellStyle name="style1424787249464 2 2 5 3 2 3" xfId="42437"/>
    <cellStyle name="style1424787249464 2 2 5 3 3" xfId="18350"/>
    <cellStyle name="style1424787249464 2 2 5 3 3 2" xfId="42441"/>
    <cellStyle name="style1424787249464 2 2 5 3 3 3" xfId="57258"/>
    <cellStyle name="style1424787249464 2 2 5 3 3 4" xfId="42440"/>
    <cellStyle name="style1424787249464 2 2 5 3 4" xfId="25746"/>
    <cellStyle name="style1424787249464 2 2 5 3 5" xfId="42436"/>
    <cellStyle name="style1424787249464 2 2 5 4" xfId="7335"/>
    <cellStyle name="style1424787249464 2 2 5 4 2" xfId="14731"/>
    <cellStyle name="style1424787249464 2 2 5 4 2 2" xfId="42444"/>
    <cellStyle name="style1424787249464 2 2 5 4 2 3" xfId="59748"/>
    <cellStyle name="style1424787249464 2 2 5 4 2 4" xfId="42443"/>
    <cellStyle name="style1424787249464 2 2 5 4 3" xfId="22127"/>
    <cellStyle name="style1424787249464 2 2 5 4 4" xfId="29523"/>
    <cellStyle name="style1424787249464 2 2 5 4 5" xfId="42442"/>
    <cellStyle name="style1424787249464 2 2 5 5" xfId="9145"/>
    <cellStyle name="style1424787249464 2 2 5 5 2" xfId="42446"/>
    <cellStyle name="style1424787249464 2 2 5 5 3" xfId="57256"/>
    <cellStyle name="style1424787249464 2 2 5 5 4" xfId="42445"/>
    <cellStyle name="style1424787249464 2 2 5 6" xfId="16541"/>
    <cellStyle name="style1424787249464 2 2 5 7" xfId="23937"/>
    <cellStyle name="style1424787249464 2 2 5 8" xfId="42429"/>
    <cellStyle name="style1424787249464 2 2 6" xfId="1960"/>
    <cellStyle name="style1424787249464 2 2 6 2" xfId="5647"/>
    <cellStyle name="style1424787249464 2 2 6 2 2" xfId="13087"/>
    <cellStyle name="style1424787249464 2 2 6 2 2 2" xfId="42450"/>
    <cellStyle name="style1424787249464 2 2 6 2 2 2 2" xfId="42451"/>
    <cellStyle name="style1424787249464 2 2 6 2 2 2 3" xfId="59752"/>
    <cellStyle name="style1424787249464 2 2 6 2 2 3" xfId="42449"/>
    <cellStyle name="style1424787249464 2 2 6 2 3" xfId="20483"/>
    <cellStyle name="style1424787249464 2 2 6 2 3 2" xfId="42453"/>
    <cellStyle name="style1424787249464 2 2 6 2 3 3" xfId="57260"/>
    <cellStyle name="style1424787249464 2 2 6 2 3 4" xfId="42452"/>
    <cellStyle name="style1424787249464 2 2 6 2 4" xfId="27879"/>
    <cellStyle name="style1424787249464 2 2 6 2 5" xfId="42448"/>
    <cellStyle name="style1424787249464 2 2 6 3" xfId="3769"/>
    <cellStyle name="style1424787249464 2 2 6 3 2" xfId="11210"/>
    <cellStyle name="style1424787249464 2 2 6 3 2 2" xfId="42456"/>
    <cellStyle name="style1424787249464 2 2 6 3 2 2 2" xfId="42457"/>
    <cellStyle name="style1424787249464 2 2 6 3 2 2 3" xfId="59753"/>
    <cellStyle name="style1424787249464 2 2 6 3 2 3" xfId="42455"/>
    <cellStyle name="style1424787249464 2 2 6 3 3" xfId="18606"/>
    <cellStyle name="style1424787249464 2 2 6 3 3 2" xfId="42459"/>
    <cellStyle name="style1424787249464 2 2 6 3 3 3" xfId="57261"/>
    <cellStyle name="style1424787249464 2 2 6 3 3 4" xfId="42458"/>
    <cellStyle name="style1424787249464 2 2 6 3 4" xfId="26002"/>
    <cellStyle name="style1424787249464 2 2 6 3 5" xfId="42454"/>
    <cellStyle name="style1424787249464 2 2 6 4" xfId="7592"/>
    <cellStyle name="style1424787249464 2 2 6 4 2" xfId="14988"/>
    <cellStyle name="style1424787249464 2 2 6 4 2 2" xfId="42462"/>
    <cellStyle name="style1424787249464 2 2 6 4 2 3" xfId="59751"/>
    <cellStyle name="style1424787249464 2 2 6 4 2 4" xfId="42461"/>
    <cellStyle name="style1424787249464 2 2 6 4 3" xfId="22384"/>
    <cellStyle name="style1424787249464 2 2 6 4 4" xfId="29780"/>
    <cellStyle name="style1424787249464 2 2 6 4 5" xfId="42460"/>
    <cellStyle name="style1424787249464 2 2 6 5" xfId="9401"/>
    <cellStyle name="style1424787249464 2 2 6 5 2" xfId="42464"/>
    <cellStyle name="style1424787249464 2 2 6 5 3" xfId="57259"/>
    <cellStyle name="style1424787249464 2 2 6 5 4" xfId="42463"/>
    <cellStyle name="style1424787249464 2 2 6 6" xfId="16797"/>
    <cellStyle name="style1424787249464 2 2 6 7" xfId="24193"/>
    <cellStyle name="style1424787249464 2 2 6 8" xfId="42447"/>
    <cellStyle name="style1424787249464 2 2 7" xfId="4156"/>
    <cellStyle name="style1424787249464 2 2 7 2" xfId="11597"/>
    <cellStyle name="style1424787249464 2 2 7 2 2" xfId="42467"/>
    <cellStyle name="style1424787249464 2 2 7 2 2 2" xfId="42468"/>
    <cellStyle name="style1424787249464 2 2 7 2 2 3" xfId="59754"/>
    <cellStyle name="style1424787249464 2 2 7 2 3" xfId="42466"/>
    <cellStyle name="style1424787249464 2 2 7 3" xfId="18993"/>
    <cellStyle name="style1424787249464 2 2 7 3 2" xfId="42470"/>
    <cellStyle name="style1424787249464 2 2 7 3 3" xfId="57262"/>
    <cellStyle name="style1424787249464 2 2 7 3 4" xfId="42469"/>
    <cellStyle name="style1424787249464 2 2 7 4" xfId="26389"/>
    <cellStyle name="style1424787249464 2 2 7 5" xfId="42465"/>
    <cellStyle name="style1424787249464 2 2 8" xfId="2279"/>
    <cellStyle name="style1424787249464 2 2 8 2" xfId="9720"/>
    <cellStyle name="style1424787249464 2 2 8 2 2" xfId="42473"/>
    <cellStyle name="style1424787249464 2 2 8 2 2 2" xfId="42474"/>
    <cellStyle name="style1424787249464 2 2 8 2 2 3" xfId="59755"/>
    <cellStyle name="style1424787249464 2 2 8 2 3" xfId="42472"/>
    <cellStyle name="style1424787249464 2 2 8 3" xfId="17116"/>
    <cellStyle name="style1424787249464 2 2 8 3 2" xfId="42476"/>
    <cellStyle name="style1424787249464 2 2 8 3 3" xfId="57263"/>
    <cellStyle name="style1424787249464 2 2 8 3 4" xfId="42475"/>
    <cellStyle name="style1424787249464 2 2 8 4" xfId="24512"/>
    <cellStyle name="style1424787249464 2 2 8 5" xfId="42471"/>
    <cellStyle name="style1424787249464 2 2 9" xfId="6101"/>
    <cellStyle name="style1424787249464 2 2 9 2" xfId="13497"/>
    <cellStyle name="style1424787249464 2 2 9 2 2" xfId="42479"/>
    <cellStyle name="style1424787249464 2 2 9 2 3" xfId="59720"/>
    <cellStyle name="style1424787249464 2 2 9 2 4" xfId="42478"/>
    <cellStyle name="style1424787249464 2 2 9 3" xfId="20893"/>
    <cellStyle name="style1424787249464 2 2 9 4" xfId="28289"/>
    <cellStyle name="style1424787249464 2 2 9 5" xfId="42477"/>
    <cellStyle name="style1424787249464 2 3" xfId="465"/>
    <cellStyle name="style1424787249464 2 3 10" xfId="15371"/>
    <cellStyle name="style1424787249464 2 3 11" xfId="22767"/>
    <cellStyle name="style1424787249464 2 3 12" xfId="42480"/>
    <cellStyle name="style1424787249464 2 3 2" xfId="722"/>
    <cellStyle name="style1424787249464 2 3 2 2" xfId="1432"/>
    <cellStyle name="style1424787249464 2 3 2 2 2" xfId="5120"/>
    <cellStyle name="style1424787249464 2 3 2 2 2 2" xfId="12561"/>
    <cellStyle name="style1424787249464 2 3 2 2 2 2 2" xfId="42485"/>
    <cellStyle name="style1424787249464 2 3 2 2 2 2 2 2" xfId="42486"/>
    <cellStyle name="style1424787249464 2 3 2 2 2 2 2 3" xfId="59759"/>
    <cellStyle name="style1424787249464 2 3 2 2 2 2 3" xfId="42484"/>
    <cellStyle name="style1424787249464 2 3 2 2 2 3" xfId="19957"/>
    <cellStyle name="style1424787249464 2 3 2 2 2 3 2" xfId="42488"/>
    <cellStyle name="style1424787249464 2 3 2 2 2 3 3" xfId="57267"/>
    <cellStyle name="style1424787249464 2 3 2 2 2 3 4" xfId="42487"/>
    <cellStyle name="style1424787249464 2 3 2 2 2 4" xfId="27353"/>
    <cellStyle name="style1424787249464 2 3 2 2 2 5" xfId="42483"/>
    <cellStyle name="style1424787249464 2 3 2 2 3" xfId="3243"/>
    <cellStyle name="style1424787249464 2 3 2 2 3 2" xfId="10684"/>
    <cellStyle name="style1424787249464 2 3 2 2 3 2 2" xfId="42491"/>
    <cellStyle name="style1424787249464 2 3 2 2 3 2 2 2" xfId="42492"/>
    <cellStyle name="style1424787249464 2 3 2 2 3 2 2 3" xfId="59760"/>
    <cellStyle name="style1424787249464 2 3 2 2 3 2 3" xfId="42490"/>
    <cellStyle name="style1424787249464 2 3 2 2 3 3" xfId="18080"/>
    <cellStyle name="style1424787249464 2 3 2 2 3 3 2" xfId="42494"/>
    <cellStyle name="style1424787249464 2 3 2 2 3 3 3" xfId="57268"/>
    <cellStyle name="style1424787249464 2 3 2 2 3 3 4" xfId="42493"/>
    <cellStyle name="style1424787249464 2 3 2 2 3 4" xfId="25476"/>
    <cellStyle name="style1424787249464 2 3 2 2 3 5" xfId="42489"/>
    <cellStyle name="style1424787249464 2 3 2 2 4" xfId="7065"/>
    <cellStyle name="style1424787249464 2 3 2 2 4 2" xfId="14461"/>
    <cellStyle name="style1424787249464 2 3 2 2 4 2 2" xfId="42497"/>
    <cellStyle name="style1424787249464 2 3 2 2 4 2 3" xfId="59758"/>
    <cellStyle name="style1424787249464 2 3 2 2 4 2 4" xfId="42496"/>
    <cellStyle name="style1424787249464 2 3 2 2 4 3" xfId="21857"/>
    <cellStyle name="style1424787249464 2 3 2 2 4 4" xfId="29253"/>
    <cellStyle name="style1424787249464 2 3 2 2 4 5" xfId="42495"/>
    <cellStyle name="style1424787249464 2 3 2 2 5" xfId="8875"/>
    <cellStyle name="style1424787249464 2 3 2 2 5 2" xfId="42499"/>
    <cellStyle name="style1424787249464 2 3 2 2 5 3" xfId="57266"/>
    <cellStyle name="style1424787249464 2 3 2 2 5 4" xfId="42498"/>
    <cellStyle name="style1424787249464 2 3 2 2 6" xfId="16271"/>
    <cellStyle name="style1424787249464 2 3 2 2 7" xfId="23667"/>
    <cellStyle name="style1424787249464 2 3 2 2 8" xfId="42482"/>
    <cellStyle name="style1424787249464 2 3 2 3" xfId="4476"/>
    <cellStyle name="style1424787249464 2 3 2 3 2" xfId="11917"/>
    <cellStyle name="style1424787249464 2 3 2 3 2 2" xfId="42502"/>
    <cellStyle name="style1424787249464 2 3 2 3 2 2 2" xfId="42503"/>
    <cellStyle name="style1424787249464 2 3 2 3 2 2 3" xfId="59761"/>
    <cellStyle name="style1424787249464 2 3 2 3 2 3" xfId="42501"/>
    <cellStyle name="style1424787249464 2 3 2 3 3" xfId="19313"/>
    <cellStyle name="style1424787249464 2 3 2 3 3 2" xfId="42505"/>
    <cellStyle name="style1424787249464 2 3 2 3 3 3" xfId="57269"/>
    <cellStyle name="style1424787249464 2 3 2 3 3 4" xfId="42504"/>
    <cellStyle name="style1424787249464 2 3 2 3 4" xfId="26709"/>
    <cellStyle name="style1424787249464 2 3 2 3 5" xfId="42500"/>
    <cellStyle name="style1424787249464 2 3 2 4" xfId="2599"/>
    <cellStyle name="style1424787249464 2 3 2 4 2" xfId="10040"/>
    <cellStyle name="style1424787249464 2 3 2 4 2 2" xfId="42508"/>
    <cellStyle name="style1424787249464 2 3 2 4 2 2 2" xfId="42509"/>
    <cellStyle name="style1424787249464 2 3 2 4 2 2 3" xfId="59762"/>
    <cellStyle name="style1424787249464 2 3 2 4 2 3" xfId="42507"/>
    <cellStyle name="style1424787249464 2 3 2 4 3" xfId="17436"/>
    <cellStyle name="style1424787249464 2 3 2 4 3 2" xfId="42511"/>
    <cellStyle name="style1424787249464 2 3 2 4 3 3" xfId="57270"/>
    <cellStyle name="style1424787249464 2 3 2 4 3 4" xfId="42510"/>
    <cellStyle name="style1424787249464 2 3 2 4 4" xfId="24832"/>
    <cellStyle name="style1424787249464 2 3 2 4 5" xfId="42506"/>
    <cellStyle name="style1424787249464 2 3 2 5" xfId="6421"/>
    <cellStyle name="style1424787249464 2 3 2 5 2" xfId="13817"/>
    <cellStyle name="style1424787249464 2 3 2 5 2 2" xfId="42514"/>
    <cellStyle name="style1424787249464 2 3 2 5 2 3" xfId="59757"/>
    <cellStyle name="style1424787249464 2 3 2 5 2 4" xfId="42513"/>
    <cellStyle name="style1424787249464 2 3 2 5 3" xfId="21213"/>
    <cellStyle name="style1424787249464 2 3 2 5 4" xfId="28609"/>
    <cellStyle name="style1424787249464 2 3 2 5 5" xfId="42512"/>
    <cellStyle name="style1424787249464 2 3 2 6" xfId="8231"/>
    <cellStyle name="style1424787249464 2 3 2 6 2" xfId="42516"/>
    <cellStyle name="style1424787249464 2 3 2 6 3" xfId="57265"/>
    <cellStyle name="style1424787249464 2 3 2 6 4" xfId="42515"/>
    <cellStyle name="style1424787249464 2 3 2 7" xfId="15627"/>
    <cellStyle name="style1424787249464 2 3 2 8" xfId="23023"/>
    <cellStyle name="style1424787249464 2 3 2 9" xfId="42481"/>
    <cellStyle name="style1424787249464 2 3 3" xfId="1176"/>
    <cellStyle name="style1424787249464 2 3 3 2" xfId="4864"/>
    <cellStyle name="style1424787249464 2 3 3 2 2" xfId="12305"/>
    <cellStyle name="style1424787249464 2 3 3 2 2 2" xfId="42520"/>
    <cellStyle name="style1424787249464 2 3 3 2 2 2 2" xfId="42521"/>
    <cellStyle name="style1424787249464 2 3 3 2 2 2 3" xfId="59764"/>
    <cellStyle name="style1424787249464 2 3 3 2 2 3" xfId="42519"/>
    <cellStyle name="style1424787249464 2 3 3 2 3" xfId="19701"/>
    <cellStyle name="style1424787249464 2 3 3 2 3 2" xfId="42523"/>
    <cellStyle name="style1424787249464 2 3 3 2 3 3" xfId="57272"/>
    <cellStyle name="style1424787249464 2 3 3 2 3 4" xfId="42522"/>
    <cellStyle name="style1424787249464 2 3 3 2 4" xfId="27097"/>
    <cellStyle name="style1424787249464 2 3 3 2 5" xfId="42518"/>
    <cellStyle name="style1424787249464 2 3 3 3" xfId="2987"/>
    <cellStyle name="style1424787249464 2 3 3 3 2" xfId="10428"/>
    <cellStyle name="style1424787249464 2 3 3 3 2 2" xfId="42526"/>
    <cellStyle name="style1424787249464 2 3 3 3 2 2 2" xfId="42527"/>
    <cellStyle name="style1424787249464 2 3 3 3 2 2 3" xfId="59765"/>
    <cellStyle name="style1424787249464 2 3 3 3 2 3" xfId="42525"/>
    <cellStyle name="style1424787249464 2 3 3 3 3" xfId="17824"/>
    <cellStyle name="style1424787249464 2 3 3 3 3 2" xfId="42529"/>
    <cellStyle name="style1424787249464 2 3 3 3 3 3" xfId="57273"/>
    <cellStyle name="style1424787249464 2 3 3 3 3 4" xfId="42528"/>
    <cellStyle name="style1424787249464 2 3 3 3 4" xfId="25220"/>
    <cellStyle name="style1424787249464 2 3 3 3 5" xfId="42524"/>
    <cellStyle name="style1424787249464 2 3 3 4" xfId="6809"/>
    <cellStyle name="style1424787249464 2 3 3 4 2" xfId="14205"/>
    <cellStyle name="style1424787249464 2 3 3 4 2 2" xfId="42532"/>
    <cellStyle name="style1424787249464 2 3 3 4 2 3" xfId="59763"/>
    <cellStyle name="style1424787249464 2 3 3 4 2 4" xfId="42531"/>
    <cellStyle name="style1424787249464 2 3 3 4 3" xfId="21601"/>
    <cellStyle name="style1424787249464 2 3 3 4 4" xfId="28997"/>
    <cellStyle name="style1424787249464 2 3 3 4 5" xfId="42530"/>
    <cellStyle name="style1424787249464 2 3 3 5" xfId="8619"/>
    <cellStyle name="style1424787249464 2 3 3 5 2" xfId="42534"/>
    <cellStyle name="style1424787249464 2 3 3 5 3" xfId="57271"/>
    <cellStyle name="style1424787249464 2 3 3 5 4" xfId="42533"/>
    <cellStyle name="style1424787249464 2 3 3 6" xfId="16015"/>
    <cellStyle name="style1424787249464 2 3 3 7" xfId="23411"/>
    <cellStyle name="style1424787249464 2 3 3 8" xfId="42517"/>
    <cellStyle name="style1424787249464 2 3 4" xfId="1767"/>
    <cellStyle name="style1424787249464 2 3 4 2" xfId="5454"/>
    <cellStyle name="style1424787249464 2 3 4 2 2" xfId="12895"/>
    <cellStyle name="style1424787249464 2 3 4 2 2 2" xfId="42538"/>
    <cellStyle name="style1424787249464 2 3 4 2 2 2 2" xfId="42539"/>
    <cellStyle name="style1424787249464 2 3 4 2 2 2 3" xfId="59767"/>
    <cellStyle name="style1424787249464 2 3 4 2 2 3" xfId="42537"/>
    <cellStyle name="style1424787249464 2 3 4 2 3" xfId="20291"/>
    <cellStyle name="style1424787249464 2 3 4 2 3 2" xfId="42541"/>
    <cellStyle name="style1424787249464 2 3 4 2 3 3" xfId="57275"/>
    <cellStyle name="style1424787249464 2 3 4 2 3 4" xfId="42540"/>
    <cellStyle name="style1424787249464 2 3 4 2 4" xfId="27687"/>
    <cellStyle name="style1424787249464 2 3 4 2 5" xfId="42536"/>
    <cellStyle name="style1424787249464 2 3 4 3" xfId="3577"/>
    <cellStyle name="style1424787249464 2 3 4 3 2" xfId="11018"/>
    <cellStyle name="style1424787249464 2 3 4 3 2 2" xfId="42544"/>
    <cellStyle name="style1424787249464 2 3 4 3 2 2 2" xfId="42545"/>
    <cellStyle name="style1424787249464 2 3 4 3 2 2 3" xfId="59768"/>
    <cellStyle name="style1424787249464 2 3 4 3 2 3" xfId="42543"/>
    <cellStyle name="style1424787249464 2 3 4 3 3" xfId="18414"/>
    <cellStyle name="style1424787249464 2 3 4 3 3 2" xfId="42547"/>
    <cellStyle name="style1424787249464 2 3 4 3 3 3" xfId="57276"/>
    <cellStyle name="style1424787249464 2 3 4 3 3 4" xfId="42546"/>
    <cellStyle name="style1424787249464 2 3 4 3 4" xfId="25810"/>
    <cellStyle name="style1424787249464 2 3 4 3 5" xfId="42542"/>
    <cellStyle name="style1424787249464 2 3 4 4" xfId="7399"/>
    <cellStyle name="style1424787249464 2 3 4 4 2" xfId="14795"/>
    <cellStyle name="style1424787249464 2 3 4 4 2 2" xfId="42550"/>
    <cellStyle name="style1424787249464 2 3 4 4 2 3" xfId="59766"/>
    <cellStyle name="style1424787249464 2 3 4 4 2 4" xfId="42549"/>
    <cellStyle name="style1424787249464 2 3 4 4 3" xfId="22191"/>
    <cellStyle name="style1424787249464 2 3 4 4 4" xfId="29587"/>
    <cellStyle name="style1424787249464 2 3 4 4 5" xfId="42548"/>
    <cellStyle name="style1424787249464 2 3 4 5" xfId="9209"/>
    <cellStyle name="style1424787249464 2 3 4 5 2" xfId="42552"/>
    <cellStyle name="style1424787249464 2 3 4 5 3" xfId="57274"/>
    <cellStyle name="style1424787249464 2 3 4 5 4" xfId="42551"/>
    <cellStyle name="style1424787249464 2 3 4 6" xfId="16605"/>
    <cellStyle name="style1424787249464 2 3 4 7" xfId="24001"/>
    <cellStyle name="style1424787249464 2 3 4 8" xfId="42535"/>
    <cellStyle name="style1424787249464 2 3 5" xfId="2024"/>
    <cellStyle name="style1424787249464 2 3 5 2" xfId="5711"/>
    <cellStyle name="style1424787249464 2 3 5 2 2" xfId="13151"/>
    <cellStyle name="style1424787249464 2 3 5 2 2 2" xfId="42556"/>
    <cellStyle name="style1424787249464 2 3 5 2 2 2 2" xfId="42557"/>
    <cellStyle name="style1424787249464 2 3 5 2 2 2 3" xfId="59770"/>
    <cellStyle name="style1424787249464 2 3 5 2 2 3" xfId="42555"/>
    <cellStyle name="style1424787249464 2 3 5 2 3" xfId="20547"/>
    <cellStyle name="style1424787249464 2 3 5 2 3 2" xfId="42559"/>
    <cellStyle name="style1424787249464 2 3 5 2 3 3" xfId="57278"/>
    <cellStyle name="style1424787249464 2 3 5 2 3 4" xfId="42558"/>
    <cellStyle name="style1424787249464 2 3 5 2 4" xfId="27943"/>
    <cellStyle name="style1424787249464 2 3 5 2 5" xfId="42554"/>
    <cellStyle name="style1424787249464 2 3 5 3" xfId="3833"/>
    <cellStyle name="style1424787249464 2 3 5 3 2" xfId="11274"/>
    <cellStyle name="style1424787249464 2 3 5 3 2 2" xfId="42562"/>
    <cellStyle name="style1424787249464 2 3 5 3 2 2 2" xfId="42563"/>
    <cellStyle name="style1424787249464 2 3 5 3 2 2 3" xfId="59771"/>
    <cellStyle name="style1424787249464 2 3 5 3 2 3" xfId="42561"/>
    <cellStyle name="style1424787249464 2 3 5 3 3" xfId="18670"/>
    <cellStyle name="style1424787249464 2 3 5 3 3 2" xfId="42565"/>
    <cellStyle name="style1424787249464 2 3 5 3 3 3" xfId="57279"/>
    <cellStyle name="style1424787249464 2 3 5 3 3 4" xfId="42564"/>
    <cellStyle name="style1424787249464 2 3 5 3 4" xfId="26066"/>
    <cellStyle name="style1424787249464 2 3 5 3 5" xfId="42560"/>
    <cellStyle name="style1424787249464 2 3 5 4" xfId="7656"/>
    <cellStyle name="style1424787249464 2 3 5 4 2" xfId="15052"/>
    <cellStyle name="style1424787249464 2 3 5 4 2 2" xfId="42568"/>
    <cellStyle name="style1424787249464 2 3 5 4 2 3" xfId="59769"/>
    <cellStyle name="style1424787249464 2 3 5 4 2 4" xfId="42567"/>
    <cellStyle name="style1424787249464 2 3 5 4 3" xfId="22448"/>
    <cellStyle name="style1424787249464 2 3 5 4 4" xfId="29844"/>
    <cellStyle name="style1424787249464 2 3 5 4 5" xfId="42566"/>
    <cellStyle name="style1424787249464 2 3 5 5" xfId="9465"/>
    <cellStyle name="style1424787249464 2 3 5 5 2" xfId="42570"/>
    <cellStyle name="style1424787249464 2 3 5 5 3" xfId="57277"/>
    <cellStyle name="style1424787249464 2 3 5 5 4" xfId="42569"/>
    <cellStyle name="style1424787249464 2 3 5 6" xfId="16861"/>
    <cellStyle name="style1424787249464 2 3 5 7" xfId="24257"/>
    <cellStyle name="style1424787249464 2 3 5 8" xfId="42553"/>
    <cellStyle name="style1424787249464 2 3 6" xfId="4220"/>
    <cellStyle name="style1424787249464 2 3 6 2" xfId="11661"/>
    <cellStyle name="style1424787249464 2 3 6 2 2" xfId="42573"/>
    <cellStyle name="style1424787249464 2 3 6 2 2 2" xfId="42574"/>
    <cellStyle name="style1424787249464 2 3 6 2 2 3" xfId="59772"/>
    <cellStyle name="style1424787249464 2 3 6 2 3" xfId="42572"/>
    <cellStyle name="style1424787249464 2 3 6 3" xfId="19057"/>
    <cellStyle name="style1424787249464 2 3 6 3 2" xfId="42576"/>
    <cellStyle name="style1424787249464 2 3 6 3 3" xfId="57280"/>
    <cellStyle name="style1424787249464 2 3 6 3 4" xfId="42575"/>
    <cellStyle name="style1424787249464 2 3 6 4" xfId="26453"/>
    <cellStyle name="style1424787249464 2 3 6 5" xfId="42571"/>
    <cellStyle name="style1424787249464 2 3 7" xfId="2343"/>
    <cellStyle name="style1424787249464 2 3 7 2" xfId="9784"/>
    <cellStyle name="style1424787249464 2 3 7 2 2" xfId="42579"/>
    <cellStyle name="style1424787249464 2 3 7 2 2 2" xfId="42580"/>
    <cellStyle name="style1424787249464 2 3 7 2 2 3" xfId="59773"/>
    <cellStyle name="style1424787249464 2 3 7 2 3" xfId="42578"/>
    <cellStyle name="style1424787249464 2 3 7 3" xfId="17180"/>
    <cellStyle name="style1424787249464 2 3 7 3 2" xfId="42582"/>
    <cellStyle name="style1424787249464 2 3 7 3 3" xfId="57281"/>
    <cellStyle name="style1424787249464 2 3 7 3 4" xfId="42581"/>
    <cellStyle name="style1424787249464 2 3 7 4" xfId="24576"/>
    <cellStyle name="style1424787249464 2 3 7 5" xfId="42577"/>
    <cellStyle name="style1424787249464 2 3 8" xfId="6165"/>
    <cellStyle name="style1424787249464 2 3 8 2" xfId="13561"/>
    <cellStyle name="style1424787249464 2 3 8 2 2" xfId="42585"/>
    <cellStyle name="style1424787249464 2 3 8 2 3" xfId="59756"/>
    <cellStyle name="style1424787249464 2 3 8 2 4" xfId="42584"/>
    <cellStyle name="style1424787249464 2 3 8 3" xfId="20957"/>
    <cellStyle name="style1424787249464 2 3 8 4" xfId="28353"/>
    <cellStyle name="style1424787249464 2 3 8 5" xfId="42583"/>
    <cellStyle name="style1424787249464 2 3 9" xfId="7975"/>
    <cellStyle name="style1424787249464 2 3 9 2" xfId="42587"/>
    <cellStyle name="style1424787249464 2 3 9 3" xfId="57264"/>
    <cellStyle name="style1424787249464 2 3 9 4" xfId="42586"/>
    <cellStyle name="style1424787249464 2 4" xfId="594"/>
    <cellStyle name="style1424787249464 2 4 2" xfId="1304"/>
    <cellStyle name="style1424787249464 2 4 2 2" xfId="4992"/>
    <cellStyle name="style1424787249464 2 4 2 2 2" xfId="12433"/>
    <cellStyle name="style1424787249464 2 4 2 2 2 2" xfId="42592"/>
    <cellStyle name="style1424787249464 2 4 2 2 2 2 2" xfId="42593"/>
    <cellStyle name="style1424787249464 2 4 2 2 2 2 3" xfId="59776"/>
    <cellStyle name="style1424787249464 2 4 2 2 2 3" xfId="42591"/>
    <cellStyle name="style1424787249464 2 4 2 2 3" xfId="19829"/>
    <cellStyle name="style1424787249464 2 4 2 2 3 2" xfId="42595"/>
    <cellStyle name="style1424787249464 2 4 2 2 3 3" xfId="57284"/>
    <cellStyle name="style1424787249464 2 4 2 2 3 4" xfId="42594"/>
    <cellStyle name="style1424787249464 2 4 2 2 4" xfId="27225"/>
    <cellStyle name="style1424787249464 2 4 2 2 5" xfId="42590"/>
    <cellStyle name="style1424787249464 2 4 2 3" xfId="3115"/>
    <cellStyle name="style1424787249464 2 4 2 3 2" xfId="10556"/>
    <cellStyle name="style1424787249464 2 4 2 3 2 2" xfId="42598"/>
    <cellStyle name="style1424787249464 2 4 2 3 2 2 2" xfId="42599"/>
    <cellStyle name="style1424787249464 2 4 2 3 2 2 3" xfId="59777"/>
    <cellStyle name="style1424787249464 2 4 2 3 2 3" xfId="42597"/>
    <cellStyle name="style1424787249464 2 4 2 3 3" xfId="17952"/>
    <cellStyle name="style1424787249464 2 4 2 3 3 2" xfId="42601"/>
    <cellStyle name="style1424787249464 2 4 2 3 3 3" xfId="57285"/>
    <cellStyle name="style1424787249464 2 4 2 3 3 4" xfId="42600"/>
    <cellStyle name="style1424787249464 2 4 2 3 4" xfId="25348"/>
    <cellStyle name="style1424787249464 2 4 2 3 5" xfId="42596"/>
    <cellStyle name="style1424787249464 2 4 2 4" xfId="6937"/>
    <cellStyle name="style1424787249464 2 4 2 4 2" xfId="14333"/>
    <cellStyle name="style1424787249464 2 4 2 4 2 2" xfId="42604"/>
    <cellStyle name="style1424787249464 2 4 2 4 2 3" xfId="59775"/>
    <cellStyle name="style1424787249464 2 4 2 4 2 4" xfId="42603"/>
    <cellStyle name="style1424787249464 2 4 2 4 3" xfId="21729"/>
    <cellStyle name="style1424787249464 2 4 2 4 4" xfId="29125"/>
    <cellStyle name="style1424787249464 2 4 2 4 5" xfId="42602"/>
    <cellStyle name="style1424787249464 2 4 2 5" xfId="8747"/>
    <cellStyle name="style1424787249464 2 4 2 5 2" xfId="42606"/>
    <cellStyle name="style1424787249464 2 4 2 5 3" xfId="57283"/>
    <cellStyle name="style1424787249464 2 4 2 5 4" xfId="42605"/>
    <cellStyle name="style1424787249464 2 4 2 6" xfId="16143"/>
    <cellStyle name="style1424787249464 2 4 2 7" xfId="23539"/>
    <cellStyle name="style1424787249464 2 4 2 8" xfId="42589"/>
    <cellStyle name="style1424787249464 2 4 3" xfId="4348"/>
    <cellStyle name="style1424787249464 2 4 3 2" xfId="11789"/>
    <cellStyle name="style1424787249464 2 4 3 2 2" xfId="42609"/>
    <cellStyle name="style1424787249464 2 4 3 2 2 2" xfId="42610"/>
    <cellStyle name="style1424787249464 2 4 3 2 2 3" xfId="59778"/>
    <cellStyle name="style1424787249464 2 4 3 2 3" xfId="42608"/>
    <cellStyle name="style1424787249464 2 4 3 3" xfId="19185"/>
    <cellStyle name="style1424787249464 2 4 3 3 2" xfId="42612"/>
    <cellStyle name="style1424787249464 2 4 3 3 3" xfId="57286"/>
    <cellStyle name="style1424787249464 2 4 3 3 4" xfId="42611"/>
    <cellStyle name="style1424787249464 2 4 3 4" xfId="26581"/>
    <cellStyle name="style1424787249464 2 4 3 5" xfId="42607"/>
    <cellStyle name="style1424787249464 2 4 4" xfId="2471"/>
    <cellStyle name="style1424787249464 2 4 4 2" xfId="9912"/>
    <cellStyle name="style1424787249464 2 4 4 2 2" xfId="42615"/>
    <cellStyle name="style1424787249464 2 4 4 2 2 2" xfId="42616"/>
    <cellStyle name="style1424787249464 2 4 4 2 2 3" xfId="59779"/>
    <cellStyle name="style1424787249464 2 4 4 2 3" xfId="42614"/>
    <cellStyle name="style1424787249464 2 4 4 3" xfId="17308"/>
    <cellStyle name="style1424787249464 2 4 4 3 2" xfId="42618"/>
    <cellStyle name="style1424787249464 2 4 4 3 3" xfId="57287"/>
    <cellStyle name="style1424787249464 2 4 4 3 4" xfId="42617"/>
    <cellStyle name="style1424787249464 2 4 4 4" xfId="24704"/>
    <cellStyle name="style1424787249464 2 4 4 5" xfId="42613"/>
    <cellStyle name="style1424787249464 2 4 5" xfId="6293"/>
    <cellStyle name="style1424787249464 2 4 5 2" xfId="13689"/>
    <cellStyle name="style1424787249464 2 4 5 2 2" xfId="42621"/>
    <cellStyle name="style1424787249464 2 4 5 2 3" xfId="59774"/>
    <cellStyle name="style1424787249464 2 4 5 2 4" xfId="42620"/>
    <cellStyle name="style1424787249464 2 4 5 3" xfId="21085"/>
    <cellStyle name="style1424787249464 2 4 5 4" xfId="28481"/>
    <cellStyle name="style1424787249464 2 4 5 5" xfId="42619"/>
    <cellStyle name="style1424787249464 2 4 6" xfId="8103"/>
    <cellStyle name="style1424787249464 2 4 6 2" xfId="42623"/>
    <cellStyle name="style1424787249464 2 4 6 3" xfId="57282"/>
    <cellStyle name="style1424787249464 2 4 6 4" xfId="42622"/>
    <cellStyle name="style1424787249464 2 4 7" xfId="15499"/>
    <cellStyle name="style1424787249464 2 4 8" xfId="22895"/>
    <cellStyle name="style1424787249464 2 4 9" xfId="42588"/>
    <cellStyle name="style1424787249464 2 5" xfId="1048"/>
    <cellStyle name="style1424787249464 2 5 2" xfId="4736"/>
    <cellStyle name="style1424787249464 2 5 2 2" xfId="12177"/>
    <cellStyle name="style1424787249464 2 5 2 2 2" xfId="42627"/>
    <cellStyle name="style1424787249464 2 5 2 2 2 2" xfId="42628"/>
    <cellStyle name="style1424787249464 2 5 2 2 2 3" xfId="59781"/>
    <cellStyle name="style1424787249464 2 5 2 2 3" xfId="42626"/>
    <cellStyle name="style1424787249464 2 5 2 3" xfId="19573"/>
    <cellStyle name="style1424787249464 2 5 2 3 2" xfId="42630"/>
    <cellStyle name="style1424787249464 2 5 2 3 3" xfId="57289"/>
    <cellStyle name="style1424787249464 2 5 2 3 4" xfId="42629"/>
    <cellStyle name="style1424787249464 2 5 2 4" xfId="26969"/>
    <cellStyle name="style1424787249464 2 5 2 5" xfId="42625"/>
    <cellStyle name="style1424787249464 2 5 3" xfId="2859"/>
    <cellStyle name="style1424787249464 2 5 3 2" xfId="10300"/>
    <cellStyle name="style1424787249464 2 5 3 2 2" xfId="42633"/>
    <cellStyle name="style1424787249464 2 5 3 2 2 2" xfId="42634"/>
    <cellStyle name="style1424787249464 2 5 3 2 2 3" xfId="59782"/>
    <cellStyle name="style1424787249464 2 5 3 2 3" xfId="42632"/>
    <cellStyle name="style1424787249464 2 5 3 3" xfId="17696"/>
    <cellStyle name="style1424787249464 2 5 3 3 2" xfId="42636"/>
    <cellStyle name="style1424787249464 2 5 3 3 3" xfId="57290"/>
    <cellStyle name="style1424787249464 2 5 3 3 4" xfId="42635"/>
    <cellStyle name="style1424787249464 2 5 3 4" xfId="25092"/>
    <cellStyle name="style1424787249464 2 5 3 5" xfId="42631"/>
    <cellStyle name="style1424787249464 2 5 4" xfId="6681"/>
    <cellStyle name="style1424787249464 2 5 4 2" xfId="14077"/>
    <cellStyle name="style1424787249464 2 5 4 2 2" xfId="42639"/>
    <cellStyle name="style1424787249464 2 5 4 2 3" xfId="59780"/>
    <cellStyle name="style1424787249464 2 5 4 2 4" xfId="42638"/>
    <cellStyle name="style1424787249464 2 5 4 3" xfId="21473"/>
    <cellStyle name="style1424787249464 2 5 4 4" xfId="28869"/>
    <cellStyle name="style1424787249464 2 5 4 5" xfId="42637"/>
    <cellStyle name="style1424787249464 2 5 5" xfId="8491"/>
    <cellStyle name="style1424787249464 2 5 5 2" xfId="42641"/>
    <cellStyle name="style1424787249464 2 5 5 3" xfId="57288"/>
    <cellStyle name="style1424787249464 2 5 5 4" xfId="42640"/>
    <cellStyle name="style1424787249464 2 5 6" xfId="15887"/>
    <cellStyle name="style1424787249464 2 5 7" xfId="23283"/>
    <cellStyle name="style1424787249464 2 5 8" xfId="42624"/>
    <cellStyle name="style1424787249464 2 6" xfId="1639"/>
    <cellStyle name="style1424787249464 2 6 2" xfId="5326"/>
    <cellStyle name="style1424787249464 2 6 2 2" xfId="12767"/>
    <cellStyle name="style1424787249464 2 6 2 2 2" xfId="42645"/>
    <cellStyle name="style1424787249464 2 6 2 2 2 2" xfId="42646"/>
    <cellStyle name="style1424787249464 2 6 2 2 2 3" xfId="59784"/>
    <cellStyle name="style1424787249464 2 6 2 2 3" xfId="42644"/>
    <cellStyle name="style1424787249464 2 6 2 3" xfId="20163"/>
    <cellStyle name="style1424787249464 2 6 2 3 2" xfId="42648"/>
    <cellStyle name="style1424787249464 2 6 2 3 3" xfId="57292"/>
    <cellStyle name="style1424787249464 2 6 2 3 4" xfId="42647"/>
    <cellStyle name="style1424787249464 2 6 2 4" xfId="27559"/>
    <cellStyle name="style1424787249464 2 6 2 5" xfId="42643"/>
    <cellStyle name="style1424787249464 2 6 3" xfId="3449"/>
    <cellStyle name="style1424787249464 2 6 3 2" xfId="10890"/>
    <cellStyle name="style1424787249464 2 6 3 2 2" xfId="42651"/>
    <cellStyle name="style1424787249464 2 6 3 2 2 2" xfId="42652"/>
    <cellStyle name="style1424787249464 2 6 3 2 2 3" xfId="59785"/>
    <cellStyle name="style1424787249464 2 6 3 2 3" xfId="42650"/>
    <cellStyle name="style1424787249464 2 6 3 3" xfId="18286"/>
    <cellStyle name="style1424787249464 2 6 3 3 2" xfId="42654"/>
    <cellStyle name="style1424787249464 2 6 3 3 3" xfId="57293"/>
    <cellStyle name="style1424787249464 2 6 3 3 4" xfId="42653"/>
    <cellStyle name="style1424787249464 2 6 3 4" xfId="25682"/>
    <cellStyle name="style1424787249464 2 6 3 5" xfId="42649"/>
    <cellStyle name="style1424787249464 2 6 4" xfId="7271"/>
    <cellStyle name="style1424787249464 2 6 4 2" xfId="14667"/>
    <cellStyle name="style1424787249464 2 6 4 2 2" xfId="42657"/>
    <cellStyle name="style1424787249464 2 6 4 2 3" xfId="59783"/>
    <cellStyle name="style1424787249464 2 6 4 2 4" xfId="42656"/>
    <cellStyle name="style1424787249464 2 6 4 3" xfId="22063"/>
    <cellStyle name="style1424787249464 2 6 4 4" xfId="29459"/>
    <cellStyle name="style1424787249464 2 6 4 5" xfId="42655"/>
    <cellStyle name="style1424787249464 2 6 5" xfId="9081"/>
    <cellStyle name="style1424787249464 2 6 5 2" xfId="42659"/>
    <cellStyle name="style1424787249464 2 6 5 3" xfId="57291"/>
    <cellStyle name="style1424787249464 2 6 5 4" xfId="42658"/>
    <cellStyle name="style1424787249464 2 6 6" xfId="16477"/>
    <cellStyle name="style1424787249464 2 6 7" xfId="23873"/>
    <cellStyle name="style1424787249464 2 6 8" xfId="42642"/>
    <cellStyle name="style1424787249464 2 7" xfId="1896"/>
    <cellStyle name="style1424787249464 2 7 2" xfId="5583"/>
    <cellStyle name="style1424787249464 2 7 2 2" xfId="13023"/>
    <cellStyle name="style1424787249464 2 7 2 2 2" xfId="42663"/>
    <cellStyle name="style1424787249464 2 7 2 2 2 2" xfId="42664"/>
    <cellStyle name="style1424787249464 2 7 2 2 2 3" xfId="59787"/>
    <cellStyle name="style1424787249464 2 7 2 2 3" xfId="42662"/>
    <cellStyle name="style1424787249464 2 7 2 3" xfId="20419"/>
    <cellStyle name="style1424787249464 2 7 2 3 2" xfId="42666"/>
    <cellStyle name="style1424787249464 2 7 2 3 3" xfId="57295"/>
    <cellStyle name="style1424787249464 2 7 2 3 4" xfId="42665"/>
    <cellStyle name="style1424787249464 2 7 2 4" xfId="27815"/>
    <cellStyle name="style1424787249464 2 7 2 5" xfId="42661"/>
    <cellStyle name="style1424787249464 2 7 3" xfId="3705"/>
    <cellStyle name="style1424787249464 2 7 3 2" xfId="11146"/>
    <cellStyle name="style1424787249464 2 7 3 2 2" xfId="42669"/>
    <cellStyle name="style1424787249464 2 7 3 2 2 2" xfId="42670"/>
    <cellStyle name="style1424787249464 2 7 3 2 2 3" xfId="59788"/>
    <cellStyle name="style1424787249464 2 7 3 2 3" xfId="42668"/>
    <cellStyle name="style1424787249464 2 7 3 3" xfId="18542"/>
    <cellStyle name="style1424787249464 2 7 3 3 2" xfId="42672"/>
    <cellStyle name="style1424787249464 2 7 3 3 3" xfId="57296"/>
    <cellStyle name="style1424787249464 2 7 3 3 4" xfId="42671"/>
    <cellStyle name="style1424787249464 2 7 3 4" xfId="25938"/>
    <cellStyle name="style1424787249464 2 7 3 5" xfId="42667"/>
    <cellStyle name="style1424787249464 2 7 4" xfId="7528"/>
    <cellStyle name="style1424787249464 2 7 4 2" xfId="14924"/>
    <cellStyle name="style1424787249464 2 7 4 2 2" xfId="42675"/>
    <cellStyle name="style1424787249464 2 7 4 2 3" xfId="59786"/>
    <cellStyle name="style1424787249464 2 7 4 2 4" xfId="42674"/>
    <cellStyle name="style1424787249464 2 7 4 3" xfId="22320"/>
    <cellStyle name="style1424787249464 2 7 4 4" xfId="29716"/>
    <cellStyle name="style1424787249464 2 7 4 5" xfId="42673"/>
    <cellStyle name="style1424787249464 2 7 5" xfId="9337"/>
    <cellStyle name="style1424787249464 2 7 5 2" xfId="42677"/>
    <cellStyle name="style1424787249464 2 7 5 3" xfId="57294"/>
    <cellStyle name="style1424787249464 2 7 5 4" xfId="42676"/>
    <cellStyle name="style1424787249464 2 7 6" xfId="16733"/>
    <cellStyle name="style1424787249464 2 7 7" xfId="24129"/>
    <cellStyle name="style1424787249464 2 7 8" xfId="42660"/>
    <cellStyle name="style1424787249464 2 8" xfId="4092"/>
    <cellStyle name="style1424787249464 2 8 2" xfId="11533"/>
    <cellStyle name="style1424787249464 2 8 2 2" xfId="42680"/>
    <cellStyle name="style1424787249464 2 8 2 2 2" xfId="42681"/>
    <cellStyle name="style1424787249464 2 8 2 2 3" xfId="59789"/>
    <cellStyle name="style1424787249464 2 8 2 3" xfId="42679"/>
    <cellStyle name="style1424787249464 2 8 3" xfId="18929"/>
    <cellStyle name="style1424787249464 2 8 3 2" xfId="42683"/>
    <cellStyle name="style1424787249464 2 8 3 3" xfId="57297"/>
    <cellStyle name="style1424787249464 2 8 3 4" xfId="42682"/>
    <cellStyle name="style1424787249464 2 8 4" xfId="26325"/>
    <cellStyle name="style1424787249464 2 8 5" xfId="42678"/>
    <cellStyle name="style1424787249464 2 9" xfId="2215"/>
    <cellStyle name="style1424787249464 2 9 2" xfId="9656"/>
    <cellStyle name="style1424787249464 2 9 2 2" xfId="42686"/>
    <cellStyle name="style1424787249464 2 9 2 2 2" xfId="42687"/>
    <cellStyle name="style1424787249464 2 9 2 2 3" xfId="59790"/>
    <cellStyle name="style1424787249464 2 9 2 3" xfId="42685"/>
    <cellStyle name="style1424787249464 2 9 3" xfId="17052"/>
    <cellStyle name="style1424787249464 2 9 3 2" xfId="42689"/>
    <cellStyle name="style1424787249464 2 9 3 3" xfId="57298"/>
    <cellStyle name="style1424787249464 2 9 3 4" xfId="42688"/>
    <cellStyle name="style1424787249464 2 9 4" xfId="24448"/>
    <cellStyle name="style1424787249464 2 9 5" xfId="42684"/>
    <cellStyle name="style1424787249464 3" xfId="373"/>
    <cellStyle name="style1424787249464 3 10" xfId="7883"/>
    <cellStyle name="style1424787249464 3 10 2" xfId="42692"/>
    <cellStyle name="style1424787249464 3 10 3" xfId="57299"/>
    <cellStyle name="style1424787249464 3 10 4" xfId="42691"/>
    <cellStyle name="style1424787249464 3 11" xfId="15279"/>
    <cellStyle name="style1424787249464 3 12" xfId="22675"/>
    <cellStyle name="style1424787249464 3 13" xfId="42690"/>
    <cellStyle name="style1424787249464 3 2" xfId="501"/>
    <cellStyle name="style1424787249464 3 2 10" xfId="15407"/>
    <cellStyle name="style1424787249464 3 2 11" xfId="22803"/>
    <cellStyle name="style1424787249464 3 2 12" xfId="42693"/>
    <cellStyle name="style1424787249464 3 2 2" xfId="758"/>
    <cellStyle name="style1424787249464 3 2 2 2" xfId="1468"/>
    <cellStyle name="style1424787249464 3 2 2 2 2" xfId="5156"/>
    <cellStyle name="style1424787249464 3 2 2 2 2 2" xfId="12597"/>
    <cellStyle name="style1424787249464 3 2 2 2 2 2 2" xfId="42698"/>
    <cellStyle name="style1424787249464 3 2 2 2 2 2 2 2" xfId="42699"/>
    <cellStyle name="style1424787249464 3 2 2 2 2 2 2 3" xfId="59795"/>
    <cellStyle name="style1424787249464 3 2 2 2 2 2 3" xfId="42697"/>
    <cellStyle name="style1424787249464 3 2 2 2 2 3" xfId="19993"/>
    <cellStyle name="style1424787249464 3 2 2 2 2 3 2" xfId="42701"/>
    <cellStyle name="style1424787249464 3 2 2 2 2 3 3" xfId="57303"/>
    <cellStyle name="style1424787249464 3 2 2 2 2 3 4" xfId="42700"/>
    <cellStyle name="style1424787249464 3 2 2 2 2 4" xfId="27389"/>
    <cellStyle name="style1424787249464 3 2 2 2 2 5" xfId="42696"/>
    <cellStyle name="style1424787249464 3 2 2 2 3" xfId="3279"/>
    <cellStyle name="style1424787249464 3 2 2 2 3 2" xfId="10720"/>
    <cellStyle name="style1424787249464 3 2 2 2 3 2 2" xfId="42704"/>
    <cellStyle name="style1424787249464 3 2 2 2 3 2 2 2" xfId="42705"/>
    <cellStyle name="style1424787249464 3 2 2 2 3 2 2 3" xfId="59796"/>
    <cellStyle name="style1424787249464 3 2 2 2 3 2 3" xfId="42703"/>
    <cellStyle name="style1424787249464 3 2 2 2 3 3" xfId="18116"/>
    <cellStyle name="style1424787249464 3 2 2 2 3 3 2" xfId="42707"/>
    <cellStyle name="style1424787249464 3 2 2 2 3 3 3" xfId="57304"/>
    <cellStyle name="style1424787249464 3 2 2 2 3 3 4" xfId="42706"/>
    <cellStyle name="style1424787249464 3 2 2 2 3 4" xfId="25512"/>
    <cellStyle name="style1424787249464 3 2 2 2 3 5" xfId="42702"/>
    <cellStyle name="style1424787249464 3 2 2 2 4" xfId="7101"/>
    <cellStyle name="style1424787249464 3 2 2 2 4 2" xfId="14497"/>
    <cellStyle name="style1424787249464 3 2 2 2 4 2 2" xfId="42710"/>
    <cellStyle name="style1424787249464 3 2 2 2 4 2 3" xfId="59794"/>
    <cellStyle name="style1424787249464 3 2 2 2 4 2 4" xfId="42709"/>
    <cellStyle name="style1424787249464 3 2 2 2 4 3" xfId="21893"/>
    <cellStyle name="style1424787249464 3 2 2 2 4 4" xfId="29289"/>
    <cellStyle name="style1424787249464 3 2 2 2 4 5" xfId="42708"/>
    <cellStyle name="style1424787249464 3 2 2 2 5" xfId="8911"/>
    <cellStyle name="style1424787249464 3 2 2 2 5 2" xfId="42712"/>
    <cellStyle name="style1424787249464 3 2 2 2 5 3" xfId="57302"/>
    <cellStyle name="style1424787249464 3 2 2 2 5 4" xfId="42711"/>
    <cellStyle name="style1424787249464 3 2 2 2 6" xfId="16307"/>
    <cellStyle name="style1424787249464 3 2 2 2 7" xfId="23703"/>
    <cellStyle name="style1424787249464 3 2 2 2 8" xfId="42695"/>
    <cellStyle name="style1424787249464 3 2 2 3" xfId="4512"/>
    <cellStyle name="style1424787249464 3 2 2 3 2" xfId="11953"/>
    <cellStyle name="style1424787249464 3 2 2 3 2 2" xfId="42715"/>
    <cellStyle name="style1424787249464 3 2 2 3 2 2 2" xfId="42716"/>
    <cellStyle name="style1424787249464 3 2 2 3 2 2 3" xfId="59797"/>
    <cellStyle name="style1424787249464 3 2 2 3 2 3" xfId="42714"/>
    <cellStyle name="style1424787249464 3 2 2 3 3" xfId="19349"/>
    <cellStyle name="style1424787249464 3 2 2 3 3 2" xfId="42718"/>
    <cellStyle name="style1424787249464 3 2 2 3 3 3" xfId="57305"/>
    <cellStyle name="style1424787249464 3 2 2 3 3 4" xfId="42717"/>
    <cellStyle name="style1424787249464 3 2 2 3 4" xfId="26745"/>
    <cellStyle name="style1424787249464 3 2 2 3 5" xfId="42713"/>
    <cellStyle name="style1424787249464 3 2 2 4" xfId="2635"/>
    <cellStyle name="style1424787249464 3 2 2 4 2" xfId="10076"/>
    <cellStyle name="style1424787249464 3 2 2 4 2 2" xfId="42721"/>
    <cellStyle name="style1424787249464 3 2 2 4 2 2 2" xfId="42722"/>
    <cellStyle name="style1424787249464 3 2 2 4 2 2 3" xfId="59798"/>
    <cellStyle name="style1424787249464 3 2 2 4 2 3" xfId="42720"/>
    <cellStyle name="style1424787249464 3 2 2 4 3" xfId="17472"/>
    <cellStyle name="style1424787249464 3 2 2 4 3 2" xfId="42724"/>
    <cellStyle name="style1424787249464 3 2 2 4 3 3" xfId="57306"/>
    <cellStyle name="style1424787249464 3 2 2 4 3 4" xfId="42723"/>
    <cellStyle name="style1424787249464 3 2 2 4 4" xfId="24868"/>
    <cellStyle name="style1424787249464 3 2 2 4 5" xfId="42719"/>
    <cellStyle name="style1424787249464 3 2 2 5" xfId="6457"/>
    <cellStyle name="style1424787249464 3 2 2 5 2" xfId="13853"/>
    <cellStyle name="style1424787249464 3 2 2 5 2 2" xfId="42727"/>
    <cellStyle name="style1424787249464 3 2 2 5 2 3" xfId="59793"/>
    <cellStyle name="style1424787249464 3 2 2 5 2 4" xfId="42726"/>
    <cellStyle name="style1424787249464 3 2 2 5 3" xfId="21249"/>
    <cellStyle name="style1424787249464 3 2 2 5 4" xfId="28645"/>
    <cellStyle name="style1424787249464 3 2 2 5 5" xfId="42725"/>
    <cellStyle name="style1424787249464 3 2 2 6" xfId="8267"/>
    <cellStyle name="style1424787249464 3 2 2 6 2" xfId="42729"/>
    <cellStyle name="style1424787249464 3 2 2 6 3" xfId="57301"/>
    <cellStyle name="style1424787249464 3 2 2 6 4" xfId="42728"/>
    <cellStyle name="style1424787249464 3 2 2 7" xfId="15663"/>
    <cellStyle name="style1424787249464 3 2 2 8" xfId="23059"/>
    <cellStyle name="style1424787249464 3 2 2 9" xfId="42694"/>
    <cellStyle name="style1424787249464 3 2 3" xfId="1212"/>
    <cellStyle name="style1424787249464 3 2 3 2" xfId="4900"/>
    <cellStyle name="style1424787249464 3 2 3 2 2" xfId="12341"/>
    <cellStyle name="style1424787249464 3 2 3 2 2 2" xfId="42733"/>
    <cellStyle name="style1424787249464 3 2 3 2 2 2 2" xfId="42734"/>
    <cellStyle name="style1424787249464 3 2 3 2 2 2 3" xfId="59800"/>
    <cellStyle name="style1424787249464 3 2 3 2 2 3" xfId="42732"/>
    <cellStyle name="style1424787249464 3 2 3 2 3" xfId="19737"/>
    <cellStyle name="style1424787249464 3 2 3 2 3 2" xfId="42736"/>
    <cellStyle name="style1424787249464 3 2 3 2 3 3" xfId="57308"/>
    <cellStyle name="style1424787249464 3 2 3 2 3 4" xfId="42735"/>
    <cellStyle name="style1424787249464 3 2 3 2 4" xfId="27133"/>
    <cellStyle name="style1424787249464 3 2 3 2 5" xfId="42731"/>
    <cellStyle name="style1424787249464 3 2 3 3" xfId="3023"/>
    <cellStyle name="style1424787249464 3 2 3 3 2" xfId="10464"/>
    <cellStyle name="style1424787249464 3 2 3 3 2 2" xfId="42739"/>
    <cellStyle name="style1424787249464 3 2 3 3 2 2 2" xfId="42740"/>
    <cellStyle name="style1424787249464 3 2 3 3 2 2 3" xfId="59801"/>
    <cellStyle name="style1424787249464 3 2 3 3 2 3" xfId="42738"/>
    <cellStyle name="style1424787249464 3 2 3 3 3" xfId="17860"/>
    <cellStyle name="style1424787249464 3 2 3 3 3 2" xfId="42742"/>
    <cellStyle name="style1424787249464 3 2 3 3 3 3" xfId="57309"/>
    <cellStyle name="style1424787249464 3 2 3 3 3 4" xfId="42741"/>
    <cellStyle name="style1424787249464 3 2 3 3 4" xfId="25256"/>
    <cellStyle name="style1424787249464 3 2 3 3 5" xfId="42737"/>
    <cellStyle name="style1424787249464 3 2 3 4" xfId="6845"/>
    <cellStyle name="style1424787249464 3 2 3 4 2" xfId="14241"/>
    <cellStyle name="style1424787249464 3 2 3 4 2 2" xfId="42745"/>
    <cellStyle name="style1424787249464 3 2 3 4 2 3" xfId="59799"/>
    <cellStyle name="style1424787249464 3 2 3 4 2 4" xfId="42744"/>
    <cellStyle name="style1424787249464 3 2 3 4 3" xfId="21637"/>
    <cellStyle name="style1424787249464 3 2 3 4 4" xfId="29033"/>
    <cellStyle name="style1424787249464 3 2 3 4 5" xfId="42743"/>
    <cellStyle name="style1424787249464 3 2 3 5" xfId="8655"/>
    <cellStyle name="style1424787249464 3 2 3 5 2" xfId="42747"/>
    <cellStyle name="style1424787249464 3 2 3 5 3" xfId="57307"/>
    <cellStyle name="style1424787249464 3 2 3 5 4" xfId="42746"/>
    <cellStyle name="style1424787249464 3 2 3 6" xfId="16051"/>
    <cellStyle name="style1424787249464 3 2 3 7" xfId="23447"/>
    <cellStyle name="style1424787249464 3 2 3 8" xfId="42730"/>
    <cellStyle name="style1424787249464 3 2 4" xfId="1803"/>
    <cellStyle name="style1424787249464 3 2 4 2" xfId="5490"/>
    <cellStyle name="style1424787249464 3 2 4 2 2" xfId="12931"/>
    <cellStyle name="style1424787249464 3 2 4 2 2 2" xfId="42751"/>
    <cellStyle name="style1424787249464 3 2 4 2 2 2 2" xfId="42752"/>
    <cellStyle name="style1424787249464 3 2 4 2 2 2 3" xfId="59803"/>
    <cellStyle name="style1424787249464 3 2 4 2 2 3" xfId="42750"/>
    <cellStyle name="style1424787249464 3 2 4 2 3" xfId="20327"/>
    <cellStyle name="style1424787249464 3 2 4 2 3 2" xfId="42754"/>
    <cellStyle name="style1424787249464 3 2 4 2 3 3" xfId="57311"/>
    <cellStyle name="style1424787249464 3 2 4 2 3 4" xfId="42753"/>
    <cellStyle name="style1424787249464 3 2 4 2 4" xfId="27723"/>
    <cellStyle name="style1424787249464 3 2 4 2 5" xfId="42749"/>
    <cellStyle name="style1424787249464 3 2 4 3" xfId="3613"/>
    <cellStyle name="style1424787249464 3 2 4 3 2" xfId="11054"/>
    <cellStyle name="style1424787249464 3 2 4 3 2 2" xfId="42757"/>
    <cellStyle name="style1424787249464 3 2 4 3 2 2 2" xfId="42758"/>
    <cellStyle name="style1424787249464 3 2 4 3 2 2 3" xfId="59804"/>
    <cellStyle name="style1424787249464 3 2 4 3 2 3" xfId="42756"/>
    <cellStyle name="style1424787249464 3 2 4 3 3" xfId="18450"/>
    <cellStyle name="style1424787249464 3 2 4 3 3 2" xfId="42760"/>
    <cellStyle name="style1424787249464 3 2 4 3 3 3" xfId="57312"/>
    <cellStyle name="style1424787249464 3 2 4 3 3 4" xfId="42759"/>
    <cellStyle name="style1424787249464 3 2 4 3 4" xfId="25846"/>
    <cellStyle name="style1424787249464 3 2 4 3 5" xfId="42755"/>
    <cellStyle name="style1424787249464 3 2 4 4" xfId="7435"/>
    <cellStyle name="style1424787249464 3 2 4 4 2" xfId="14831"/>
    <cellStyle name="style1424787249464 3 2 4 4 2 2" xfId="42763"/>
    <cellStyle name="style1424787249464 3 2 4 4 2 3" xfId="59802"/>
    <cellStyle name="style1424787249464 3 2 4 4 2 4" xfId="42762"/>
    <cellStyle name="style1424787249464 3 2 4 4 3" xfId="22227"/>
    <cellStyle name="style1424787249464 3 2 4 4 4" xfId="29623"/>
    <cellStyle name="style1424787249464 3 2 4 4 5" xfId="42761"/>
    <cellStyle name="style1424787249464 3 2 4 5" xfId="9245"/>
    <cellStyle name="style1424787249464 3 2 4 5 2" xfId="42765"/>
    <cellStyle name="style1424787249464 3 2 4 5 3" xfId="57310"/>
    <cellStyle name="style1424787249464 3 2 4 5 4" xfId="42764"/>
    <cellStyle name="style1424787249464 3 2 4 6" xfId="16641"/>
    <cellStyle name="style1424787249464 3 2 4 7" xfId="24037"/>
    <cellStyle name="style1424787249464 3 2 4 8" xfId="42748"/>
    <cellStyle name="style1424787249464 3 2 5" xfId="2060"/>
    <cellStyle name="style1424787249464 3 2 5 2" xfId="5747"/>
    <cellStyle name="style1424787249464 3 2 5 2 2" xfId="13187"/>
    <cellStyle name="style1424787249464 3 2 5 2 2 2" xfId="42769"/>
    <cellStyle name="style1424787249464 3 2 5 2 2 2 2" xfId="42770"/>
    <cellStyle name="style1424787249464 3 2 5 2 2 2 3" xfId="59806"/>
    <cellStyle name="style1424787249464 3 2 5 2 2 3" xfId="42768"/>
    <cellStyle name="style1424787249464 3 2 5 2 3" xfId="20583"/>
    <cellStyle name="style1424787249464 3 2 5 2 3 2" xfId="42772"/>
    <cellStyle name="style1424787249464 3 2 5 2 3 3" xfId="57314"/>
    <cellStyle name="style1424787249464 3 2 5 2 3 4" xfId="42771"/>
    <cellStyle name="style1424787249464 3 2 5 2 4" xfId="27979"/>
    <cellStyle name="style1424787249464 3 2 5 2 5" xfId="42767"/>
    <cellStyle name="style1424787249464 3 2 5 3" xfId="3869"/>
    <cellStyle name="style1424787249464 3 2 5 3 2" xfId="11310"/>
    <cellStyle name="style1424787249464 3 2 5 3 2 2" xfId="42775"/>
    <cellStyle name="style1424787249464 3 2 5 3 2 2 2" xfId="42776"/>
    <cellStyle name="style1424787249464 3 2 5 3 2 2 3" xfId="59807"/>
    <cellStyle name="style1424787249464 3 2 5 3 2 3" xfId="42774"/>
    <cellStyle name="style1424787249464 3 2 5 3 3" xfId="18706"/>
    <cellStyle name="style1424787249464 3 2 5 3 3 2" xfId="42778"/>
    <cellStyle name="style1424787249464 3 2 5 3 3 3" xfId="57315"/>
    <cellStyle name="style1424787249464 3 2 5 3 3 4" xfId="42777"/>
    <cellStyle name="style1424787249464 3 2 5 3 4" xfId="26102"/>
    <cellStyle name="style1424787249464 3 2 5 3 5" xfId="42773"/>
    <cellStyle name="style1424787249464 3 2 5 4" xfId="7692"/>
    <cellStyle name="style1424787249464 3 2 5 4 2" xfId="15088"/>
    <cellStyle name="style1424787249464 3 2 5 4 2 2" xfId="42781"/>
    <cellStyle name="style1424787249464 3 2 5 4 2 3" xfId="59805"/>
    <cellStyle name="style1424787249464 3 2 5 4 2 4" xfId="42780"/>
    <cellStyle name="style1424787249464 3 2 5 4 3" xfId="22484"/>
    <cellStyle name="style1424787249464 3 2 5 4 4" xfId="29880"/>
    <cellStyle name="style1424787249464 3 2 5 4 5" xfId="42779"/>
    <cellStyle name="style1424787249464 3 2 5 5" xfId="9501"/>
    <cellStyle name="style1424787249464 3 2 5 5 2" xfId="42783"/>
    <cellStyle name="style1424787249464 3 2 5 5 3" xfId="57313"/>
    <cellStyle name="style1424787249464 3 2 5 5 4" xfId="42782"/>
    <cellStyle name="style1424787249464 3 2 5 6" xfId="16897"/>
    <cellStyle name="style1424787249464 3 2 5 7" xfId="24293"/>
    <cellStyle name="style1424787249464 3 2 5 8" xfId="42766"/>
    <cellStyle name="style1424787249464 3 2 6" xfId="4256"/>
    <cellStyle name="style1424787249464 3 2 6 2" xfId="11697"/>
    <cellStyle name="style1424787249464 3 2 6 2 2" xfId="42786"/>
    <cellStyle name="style1424787249464 3 2 6 2 2 2" xfId="42787"/>
    <cellStyle name="style1424787249464 3 2 6 2 2 3" xfId="59808"/>
    <cellStyle name="style1424787249464 3 2 6 2 3" xfId="42785"/>
    <cellStyle name="style1424787249464 3 2 6 3" xfId="19093"/>
    <cellStyle name="style1424787249464 3 2 6 3 2" xfId="42789"/>
    <cellStyle name="style1424787249464 3 2 6 3 3" xfId="57316"/>
    <cellStyle name="style1424787249464 3 2 6 3 4" xfId="42788"/>
    <cellStyle name="style1424787249464 3 2 6 4" xfId="26489"/>
    <cellStyle name="style1424787249464 3 2 6 5" xfId="42784"/>
    <cellStyle name="style1424787249464 3 2 7" xfId="2379"/>
    <cellStyle name="style1424787249464 3 2 7 2" xfId="9820"/>
    <cellStyle name="style1424787249464 3 2 7 2 2" xfId="42792"/>
    <cellStyle name="style1424787249464 3 2 7 2 2 2" xfId="42793"/>
    <cellStyle name="style1424787249464 3 2 7 2 2 3" xfId="59809"/>
    <cellStyle name="style1424787249464 3 2 7 2 3" xfId="42791"/>
    <cellStyle name="style1424787249464 3 2 7 3" xfId="17216"/>
    <cellStyle name="style1424787249464 3 2 7 3 2" xfId="42795"/>
    <cellStyle name="style1424787249464 3 2 7 3 3" xfId="57317"/>
    <cellStyle name="style1424787249464 3 2 7 3 4" xfId="42794"/>
    <cellStyle name="style1424787249464 3 2 7 4" xfId="24612"/>
    <cellStyle name="style1424787249464 3 2 7 5" xfId="42790"/>
    <cellStyle name="style1424787249464 3 2 8" xfId="6201"/>
    <cellStyle name="style1424787249464 3 2 8 2" xfId="13597"/>
    <cellStyle name="style1424787249464 3 2 8 2 2" xfId="42798"/>
    <cellStyle name="style1424787249464 3 2 8 2 3" xfId="59792"/>
    <cellStyle name="style1424787249464 3 2 8 2 4" xfId="42797"/>
    <cellStyle name="style1424787249464 3 2 8 3" xfId="20993"/>
    <cellStyle name="style1424787249464 3 2 8 4" xfId="28389"/>
    <cellStyle name="style1424787249464 3 2 8 5" xfId="42796"/>
    <cellStyle name="style1424787249464 3 2 9" xfId="8011"/>
    <cellStyle name="style1424787249464 3 2 9 2" xfId="42800"/>
    <cellStyle name="style1424787249464 3 2 9 3" xfId="57300"/>
    <cellStyle name="style1424787249464 3 2 9 4" xfId="42799"/>
    <cellStyle name="style1424787249464 3 3" xfId="630"/>
    <cellStyle name="style1424787249464 3 3 2" xfId="1340"/>
    <cellStyle name="style1424787249464 3 3 2 2" xfId="5028"/>
    <cellStyle name="style1424787249464 3 3 2 2 2" xfId="12469"/>
    <cellStyle name="style1424787249464 3 3 2 2 2 2" xfId="42805"/>
    <cellStyle name="style1424787249464 3 3 2 2 2 2 2" xfId="42806"/>
    <cellStyle name="style1424787249464 3 3 2 2 2 2 3" xfId="59812"/>
    <cellStyle name="style1424787249464 3 3 2 2 2 3" xfId="42804"/>
    <cellStyle name="style1424787249464 3 3 2 2 3" xfId="19865"/>
    <cellStyle name="style1424787249464 3 3 2 2 3 2" xfId="42808"/>
    <cellStyle name="style1424787249464 3 3 2 2 3 3" xfId="57320"/>
    <cellStyle name="style1424787249464 3 3 2 2 3 4" xfId="42807"/>
    <cellStyle name="style1424787249464 3 3 2 2 4" xfId="27261"/>
    <cellStyle name="style1424787249464 3 3 2 2 5" xfId="42803"/>
    <cellStyle name="style1424787249464 3 3 2 3" xfId="3151"/>
    <cellStyle name="style1424787249464 3 3 2 3 2" xfId="10592"/>
    <cellStyle name="style1424787249464 3 3 2 3 2 2" xfId="42811"/>
    <cellStyle name="style1424787249464 3 3 2 3 2 2 2" xfId="42812"/>
    <cellStyle name="style1424787249464 3 3 2 3 2 2 3" xfId="59813"/>
    <cellStyle name="style1424787249464 3 3 2 3 2 3" xfId="42810"/>
    <cellStyle name="style1424787249464 3 3 2 3 3" xfId="17988"/>
    <cellStyle name="style1424787249464 3 3 2 3 3 2" xfId="42814"/>
    <cellStyle name="style1424787249464 3 3 2 3 3 3" xfId="57321"/>
    <cellStyle name="style1424787249464 3 3 2 3 3 4" xfId="42813"/>
    <cellStyle name="style1424787249464 3 3 2 3 4" xfId="25384"/>
    <cellStyle name="style1424787249464 3 3 2 3 5" xfId="42809"/>
    <cellStyle name="style1424787249464 3 3 2 4" xfId="6973"/>
    <cellStyle name="style1424787249464 3 3 2 4 2" xfId="14369"/>
    <cellStyle name="style1424787249464 3 3 2 4 2 2" xfId="42817"/>
    <cellStyle name="style1424787249464 3 3 2 4 2 3" xfId="59811"/>
    <cellStyle name="style1424787249464 3 3 2 4 2 4" xfId="42816"/>
    <cellStyle name="style1424787249464 3 3 2 4 3" xfId="21765"/>
    <cellStyle name="style1424787249464 3 3 2 4 4" xfId="29161"/>
    <cellStyle name="style1424787249464 3 3 2 4 5" xfId="42815"/>
    <cellStyle name="style1424787249464 3 3 2 5" xfId="8783"/>
    <cellStyle name="style1424787249464 3 3 2 5 2" xfId="42819"/>
    <cellStyle name="style1424787249464 3 3 2 5 3" xfId="57319"/>
    <cellStyle name="style1424787249464 3 3 2 5 4" xfId="42818"/>
    <cellStyle name="style1424787249464 3 3 2 6" xfId="16179"/>
    <cellStyle name="style1424787249464 3 3 2 7" xfId="23575"/>
    <cellStyle name="style1424787249464 3 3 2 8" xfId="42802"/>
    <cellStyle name="style1424787249464 3 3 3" xfId="4384"/>
    <cellStyle name="style1424787249464 3 3 3 2" xfId="11825"/>
    <cellStyle name="style1424787249464 3 3 3 2 2" xfId="42822"/>
    <cellStyle name="style1424787249464 3 3 3 2 2 2" xfId="42823"/>
    <cellStyle name="style1424787249464 3 3 3 2 2 3" xfId="59814"/>
    <cellStyle name="style1424787249464 3 3 3 2 3" xfId="42821"/>
    <cellStyle name="style1424787249464 3 3 3 3" xfId="19221"/>
    <cellStyle name="style1424787249464 3 3 3 3 2" xfId="42825"/>
    <cellStyle name="style1424787249464 3 3 3 3 3" xfId="57322"/>
    <cellStyle name="style1424787249464 3 3 3 3 4" xfId="42824"/>
    <cellStyle name="style1424787249464 3 3 3 4" xfId="26617"/>
    <cellStyle name="style1424787249464 3 3 3 5" xfId="42820"/>
    <cellStyle name="style1424787249464 3 3 4" xfId="2507"/>
    <cellStyle name="style1424787249464 3 3 4 2" xfId="9948"/>
    <cellStyle name="style1424787249464 3 3 4 2 2" xfId="42828"/>
    <cellStyle name="style1424787249464 3 3 4 2 2 2" xfId="42829"/>
    <cellStyle name="style1424787249464 3 3 4 2 2 3" xfId="59815"/>
    <cellStyle name="style1424787249464 3 3 4 2 3" xfId="42827"/>
    <cellStyle name="style1424787249464 3 3 4 3" xfId="17344"/>
    <cellStyle name="style1424787249464 3 3 4 3 2" xfId="42831"/>
    <cellStyle name="style1424787249464 3 3 4 3 3" xfId="57323"/>
    <cellStyle name="style1424787249464 3 3 4 3 4" xfId="42830"/>
    <cellStyle name="style1424787249464 3 3 4 4" xfId="24740"/>
    <cellStyle name="style1424787249464 3 3 4 5" xfId="42826"/>
    <cellStyle name="style1424787249464 3 3 5" xfId="6329"/>
    <cellStyle name="style1424787249464 3 3 5 2" xfId="13725"/>
    <cellStyle name="style1424787249464 3 3 5 2 2" xfId="42834"/>
    <cellStyle name="style1424787249464 3 3 5 2 3" xfId="59810"/>
    <cellStyle name="style1424787249464 3 3 5 2 4" xfId="42833"/>
    <cellStyle name="style1424787249464 3 3 5 3" xfId="21121"/>
    <cellStyle name="style1424787249464 3 3 5 4" xfId="28517"/>
    <cellStyle name="style1424787249464 3 3 5 5" xfId="42832"/>
    <cellStyle name="style1424787249464 3 3 6" xfId="8139"/>
    <cellStyle name="style1424787249464 3 3 6 2" xfId="42836"/>
    <cellStyle name="style1424787249464 3 3 6 3" xfId="57318"/>
    <cellStyle name="style1424787249464 3 3 6 4" xfId="42835"/>
    <cellStyle name="style1424787249464 3 3 7" xfId="15535"/>
    <cellStyle name="style1424787249464 3 3 8" xfId="22931"/>
    <cellStyle name="style1424787249464 3 3 9" xfId="42801"/>
    <cellStyle name="style1424787249464 3 4" xfId="1084"/>
    <cellStyle name="style1424787249464 3 4 2" xfId="4772"/>
    <cellStyle name="style1424787249464 3 4 2 2" xfId="12213"/>
    <cellStyle name="style1424787249464 3 4 2 2 2" xfId="42840"/>
    <cellStyle name="style1424787249464 3 4 2 2 2 2" xfId="42841"/>
    <cellStyle name="style1424787249464 3 4 2 2 2 3" xfId="59817"/>
    <cellStyle name="style1424787249464 3 4 2 2 3" xfId="42839"/>
    <cellStyle name="style1424787249464 3 4 2 3" xfId="19609"/>
    <cellStyle name="style1424787249464 3 4 2 3 2" xfId="42843"/>
    <cellStyle name="style1424787249464 3 4 2 3 3" xfId="57325"/>
    <cellStyle name="style1424787249464 3 4 2 3 4" xfId="42842"/>
    <cellStyle name="style1424787249464 3 4 2 4" xfId="27005"/>
    <cellStyle name="style1424787249464 3 4 2 5" xfId="42838"/>
    <cellStyle name="style1424787249464 3 4 3" xfId="2895"/>
    <cellStyle name="style1424787249464 3 4 3 2" xfId="10336"/>
    <cellStyle name="style1424787249464 3 4 3 2 2" xfId="42846"/>
    <cellStyle name="style1424787249464 3 4 3 2 2 2" xfId="42847"/>
    <cellStyle name="style1424787249464 3 4 3 2 2 3" xfId="59818"/>
    <cellStyle name="style1424787249464 3 4 3 2 3" xfId="42845"/>
    <cellStyle name="style1424787249464 3 4 3 3" xfId="17732"/>
    <cellStyle name="style1424787249464 3 4 3 3 2" xfId="42849"/>
    <cellStyle name="style1424787249464 3 4 3 3 3" xfId="57326"/>
    <cellStyle name="style1424787249464 3 4 3 3 4" xfId="42848"/>
    <cellStyle name="style1424787249464 3 4 3 4" xfId="25128"/>
    <cellStyle name="style1424787249464 3 4 3 5" xfId="42844"/>
    <cellStyle name="style1424787249464 3 4 4" xfId="6717"/>
    <cellStyle name="style1424787249464 3 4 4 2" xfId="14113"/>
    <cellStyle name="style1424787249464 3 4 4 2 2" xfId="42852"/>
    <cellStyle name="style1424787249464 3 4 4 2 3" xfId="59816"/>
    <cellStyle name="style1424787249464 3 4 4 2 4" xfId="42851"/>
    <cellStyle name="style1424787249464 3 4 4 3" xfId="21509"/>
    <cellStyle name="style1424787249464 3 4 4 4" xfId="28905"/>
    <cellStyle name="style1424787249464 3 4 4 5" xfId="42850"/>
    <cellStyle name="style1424787249464 3 4 5" xfId="8527"/>
    <cellStyle name="style1424787249464 3 4 5 2" xfId="42854"/>
    <cellStyle name="style1424787249464 3 4 5 3" xfId="57324"/>
    <cellStyle name="style1424787249464 3 4 5 4" xfId="42853"/>
    <cellStyle name="style1424787249464 3 4 6" xfId="15923"/>
    <cellStyle name="style1424787249464 3 4 7" xfId="23319"/>
    <cellStyle name="style1424787249464 3 4 8" xfId="42837"/>
    <cellStyle name="style1424787249464 3 5" xfId="1675"/>
    <cellStyle name="style1424787249464 3 5 2" xfId="5362"/>
    <cellStyle name="style1424787249464 3 5 2 2" xfId="12803"/>
    <cellStyle name="style1424787249464 3 5 2 2 2" xfId="42858"/>
    <cellStyle name="style1424787249464 3 5 2 2 2 2" xfId="42859"/>
    <cellStyle name="style1424787249464 3 5 2 2 2 3" xfId="59820"/>
    <cellStyle name="style1424787249464 3 5 2 2 3" xfId="42857"/>
    <cellStyle name="style1424787249464 3 5 2 3" xfId="20199"/>
    <cellStyle name="style1424787249464 3 5 2 3 2" xfId="42861"/>
    <cellStyle name="style1424787249464 3 5 2 3 3" xfId="57328"/>
    <cellStyle name="style1424787249464 3 5 2 3 4" xfId="42860"/>
    <cellStyle name="style1424787249464 3 5 2 4" xfId="27595"/>
    <cellStyle name="style1424787249464 3 5 2 5" xfId="42856"/>
    <cellStyle name="style1424787249464 3 5 3" xfId="3485"/>
    <cellStyle name="style1424787249464 3 5 3 2" xfId="10926"/>
    <cellStyle name="style1424787249464 3 5 3 2 2" xfId="42864"/>
    <cellStyle name="style1424787249464 3 5 3 2 2 2" xfId="42865"/>
    <cellStyle name="style1424787249464 3 5 3 2 2 3" xfId="59821"/>
    <cellStyle name="style1424787249464 3 5 3 2 3" xfId="42863"/>
    <cellStyle name="style1424787249464 3 5 3 3" xfId="18322"/>
    <cellStyle name="style1424787249464 3 5 3 3 2" xfId="42867"/>
    <cellStyle name="style1424787249464 3 5 3 3 3" xfId="57329"/>
    <cellStyle name="style1424787249464 3 5 3 3 4" xfId="42866"/>
    <cellStyle name="style1424787249464 3 5 3 4" xfId="25718"/>
    <cellStyle name="style1424787249464 3 5 3 5" xfId="42862"/>
    <cellStyle name="style1424787249464 3 5 4" xfId="7307"/>
    <cellStyle name="style1424787249464 3 5 4 2" xfId="14703"/>
    <cellStyle name="style1424787249464 3 5 4 2 2" xfId="42870"/>
    <cellStyle name="style1424787249464 3 5 4 2 3" xfId="59819"/>
    <cellStyle name="style1424787249464 3 5 4 2 4" xfId="42869"/>
    <cellStyle name="style1424787249464 3 5 4 3" xfId="22099"/>
    <cellStyle name="style1424787249464 3 5 4 4" xfId="29495"/>
    <cellStyle name="style1424787249464 3 5 4 5" xfId="42868"/>
    <cellStyle name="style1424787249464 3 5 5" xfId="9117"/>
    <cellStyle name="style1424787249464 3 5 5 2" xfId="42872"/>
    <cellStyle name="style1424787249464 3 5 5 3" xfId="57327"/>
    <cellStyle name="style1424787249464 3 5 5 4" xfId="42871"/>
    <cellStyle name="style1424787249464 3 5 6" xfId="16513"/>
    <cellStyle name="style1424787249464 3 5 7" xfId="23909"/>
    <cellStyle name="style1424787249464 3 5 8" xfId="42855"/>
    <cellStyle name="style1424787249464 3 6" xfId="1932"/>
    <cellStyle name="style1424787249464 3 6 2" xfId="5619"/>
    <cellStyle name="style1424787249464 3 6 2 2" xfId="13059"/>
    <cellStyle name="style1424787249464 3 6 2 2 2" xfId="42876"/>
    <cellStyle name="style1424787249464 3 6 2 2 2 2" xfId="42877"/>
    <cellStyle name="style1424787249464 3 6 2 2 2 3" xfId="59823"/>
    <cellStyle name="style1424787249464 3 6 2 2 3" xfId="42875"/>
    <cellStyle name="style1424787249464 3 6 2 3" xfId="20455"/>
    <cellStyle name="style1424787249464 3 6 2 3 2" xfId="42879"/>
    <cellStyle name="style1424787249464 3 6 2 3 3" xfId="57331"/>
    <cellStyle name="style1424787249464 3 6 2 3 4" xfId="42878"/>
    <cellStyle name="style1424787249464 3 6 2 4" xfId="27851"/>
    <cellStyle name="style1424787249464 3 6 2 5" xfId="42874"/>
    <cellStyle name="style1424787249464 3 6 3" xfId="3741"/>
    <cellStyle name="style1424787249464 3 6 3 2" xfId="11182"/>
    <cellStyle name="style1424787249464 3 6 3 2 2" xfId="42882"/>
    <cellStyle name="style1424787249464 3 6 3 2 2 2" xfId="42883"/>
    <cellStyle name="style1424787249464 3 6 3 2 2 3" xfId="59824"/>
    <cellStyle name="style1424787249464 3 6 3 2 3" xfId="42881"/>
    <cellStyle name="style1424787249464 3 6 3 3" xfId="18578"/>
    <cellStyle name="style1424787249464 3 6 3 3 2" xfId="42885"/>
    <cellStyle name="style1424787249464 3 6 3 3 3" xfId="57332"/>
    <cellStyle name="style1424787249464 3 6 3 3 4" xfId="42884"/>
    <cellStyle name="style1424787249464 3 6 3 4" xfId="25974"/>
    <cellStyle name="style1424787249464 3 6 3 5" xfId="42880"/>
    <cellStyle name="style1424787249464 3 6 4" xfId="7564"/>
    <cellStyle name="style1424787249464 3 6 4 2" xfId="14960"/>
    <cellStyle name="style1424787249464 3 6 4 2 2" xfId="42888"/>
    <cellStyle name="style1424787249464 3 6 4 2 3" xfId="59822"/>
    <cellStyle name="style1424787249464 3 6 4 2 4" xfId="42887"/>
    <cellStyle name="style1424787249464 3 6 4 3" xfId="22356"/>
    <cellStyle name="style1424787249464 3 6 4 4" xfId="29752"/>
    <cellStyle name="style1424787249464 3 6 4 5" xfId="42886"/>
    <cellStyle name="style1424787249464 3 6 5" xfId="9373"/>
    <cellStyle name="style1424787249464 3 6 5 2" xfId="42890"/>
    <cellStyle name="style1424787249464 3 6 5 3" xfId="57330"/>
    <cellStyle name="style1424787249464 3 6 5 4" xfId="42889"/>
    <cellStyle name="style1424787249464 3 6 6" xfId="16769"/>
    <cellStyle name="style1424787249464 3 6 7" xfId="24165"/>
    <cellStyle name="style1424787249464 3 6 8" xfId="42873"/>
    <cellStyle name="style1424787249464 3 7" xfId="4128"/>
    <cellStyle name="style1424787249464 3 7 2" xfId="11569"/>
    <cellStyle name="style1424787249464 3 7 2 2" xfId="42893"/>
    <cellStyle name="style1424787249464 3 7 2 2 2" xfId="42894"/>
    <cellStyle name="style1424787249464 3 7 2 2 3" xfId="59825"/>
    <cellStyle name="style1424787249464 3 7 2 3" xfId="42892"/>
    <cellStyle name="style1424787249464 3 7 3" xfId="18965"/>
    <cellStyle name="style1424787249464 3 7 3 2" xfId="42896"/>
    <cellStyle name="style1424787249464 3 7 3 3" xfId="57333"/>
    <cellStyle name="style1424787249464 3 7 3 4" xfId="42895"/>
    <cellStyle name="style1424787249464 3 7 4" xfId="26361"/>
    <cellStyle name="style1424787249464 3 7 5" xfId="42891"/>
    <cellStyle name="style1424787249464 3 8" xfId="2251"/>
    <cellStyle name="style1424787249464 3 8 2" xfId="9692"/>
    <cellStyle name="style1424787249464 3 8 2 2" xfId="42899"/>
    <cellStyle name="style1424787249464 3 8 2 2 2" xfId="42900"/>
    <cellStyle name="style1424787249464 3 8 2 2 3" xfId="59826"/>
    <cellStyle name="style1424787249464 3 8 2 3" xfId="42898"/>
    <cellStyle name="style1424787249464 3 8 3" xfId="17088"/>
    <cellStyle name="style1424787249464 3 8 3 2" xfId="42902"/>
    <cellStyle name="style1424787249464 3 8 3 3" xfId="57334"/>
    <cellStyle name="style1424787249464 3 8 3 4" xfId="42901"/>
    <cellStyle name="style1424787249464 3 8 4" xfId="24484"/>
    <cellStyle name="style1424787249464 3 8 5" xfId="42897"/>
    <cellStyle name="style1424787249464 3 9" xfId="6073"/>
    <cellStyle name="style1424787249464 3 9 2" xfId="13469"/>
    <cellStyle name="style1424787249464 3 9 2 2" xfId="42905"/>
    <cellStyle name="style1424787249464 3 9 2 3" xfId="59791"/>
    <cellStyle name="style1424787249464 3 9 2 4" xfId="42904"/>
    <cellStyle name="style1424787249464 3 9 3" xfId="20865"/>
    <cellStyle name="style1424787249464 3 9 4" xfId="28261"/>
    <cellStyle name="style1424787249464 3 9 5" xfId="42903"/>
    <cellStyle name="style1424787249464 4" xfId="437"/>
    <cellStyle name="style1424787249464 4 10" xfId="15343"/>
    <cellStyle name="style1424787249464 4 11" xfId="22739"/>
    <cellStyle name="style1424787249464 4 12" xfId="42906"/>
    <cellStyle name="style1424787249464 4 2" xfId="694"/>
    <cellStyle name="style1424787249464 4 2 2" xfId="1404"/>
    <cellStyle name="style1424787249464 4 2 2 2" xfId="5092"/>
    <cellStyle name="style1424787249464 4 2 2 2 2" xfId="12533"/>
    <cellStyle name="style1424787249464 4 2 2 2 2 2" xfId="42911"/>
    <cellStyle name="style1424787249464 4 2 2 2 2 2 2" xfId="42912"/>
    <cellStyle name="style1424787249464 4 2 2 2 2 2 3" xfId="59830"/>
    <cellStyle name="style1424787249464 4 2 2 2 2 3" xfId="42910"/>
    <cellStyle name="style1424787249464 4 2 2 2 3" xfId="19929"/>
    <cellStyle name="style1424787249464 4 2 2 2 3 2" xfId="42914"/>
    <cellStyle name="style1424787249464 4 2 2 2 3 3" xfId="57338"/>
    <cellStyle name="style1424787249464 4 2 2 2 3 4" xfId="42913"/>
    <cellStyle name="style1424787249464 4 2 2 2 4" xfId="27325"/>
    <cellStyle name="style1424787249464 4 2 2 2 5" xfId="42909"/>
    <cellStyle name="style1424787249464 4 2 2 3" xfId="3215"/>
    <cellStyle name="style1424787249464 4 2 2 3 2" xfId="10656"/>
    <cellStyle name="style1424787249464 4 2 2 3 2 2" xfId="42917"/>
    <cellStyle name="style1424787249464 4 2 2 3 2 2 2" xfId="42918"/>
    <cellStyle name="style1424787249464 4 2 2 3 2 2 3" xfId="59831"/>
    <cellStyle name="style1424787249464 4 2 2 3 2 3" xfId="42916"/>
    <cellStyle name="style1424787249464 4 2 2 3 3" xfId="18052"/>
    <cellStyle name="style1424787249464 4 2 2 3 3 2" xfId="42920"/>
    <cellStyle name="style1424787249464 4 2 2 3 3 3" xfId="57339"/>
    <cellStyle name="style1424787249464 4 2 2 3 3 4" xfId="42919"/>
    <cellStyle name="style1424787249464 4 2 2 3 4" xfId="25448"/>
    <cellStyle name="style1424787249464 4 2 2 3 5" xfId="42915"/>
    <cellStyle name="style1424787249464 4 2 2 4" xfId="7037"/>
    <cellStyle name="style1424787249464 4 2 2 4 2" xfId="14433"/>
    <cellStyle name="style1424787249464 4 2 2 4 2 2" xfId="42923"/>
    <cellStyle name="style1424787249464 4 2 2 4 2 3" xfId="59829"/>
    <cellStyle name="style1424787249464 4 2 2 4 2 4" xfId="42922"/>
    <cellStyle name="style1424787249464 4 2 2 4 3" xfId="21829"/>
    <cellStyle name="style1424787249464 4 2 2 4 4" xfId="29225"/>
    <cellStyle name="style1424787249464 4 2 2 4 5" xfId="42921"/>
    <cellStyle name="style1424787249464 4 2 2 5" xfId="8847"/>
    <cellStyle name="style1424787249464 4 2 2 5 2" xfId="42925"/>
    <cellStyle name="style1424787249464 4 2 2 5 3" xfId="57337"/>
    <cellStyle name="style1424787249464 4 2 2 5 4" xfId="42924"/>
    <cellStyle name="style1424787249464 4 2 2 6" xfId="16243"/>
    <cellStyle name="style1424787249464 4 2 2 7" xfId="23639"/>
    <cellStyle name="style1424787249464 4 2 2 8" xfId="42908"/>
    <cellStyle name="style1424787249464 4 2 3" xfId="4448"/>
    <cellStyle name="style1424787249464 4 2 3 2" xfId="11889"/>
    <cellStyle name="style1424787249464 4 2 3 2 2" xfId="42928"/>
    <cellStyle name="style1424787249464 4 2 3 2 2 2" xfId="42929"/>
    <cellStyle name="style1424787249464 4 2 3 2 2 3" xfId="59832"/>
    <cellStyle name="style1424787249464 4 2 3 2 3" xfId="42927"/>
    <cellStyle name="style1424787249464 4 2 3 3" xfId="19285"/>
    <cellStyle name="style1424787249464 4 2 3 3 2" xfId="42931"/>
    <cellStyle name="style1424787249464 4 2 3 3 3" xfId="57340"/>
    <cellStyle name="style1424787249464 4 2 3 3 4" xfId="42930"/>
    <cellStyle name="style1424787249464 4 2 3 4" xfId="26681"/>
    <cellStyle name="style1424787249464 4 2 3 5" xfId="42926"/>
    <cellStyle name="style1424787249464 4 2 4" xfId="2571"/>
    <cellStyle name="style1424787249464 4 2 4 2" xfId="10012"/>
    <cellStyle name="style1424787249464 4 2 4 2 2" xfId="42934"/>
    <cellStyle name="style1424787249464 4 2 4 2 2 2" xfId="42935"/>
    <cellStyle name="style1424787249464 4 2 4 2 2 3" xfId="59833"/>
    <cellStyle name="style1424787249464 4 2 4 2 3" xfId="42933"/>
    <cellStyle name="style1424787249464 4 2 4 3" xfId="17408"/>
    <cellStyle name="style1424787249464 4 2 4 3 2" xfId="42937"/>
    <cellStyle name="style1424787249464 4 2 4 3 3" xfId="57341"/>
    <cellStyle name="style1424787249464 4 2 4 3 4" xfId="42936"/>
    <cellStyle name="style1424787249464 4 2 4 4" xfId="24804"/>
    <cellStyle name="style1424787249464 4 2 4 5" xfId="42932"/>
    <cellStyle name="style1424787249464 4 2 5" xfId="6393"/>
    <cellStyle name="style1424787249464 4 2 5 2" xfId="13789"/>
    <cellStyle name="style1424787249464 4 2 5 2 2" xfId="42940"/>
    <cellStyle name="style1424787249464 4 2 5 2 3" xfId="59828"/>
    <cellStyle name="style1424787249464 4 2 5 2 4" xfId="42939"/>
    <cellStyle name="style1424787249464 4 2 5 3" xfId="21185"/>
    <cellStyle name="style1424787249464 4 2 5 4" xfId="28581"/>
    <cellStyle name="style1424787249464 4 2 5 5" xfId="42938"/>
    <cellStyle name="style1424787249464 4 2 6" xfId="8203"/>
    <cellStyle name="style1424787249464 4 2 6 2" xfId="42942"/>
    <cellStyle name="style1424787249464 4 2 6 3" xfId="57336"/>
    <cellStyle name="style1424787249464 4 2 6 4" xfId="42941"/>
    <cellStyle name="style1424787249464 4 2 7" xfId="15599"/>
    <cellStyle name="style1424787249464 4 2 8" xfId="22995"/>
    <cellStyle name="style1424787249464 4 2 9" xfId="42907"/>
    <cellStyle name="style1424787249464 4 3" xfId="1148"/>
    <cellStyle name="style1424787249464 4 3 2" xfId="4836"/>
    <cellStyle name="style1424787249464 4 3 2 2" xfId="12277"/>
    <cellStyle name="style1424787249464 4 3 2 2 2" xfId="42946"/>
    <cellStyle name="style1424787249464 4 3 2 2 2 2" xfId="42947"/>
    <cellStyle name="style1424787249464 4 3 2 2 2 3" xfId="59835"/>
    <cellStyle name="style1424787249464 4 3 2 2 3" xfId="42945"/>
    <cellStyle name="style1424787249464 4 3 2 3" xfId="19673"/>
    <cellStyle name="style1424787249464 4 3 2 3 2" xfId="42949"/>
    <cellStyle name="style1424787249464 4 3 2 3 3" xfId="57343"/>
    <cellStyle name="style1424787249464 4 3 2 3 4" xfId="42948"/>
    <cellStyle name="style1424787249464 4 3 2 4" xfId="27069"/>
    <cellStyle name="style1424787249464 4 3 2 5" xfId="42944"/>
    <cellStyle name="style1424787249464 4 3 3" xfId="2959"/>
    <cellStyle name="style1424787249464 4 3 3 2" xfId="10400"/>
    <cellStyle name="style1424787249464 4 3 3 2 2" xfId="42952"/>
    <cellStyle name="style1424787249464 4 3 3 2 2 2" xfId="42953"/>
    <cellStyle name="style1424787249464 4 3 3 2 2 3" xfId="59836"/>
    <cellStyle name="style1424787249464 4 3 3 2 3" xfId="42951"/>
    <cellStyle name="style1424787249464 4 3 3 3" xfId="17796"/>
    <cellStyle name="style1424787249464 4 3 3 3 2" xfId="42955"/>
    <cellStyle name="style1424787249464 4 3 3 3 3" xfId="57344"/>
    <cellStyle name="style1424787249464 4 3 3 3 4" xfId="42954"/>
    <cellStyle name="style1424787249464 4 3 3 4" xfId="25192"/>
    <cellStyle name="style1424787249464 4 3 3 5" xfId="42950"/>
    <cellStyle name="style1424787249464 4 3 4" xfId="6781"/>
    <cellStyle name="style1424787249464 4 3 4 2" xfId="14177"/>
    <cellStyle name="style1424787249464 4 3 4 2 2" xfId="42958"/>
    <cellStyle name="style1424787249464 4 3 4 2 3" xfId="59834"/>
    <cellStyle name="style1424787249464 4 3 4 2 4" xfId="42957"/>
    <cellStyle name="style1424787249464 4 3 4 3" xfId="21573"/>
    <cellStyle name="style1424787249464 4 3 4 4" xfId="28969"/>
    <cellStyle name="style1424787249464 4 3 4 5" xfId="42956"/>
    <cellStyle name="style1424787249464 4 3 5" xfId="8591"/>
    <cellStyle name="style1424787249464 4 3 5 2" xfId="42960"/>
    <cellStyle name="style1424787249464 4 3 5 3" xfId="57342"/>
    <cellStyle name="style1424787249464 4 3 5 4" xfId="42959"/>
    <cellStyle name="style1424787249464 4 3 6" xfId="15987"/>
    <cellStyle name="style1424787249464 4 3 7" xfId="23383"/>
    <cellStyle name="style1424787249464 4 3 8" xfId="42943"/>
    <cellStyle name="style1424787249464 4 4" xfId="1739"/>
    <cellStyle name="style1424787249464 4 4 2" xfId="5426"/>
    <cellStyle name="style1424787249464 4 4 2 2" xfId="12867"/>
    <cellStyle name="style1424787249464 4 4 2 2 2" xfId="42964"/>
    <cellStyle name="style1424787249464 4 4 2 2 2 2" xfId="42965"/>
    <cellStyle name="style1424787249464 4 4 2 2 2 3" xfId="59838"/>
    <cellStyle name="style1424787249464 4 4 2 2 3" xfId="42963"/>
    <cellStyle name="style1424787249464 4 4 2 3" xfId="20263"/>
    <cellStyle name="style1424787249464 4 4 2 3 2" xfId="42967"/>
    <cellStyle name="style1424787249464 4 4 2 3 3" xfId="57346"/>
    <cellStyle name="style1424787249464 4 4 2 3 4" xfId="42966"/>
    <cellStyle name="style1424787249464 4 4 2 4" xfId="27659"/>
    <cellStyle name="style1424787249464 4 4 2 5" xfId="42962"/>
    <cellStyle name="style1424787249464 4 4 3" xfId="3549"/>
    <cellStyle name="style1424787249464 4 4 3 2" xfId="10990"/>
    <cellStyle name="style1424787249464 4 4 3 2 2" xfId="42970"/>
    <cellStyle name="style1424787249464 4 4 3 2 2 2" xfId="42971"/>
    <cellStyle name="style1424787249464 4 4 3 2 2 3" xfId="59839"/>
    <cellStyle name="style1424787249464 4 4 3 2 3" xfId="42969"/>
    <cellStyle name="style1424787249464 4 4 3 3" xfId="18386"/>
    <cellStyle name="style1424787249464 4 4 3 3 2" xfId="42973"/>
    <cellStyle name="style1424787249464 4 4 3 3 3" xfId="57347"/>
    <cellStyle name="style1424787249464 4 4 3 3 4" xfId="42972"/>
    <cellStyle name="style1424787249464 4 4 3 4" xfId="25782"/>
    <cellStyle name="style1424787249464 4 4 3 5" xfId="42968"/>
    <cellStyle name="style1424787249464 4 4 4" xfId="7371"/>
    <cellStyle name="style1424787249464 4 4 4 2" xfId="14767"/>
    <cellStyle name="style1424787249464 4 4 4 2 2" xfId="42976"/>
    <cellStyle name="style1424787249464 4 4 4 2 3" xfId="59837"/>
    <cellStyle name="style1424787249464 4 4 4 2 4" xfId="42975"/>
    <cellStyle name="style1424787249464 4 4 4 3" xfId="22163"/>
    <cellStyle name="style1424787249464 4 4 4 4" xfId="29559"/>
    <cellStyle name="style1424787249464 4 4 4 5" xfId="42974"/>
    <cellStyle name="style1424787249464 4 4 5" xfId="9181"/>
    <cellStyle name="style1424787249464 4 4 5 2" xfId="42978"/>
    <cellStyle name="style1424787249464 4 4 5 3" xfId="57345"/>
    <cellStyle name="style1424787249464 4 4 5 4" xfId="42977"/>
    <cellStyle name="style1424787249464 4 4 6" xfId="16577"/>
    <cellStyle name="style1424787249464 4 4 7" xfId="23973"/>
    <cellStyle name="style1424787249464 4 4 8" xfId="42961"/>
    <cellStyle name="style1424787249464 4 5" xfId="1996"/>
    <cellStyle name="style1424787249464 4 5 2" xfId="5683"/>
    <cellStyle name="style1424787249464 4 5 2 2" xfId="13123"/>
    <cellStyle name="style1424787249464 4 5 2 2 2" xfId="42982"/>
    <cellStyle name="style1424787249464 4 5 2 2 2 2" xfId="42983"/>
    <cellStyle name="style1424787249464 4 5 2 2 2 3" xfId="59841"/>
    <cellStyle name="style1424787249464 4 5 2 2 3" xfId="42981"/>
    <cellStyle name="style1424787249464 4 5 2 3" xfId="20519"/>
    <cellStyle name="style1424787249464 4 5 2 3 2" xfId="42985"/>
    <cellStyle name="style1424787249464 4 5 2 3 3" xfId="57349"/>
    <cellStyle name="style1424787249464 4 5 2 3 4" xfId="42984"/>
    <cellStyle name="style1424787249464 4 5 2 4" xfId="27915"/>
    <cellStyle name="style1424787249464 4 5 2 5" xfId="42980"/>
    <cellStyle name="style1424787249464 4 5 3" xfId="3805"/>
    <cellStyle name="style1424787249464 4 5 3 2" xfId="11246"/>
    <cellStyle name="style1424787249464 4 5 3 2 2" xfId="42988"/>
    <cellStyle name="style1424787249464 4 5 3 2 2 2" xfId="42989"/>
    <cellStyle name="style1424787249464 4 5 3 2 2 3" xfId="59842"/>
    <cellStyle name="style1424787249464 4 5 3 2 3" xfId="42987"/>
    <cellStyle name="style1424787249464 4 5 3 3" xfId="18642"/>
    <cellStyle name="style1424787249464 4 5 3 3 2" xfId="42991"/>
    <cellStyle name="style1424787249464 4 5 3 3 3" xfId="57350"/>
    <cellStyle name="style1424787249464 4 5 3 3 4" xfId="42990"/>
    <cellStyle name="style1424787249464 4 5 3 4" xfId="26038"/>
    <cellStyle name="style1424787249464 4 5 3 5" xfId="42986"/>
    <cellStyle name="style1424787249464 4 5 4" xfId="7628"/>
    <cellStyle name="style1424787249464 4 5 4 2" xfId="15024"/>
    <cellStyle name="style1424787249464 4 5 4 2 2" xfId="42994"/>
    <cellStyle name="style1424787249464 4 5 4 2 3" xfId="59840"/>
    <cellStyle name="style1424787249464 4 5 4 2 4" xfId="42993"/>
    <cellStyle name="style1424787249464 4 5 4 3" xfId="22420"/>
    <cellStyle name="style1424787249464 4 5 4 4" xfId="29816"/>
    <cellStyle name="style1424787249464 4 5 4 5" xfId="42992"/>
    <cellStyle name="style1424787249464 4 5 5" xfId="9437"/>
    <cellStyle name="style1424787249464 4 5 5 2" xfId="42996"/>
    <cellStyle name="style1424787249464 4 5 5 3" xfId="57348"/>
    <cellStyle name="style1424787249464 4 5 5 4" xfId="42995"/>
    <cellStyle name="style1424787249464 4 5 6" xfId="16833"/>
    <cellStyle name="style1424787249464 4 5 7" xfId="24229"/>
    <cellStyle name="style1424787249464 4 5 8" xfId="42979"/>
    <cellStyle name="style1424787249464 4 6" xfId="4192"/>
    <cellStyle name="style1424787249464 4 6 2" xfId="11633"/>
    <cellStyle name="style1424787249464 4 6 2 2" xfId="42999"/>
    <cellStyle name="style1424787249464 4 6 2 2 2" xfId="43000"/>
    <cellStyle name="style1424787249464 4 6 2 2 3" xfId="59843"/>
    <cellStyle name="style1424787249464 4 6 2 3" xfId="42998"/>
    <cellStyle name="style1424787249464 4 6 3" xfId="19029"/>
    <cellStyle name="style1424787249464 4 6 3 2" xfId="43002"/>
    <cellStyle name="style1424787249464 4 6 3 3" xfId="57351"/>
    <cellStyle name="style1424787249464 4 6 3 4" xfId="43001"/>
    <cellStyle name="style1424787249464 4 6 4" xfId="26425"/>
    <cellStyle name="style1424787249464 4 6 5" xfId="42997"/>
    <cellStyle name="style1424787249464 4 7" xfId="2315"/>
    <cellStyle name="style1424787249464 4 7 2" xfId="9756"/>
    <cellStyle name="style1424787249464 4 7 2 2" xfId="43005"/>
    <cellStyle name="style1424787249464 4 7 2 2 2" xfId="43006"/>
    <cellStyle name="style1424787249464 4 7 2 2 3" xfId="59844"/>
    <cellStyle name="style1424787249464 4 7 2 3" xfId="43004"/>
    <cellStyle name="style1424787249464 4 7 3" xfId="17152"/>
    <cellStyle name="style1424787249464 4 7 3 2" xfId="43008"/>
    <cellStyle name="style1424787249464 4 7 3 3" xfId="57352"/>
    <cellStyle name="style1424787249464 4 7 3 4" xfId="43007"/>
    <cellStyle name="style1424787249464 4 7 4" xfId="24548"/>
    <cellStyle name="style1424787249464 4 7 5" xfId="43003"/>
    <cellStyle name="style1424787249464 4 8" xfId="6137"/>
    <cellStyle name="style1424787249464 4 8 2" xfId="13533"/>
    <cellStyle name="style1424787249464 4 8 2 2" xfId="43011"/>
    <cellStyle name="style1424787249464 4 8 2 3" xfId="59827"/>
    <cellStyle name="style1424787249464 4 8 2 4" xfId="43010"/>
    <cellStyle name="style1424787249464 4 8 3" xfId="20929"/>
    <cellStyle name="style1424787249464 4 8 4" xfId="28325"/>
    <cellStyle name="style1424787249464 4 8 5" xfId="43009"/>
    <cellStyle name="style1424787249464 4 9" xfId="7947"/>
    <cellStyle name="style1424787249464 4 9 2" xfId="43013"/>
    <cellStyle name="style1424787249464 4 9 3" xfId="57335"/>
    <cellStyle name="style1424787249464 4 9 4" xfId="43012"/>
    <cellStyle name="style1424787249464 5" xfId="566"/>
    <cellStyle name="style1424787249464 5 2" xfId="1276"/>
    <cellStyle name="style1424787249464 5 2 2" xfId="4964"/>
    <cellStyle name="style1424787249464 5 2 2 2" xfId="12405"/>
    <cellStyle name="style1424787249464 5 2 2 2 2" xfId="43018"/>
    <cellStyle name="style1424787249464 5 2 2 2 2 2" xfId="43019"/>
    <cellStyle name="style1424787249464 5 2 2 2 2 3" xfId="59847"/>
    <cellStyle name="style1424787249464 5 2 2 2 3" xfId="43017"/>
    <cellStyle name="style1424787249464 5 2 2 3" xfId="19801"/>
    <cellStyle name="style1424787249464 5 2 2 3 2" xfId="43021"/>
    <cellStyle name="style1424787249464 5 2 2 3 3" xfId="57355"/>
    <cellStyle name="style1424787249464 5 2 2 3 4" xfId="43020"/>
    <cellStyle name="style1424787249464 5 2 2 4" xfId="27197"/>
    <cellStyle name="style1424787249464 5 2 2 5" xfId="43016"/>
    <cellStyle name="style1424787249464 5 2 3" xfId="3087"/>
    <cellStyle name="style1424787249464 5 2 3 2" xfId="10528"/>
    <cellStyle name="style1424787249464 5 2 3 2 2" xfId="43024"/>
    <cellStyle name="style1424787249464 5 2 3 2 2 2" xfId="43025"/>
    <cellStyle name="style1424787249464 5 2 3 2 2 3" xfId="59848"/>
    <cellStyle name="style1424787249464 5 2 3 2 3" xfId="43023"/>
    <cellStyle name="style1424787249464 5 2 3 3" xfId="17924"/>
    <cellStyle name="style1424787249464 5 2 3 3 2" xfId="43027"/>
    <cellStyle name="style1424787249464 5 2 3 3 3" xfId="57356"/>
    <cellStyle name="style1424787249464 5 2 3 3 4" xfId="43026"/>
    <cellStyle name="style1424787249464 5 2 3 4" xfId="25320"/>
    <cellStyle name="style1424787249464 5 2 3 5" xfId="43022"/>
    <cellStyle name="style1424787249464 5 2 4" xfId="6909"/>
    <cellStyle name="style1424787249464 5 2 4 2" xfId="14305"/>
    <cellStyle name="style1424787249464 5 2 4 2 2" xfId="43030"/>
    <cellStyle name="style1424787249464 5 2 4 2 3" xfId="59846"/>
    <cellStyle name="style1424787249464 5 2 4 2 4" xfId="43029"/>
    <cellStyle name="style1424787249464 5 2 4 3" xfId="21701"/>
    <cellStyle name="style1424787249464 5 2 4 4" xfId="29097"/>
    <cellStyle name="style1424787249464 5 2 4 5" xfId="43028"/>
    <cellStyle name="style1424787249464 5 2 5" xfId="8719"/>
    <cellStyle name="style1424787249464 5 2 5 2" xfId="43032"/>
    <cellStyle name="style1424787249464 5 2 5 3" xfId="57354"/>
    <cellStyle name="style1424787249464 5 2 5 4" xfId="43031"/>
    <cellStyle name="style1424787249464 5 2 6" xfId="16115"/>
    <cellStyle name="style1424787249464 5 2 7" xfId="23511"/>
    <cellStyle name="style1424787249464 5 2 8" xfId="43015"/>
    <cellStyle name="style1424787249464 5 3" xfId="4320"/>
    <cellStyle name="style1424787249464 5 3 2" xfId="11761"/>
    <cellStyle name="style1424787249464 5 3 2 2" xfId="43035"/>
    <cellStyle name="style1424787249464 5 3 2 2 2" xfId="43036"/>
    <cellStyle name="style1424787249464 5 3 2 2 3" xfId="59849"/>
    <cellStyle name="style1424787249464 5 3 2 3" xfId="43034"/>
    <cellStyle name="style1424787249464 5 3 3" xfId="19157"/>
    <cellStyle name="style1424787249464 5 3 3 2" xfId="43038"/>
    <cellStyle name="style1424787249464 5 3 3 3" xfId="57357"/>
    <cellStyle name="style1424787249464 5 3 3 4" xfId="43037"/>
    <cellStyle name="style1424787249464 5 3 4" xfId="26553"/>
    <cellStyle name="style1424787249464 5 3 5" xfId="43033"/>
    <cellStyle name="style1424787249464 5 4" xfId="2443"/>
    <cellStyle name="style1424787249464 5 4 2" xfId="9884"/>
    <cellStyle name="style1424787249464 5 4 2 2" xfId="43041"/>
    <cellStyle name="style1424787249464 5 4 2 2 2" xfId="43042"/>
    <cellStyle name="style1424787249464 5 4 2 2 3" xfId="59850"/>
    <cellStyle name="style1424787249464 5 4 2 3" xfId="43040"/>
    <cellStyle name="style1424787249464 5 4 3" xfId="17280"/>
    <cellStyle name="style1424787249464 5 4 3 2" xfId="43044"/>
    <cellStyle name="style1424787249464 5 4 3 3" xfId="57358"/>
    <cellStyle name="style1424787249464 5 4 3 4" xfId="43043"/>
    <cellStyle name="style1424787249464 5 4 4" xfId="24676"/>
    <cellStyle name="style1424787249464 5 4 5" xfId="43039"/>
    <cellStyle name="style1424787249464 5 5" xfId="6265"/>
    <cellStyle name="style1424787249464 5 5 2" xfId="13661"/>
    <cellStyle name="style1424787249464 5 5 2 2" xfId="43047"/>
    <cellStyle name="style1424787249464 5 5 2 3" xfId="59845"/>
    <cellStyle name="style1424787249464 5 5 2 4" xfId="43046"/>
    <cellStyle name="style1424787249464 5 5 3" xfId="21057"/>
    <cellStyle name="style1424787249464 5 5 4" xfId="28453"/>
    <cellStyle name="style1424787249464 5 5 5" xfId="43045"/>
    <cellStyle name="style1424787249464 5 6" xfId="8075"/>
    <cellStyle name="style1424787249464 5 6 2" xfId="43049"/>
    <cellStyle name="style1424787249464 5 6 3" xfId="57353"/>
    <cellStyle name="style1424787249464 5 6 4" xfId="43048"/>
    <cellStyle name="style1424787249464 5 7" xfId="15471"/>
    <cellStyle name="style1424787249464 5 8" xfId="22867"/>
    <cellStyle name="style1424787249464 5 9" xfId="43014"/>
    <cellStyle name="style1424787249464 6" xfId="1020"/>
    <cellStyle name="style1424787249464 6 2" xfId="4708"/>
    <cellStyle name="style1424787249464 6 2 2" xfId="12149"/>
    <cellStyle name="style1424787249464 6 2 2 2" xfId="43053"/>
    <cellStyle name="style1424787249464 6 2 2 2 2" xfId="43054"/>
    <cellStyle name="style1424787249464 6 2 2 2 3" xfId="59852"/>
    <cellStyle name="style1424787249464 6 2 2 3" xfId="43052"/>
    <cellStyle name="style1424787249464 6 2 3" xfId="19545"/>
    <cellStyle name="style1424787249464 6 2 3 2" xfId="43056"/>
    <cellStyle name="style1424787249464 6 2 3 3" xfId="57360"/>
    <cellStyle name="style1424787249464 6 2 3 4" xfId="43055"/>
    <cellStyle name="style1424787249464 6 2 4" xfId="26941"/>
    <cellStyle name="style1424787249464 6 2 5" xfId="43051"/>
    <cellStyle name="style1424787249464 6 3" xfId="2831"/>
    <cellStyle name="style1424787249464 6 3 2" xfId="10272"/>
    <cellStyle name="style1424787249464 6 3 2 2" xfId="43059"/>
    <cellStyle name="style1424787249464 6 3 2 2 2" xfId="43060"/>
    <cellStyle name="style1424787249464 6 3 2 2 3" xfId="59853"/>
    <cellStyle name="style1424787249464 6 3 2 3" xfId="43058"/>
    <cellStyle name="style1424787249464 6 3 3" xfId="17668"/>
    <cellStyle name="style1424787249464 6 3 3 2" xfId="43062"/>
    <cellStyle name="style1424787249464 6 3 3 3" xfId="57361"/>
    <cellStyle name="style1424787249464 6 3 3 4" xfId="43061"/>
    <cellStyle name="style1424787249464 6 3 4" xfId="25064"/>
    <cellStyle name="style1424787249464 6 3 5" xfId="43057"/>
    <cellStyle name="style1424787249464 6 4" xfId="6653"/>
    <cellStyle name="style1424787249464 6 4 2" xfId="14049"/>
    <cellStyle name="style1424787249464 6 4 2 2" xfId="43065"/>
    <cellStyle name="style1424787249464 6 4 2 3" xfId="59851"/>
    <cellStyle name="style1424787249464 6 4 2 4" xfId="43064"/>
    <cellStyle name="style1424787249464 6 4 3" xfId="21445"/>
    <cellStyle name="style1424787249464 6 4 4" xfId="28841"/>
    <cellStyle name="style1424787249464 6 4 5" xfId="43063"/>
    <cellStyle name="style1424787249464 6 5" xfId="8463"/>
    <cellStyle name="style1424787249464 6 5 2" xfId="43067"/>
    <cellStyle name="style1424787249464 6 5 3" xfId="57359"/>
    <cellStyle name="style1424787249464 6 5 4" xfId="43066"/>
    <cellStyle name="style1424787249464 6 6" xfId="15859"/>
    <cellStyle name="style1424787249464 6 7" xfId="23255"/>
    <cellStyle name="style1424787249464 6 8" xfId="43050"/>
    <cellStyle name="style1424787249464 7" xfId="1611"/>
    <cellStyle name="style1424787249464 7 2" xfId="5298"/>
    <cellStyle name="style1424787249464 7 2 2" xfId="12739"/>
    <cellStyle name="style1424787249464 7 2 2 2" xfId="43071"/>
    <cellStyle name="style1424787249464 7 2 2 2 2" xfId="43072"/>
    <cellStyle name="style1424787249464 7 2 2 2 3" xfId="59855"/>
    <cellStyle name="style1424787249464 7 2 2 3" xfId="43070"/>
    <cellStyle name="style1424787249464 7 2 3" xfId="20135"/>
    <cellStyle name="style1424787249464 7 2 3 2" xfId="43074"/>
    <cellStyle name="style1424787249464 7 2 3 3" xfId="57363"/>
    <cellStyle name="style1424787249464 7 2 3 4" xfId="43073"/>
    <cellStyle name="style1424787249464 7 2 4" xfId="27531"/>
    <cellStyle name="style1424787249464 7 2 5" xfId="43069"/>
    <cellStyle name="style1424787249464 7 3" xfId="3421"/>
    <cellStyle name="style1424787249464 7 3 2" xfId="10862"/>
    <cellStyle name="style1424787249464 7 3 2 2" xfId="43077"/>
    <cellStyle name="style1424787249464 7 3 2 2 2" xfId="43078"/>
    <cellStyle name="style1424787249464 7 3 2 2 3" xfId="59856"/>
    <cellStyle name="style1424787249464 7 3 2 3" xfId="43076"/>
    <cellStyle name="style1424787249464 7 3 3" xfId="18258"/>
    <cellStyle name="style1424787249464 7 3 3 2" xfId="43080"/>
    <cellStyle name="style1424787249464 7 3 3 3" xfId="57364"/>
    <cellStyle name="style1424787249464 7 3 3 4" xfId="43079"/>
    <cellStyle name="style1424787249464 7 3 4" xfId="25654"/>
    <cellStyle name="style1424787249464 7 3 5" xfId="43075"/>
    <cellStyle name="style1424787249464 7 4" xfId="7243"/>
    <cellStyle name="style1424787249464 7 4 2" xfId="14639"/>
    <cellStyle name="style1424787249464 7 4 2 2" xfId="43083"/>
    <cellStyle name="style1424787249464 7 4 2 3" xfId="59854"/>
    <cellStyle name="style1424787249464 7 4 2 4" xfId="43082"/>
    <cellStyle name="style1424787249464 7 4 3" xfId="22035"/>
    <cellStyle name="style1424787249464 7 4 4" xfId="29431"/>
    <cellStyle name="style1424787249464 7 4 5" xfId="43081"/>
    <cellStyle name="style1424787249464 7 5" xfId="9053"/>
    <cellStyle name="style1424787249464 7 5 2" xfId="43085"/>
    <cellStyle name="style1424787249464 7 5 3" xfId="57362"/>
    <cellStyle name="style1424787249464 7 5 4" xfId="43084"/>
    <cellStyle name="style1424787249464 7 6" xfId="16449"/>
    <cellStyle name="style1424787249464 7 7" xfId="23845"/>
    <cellStyle name="style1424787249464 7 8" xfId="43068"/>
    <cellStyle name="style1424787249464 8" xfId="1868"/>
    <cellStyle name="style1424787249464 8 2" xfId="5555"/>
    <cellStyle name="style1424787249464 8 2 2" xfId="12995"/>
    <cellStyle name="style1424787249464 8 2 2 2" xfId="43089"/>
    <cellStyle name="style1424787249464 8 2 2 2 2" xfId="43090"/>
    <cellStyle name="style1424787249464 8 2 2 2 3" xfId="59858"/>
    <cellStyle name="style1424787249464 8 2 2 3" xfId="43088"/>
    <cellStyle name="style1424787249464 8 2 3" xfId="20391"/>
    <cellStyle name="style1424787249464 8 2 3 2" xfId="43092"/>
    <cellStyle name="style1424787249464 8 2 3 3" xfId="57366"/>
    <cellStyle name="style1424787249464 8 2 3 4" xfId="43091"/>
    <cellStyle name="style1424787249464 8 2 4" xfId="27787"/>
    <cellStyle name="style1424787249464 8 2 5" xfId="43087"/>
    <cellStyle name="style1424787249464 8 3" xfId="3677"/>
    <cellStyle name="style1424787249464 8 3 2" xfId="11118"/>
    <cellStyle name="style1424787249464 8 3 2 2" xfId="43095"/>
    <cellStyle name="style1424787249464 8 3 2 2 2" xfId="43096"/>
    <cellStyle name="style1424787249464 8 3 2 2 3" xfId="59859"/>
    <cellStyle name="style1424787249464 8 3 2 3" xfId="43094"/>
    <cellStyle name="style1424787249464 8 3 3" xfId="18514"/>
    <cellStyle name="style1424787249464 8 3 3 2" xfId="43098"/>
    <cellStyle name="style1424787249464 8 3 3 3" xfId="57367"/>
    <cellStyle name="style1424787249464 8 3 3 4" xfId="43097"/>
    <cellStyle name="style1424787249464 8 3 4" xfId="25910"/>
    <cellStyle name="style1424787249464 8 3 5" xfId="43093"/>
    <cellStyle name="style1424787249464 8 4" xfId="7500"/>
    <cellStyle name="style1424787249464 8 4 2" xfId="14896"/>
    <cellStyle name="style1424787249464 8 4 2 2" xfId="43101"/>
    <cellStyle name="style1424787249464 8 4 2 3" xfId="59857"/>
    <cellStyle name="style1424787249464 8 4 2 4" xfId="43100"/>
    <cellStyle name="style1424787249464 8 4 3" xfId="22292"/>
    <cellStyle name="style1424787249464 8 4 4" xfId="29688"/>
    <cellStyle name="style1424787249464 8 4 5" xfId="43099"/>
    <cellStyle name="style1424787249464 8 5" xfId="9309"/>
    <cellStyle name="style1424787249464 8 5 2" xfId="43103"/>
    <cellStyle name="style1424787249464 8 5 3" xfId="57365"/>
    <cellStyle name="style1424787249464 8 5 4" xfId="43102"/>
    <cellStyle name="style1424787249464 8 6" xfId="16705"/>
    <cellStyle name="style1424787249464 8 7" xfId="24101"/>
    <cellStyle name="style1424787249464 8 8" xfId="43086"/>
    <cellStyle name="style1424787249464 9" xfId="4064"/>
    <cellStyle name="style1424787249464 9 2" xfId="11505"/>
    <cellStyle name="style1424787249464 9 2 2" xfId="43106"/>
    <cellStyle name="style1424787249464 9 2 2 2" xfId="43107"/>
    <cellStyle name="style1424787249464 9 2 2 3" xfId="59860"/>
    <cellStyle name="style1424787249464 9 2 3" xfId="43105"/>
    <cellStyle name="style1424787249464 9 3" xfId="18901"/>
    <cellStyle name="style1424787249464 9 3 2" xfId="43109"/>
    <cellStyle name="style1424787249464 9 3 3" xfId="57368"/>
    <cellStyle name="style1424787249464 9 3 4" xfId="43108"/>
    <cellStyle name="style1424787249464 9 4" xfId="26297"/>
    <cellStyle name="style1424787249464 9 5" xfId="43104"/>
    <cellStyle name="style1424787249507" xfId="310"/>
    <cellStyle name="style1424787249507 10" xfId="2188"/>
    <cellStyle name="style1424787249507 10 2" xfId="9629"/>
    <cellStyle name="style1424787249507 10 2 2" xfId="43113"/>
    <cellStyle name="style1424787249507 10 2 2 2" xfId="43114"/>
    <cellStyle name="style1424787249507 10 2 2 3" xfId="59862"/>
    <cellStyle name="style1424787249507 10 2 3" xfId="43112"/>
    <cellStyle name="style1424787249507 10 3" xfId="17025"/>
    <cellStyle name="style1424787249507 10 3 2" xfId="43116"/>
    <cellStyle name="style1424787249507 10 3 3" xfId="57370"/>
    <cellStyle name="style1424787249507 10 3 4" xfId="43115"/>
    <cellStyle name="style1424787249507 10 4" xfId="24421"/>
    <cellStyle name="style1424787249507 10 5" xfId="43111"/>
    <cellStyle name="style1424787249507 11" xfId="6010"/>
    <cellStyle name="style1424787249507 11 2" xfId="13406"/>
    <cellStyle name="style1424787249507 11 2 2" xfId="43119"/>
    <cellStyle name="style1424787249507 11 2 3" xfId="59861"/>
    <cellStyle name="style1424787249507 11 2 4" xfId="43118"/>
    <cellStyle name="style1424787249507 11 3" xfId="20802"/>
    <cellStyle name="style1424787249507 11 4" xfId="28198"/>
    <cellStyle name="style1424787249507 11 5" xfId="43117"/>
    <cellStyle name="style1424787249507 12" xfId="7820"/>
    <cellStyle name="style1424787249507 12 2" xfId="43121"/>
    <cellStyle name="style1424787249507 12 3" xfId="57369"/>
    <cellStyle name="style1424787249507 12 4" xfId="43120"/>
    <cellStyle name="style1424787249507 13" xfId="15216"/>
    <cellStyle name="style1424787249507 14" xfId="22612"/>
    <cellStyle name="style1424787249507 15" xfId="43110"/>
    <cellStyle name="style1424787249507 2" xfId="338"/>
    <cellStyle name="style1424787249507 2 10" xfId="6038"/>
    <cellStyle name="style1424787249507 2 10 2" xfId="13434"/>
    <cellStyle name="style1424787249507 2 10 2 2" xfId="43125"/>
    <cellStyle name="style1424787249507 2 10 2 3" xfId="59863"/>
    <cellStyle name="style1424787249507 2 10 2 4" xfId="43124"/>
    <cellStyle name="style1424787249507 2 10 3" xfId="20830"/>
    <cellStyle name="style1424787249507 2 10 4" xfId="28226"/>
    <cellStyle name="style1424787249507 2 10 5" xfId="43123"/>
    <cellStyle name="style1424787249507 2 11" xfId="7848"/>
    <cellStyle name="style1424787249507 2 11 2" xfId="43127"/>
    <cellStyle name="style1424787249507 2 11 3" xfId="57371"/>
    <cellStyle name="style1424787249507 2 11 4" xfId="43126"/>
    <cellStyle name="style1424787249507 2 12" xfId="15244"/>
    <cellStyle name="style1424787249507 2 13" xfId="22640"/>
    <cellStyle name="style1424787249507 2 14" xfId="43122"/>
    <cellStyle name="style1424787249507 2 2" xfId="402"/>
    <cellStyle name="style1424787249507 2 2 10" xfId="7912"/>
    <cellStyle name="style1424787249507 2 2 10 2" xfId="43130"/>
    <cellStyle name="style1424787249507 2 2 10 3" xfId="57372"/>
    <cellStyle name="style1424787249507 2 2 10 4" xfId="43129"/>
    <cellStyle name="style1424787249507 2 2 11" xfId="15308"/>
    <cellStyle name="style1424787249507 2 2 12" xfId="22704"/>
    <cellStyle name="style1424787249507 2 2 13" xfId="43128"/>
    <cellStyle name="style1424787249507 2 2 2" xfId="530"/>
    <cellStyle name="style1424787249507 2 2 2 10" xfId="15436"/>
    <cellStyle name="style1424787249507 2 2 2 11" xfId="22832"/>
    <cellStyle name="style1424787249507 2 2 2 12" xfId="43131"/>
    <cellStyle name="style1424787249507 2 2 2 2" xfId="787"/>
    <cellStyle name="style1424787249507 2 2 2 2 2" xfId="1497"/>
    <cellStyle name="style1424787249507 2 2 2 2 2 2" xfId="5185"/>
    <cellStyle name="style1424787249507 2 2 2 2 2 2 2" xfId="12626"/>
    <cellStyle name="style1424787249507 2 2 2 2 2 2 2 2" xfId="43136"/>
    <cellStyle name="style1424787249507 2 2 2 2 2 2 2 2 2" xfId="43137"/>
    <cellStyle name="style1424787249507 2 2 2 2 2 2 2 2 3" xfId="59868"/>
    <cellStyle name="style1424787249507 2 2 2 2 2 2 2 3" xfId="43135"/>
    <cellStyle name="style1424787249507 2 2 2 2 2 2 3" xfId="20022"/>
    <cellStyle name="style1424787249507 2 2 2 2 2 2 3 2" xfId="43139"/>
    <cellStyle name="style1424787249507 2 2 2 2 2 2 3 3" xfId="57376"/>
    <cellStyle name="style1424787249507 2 2 2 2 2 2 3 4" xfId="43138"/>
    <cellStyle name="style1424787249507 2 2 2 2 2 2 4" xfId="27418"/>
    <cellStyle name="style1424787249507 2 2 2 2 2 2 5" xfId="43134"/>
    <cellStyle name="style1424787249507 2 2 2 2 2 3" xfId="3308"/>
    <cellStyle name="style1424787249507 2 2 2 2 2 3 2" xfId="10749"/>
    <cellStyle name="style1424787249507 2 2 2 2 2 3 2 2" xfId="43142"/>
    <cellStyle name="style1424787249507 2 2 2 2 2 3 2 2 2" xfId="43143"/>
    <cellStyle name="style1424787249507 2 2 2 2 2 3 2 2 3" xfId="59869"/>
    <cellStyle name="style1424787249507 2 2 2 2 2 3 2 3" xfId="43141"/>
    <cellStyle name="style1424787249507 2 2 2 2 2 3 3" xfId="18145"/>
    <cellStyle name="style1424787249507 2 2 2 2 2 3 3 2" xfId="43145"/>
    <cellStyle name="style1424787249507 2 2 2 2 2 3 3 3" xfId="57377"/>
    <cellStyle name="style1424787249507 2 2 2 2 2 3 3 4" xfId="43144"/>
    <cellStyle name="style1424787249507 2 2 2 2 2 3 4" xfId="25541"/>
    <cellStyle name="style1424787249507 2 2 2 2 2 3 5" xfId="43140"/>
    <cellStyle name="style1424787249507 2 2 2 2 2 4" xfId="7130"/>
    <cellStyle name="style1424787249507 2 2 2 2 2 4 2" xfId="14526"/>
    <cellStyle name="style1424787249507 2 2 2 2 2 4 2 2" xfId="43148"/>
    <cellStyle name="style1424787249507 2 2 2 2 2 4 2 3" xfId="59867"/>
    <cellStyle name="style1424787249507 2 2 2 2 2 4 2 4" xfId="43147"/>
    <cellStyle name="style1424787249507 2 2 2 2 2 4 3" xfId="21922"/>
    <cellStyle name="style1424787249507 2 2 2 2 2 4 4" xfId="29318"/>
    <cellStyle name="style1424787249507 2 2 2 2 2 4 5" xfId="43146"/>
    <cellStyle name="style1424787249507 2 2 2 2 2 5" xfId="8940"/>
    <cellStyle name="style1424787249507 2 2 2 2 2 5 2" xfId="43150"/>
    <cellStyle name="style1424787249507 2 2 2 2 2 5 3" xfId="57375"/>
    <cellStyle name="style1424787249507 2 2 2 2 2 5 4" xfId="43149"/>
    <cellStyle name="style1424787249507 2 2 2 2 2 6" xfId="16336"/>
    <cellStyle name="style1424787249507 2 2 2 2 2 7" xfId="23732"/>
    <cellStyle name="style1424787249507 2 2 2 2 2 8" xfId="43133"/>
    <cellStyle name="style1424787249507 2 2 2 2 3" xfId="4541"/>
    <cellStyle name="style1424787249507 2 2 2 2 3 2" xfId="11982"/>
    <cellStyle name="style1424787249507 2 2 2 2 3 2 2" xfId="43153"/>
    <cellStyle name="style1424787249507 2 2 2 2 3 2 2 2" xfId="43154"/>
    <cellStyle name="style1424787249507 2 2 2 2 3 2 2 3" xfId="59870"/>
    <cellStyle name="style1424787249507 2 2 2 2 3 2 3" xfId="43152"/>
    <cellStyle name="style1424787249507 2 2 2 2 3 3" xfId="19378"/>
    <cellStyle name="style1424787249507 2 2 2 2 3 3 2" xfId="43156"/>
    <cellStyle name="style1424787249507 2 2 2 2 3 3 3" xfId="57378"/>
    <cellStyle name="style1424787249507 2 2 2 2 3 3 4" xfId="43155"/>
    <cellStyle name="style1424787249507 2 2 2 2 3 4" xfId="26774"/>
    <cellStyle name="style1424787249507 2 2 2 2 3 5" xfId="43151"/>
    <cellStyle name="style1424787249507 2 2 2 2 4" xfId="2664"/>
    <cellStyle name="style1424787249507 2 2 2 2 4 2" xfId="10105"/>
    <cellStyle name="style1424787249507 2 2 2 2 4 2 2" xfId="43159"/>
    <cellStyle name="style1424787249507 2 2 2 2 4 2 2 2" xfId="43160"/>
    <cellStyle name="style1424787249507 2 2 2 2 4 2 2 3" xfId="59871"/>
    <cellStyle name="style1424787249507 2 2 2 2 4 2 3" xfId="43158"/>
    <cellStyle name="style1424787249507 2 2 2 2 4 3" xfId="17501"/>
    <cellStyle name="style1424787249507 2 2 2 2 4 3 2" xfId="43162"/>
    <cellStyle name="style1424787249507 2 2 2 2 4 3 3" xfId="57379"/>
    <cellStyle name="style1424787249507 2 2 2 2 4 3 4" xfId="43161"/>
    <cellStyle name="style1424787249507 2 2 2 2 4 4" xfId="24897"/>
    <cellStyle name="style1424787249507 2 2 2 2 4 5" xfId="43157"/>
    <cellStyle name="style1424787249507 2 2 2 2 5" xfId="6486"/>
    <cellStyle name="style1424787249507 2 2 2 2 5 2" xfId="13882"/>
    <cellStyle name="style1424787249507 2 2 2 2 5 2 2" xfId="43165"/>
    <cellStyle name="style1424787249507 2 2 2 2 5 2 3" xfId="59866"/>
    <cellStyle name="style1424787249507 2 2 2 2 5 2 4" xfId="43164"/>
    <cellStyle name="style1424787249507 2 2 2 2 5 3" xfId="21278"/>
    <cellStyle name="style1424787249507 2 2 2 2 5 4" xfId="28674"/>
    <cellStyle name="style1424787249507 2 2 2 2 5 5" xfId="43163"/>
    <cellStyle name="style1424787249507 2 2 2 2 6" xfId="8296"/>
    <cellStyle name="style1424787249507 2 2 2 2 6 2" xfId="43167"/>
    <cellStyle name="style1424787249507 2 2 2 2 6 3" xfId="57374"/>
    <cellStyle name="style1424787249507 2 2 2 2 6 4" xfId="43166"/>
    <cellStyle name="style1424787249507 2 2 2 2 7" xfId="15692"/>
    <cellStyle name="style1424787249507 2 2 2 2 8" xfId="23088"/>
    <cellStyle name="style1424787249507 2 2 2 2 9" xfId="43132"/>
    <cellStyle name="style1424787249507 2 2 2 3" xfId="1241"/>
    <cellStyle name="style1424787249507 2 2 2 3 2" xfId="4929"/>
    <cellStyle name="style1424787249507 2 2 2 3 2 2" xfId="12370"/>
    <cellStyle name="style1424787249507 2 2 2 3 2 2 2" xfId="43171"/>
    <cellStyle name="style1424787249507 2 2 2 3 2 2 2 2" xfId="43172"/>
    <cellStyle name="style1424787249507 2 2 2 3 2 2 2 3" xfId="59873"/>
    <cellStyle name="style1424787249507 2 2 2 3 2 2 3" xfId="43170"/>
    <cellStyle name="style1424787249507 2 2 2 3 2 3" xfId="19766"/>
    <cellStyle name="style1424787249507 2 2 2 3 2 3 2" xfId="43174"/>
    <cellStyle name="style1424787249507 2 2 2 3 2 3 3" xfId="57381"/>
    <cellStyle name="style1424787249507 2 2 2 3 2 3 4" xfId="43173"/>
    <cellStyle name="style1424787249507 2 2 2 3 2 4" xfId="27162"/>
    <cellStyle name="style1424787249507 2 2 2 3 2 5" xfId="43169"/>
    <cellStyle name="style1424787249507 2 2 2 3 3" xfId="3052"/>
    <cellStyle name="style1424787249507 2 2 2 3 3 2" xfId="10493"/>
    <cellStyle name="style1424787249507 2 2 2 3 3 2 2" xfId="43177"/>
    <cellStyle name="style1424787249507 2 2 2 3 3 2 2 2" xfId="43178"/>
    <cellStyle name="style1424787249507 2 2 2 3 3 2 2 3" xfId="59874"/>
    <cellStyle name="style1424787249507 2 2 2 3 3 2 3" xfId="43176"/>
    <cellStyle name="style1424787249507 2 2 2 3 3 3" xfId="17889"/>
    <cellStyle name="style1424787249507 2 2 2 3 3 3 2" xfId="43180"/>
    <cellStyle name="style1424787249507 2 2 2 3 3 3 3" xfId="57382"/>
    <cellStyle name="style1424787249507 2 2 2 3 3 3 4" xfId="43179"/>
    <cellStyle name="style1424787249507 2 2 2 3 3 4" xfId="25285"/>
    <cellStyle name="style1424787249507 2 2 2 3 3 5" xfId="43175"/>
    <cellStyle name="style1424787249507 2 2 2 3 4" xfId="6874"/>
    <cellStyle name="style1424787249507 2 2 2 3 4 2" xfId="14270"/>
    <cellStyle name="style1424787249507 2 2 2 3 4 2 2" xfId="43183"/>
    <cellStyle name="style1424787249507 2 2 2 3 4 2 3" xfId="59872"/>
    <cellStyle name="style1424787249507 2 2 2 3 4 2 4" xfId="43182"/>
    <cellStyle name="style1424787249507 2 2 2 3 4 3" xfId="21666"/>
    <cellStyle name="style1424787249507 2 2 2 3 4 4" xfId="29062"/>
    <cellStyle name="style1424787249507 2 2 2 3 4 5" xfId="43181"/>
    <cellStyle name="style1424787249507 2 2 2 3 5" xfId="8684"/>
    <cellStyle name="style1424787249507 2 2 2 3 5 2" xfId="43185"/>
    <cellStyle name="style1424787249507 2 2 2 3 5 3" xfId="57380"/>
    <cellStyle name="style1424787249507 2 2 2 3 5 4" xfId="43184"/>
    <cellStyle name="style1424787249507 2 2 2 3 6" xfId="16080"/>
    <cellStyle name="style1424787249507 2 2 2 3 7" xfId="23476"/>
    <cellStyle name="style1424787249507 2 2 2 3 8" xfId="43168"/>
    <cellStyle name="style1424787249507 2 2 2 4" xfId="1832"/>
    <cellStyle name="style1424787249507 2 2 2 4 2" xfId="5519"/>
    <cellStyle name="style1424787249507 2 2 2 4 2 2" xfId="12960"/>
    <cellStyle name="style1424787249507 2 2 2 4 2 2 2" xfId="43189"/>
    <cellStyle name="style1424787249507 2 2 2 4 2 2 2 2" xfId="43190"/>
    <cellStyle name="style1424787249507 2 2 2 4 2 2 2 3" xfId="59876"/>
    <cellStyle name="style1424787249507 2 2 2 4 2 2 3" xfId="43188"/>
    <cellStyle name="style1424787249507 2 2 2 4 2 3" xfId="20356"/>
    <cellStyle name="style1424787249507 2 2 2 4 2 3 2" xfId="43192"/>
    <cellStyle name="style1424787249507 2 2 2 4 2 3 3" xfId="57384"/>
    <cellStyle name="style1424787249507 2 2 2 4 2 3 4" xfId="43191"/>
    <cellStyle name="style1424787249507 2 2 2 4 2 4" xfId="27752"/>
    <cellStyle name="style1424787249507 2 2 2 4 2 5" xfId="43187"/>
    <cellStyle name="style1424787249507 2 2 2 4 3" xfId="3642"/>
    <cellStyle name="style1424787249507 2 2 2 4 3 2" xfId="11083"/>
    <cellStyle name="style1424787249507 2 2 2 4 3 2 2" xfId="43195"/>
    <cellStyle name="style1424787249507 2 2 2 4 3 2 2 2" xfId="43196"/>
    <cellStyle name="style1424787249507 2 2 2 4 3 2 2 3" xfId="59877"/>
    <cellStyle name="style1424787249507 2 2 2 4 3 2 3" xfId="43194"/>
    <cellStyle name="style1424787249507 2 2 2 4 3 3" xfId="18479"/>
    <cellStyle name="style1424787249507 2 2 2 4 3 3 2" xfId="43198"/>
    <cellStyle name="style1424787249507 2 2 2 4 3 3 3" xfId="57385"/>
    <cellStyle name="style1424787249507 2 2 2 4 3 3 4" xfId="43197"/>
    <cellStyle name="style1424787249507 2 2 2 4 3 4" xfId="25875"/>
    <cellStyle name="style1424787249507 2 2 2 4 3 5" xfId="43193"/>
    <cellStyle name="style1424787249507 2 2 2 4 4" xfId="7464"/>
    <cellStyle name="style1424787249507 2 2 2 4 4 2" xfId="14860"/>
    <cellStyle name="style1424787249507 2 2 2 4 4 2 2" xfId="43201"/>
    <cellStyle name="style1424787249507 2 2 2 4 4 2 3" xfId="59875"/>
    <cellStyle name="style1424787249507 2 2 2 4 4 2 4" xfId="43200"/>
    <cellStyle name="style1424787249507 2 2 2 4 4 3" xfId="22256"/>
    <cellStyle name="style1424787249507 2 2 2 4 4 4" xfId="29652"/>
    <cellStyle name="style1424787249507 2 2 2 4 4 5" xfId="43199"/>
    <cellStyle name="style1424787249507 2 2 2 4 5" xfId="9274"/>
    <cellStyle name="style1424787249507 2 2 2 4 5 2" xfId="43203"/>
    <cellStyle name="style1424787249507 2 2 2 4 5 3" xfId="57383"/>
    <cellStyle name="style1424787249507 2 2 2 4 5 4" xfId="43202"/>
    <cellStyle name="style1424787249507 2 2 2 4 6" xfId="16670"/>
    <cellStyle name="style1424787249507 2 2 2 4 7" xfId="24066"/>
    <cellStyle name="style1424787249507 2 2 2 4 8" xfId="43186"/>
    <cellStyle name="style1424787249507 2 2 2 5" xfId="2089"/>
    <cellStyle name="style1424787249507 2 2 2 5 2" xfId="5776"/>
    <cellStyle name="style1424787249507 2 2 2 5 2 2" xfId="13216"/>
    <cellStyle name="style1424787249507 2 2 2 5 2 2 2" xfId="43207"/>
    <cellStyle name="style1424787249507 2 2 2 5 2 2 2 2" xfId="43208"/>
    <cellStyle name="style1424787249507 2 2 2 5 2 2 2 3" xfId="59879"/>
    <cellStyle name="style1424787249507 2 2 2 5 2 2 3" xfId="43206"/>
    <cellStyle name="style1424787249507 2 2 2 5 2 3" xfId="20612"/>
    <cellStyle name="style1424787249507 2 2 2 5 2 3 2" xfId="43210"/>
    <cellStyle name="style1424787249507 2 2 2 5 2 3 3" xfId="57387"/>
    <cellStyle name="style1424787249507 2 2 2 5 2 3 4" xfId="43209"/>
    <cellStyle name="style1424787249507 2 2 2 5 2 4" xfId="28008"/>
    <cellStyle name="style1424787249507 2 2 2 5 2 5" xfId="43205"/>
    <cellStyle name="style1424787249507 2 2 2 5 3" xfId="3898"/>
    <cellStyle name="style1424787249507 2 2 2 5 3 2" xfId="11339"/>
    <cellStyle name="style1424787249507 2 2 2 5 3 2 2" xfId="43213"/>
    <cellStyle name="style1424787249507 2 2 2 5 3 2 2 2" xfId="43214"/>
    <cellStyle name="style1424787249507 2 2 2 5 3 2 2 3" xfId="59880"/>
    <cellStyle name="style1424787249507 2 2 2 5 3 2 3" xfId="43212"/>
    <cellStyle name="style1424787249507 2 2 2 5 3 3" xfId="18735"/>
    <cellStyle name="style1424787249507 2 2 2 5 3 3 2" xfId="43216"/>
    <cellStyle name="style1424787249507 2 2 2 5 3 3 3" xfId="57388"/>
    <cellStyle name="style1424787249507 2 2 2 5 3 3 4" xfId="43215"/>
    <cellStyle name="style1424787249507 2 2 2 5 3 4" xfId="26131"/>
    <cellStyle name="style1424787249507 2 2 2 5 3 5" xfId="43211"/>
    <cellStyle name="style1424787249507 2 2 2 5 4" xfId="7721"/>
    <cellStyle name="style1424787249507 2 2 2 5 4 2" xfId="15117"/>
    <cellStyle name="style1424787249507 2 2 2 5 4 2 2" xfId="43219"/>
    <cellStyle name="style1424787249507 2 2 2 5 4 2 3" xfId="59878"/>
    <cellStyle name="style1424787249507 2 2 2 5 4 2 4" xfId="43218"/>
    <cellStyle name="style1424787249507 2 2 2 5 4 3" xfId="22513"/>
    <cellStyle name="style1424787249507 2 2 2 5 4 4" xfId="29909"/>
    <cellStyle name="style1424787249507 2 2 2 5 4 5" xfId="43217"/>
    <cellStyle name="style1424787249507 2 2 2 5 5" xfId="9530"/>
    <cellStyle name="style1424787249507 2 2 2 5 5 2" xfId="43221"/>
    <cellStyle name="style1424787249507 2 2 2 5 5 3" xfId="57386"/>
    <cellStyle name="style1424787249507 2 2 2 5 5 4" xfId="43220"/>
    <cellStyle name="style1424787249507 2 2 2 5 6" xfId="16926"/>
    <cellStyle name="style1424787249507 2 2 2 5 7" xfId="24322"/>
    <cellStyle name="style1424787249507 2 2 2 5 8" xfId="43204"/>
    <cellStyle name="style1424787249507 2 2 2 6" xfId="4285"/>
    <cellStyle name="style1424787249507 2 2 2 6 2" xfId="11726"/>
    <cellStyle name="style1424787249507 2 2 2 6 2 2" xfId="43224"/>
    <cellStyle name="style1424787249507 2 2 2 6 2 2 2" xfId="43225"/>
    <cellStyle name="style1424787249507 2 2 2 6 2 2 3" xfId="59881"/>
    <cellStyle name="style1424787249507 2 2 2 6 2 3" xfId="43223"/>
    <cellStyle name="style1424787249507 2 2 2 6 3" xfId="19122"/>
    <cellStyle name="style1424787249507 2 2 2 6 3 2" xfId="43227"/>
    <cellStyle name="style1424787249507 2 2 2 6 3 3" xfId="57389"/>
    <cellStyle name="style1424787249507 2 2 2 6 3 4" xfId="43226"/>
    <cellStyle name="style1424787249507 2 2 2 6 4" xfId="26518"/>
    <cellStyle name="style1424787249507 2 2 2 6 5" xfId="43222"/>
    <cellStyle name="style1424787249507 2 2 2 7" xfId="2408"/>
    <cellStyle name="style1424787249507 2 2 2 7 2" xfId="9849"/>
    <cellStyle name="style1424787249507 2 2 2 7 2 2" xfId="43230"/>
    <cellStyle name="style1424787249507 2 2 2 7 2 2 2" xfId="43231"/>
    <cellStyle name="style1424787249507 2 2 2 7 2 2 3" xfId="59882"/>
    <cellStyle name="style1424787249507 2 2 2 7 2 3" xfId="43229"/>
    <cellStyle name="style1424787249507 2 2 2 7 3" xfId="17245"/>
    <cellStyle name="style1424787249507 2 2 2 7 3 2" xfId="43233"/>
    <cellStyle name="style1424787249507 2 2 2 7 3 3" xfId="57390"/>
    <cellStyle name="style1424787249507 2 2 2 7 3 4" xfId="43232"/>
    <cellStyle name="style1424787249507 2 2 2 7 4" xfId="24641"/>
    <cellStyle name="style1424787249507 2 2 2 7 5" xfId="43228"/>
    <cellStyle name="style1424787249507 2 2 2 8" xfId="6230"/>
    <cellStyle name="style1424787249507 2 2 2 8 2" xfId="13626"/>
    <cellStyle name="style1424787249507 2 2 2 8 2 2" xfId="43236"/>
    <cellStyle name="style1424787249507 2 2 2 8 2 3" xfId="59865"/>
    <cellStyle name="style1424787249507 2 2 2 8 2 4" xfId="43235"/>
    <cellStyle name="style1424787249507 2 2 2 8 3" xfId="21022"/>
    <cellStyle name="style1424787249507 2 2 2 8 4" xfId="28418"/>
    <cellStyle name="style1424787249507 2 2 2 8 5" xfId="43234"/>
    <cellStyle name="style1424787249507 2 2 2 9" xfId="8040"/>
    <cellStyle name="style1424787249507 2 2 2 9 2" xfId="43238"/>
    <cellStyle name="style1424787249507 2 2 2 9 3" xfId="57373"/>
    <cellStyle name="style1424787249507 2 2 2 9 4" xfId="43237"/>
    <cellStyle name="style1424787249507 2 2 3" xfId="659"/>
    <cellStyle name="style1424787249507 2 2 3 2" xfId="1369"/>
    <cellStyle name="style1424787249507 2 2 3 2 2" xfId="5057"/>
    <cellStyle name="style1424787249507 2 2 3 2 2 2" xfId="12498"/>
    <cellStyle name="style1424787249507 2 2 3 2 2 2 2" xfId="43243"/>
    <cellStyle name="style1424787249507 2 2 3 2 2 2 2 2" xfId="43244"/>
    <cellStyle name="style1424787249507 2 2 3 2 2 2 2 3" xfId="59885"/>
    <cellStyle name="style1424787249507 2 2 3 2 2 2 3" xfId="43242"/>
    <cellStyle name="style1424787249507 2 2 3 2 2 3" xfId="19894"/>
    <cellStyle name="style1424787249507 2 2 3 2 2 3 2" xfId="43246"/>
    <cellStyle name="style1424787249507 2 2 3 2 2 3 3" xfId="57393"/>
    <cellStyle name="style1424787249507 2 2 3 2 2 3 4" xfId="43245"/>
    <cellStyle name="style1424787249507 2 2 3 2 2 4" xfId="27290"/>
    <cellStyle name="style1424787249507 2 2 3 2 2 5" xfId="43241"/>
    <cellStyle name="style1424787249507 2 2 3 2 3" xfId="3180"/>
    <cellStyle name="style1424787249507 2 2 3 2 3 2" xfId="10621"/>
    <cellStyle name="style1424787249507 2 2 3 2 3 2 2" xfId="43249"/>
    <cellStyle name="style1424787249507 2 2 3 2 3 2 2 2" xfId="43250"/>
    <cellStyle name="style1424787249507 2 2 3 2 3 2 2 3" xfId="59886"/>
    <cellStyle name="style1424787249507 2 2 3 2 3 2 3" xfId="43248"/>
    <cellStyle name="style1424787249507 2 2 3 2 3 3" xfId="18017"/>
    <cellStyle name="style1424787249507 2 2 3 2 3 3 2" xfId="43252"/>
    <cellStyle name="style1424787249507 2 2 3 2 3 3 3" xfId="57394"/>
    <cellStyle name="style1424787249507 2 2 3 2 3 3 4" xfId="43251"/>
    <cellStyle name="style1424787249507 2 2 3 2 3 4" xfId="25413"/>
    <cellStyle name="style1424787249507 2 2 3 2 3 5" xfId="43247"/>
    <cellStyle name="style1424787249507 2 2 3 2 4" xfId="7002"/>
    <cellStyle name="style1424787249507 2 2 3 2 4 2" xfId="14398"/>
    <cellStyle name="style1424787249507 2 2 3 2 4 2 2" xfId="43255"/>
    <cellStyle name="style1424787249507 2 2 3 2 4 2 3" xfId="59884"/>
    <cellStyle name="style1424787249507 2 2 3 2 4 2 4" xfId="43254"/>
    <cellStyle name="style1424787249507 2 2 3 2 4 3" xfId="21794"/>
    <cellStyle name="style1424787249507 2 2 3 2 4 4" xfId="29190"/>
    <cellStyle name="style1424787249507 2 2 3 2 4 5" xfId="43253"/>
    <cellStyle name="style1424787249507 2 2 3 2 5" xfId="8812"/>
    <cellStyle name="style1424787249507 2 2 3 2 5 2" xfId="43257"/>
    <cellStyle name="style1424787249507 2 2 3 2 5 3" xfId="57392"/>
    <cellStyle name="style1424787249507 2 2 3 2 5 4" xfId="43256"/>
    <cellStyle name="style1424787249507 2 2 3 2 6" xfId="16208"/>
    <cellStyle name="style1424787249507 2 2 3 2 7" xfId="23604"/>
    <cellStyle name="style1424787249507 2 2 3 2 8" xfId="43240"/>
    <cellStyle name="style1424787249507 2 2 3 3" xfId="4413"/>
    <cellStyle name="style1424787249507 2 2 3 3 2" xfId="11854"/>
    <cellStyle name="style1424787249507 2 2 3 3 2 2" xfId="43260"/>
    <cellStyle name="style1424787249507 2 2 3 3 2 2 2" xfId="43261"/>
    <cellStyle name="style1424787249507 2 2 3 3 2 2 3" xfId="59887"/>
    <cellStyle name="style1424787249507 2 2 3 3 2 3" xfId="43259"/>
    <cellStyle name="style1424787249507 2 2 3 3 3" xfId="19250"/>
    <cellStyle name="style1424787249507 2 2 3 3 3 2" xfId="43263"/>
    <cellStyle name="style1424787249507 2 2 3 3 3 3" xfId="57395"/>
    <cellStyle name="style1424787249507 2 2 3 3 3 4" xfId="43262"/>
    <cellStyle name="style1424787249507 2 2 3 3 4" xfId="26646"/>
    <cellStyle name="style1424787249507 2 2 3 3 5" xfId="43258"/>
    <cellStyle name="style1424787249507 2 2 3 4" xfId="2536"/>
    <cellStyle name="style1424787249507 2 2 3 4 2" xfId="9977"/>
    <cellStyle name="style1424787249507 2 2 3 4 2 2" xfId="43266"/>
    <cellStyle name="style1424787249507 2 2 3 4 2 2 2" xfId="43267"/>
    <cellStyle name="style1424787249507 2 2 3 4 2 2 3" xfId="59888"/>
    <cellStyle name="style1424787249507 2 2 3 4 2 3" xfId="43265"/>
    <cellStyle name="style1424787249507 2 2 3 4 3" xfId="17373"/>
    <cellStyle name="style1424787249507 2 2 3 4 3 2" xfId="43269"/>
    <cellStyle name="style1424787249507 2 2 3 4 3 3" xfId="57396"/>
    <cellStyle name="style1424787249507 2 2 3 4 3 4" xfId="43268"/>
    <cellStyle name="style1424787249507 2 2 3 4 4" xfId="24769"/>
    <cellStyle name="style1424787249507 2 2 3 4 5" xfId="43264"/>
    <cellStyle name="style1424787249507 2 2 3 5" xfId="6358"/>
    <cellStyle name="style1424787249507 2 2 3 5 2" xfId="13754"/>
    <cellStyle name="style1424787249507 2 2 3 5 2 2" xfId="43272"/>
    <cellStyle name="style1424787249507 2 2 3 5 2 3" xfId="59883"/>
    <cellStyle name="style1424787249507 2 2 3 5 2 4" xfId="43271"/>
    <cellStyle name="style1424787249507 2 2 3 5 3" xfId="21150"/>
    <cellStyle name="style1424787249507 2 2 3 5 4" xfId="28546"/>
    <cellStyle name="style1424787249507 2 2 3 5 5" xfId="43270"/>
    <cellStyle name="style1424787249507 2 2 3 6" xfId="8168"/>
    <cellStyle name="style1424787249507 2 2 3 6 2" xfId="43274"/>
    <cellStyle name="style1424787249507 2 2 3 6 3" xfId="57391"/>
    <cellStyle name="style1424787249507 2 2 3 6 4" xfId="43273"/>
    <cellStyle name="style1424787249507 2 2 3 7" xfId="15564"/>
    <cellStyle name="style1424787249507 2 2 3 8" xfId="22960"/>
    <cellStyle name="style1424787249507 2 2 3 9" xfId="43239"/>
    <cellStyle name="style1424787249507 2 2 4" xfId="1113"/>
    <cellStyle name="style1424787249507 2 2 4 2" xfId="4801"/>
    <cellStyle name="style1424787249507 2 2 4 2 2" xfId="12242"/>
    <cellStyle name="style1424787249507 2 2 4 2 2 2" xfId="43278"/>
    <cellStyle name="style1424787249507 2 2 4 2 2 2 2" xfId="43279"/>
    <cellStyle name="style1424787249507 2 2 4 2 2 2 3" xfId="59890"/>
    <cellStyle name="style1424787249507 2 2 4 2 2 3" xfId="43277"/>
    <cellStyle name="style1424787249507 2 2 4 2 3" xfId="19638"/>
    <cellStyle name="style1424787249507 2 2 4 2 3 2" xfId="43281"/>
    <cellStyle name="style1424787249507 2 2 4 2 3 3" xfId="57398"/>
    <cellStyle name="style1424787249507 2 2 4 2 3 4" xfId="43280"/>
    <cellStyle name="style1424787249507 2 2 4 2 4" xfId="27034"/>
    <cellStyle name="style1424787249507 2 2 4 2 5" xfId="43276"/>
    <cellStyle name="style1424787249507 2 2 4 3" xfId="2924"/>
    <cellStyle name="style1424787249507 2 2 4 3 2" xfId="10365"/>
    <cellStyle name="style1424787249507 2 2 4 3 2 2" xfId="43284"/>
    <cellStyle name="style1424787249507 2 2 4 3 2 2 2" xfId="43285"/>
    <cellStyle name="style1424787249507 2 2 4 3 2 2 3" xfId="59891"/>
    <cellStyle name="style1424787249507 2 2 4 3 2 3" xfId="43283"/>
    <cellStyle name="style1424787249507 2 2 4 3 3" xfId="17761"/>
    <cellStyle name="style1424787249507 2 2 4 3 3 2" xfId="43287"/>
    <cellStyle name="style1424787249507 2 2 4 3 3 3" xfId="57399"/>
    <cellStyle name="style1424787249507 2 2 4 3 3 4" xfId="43286"/>
    <cellStyle name="style1424787249507 2 2 4 3 4" xfId="25157"/>
    <cellStyle name="style1424787249507 2 2 4 3 5" xfId="43282"/>
    <cellStyle name="style1424787249507 2 2 4 4" xfId="6746"/>
    <cellStyle name="style1424787249507 2 2 4 4 2" xfId="14142"/>
    <cellStyle name="style1424787249507 2 2 4 4 2 2" xfId="43290"/>
    <cellStyle name="style1424787249507 2 2 4 4 2 3" xfId="59889"/>
    <cellStyle name="style1424787249507 2 2 4 4 2 4" xfId="43289"/>
    <cellStyle name="style1424787249507 2 2 4 4 3" xfId="21538"/>
    <cellStyle name="style1424787249507 2 2 4 4 4" xfId="28934"/>
    <cellStyle name="style1424787249507 2 2 4 4 5" xfId="43288"/>
    <cellStyle name="style1424787249507 2 2 4 5" xfId="8556"/>
    <cellStyle name="style1424787249507 2 2 4 5 2" xfId="43292"/>
    <cellStyle name="style1424787249507 2 2 4 5 3" xfId="57397"/>
    <cellStyle name="style1424787249507 2 2 4 5 4" xfId="43291"/>
    <cellStyle name="style1424787249507 2 2 4 6" xfId="15952"/>
    <cellStyle name="style1424787249507 2 2 4 7" xfId="23348"/>
    <cellStyle name="style1424787249507 2 2 4 8" xfId="43275"/>
    <cellStyle name="style1424787249507 2 2 5" xfId="1704"/>
    <cellStyle name="style1424787249507 2 2 5 2" xfId="5391"/>
    <cellStyle name="style1424787249507 2 2 5 2 2" xfId="12832"/>
    <cellStyle name="style1424787249507 2 2 5 2 2 2" xfId="43296"/>
    <cellStyle name="style1424787249507 2 2 5 2 2 2 2" xfId="43297"/>
    <cellStyle name="style1424787249507 2 2 5 2 2 2 3" xfId="59893"/>
    <cellStyle name="style1424787249507 2 2 5 2 2 3" xfId="43295"/>
    <cellStyle name="style1424787249507 2 2 5 2 3" xfId="20228"/>
    <cellStyle name="style1424787249507 2 2 5 2 3 2" xfId="43299"/>
    <cellStyle name="style1424787249507 2 2 5 2 3 3" xfId="57401"/>
    <cellStyle name="style1424787249507 2 2 5 2 3 4" xfId="43298"/>
    <cellStyle name="style1424787249507 2 2 5 2 4" xfId="27624"/>
    <cellStyle name="style1424787249507 2 2 5 2 5" xfId="43294"/>
    <cellStyle name="style1424787249507 2 2 5 3" xfId="3514"/>
    <cellStyle name="style1424787249507 2 2 5 3 2" xfId="10955"/>
    <cellStyle name="style1424787249507 2 2 5 3 2 2" xfId="43302"/>
    <cellStyle name="style1424787249507 2 2 5 3 2 2 2" xfId="43303"/>
    <cellStyle name="style1424787249507 2 2 5 3 2 2 3" xfId="59894"/>
    <cellStyle name="style1424787249507 2 2 5 3 2 3" xfId="43301"/>
    <cellStyle name="style1424787249507 2 2 5 3 3" xfId="18351"/>
    <cellStyle name="style1424787249507 2 2 5 3 3 2" xfId="43305"/>
    <cellStyle name="style1424787249507 2 2 5 3 3 3" xfId="57402"/>
    <cellStyle name="style1424787249507 2 2 5 3 3 4" xfId="43304"/>
    <cellStyle name="style1424787249507 2 2 5 3 4" xfId="25747"/>
    <cellStyle name="style1424787249507 2 2 5 3 5" xfId="43300"/>
    <cellStyle name="style1424787249507 2 2 5 4" xfId="7336"/>
    <cellStyle name="style1424787249507 2 2 5 4 2" xfId="14732"/>
    <cellStyle name="style1424787249507 2 2 5 4 2 2" xfId="43308"/>
    <cellStyle name="style1424787249507 2 2 5 4 2 3" xfId="59892"/>
    <cellStyle name="style1424787249507 2 2 5 4 2 4" xfId="43307"/>
    <cellStyle name="style1424787249507 2 2 5 4 3" xfId="22128"/>
    <cellStyle name="style1424787249507 2 2 5 4 4" xfId="29524"/>
    <cellStyle name="style1424787249507 2 2 5 4 5" xfId="43306"/>
    <cellStyle name="style1424787249507 2 2 5 5" xfId="9146"/>
    <cellStyle name="style1424787249507 2 2 5 5 2" xfId="43310"/>
    <cellStyle name="style1424787249507 2 2 5 5 3" xfId="57400"/>
    <cellStyle name="style1424787249507 2 2 5 5 4" xfId="43309"/>
    <cellStyle name="style1424787249507 2 2 5 6" xfId="16542"/>
    <cellStyle name="style1424787249507 2 2 5 7" xfId="23938"/>
    <cellStyle name="style1424787249507 2 2 5 8" xfId="43293"/>
    <cellStyle name="style1424787249507 2 2 6" xfId="1961"/>
    <cellStyle name="style1424787249507 2 2 6 2" xfId="5648"/>
    <cellStyle name="style1424787249507 2 2 6 2 2" xfId="13088"/>
    <cellStyle name="style1424787249507 2 2 6 2 2 2" xfId="43314"/>
    <cellStyle name="style1424787249507 2 2 6 2 2 2 2" xfId="43315"/>
    <cellStyle name="style1424787249507 2 2 6 2 2 2 3" xfId="59896"/>
    <cellStyle name="style1424787249507 2 2 6 2 2 3" xfId="43313"/>
    <cellStyle name="style1424787249507 2 2 6 2 3" xfId="20484"/>
    <cellStyle name="style1424787249507 2 2 6 2 3 2" xfId="43317"/>
    <cellStyle name="style1424787249507 2 2 6 2 3 3" xfId="57404"/>
    <cellStyle name="style1424787249507 2 2 6 2 3 4" xfId="43316"/>
    <cellStyle name="style1424787249507 2 2 6 2 4" xfId="27880"/>
    <cellStyle name="style1424787249507 2 2 6 2 5" xfId="43312"/>
    <cellStyle name="style1424787249507 2 2 6 3" xfId="3770"/>
    <cellStyle name="style1424787249507 2 2 6 3 2" xfId="11211"/>
    <cellStyle name="style1424787249507 2 2 6 3 2 2" xfId="43320"/>
    <cellStyle name="style1424787249507 2 2 6 3 2 2 2" xfId="43321"/>
    <cellStyle name="style1424787249507 2 2 6 3 2 2 3" xfId="59897"/>
    <cellStyle name="style1424787249507 2 2 6 3 2 3" xfId="43319"/>
    <cellStyle name="style1424787249507 2 2 6 3 3" xfId="18607"/>
    <cellStyle name="style1424787249507 2 2 6 3 3 2" xfId="43323"/>
    <cellStyle name="style1424787249507 2 2 6 3 3 3" xfId="57405"/>
    <cellStyle name="style1424787249507 2 2 6 3 3 4" xfId="43322"/>
    <cellStyle name="style1424787249507 2 2 6 3 4" xfId="26003"/>
    <cellStyle name="style1424787249507 2 2 6 3 5" xfId="43318"/>
    <cellStyle name="style1424787249507 2 2 6 4" xfId="7593"/>
    <cellStyle name="style1424787249507 2 2 6 4 2" xfId="14989"/>
    <cellStyle name="style1424787249507 2 2 6 4 2 2" xfId="43326"/>
    <cellStyle name="style1424787249507 2 2 6 4 2 3" xfId="59895"/>
    <cellStyle name="style1424787249507 2 2 6 4 2 4" xfId="43325"/>
    <cellStyle name="style1424787249507 2 2 6 4 3" xfId="22385"/>
    <cellStyle name="style1424787249507 2 2 6 4 4" xfId="29781"/>
    <cellStyle name="style1424787249507 2 2 6 4 5" xfId="43324"/>
    <cellStyle name="style1424787249507 2 2 6 5" xfId="9402"/>
    <cellStyle name="style1424787249507 2 2 6 5 2" xfId="43328"/>
    <cellStyle name="style1424787249507 2 2 6 5 3" xfId="57403"/>
    <cellStyle name="style1424787249507 2 2 6 5 4" xfId="43327"/>
    <cellStyle name="style1424787249507 2 2 6 6" xfId="16798"/>
    <cellStyle name="style1424787249507 2 2 6 7" xfId="24194"/>
    <cellStyle name="style1424787249507 2 2 6 8" xfId="43311"/>
    <cellStyle name="style1424787249507 2 2 7" xfId="4157"/>
    <cellStyle name="style1424787249507 2 2 7 2" xfId="11598"/>
    <cellStyle name="style1424787249507 2 2 7 2 2" xfId="43331"/>
    <cellStyle name="style1424787249507 2 2 7 2 2 2" xfId="43332"/>
    <cellStyle name="style1424787249507 2 2 7 2 2 3" xfId="59898"/>
    <cellStyle name="style1424787249507 2 2 7 2 3" xfId="43330"/>
    <cellStyle name="style1424787249507 2 2 7 3" xfId="18994"/>
    <cellStyle name="style1424787249507 2 2 7 3 2" xfId="43334"/>
    <cellStyle name="style1424787249507 2 2 7 3 3" xfId="57406"/>
    <cellStyle name="style1424787249507 2 2 7 3 4" xfId="43333"/>
    <cellStyle name="style1424787249507 2 2 7 4" xfId="26390"/>
    <cellStyle name="style1424787249507 2 2 7 5" xfId="43329"/>
    <cellStyle name="style1424787249507 2 2 8" xfId="2280"/>
    <cellStyle name="style1424787249507 2 2 8 2" xfId="9721"/>
    <cellStyle name="style1424787249507 2 2 8 2 2" xfId="43337"/>
    <cellStyle name="style1424787249507 2 2 8 2 2 2" xfId="43338"/>
    <cellStyle name="style1424787249507 2 2 8 2 2 3" xfId="59899"/>
    <cellStyle name="style1424787249507 2 2 8 2 3" xfId="43336"/>
    <cellStyle name="style1424787249507 2 2 8 3" xfId="17117"/>
    <cellStyle name="style1424787249507 2 2 8 3 2" xfId="43340"/>
    <cellStyle name="style1424787249507 2 2 8 3 3" xfId="57407"/>
    <cellStyle name="style1424787249507 2 2 8 3 4" xfId="43339"/>
    <cellStyle name="style1424787249507 2 2 8 4" xfId="24513"/>
    <cellStyle name="style1424787249507 2 2 8 5" xfId="43335"/>
    <cellStyle name="style1424787249507 2 2 9" xfId="6102"/>
    <cellStyle name="style1424787249507 2 2 9 2" xfId="13498"/>
    <cellStyle name="style1424787249507 2 2 9 2 2" xfId="43343"/>
    <cellStyle name="style1424787249507 2 2 9 2 3" xfId="59864"/>
    <cellStyle name="style1424787249507 2 2 9 2 4" xfId="43342"/>
    <cellStyle name="style1424787249507 2 2 9 3" xfId="20894"/>
    <cellStyle name="style1424787249507 2 2 9 4" xfId="28290"/>
    <cellStyle name="style1424787249507 2 2 9 5" xfId="43341"/>
    <cellStyle name="style1424787249507 2 3" xfId="466"/>
    <cellStyle name="style1424787249507 2 3 10" xfId="15372"/>
    <cellStyle name="style1424787249507 2 3 11" xfId="22768"/>
    <cellStyle name="style1424787249507 2 3 12" xfId="43344"/>
    <cellStyle name="style1424787249507 2 3 2" xfId="723"/>
    <cellStyle name="style1424787249507 2 3 2 2" xfId="1433"/>
    <cellStyle name="style1424787249507 2 3 2 2 2" xfId="5121"/>
    <cellStyle name="style1424787249507 2 3 2 2 2 2" xfId="12562"/>
    <cellStyle name="style1424787249507 2 3 2 2 2 2 2" xfId="43349"/>
    <cellStyle name="style1424787249507 2 3 2 2 2 2 2 2" xfId="43350"/>
    <cellStyle name="style1424787249507 2 3 2 2 2 2 2 3" xfId="59903"/>
    <cellStyle name="style1424787249507 2 3 2 2 2 2 3" xfId="43348"/>
    <cellStyle name="style1424787249507 2 3 2 2 2 3" xfId="19958"/>
    <cellStyle name="style1424787249507 2 3 2 2 2 3 2" xfId="43352"/>
    <cellStyle name="style1424787249507 2 3 2 2 2 3 3" xfId="57411"/>
    <cellStyle name="style1424787249507 2 3 2 2 2 3 4" xfId="43351"/>
    <cellStyle name="style1424787249507 2 3 2 2 2 4" xfId="27354"/>
    <cellStyle name="style1424787249507 2 3 2 2 2 5" xfId="43347"/>
    <cellStyle name="style1424787249507 2 3 2 2 3" xfId="3244"/>
    <cellStyle name="style1424787249507 2 3 2 2 3 2" xfId="10685"/>
    <cellStyle name="style1424787249507 2 3 2 2 3 2 2" xfId="43355"/>
    <cellStyle name="style1424787249507 2 3 2 2 3 2 2 2" xfId="43356"/>
    <cellStyle name="style1424787249507 2 3 2 2 3 2 2 3" xfId="59904"/>
    <cellStyle name="style1424787249507 2 3 2 2 3 2 3" xfId="43354"/>
    <cellStyle name="style1424787249507 2 3 2 2 3 3" xfId="18081"/>
    <cellStyle name="style1424787249507 2 3 2 2 3 3 2" xfId="43358"/>
    <cellStyle name="style1424787249507 2 3 2 2 3 3 3" xfId="57412"/>
    <cellStyle name="style1424787249507 2 3 2 2 3 3 4" xfId="43357"/>
    <cellStyle name="style1424787249507 2 3 2 2 3 4" xfId="25477"/>
    <cellStyle name="style1424787249507 2 3 2 2 3 5" xfId="43353"/>
    <cellStyle name="style1424787249507 2 3 2 2 4" xfId="7066"/>
    <cellStyle name="style1424787249507 2 3 2 2 4 2" xfId="14462"/>
    <cellStyle name="style1424787249507 2 3 2 2 4 2 2" xfId="43361"/>
    <cellStyle name="style1424787249507 2 3 2 2 4 2 3" xfId="59902"/>
    <cellStyle name="style1424787249507 2 3 2 2 4 2 4" xfId="43360"/>
    <cellStyle name="style1424787249507 2 3 2 2 4 3" xfId="21858"/>
    <cellStyle name="style1424787249507 2 3 2 2 4 4" xfId="29254"/>
    <cellStyle name="style1424787249507 2 3 2 2 4 5" xfId="43359"/>
    <cellStyle name="style1424787249507 2 3 2 2 5" xfId="8876"/>
    <cellStyle name="style1424787249507 2 3 2 2 5 2" xfId="43363"/>
    <cellStyle name="style1424787249507 2 3 2 2 5 3" xfId="57410"/>
    <cellStyle name="style1424787249507 2 3 2 2 5 4" xfId="43362"/>
    <cellStyle name="style1424787249507 2 3 2 2 6" xfId="16272"/>
    <cellStyle name="style1424787249507 2 3 2 2 7" xfId="23668"/>
    <cellStyle name="style1424787249507 2 3 2 2 8" xfId="43346"/>
    <cellStyle name="style1424787249507 2 3 2 3" xfId="4477"/>
    <cellStyle name="style1424787249507 2 3 2 3 2" xfId="11918"/>
    <cellStyle name="style1424787249507 2 3 2 3 2 2" xfId="43366"/>
    <cellStyle name="style1424787249507 2 3 2 3 2 2 2" xfId="43367"/>
    <cellStyle name="style1424787249507 2 3 2 3 2 2 3" xfId="59905"/>
    <cellStyle name="style1424787249507 2 3 2 3 2 3" xfId="43365"/>
    <cellStyle name="style1424787249507 2 3 2 3 3" xfId="19314"/>
    <cellStyle name="style1424787249507 2 3 2 3 3 2" xfId="43369"/>
    <cellStyle name="style1424787249507 2 3 2 3 3 3" xfId="57413"/>
    <cellStyle name="style1424787249507 2 3 2 3 3 4" xfId="43368"/>
    <cellStyle name="style1424787249507 2 3 2 3 4" xfId="26710"/>
    <cellStyle name="style1424787249507 2 3 2 3 5" xfId="43364"/>
    <cellStyle name="style1424787249507 2 3 2 4" xfId="2600"/>
    <cellStyle name="style1424787249507 2 3 2 4 2" xfId="10041"/>
    <cellStyle name="style1424787249507 2 3 2 4 2 2" xfId="43372"/>
    <cellStyle name="style1424787249507 2 3 2 4 2 2 2" xfId="43373"/>
    <cellStyle name="style1424787249507 2 3 2 4 2 2 3" xfId="59906"/>
    <cellStyle name="style1424787249507 2 3 2 4 2 3" xfId="43371"/>
    <cellStyle name="style1424787249507 2 3 2 4 3" xfId="17437"/>
    <cellStyle name="style1424787249507 2 3 2 4 3 2" xfId="43375"/>
    <cellStyle name="style1424787249507 2 3 2 4 3 3" xfId="57414"/>
    <cellStyle name="style1424787249507 2 3 2 4 3 4" xfId="43374"/>
    <cellStyle name="style1424787249507 2 3 2 4 4" xfId="24833"/>
    <cellStyle name="style1424787249507 2 3 2 4 5" xfId="43370"/>
    <cellStyle name="style1424787249507 2 3 2 5" xfId="6422"/>
    <cellStyle name="style1424787249507 2 3 2 5 2" xfId="13818"/>
    <cellStyle name="style1424787249507 2 3 2 5 2 2" xfId="43378"/>
    <cellStyle name="style1424787249507 2 3 2 5 2 3" xfId="59901"/>
    <cellStyle name="style1424787249507 2 3 2 5 2 4" xfId="43377"/>
    <cellStyle name="style1424787249507 2 3 2 5 3" xfId="21214"/>
    <cellStyle name="style1424787249507 2 3 2 5 4" xfId="28610"/>
    <cellStyle name="style1424787249507 2 3 2 5 5" xfId="43376"/>
    <cellStyle name="style1424787249507 2 3 2 6" xfId="8232"/>
    <cellStyle name="style1424787249507 2 3 2 6 2" xfId="43380"/>
    <cellStyle name="style1424787249507 2 3 2 6 3" xfId="57409"/>
    <cellStyle name="style1424787249507 2 3 2 6 4" xfId="43379"/>
    <cellStyle name="style1424787249507 2 3 2 7" xfId="15628"/>
    <cellStyle name="style1424787249507 2 3 2 8" xfId="23024"/>
    <cellStyle name="style1424787249507 2 3 2 9" xfId="43345"/>
    <cellStyle name="style1424787249507 2 3 3" xfId="1177"/>
    <cellStyle name="style1424787249507 2 3 3 2" xfId="4865"/>
    <cellStyle name="style1424787249507 2 3 3 2 2" xfId="12306"/>
    <cellStyle name="style1424787249507 2 3 3 2 2 2" xfId="43384"/>
    <cellStyle name="style1424787249507 2 3 3 2 2 2 2" xfId="43385"/>
    <cellStyle name="style1424787249507 2 3 3 2 2 2 3" xfId="59908"/>
    <cellStyle name="style1424787249507 2 3 3 2 2 3" xfId="43383"/>
    <cellStyle name="style1424787249507 2 3 3 2 3" xfId="19702"/>
    <cellStyle name="style1424787249507 2 3 3 2 3 2" xfId="43387"/>
    <cellStyle name="style1424787249507 2 3 3 2 3 3" xfId="57416"/>
    <cellStyle name="style1424787249507 2 3 3 2 3 4" xfId="43386"/>
    <cellStyle name="style1424787249507 2 3 3 2 4" xfId="27098"/>
    <cellStyle name="style1424787249507 2 3 3 2 5" xfId="43382"/>
    <cellStyle name="style1424787249507 2 3 3 3" xfId="2988"/>
    <cellStyle name="style1424787249507 2 3 3 3 2" xfId="10429"/>
    <cellStyle name="style1424787249507 2 3 3 3 2 2" xfId="43390"/>
    <cellStyle name="style1424787249507 2 3 3 3 2 2 2" xfId="43391"/>
    <cellStyle name="style1424787249507 2 3 3 3 2 2 3" xfId="59909"/>
    <cellStyle name="style1424787249507 2 3 3 3 2 3" xfId="43389"/>
    <cellStyle name="style1424787249507 2 3 3 3 3" xfId="17825"/>
    <cellStyle name="style1424787249507 2 3 3 3 3 2" xfId="43393"/>
    <cellStyle name="style1424787249507 2 3 3 3 3 3" xfId="57417"/>
    <cellStyle name="style1424787249507 2 3 3 3 3 4" xfId="43392"/>
    <cellStyle name="style1424787249507 2 3 3 3 4" xfId="25221"/>
    <cellStyle name="style1424787249507 2 3 3 3 5" xfId="43388"/>
    <cellStyle name="style1424787249507 2 3 3 4" xfId="6810"/>
    <cellStyle name="style1424787249507 2 3 3 4 2" xfId="14206"/>
    <cellStyle name="style1424787249507 2 3 3 4 2 2" xfId="43396"/>
    <cellStyle name="style1424787249507 2 3 3 4 2 3" xfId="59907"/>
    <cellStyle name="style1424787249507 2 3 3 4 2 4" xfId="43395"/>
    <cellStyle name="style1424787249507 2 3 3 4 3" xfId="21602"/>
    <cellStyle name="style1424787249507 2 3 3 4 4" xfId="28998"/>
    <cellStyle name="style1424787249507 2 3 3 4 5" xfId="43394"/>
    <cellStyle name="style1424787249507 2 3 3 5" xfId="8620"/>
    <cellStyle name="style1424787249507 2 3 3 5 2" xfId="43398"/>
    <cellStyle name="style1424787249507 2 3 3 5 3" xfId="57415"/>
    <cellStyle name="style1424787249507 2 3 3 5 4" xfId="43397"/>
    <cellStyle name="style1424787249507 2 3 3 6" xfId="16016"/>
    <cellStyle name="style1424787249507 2 3 3 7" xfId="23412"/>
    <cellStyle name="style1424787249507 2 3 3 8" xfId="43381"/>
    <cellStyle name="style1424787249507 2 3 4" xfId="1768"/>
    <cellStyle name="style1424787249507 2 3 4 2" xfId="5455"/>
    <cellStyle name="style1424787249507 2 3 4 2 2" xfId="12896"/>
    <cellStyle name="style1424787249507 2 3 4 2 2 2" xfId="43402"/>
    <cellStyle name="style1424787249507 2 3 4 2 2 2 2" xfId="43403"/>
    <cellStyle name="style1424787249507 2 3 4 2 2 2 3" xfId="59911"/>
    <cellStyle name="style1424787249507 2 3 4 2 2 3" xfId="43401"/>
    <cellStyle name="style1424787249507 2 3 4 2 3" xfId="20292"/>
    <cellStyle name="style1424787249507 2 3 4 2 3 2" xfId="43405"/>
    <cellStyle name="style1424787249507 2 3 4 2 3 3" xfId="57419"/>
    <cellStyle name="style1424787249507 2 3 4 2 3 4" xfId="43404"/>
    <cellStyle name="style1424787249507 2 3 4 2 4" xfId="27688"/>
    <cellStyle name="style1424787249507 2 3 4 2 5" xfId="43400"/>
    <cellStyle name="style1424787249507 2 3 4 3" xfId="3578"/>
    <cellStyle name="style1424787249507 2 3 4 3 2" xfId="11019"/>
    <cellStyle name="style1424787249507 2 3 4 3 2 2" xfId="43408"/>
    <cellStyle name="style1424787249507 2 3 4 3 2 2 2" xfId="43409"/>
    <cellStyle name="style1424787249507 2 3 4 3 2 2 3" xfId="59912"/>
    <cellStyle name="style1424787249507 2 3 4 3 2 3" xfId="43407"/>
    <cellStyle name="style1424787249507 2 3 4 3 3" xfId="18415"/>
    <cellStyle name="style1424787249507 2 3 4 3 3 2" xfId="43411"/>
    <cellStyle name="style1424787249507 2 3 4 3 3 3" xfId="57420"/>
    <cellStyle name="style1424787249507 2 3 4 3 3 4" xfId="43410"/>
    <cellStyle name="style1424787249507 2 3 4 3 4" xfId="25811"/>
    <cellStyle name="style1424787249507 2 3 4 3 5" xfId="43406"/>
    <cellStyle name="style1424787249507 2 3 4 4" xfId="7400"/>
    <cellStyle name="style1424787249507 2 3 4 4 2" xfId="14796"/>
    <cellStyle name="style1424787249507 2 3 4 4 2 2" xfId="43414"/>
    <cellStyle name="style1424787249507 2 3 4 4 2 3" xfId="59910"/>
    <cellStyle name="style1424787249507 2 3 4 4 2 4" xfId="43413"/>
    <cellStyle name="style1424787249507 2 3 4 4 3" xfId="22192"/>
    <cellStyle name="style1424787249507 2 3 4 4 4" xfId="29588"/>
    <cellStyle name="style1424787249507 2 3 4 4 5" xfId="43412"/>
    <cellStyle name="style1424787249507 2 3 4 5" xfId="9210"/>
    <cellStyle name="style1424787249507 2 3 4 5 2" xfId="43416"/>
    <cellStyle name="style1424787249507 2 3 4 5 3" xfId="57418"/>
    <cellStyle name="style1424787249507 2 3 4 5 4" xfId="43415"/>
    <cellStyle name="style1424787249507 2 3 4 6" xfId="16606"/>
    <cellStyle name="style1424787249507 2 3 4 7" xfId="24002"/>
    <cellStyle name="style1424787249507 2 3 4 8" xfId="43399"/>
    <cellStyle name="style1424787249507 2 3 5" xfId="2025"/>
    <cellStyle name="style1424787249507 2 3 5 2" xfId="5712"/>
    <cellStyle name="style1424787249507 2 3 5 2 2" xfId="13152"/>
    <cellStyle name="style1424787249507 2 3 5 2 2 2" xfId="43420"/>
    <cellStyle name="style1424787249507 2 3 5 2 2 2 2" xfId="43421"/>
    <cellStyle name="style1424787249507 2 3 5 2 2 2 3" xfId="59914"/>
    <cellStyle name="style1424787249507 2 3 5 2 2 3" xfId="43419"/>
    <cellStyle name="style1424787249507 2 3 5 2 3" xfId="20548"/>
    <cellStyle name="style1424787249507 2 3 5 2 3 2" xfId="43423"/>
    <cellStyle name="style1424787249507 2 3 5 2 3 3" xfId="57422"/>
    <cellStyle name="style1424787249507 2 3 5 2 3 4" xfId="43422"/>
    <cellStyle name="style1424787249507 2 3 5 2 4" xfId="27944"/>
    <cellStyle name="style1424787249507 2 3 5 2 5" xfId="43418"/>
    <cellStyle name="style1424787249507 2 3 5 3" xfId="3834"/>
    <cellStyle name="style1424787249507 2 3 5 3 2" xfId="11275"/>
    <cellStyle name="style1424787249507 2 3 5 3 2 2" xfId="43426"/>
    <cellStyle name="style1424787249507 2 3 5 3 2 2 2" xfId="43427"/>
    <cellStyle name="style1424787249507 2 3 5 3 2 2 3" xfId="59915"/>
    <cellStyle name="style1424787249507 2 3 5 3 2 3" xfId="43425"/>
    <cellStyle name="style1424787249507 2 3 5 3 3" xfId="18671"/>
    <cellStyle name="style1424787249507 2 3 5 3 3 2" xfId="43429"/>
    <cellStyle name="style1424787249507 2 3 5 3 3 3" xfId="57423"/>
    <cellStyle name="style1424787249507 2 3 5 3 3 4" xfId="43428"/>
    <cellStyle name="style1424787249507 2 3 5 3 4" xfId="26067"/>
    <cellStyle name="style1424787249507 2 3 5 3 5" xfId="43424"/>
    <cellStyle name="style1424787249507 2 3 5 4" xfId="7657"/>
    <cellStyle name="style1424787249507 2 3 5 4 2" xfId="15053"/>
    <cellStyle name="style1424787249507 2 3 5 4 2 2" xfId="43432"/>
    <cellStyle name="style1424787249507 2 3 5 4 2 3" xfId="59913"/>
    <cellStyle name="style1424787249507 2 3 5 4 2 4" xfId="43431"/>
    <cellStyle name="style1424787249507 2 3 5 4 3" xfId="22449"/>
    <cellStyle name="style1424787249507 2 3 5 4 4" xfId="29845"/>
    <cellStyle name="style1424787249507 2 3 5 4 5" xfId="43430"/>
    <cellStyle name="style1424787249507 2 3 5 5" xfId="9466"/>
    <cellStyle name="style1424787249507 2 3 5 5 2" xfId="43434"/>
    <cellStyle name="style1424787249507 2 3 5 5 3" xfId="57421"/>
    <cellStyle name="style1424787249507 2 3 5 5 4" xfId="43433"/>
    <cellStyle name="style1424787249507 2 3 5 6" xfId="16862"/>
    <cellStyle name="style1424787249507 2 3 5 7" xfId="24258"/>
    <cellStyle name="style1424787249507 2 3 5 8" xfId="43417"/>
    <cellStyle name="style1424787249507 2 3 6" xfId="4221"/>
    <cellStyle name="style1424787249507 2 3 6 2" xfId="11662"/>
    <cellStyle name="style1424787249507 2 3 6 2 2" xfId="43437"/>
    <cellStyle name="style1424787249507 2 3 6 2 2 2" xfId="43438"/>
    <cellStyle name="style1424787249507 2 3 6 2 2 3" xfId="59916"/>
    <cellStyle name="style1424787249507 2 3 6 2 3" xfId="43436"/>
    <cellStyle name="style1424787249507 2 3 6 3" xfId="19058"/>
    <cellStyle name="style1424787249507 2 3 6 3 2" xfId="43440"/>
    <cellStyle name="style1424787249507 2 3 6 3 3" xfId="57424"/>
    <cellStyle name="style1424787249507 2 3 6 3 4" xfId="43439"/>
    <cellStyle name="style1424787249507 2 3 6 4" xfId="26454"/>
    <cellStyle name="style1424787249507 2 3 6 5" xfId="43435"/>
    <cellStyle name="style1424787249507 2 3 7" xfId="2344"/>
    <cellStyle name="style1424787249507 2 3 7 2" xfId="9785"/>
    <cellStyle name="style1424787249507 2 3 7 2 2" xfId="43443"/>
    <cellStyle name="style1424787249507 2 3 7 2 2 2" xfId="43444"/>
    <cellStyle name="style1424787249507 2 3 7 2 2 3" xfId="59917"/>
    <cellStyle name="style1424787249507 2 3 7 2 3" xfId="43442"/>
    <cellStyle name="style1424787249507 2 3 7 3" xfId="17181"/>
    <cellStyle name="style1424787249507 2 3 7 3 2" xfId="43446"/>
    <cellStyle name="style1424787249507 2 3 7 3 3" xfId="57425"/>
    <cellStyle name="style1424787249507 2 3 7 3 4" xfId="43445"/>
    <cellStyle name="style1424787249507 2 3 7 4" xfId="24577"/>
    <cellStyle name="style1424787249507 2 3 7 5" xfId="43441"/>
    <cellStyle name="style1424787249507 2 3 8" xfId="6166"/>
    <cellStyle name="style1424787249507 2 3 8 2" xfId="13562"/>
    <cellStyle name="style1424787249507 2 3 8 2 2" xfId="43449"/>
    <cellStyle name="style1424787249507 2 3 8 2 3" xfId="59900"/>
    <cellStyle name="style1424787249507 2 3 8 2 4" xfId="43448"/>
    <cellStyle name="style1424787249507 2 3 8 3" xfId="20958"/>
    <cellStyle name="style1424787249507 2 3 8 4" xfId="28354"/>
    <cellStyle name="style1424787249507 2 3 8 5" xfId="43447"/>
    <cellStyle name="style1424787249507 2 3 9" xfId="7976"/>
    <cellStyle name="style1424787249507 2 3 9 2" xfId="43451"/>
    <cellStyle name="style1424787249507 2 3 9 3" xfId="57408"/>
    <cellStyle name="style1424787249507 2 3 9 4" xfId="43450"/>
    <cellStyle name="style1424787249507 2 4" xfId="595"/>
    <cellStyle name="style1424787249507 2 4 2" xfId="1305"/>
    <cellStyle name="style1424787249507 2 4 2 2" xfId="4993"/>
    <cellStyle name="style1424787249507 2 4 2 2 2" xfId="12434"/>
    <cellStyle name="style1424787249507 2 4 2 2 2 2" xfId="43456"/>
    <cellStyle name="style1424787249507 2 4 2 2 2 2 2" xfId="43457"/>
    <cellStyle name="style1424787249507 2 4 2 2 2 2 3" xfId="59920"/>
    <cellStyle name="style1424787249507 2 4 2 2 2 3" xfId="43455"/>
    <cellStyle name="style1424787249507 2 4 2 2 3" xfId="19830"/>
    <cellStyle name="style1424787249507 2 4 2 2 3 2" xfId="43459"/>
    <cellStyle name="style1424787249507 2 4 2 2 3 3" xfId="57428"/>
    <cellStyle name="style1424787249507 2 4 2 2 3 4" xfId="43458"/>
    <cellStyle name="style1424787249507 2 4 2 2 4" xfId="27226"/>
    <cellStyle name="style1424787249507 2 4 2 2 5" xfId="43454"/>
    <cellStyle name="style1424787249507 2 4 2 3" xfId="3116"/>
    <cellStyle name="style1424787249507 2 4 2 3 2" xfId="10557"/>
    <cellStyle name="style1424787249507 2 4 2 3 2 2" xfId="43462"/>
    <cellStyle name="style1424787249507 2 4 2 3 2 2 2" xfId="43463"/>
    <cellStyle name="style1424787249507 2 4 2 3 2 2 3" xfId="59921"/>
    <cellStyle name="style1424787249507 2 4 2 3 2 3" xfId="43461"/>
    <cellStyle name="style1424787249507 2 4 2 3 3" xfId="17953"/>
    <cellStyle name="style1424787249507 2 4 2 3 3 2" xfId="43465"/>
    <cellStyle name="style1424787249507 2 4 2 3 3 3" xfId="57429"/>
    <cellStyle name="style1424787249507 2 4 2 3 3 4" xfId="43464"/>
    <cellStyle name="style1424787249507 2 4 2 3 4" xfId="25349"/>
    <cellStyle name="style1424787249507 2 4 2 3 5" xfId="43460"/>
    <cellStyle name="style1424787249507 2 4 2 4" xfId="6938"/>
    <cellStyle name="style1424787249507 2 4 2 4 2" xfId="14334"/>
    <cellStyle name="style1424787249507 2 4 2 4 2 2" xfId="43468"/>
    <cellStyle name="style1424787249507 2 4 2 4 2 3" xfId="59919"/>
    <cellStyle name="style1424787249507 2 4 2 4 2 4" xfId="43467"/>
    <cellStyle name="style1424787249507 2 4 2 4 3" xfId="21730"/>
    <cellStyle name="style1424787249507 2 4 2 4 4" xfId="29126"/>
    <cellStyle name="style1424787249507 2 4 2 4 5" xfId="43466"/>
    <cellStyle name="style1424787249507 2 4 2 5" xfId="8748"/>
    <cellStyle name="style1424787249507 2 4 2 5 2" xfId="43470"/>
    <cellStyle name="style1424787249507 2 4 2 5 3" xfId="57427"/>
    <cellStyle name="style1424787249507 2 4 2 5 4" xfId="43469"/>
    <cellStyle name="style1424787249507 2 4 2 6" xfId="16144"/>
    <cellStyle name="style1424787249507 2 4 2 7" xfId="23540"/>
    <cellStyle name="style1424787249507 2 4 2 8" xfId="43453"/>
    <cellStyle name="style1424787249507 2 4 3" xfId="4349"/>
    <cellStyle name="style1424787249507 2 4 3 2" xfId="11790"/>
    <cellStyle name="style1424787249507 2 4 3 2 2" xfId="43473"/>
    <cellStyle name="style1424787249507 2 4 3 2 2 2" xfId="43474"/>
    <cellStyle name="style1424787249507 2 4 3 2 2 3" xfId="59922"/>
    <cellStyle name="style1424787249507 2 4 3 2 3" xfId="43472"/>
    <cellStyle name="style1424787249507 2 4 3 3" xfId="19186"/>
    <cellStyle name="style1424787249507 2 4 3 3 2" xfId="43476"/>
    <cellStyle name="style1424787249507 2 4 3 3 3" xfId="57430"/>
    <cellStyle name="style1424787249507 2 4 3 3 4" xfId="43475"/>
    <cellStyle name="style1424787249507 2 4 3 4" xfId="26582"/>
    <cellStyle name="style1424787249507 2 4 3 5" xfId="43471"/>
    <cellStyle name="style1424787249507 2 4 4" xfId="2472"/>
    <cellStyle name="style1424787249507 2 4 4 2" xfId="9913"/>
    <cellStyle name="style1424787249507 2 4 4 2 2" xfId="43479"/>
    <cellStyle name="style1424787249507 2 4 4 2 2 2" xfId="43480"/>
    <cellStyle name="style1424787249507 2 4 4 2 2 3" xfId="59923"/>
    <cellStyle name="style1424787249507 2 4 4 2 3" xfId="43478"/>
    <cellStyle name="style1424787249507 2 4 4 3" xfId="17309"/>
    <cellStyle name="style1424787249507 2 4 4 3 2" xfId="43482"/>
    <cellStyle name="style1424787249507 2 4 4 3 3" xfId="57431"/>
    <cellStyle name="style1424787249507 2 4 4 3 4" xfId="43481"/>
    <cellStyle name="style1424787249507 2 4 4 4" xfId="24705"/>
    <cellStyle name="style1424787249507 2 4 4 5" xfId="43477"/>
    <cellStyle name="style1424787249507 2 4 5" xfId="6294"/>
    <cellStyle name="style1424787249507 2 4 5 2" xfId="13690"/>
    <cellStyle name="style1424787249507 2 4 5 2 2" xfId="43485"/>
    <cellStyle name="style1424787249507 2 4 5 2 3" xfId="59918"/>
    <cellStyle name="style1424787249507 2 4 5 2 4" xfId="43484"/>
    <cellStyle name="style1424787249507 2 4 5 3" xfId="21086"/>
    <cellStyle name="style1424787249507 2 4 5 4" xfId="28482"/>
    <cellStyle name="style1424787249507 2 4 5 5" xfId="43483"/>
    <cellStyle name="style1424787249507 2 4 6" xfId="8104"/>
    <cellStyle name="style1424787249507 2 4 6 2" xfId="43487"/>
    <cellStyle name="style1424787249507 2 4 6 3" xfId="57426"/>
    <cellStyle name="style1424787249507 2 4 6 4" xfId="43486"/>
    <cellStyle name="style1424787249507 2 4 7" xfId="15500"/>
    <cellStyle name="style1424787249507 2 4 8" xfId="22896"/>
    <cellStyle name="style1424787249507 2 4 9" xfId="43452"/>
    <cellStyle name="style1424787249507 2 5" xfId="1049"/>
    <cellStyle name="style1424787249507 2 5 2" xfId="4737"/>
    <cellStyle name="style1424787249507 2 5 2 2" xfId="12178"/>
    <cellStyle name="style1424787249507 2 5 2 2 2" xfId="43491"/>
    <cellStyle name="style1424787249507 2 5 2 2 2 2" xfId="43492"/>
    <cellStyle name="style1424787249507 2 5 2 2 2 3" xfId="59925"/>
    <cellStyle name="style1424787249507 2 5 2 2 3" xfId="43490"/>
    <cellStyle name="style1424787249507 2 5 2 3" xfId="19574"/>
    <cellStyle name="style1424787249507 2 5 2 3 2" xfId="43494"/>
    <cellStyle name="style1424787249507 2 5 2 3 3" xfId="57433"/>
    <cellStyle name="style1424787249507 2 5 2 3 4" xfId="43493"/>
    <cellStyle name="style1424787249507 2 5 2 4" xfId="26970"/>
    <cellStyle name="style1424787249507 2 5 2 5" xfId="43489"/>
    <cellStyle name="style1424787249507 2 5 3" xfId="2860"/>
    <cellStyle name="style1424787249507 2 5 3 2" xfId="10301"/>
    <cellStyle name="style1424787249507 2 5 3 2 2" xfId="43497"/>
    <cellStyle name="style1424787249507 2 5 3 2 2 2" xfId="43498"/>
    <cellStyle name="style1424787249507 2 5 3 2 2 3" xfId="59926"/>
    <cellStyle name="style1424787249507 2 5 3 2 3" xfId="43496"/>
    <cellStyle name="style1424787249507 2 5 3 3" xfId="17697"/>
    <cellStyle name="style1424787249507 2 5 3 3 2" xfId="43500"/>
    <cellStyle name="style1424787249507 2 5 3 3 3" xfId="57434"/>
    <cellStyle name="style1424787249507 2 5 3 3 4" xfId="43499"/>
    <cellStyle name="style1424787249507 2 5 3 4" xfId="25093"/>
    <cellStyle name="style1424787249507 2 5 3 5" xfId="43495"/>
    <cellStyle name="style1424787249507 2 5 4" xfId="6682"/>
    <cellStyle name="style1424787249507 2 5 4 2" xfId="14078"/>
    <cellStyle name="style1424787249507 2 5 4 2 2" xfId="43503"/>
    <cellStyle name="style1424787249507 2 5 4 2 3" xfId="59924"/>
    <cellStyle name="style1424787249507 2 5 4 2 4" xfId="43502"/>
    <cellStyle name="style1424787249507 2 5 4 3" xfId="21474"/>
    <cellStyle name="style1424787249507 2 5 4 4" xfId="28870"/>
    <cellStyle name="style1424787249507 2 5 4 5" xfId="43501"/>
    <cellStyle name="style1424787249507 2 5 5" xfId="8492"/>
    <cellStyle name="style1424787249507 2 5 5 2" xfId="43505"/>
    <cellStyle name="style1424787249507 2 5 5 3" xfId="57432"/>
    <cellStyle name="style1424787249507 2 5 5 4" xfId="43504"/>
    <cellStyle name="style1424787249507 2 5 6" xfId="15888"/>
    <cellStyle name="style1424787249507 2 5 7" xfId="23284"/>
    <cellStyle name="style1424787249507 2 5 8" xfId="43488"/>
    <cellStyle name="style1424787249507 2 6" xfId="1640"/>
    <cellStyle name="style1424787249507 2 6 2" xfId="5327"/>
    <cellStyle name="style1424787249507 2 6 2 2" xfId="12768"/>
    <cellStyle name="style1424787249507 2 6 2 2 2" xfId="43509"/>
    <cellStyle name="style1424787249507 2 6 2 2 2 2" xfId="43510"/>
    <cellStyle name="style1424787249507 2 6 2 2 2 3" xfId="59928"/>
    <cellStyle name="style1424787249507 2 6 2 2 3" xfId="43508"/>
    <cellStyle name="style1424787249507 2 6 2 3" xfId="20164"/>
    <cellStyle name="style1424787249507 2 6 2 3 2" xfId="43512"/>
    <cellStyle name="style1424787249507 2 6 2 3 3" xfId="57436"/>
    <cellStyle name="style1424787249507 2 6 2 3 4" xfId="43511"/>
    <cellStyle name="style1424787249507 2 6 2 4" xfId="27560"/>
    <cellStyle name="style1424787249507 2 6 2 5" xfId="43507"/>
    <cellStyle name="style1424787249507 2 6 3" xfId="3450"/>
    <cellStyle name="style1424787249507 2 6 3 2" xfId="10891"/>
    <cellStyle name="style1424787249507 2 6 3 2 2" xfId="43515"/>
    <cellStyle name="style1424787249507 2 6 3 2 2 2" xfId="43516"/>
    <cellStyle name="style1424787249507 2 6 3 2 2 3" xfId="59929"/>
    <cellStyle name="style1424787249507 2 6 3 2 3" xfId="43514"/>
    <cellStyle name="style1424787249507 2 6 3 3" xfId="18287"/>
    <cellStyle name="style1424787249507 2 6 3 3 2" xfId="43518"/>
    <cellStyle name="style1424787249507 2 6 3 3 3" xfId="57437"/>
    <cellStyle name="style1424787249507 2 6 3 3 4" xfId="43517"/>
    <cellStyle name="style1424787249507 2 6 3 4" xfId="25683"/>
    <cellStyle name="style1424787249507 2 6 3 5" xfId="43513"/>
    <cellStyle name="style1424787249507 2 6 4" xfId="7272"/>
    <cellStyle name="style1424787249507 2 6 4 2" xfId="14668"/>
    <cellStyle name="style1424787249507 2 6 4 2 2" xfId="43521"/>
    <cellStyle name="style1424787249507 2 6 4 2 3" xfId="59927"/>
    <cellStyle name="style1424787249507 2 6 4 2 4" xfId="43520"/>
    <cellStyle name="style1424787249507 2 6 4 3" xfId="22064"/>
    <cellStyle name="style1424787249507 2 6 4 4" xfId="29460"/>
    <cellStyle name="style1424787249507 2 6 4 5" xfId="43519"/>
    <cellStyle name="style1424787249507 2 6 5" xfId="9082"/>
    <cellStyle name="style1424787249507 2 6 5 2" xfId="43523"/>
    <cellStyle name="style1424787249507 2 6 5 3" xfId="57435"/>
    <cellStyle name="style1424787249507 2 6 5 4" xfId="43522"/>
    <cellStyle name="style1424787249507 2 6 6" xfId="16478"/>
    <cellStyle name="style1424787249507 2 6 7" xfId="23874"/>
    <cellStyle name="style1424787249507 2 6 8" xfId="43506"/>
    <cellStyle name="style1424787249507 2 7" xfId="1897"/>
    <cellStyle name="style1424787249507 2 7 2" xfId="5584"/>
    <cellStyle name="style1424787249507 2 7 2 2" xfId="13024"/>
    <cellStyle name="style1424787249507 2 7 2 2 2" xfId="43527"/>
    <cellStyle name="style1424787249507 2 7 2 2 2 2" xfId="43528"/>
    <cellStyle name="style1424787249507 2 7 2 2 2 3" xfId="59931"/>
    <cellStyle name="style1424787249507 2 7 2 2 3" xfId="43526"/>
    <cellStyle name="style1424787249507 2 7 2 3" xfId="20420"/>
    <cellStyle name="style1424787249507 2 7 2 3 2" xfId="43530"/>
    <cellStyle name="style1424787249507 2 7 2 3 3" xfId="57439"/>
    <cellStyle name="style1424787249507 2 7 2 3 4" xfId="43529"/>
    <cellStyle name="style1424787249507 2 7 2 4" xfId="27816"/>
    <cellStyle name="style1424787249507 2 7 2 5" xfId="43525"/>
    <cellStyle name="style1424787249507 2 7 3" xfId="3706"/>
    <cellStyle name="style1424787249507 2 7 3 2" xfId="11147"/>
    <cellStyle name="style1424787249507 2 7 3 2 2" xfId="43533"/>
    <cellStyle name="style1424787249507 2 7 3 2 2 2" xfId="43534"/>
    <cellStyle name="style1424787249507 2 7 3 2 2 3" xfId="59932"/>
    <cellStyle name="style1424787249507 2 7 3 2 3" xfId="43532"/>
    <cellStyle name="style1424787249507 2 7 3 3" xfId="18543"/>
    <cellStyle name="style1424787249507 2 7 3 3 2" xfId="43536"/>
    <cellStyle name="style1424787249507 2 7 3 3 3" xfId="57440"/>
    <cellStyle name="style1424787249507 2 7 3 3 4" xfId="43535"/>
    <cellStyle name="style1424787249507 2 7 3 4" xfId="25939"/>
    <cellStyle name="style1424787249507 2 7 3 5" xfId="43531"/>
    <cellStyle name="style1424787249507 2 7 4" xfId="7529"/>
    <cellStyle name="style1424787249507 2 7 4 2" xfId="14925"/>
    <cellStyle name="style1424787249507 2 7 4 2 2" xfId="43539"/>
    <cellStyle name="style1424787249507 2 7 4 2 3" xfId="59930"/>
    <cellStyle name="style1424787249507 2 7 4 2 4" xfId="43538"/>
    <cellStyle name="style1424787249507 2 7 4 3" xfId="22321"/>
    <cellStyle name="style1424787249507 2 7 4 4" xfId="29717"/>
    <cellStyle name="style1424787249507 2 7 4 5" xfId="43537"/>
    <cellStyle name="style1424787249507 2 7 5" xfId="9338"/>
    <cellStyle name="style1424787249507 2 7 5 2" xfId="43541"/>
    <cellStyle name="style1424787249507 2 7 5 3" xfId="57438"/>
    <cellStyle name="style1424787249507 2 7 5 4" xfId="43540"/>
    <cellStyle name="style1424787249507 2 7 6" xfId="16734"/>
    <cellStyle name="style1424787249507 2 7 7" xfId="24130"/>
    <cellStyle name="style1424787249507 2 7 8" xfId="43524"/>
    <cellStyle name="style1424787249507 2 8" xfId="4093"/>
    <cellStyle name="style1424787249507 2 8 2" xfId="11534"/>
    <cellStyle name="style1424787249507 2 8 2 2" xfId="43544"/>
    <cellStyle name="style1424787249507 2 8 2 2 2" xfId="43545"/>
    <cellStyle name="style1424787249507 2 8 2 2 3" xfId="59933"/>
    <cellStyle name="style1424787249507 2 8 2 3" xfId="43543"/>
    <cellStyle name="style1424787249507 2 8 3" xfId="18930"/>
    <cellStyle name="style1424787249507 2 8 3 2" xfId="43547"/>
    <cellStyle name="style1424787249507 2 8 3 3" xfId="57441"/>
    <cellStyle name="style1424787249507 2 8 3 4" xfId="43546"/>
    <cellStyle name="style1424787249507 2 8 4" xfId="26326"/>
    <cellStyle name="style1424787249507 2 8 5" xfId="43542"/>
    <cellStyle name="style1424787249507 2 9" xfId="2216"/>
    <cellStyle name="style1424787249507 2 9 2" xfId="9657"/>
    <cellStyle name="style1424787249507 2 9 2 2" xfId="43550"/>
    <cellStyle name="style1424787249507 2 9 2 2 2" xfId="43551"/>
    <cellStyle name="style1424787249507 2 9 2 2 3" xfId="59934"/>
    <cellStyle name="style1424787249507 2 9 2 3" xfId="43549"/>
    <cellStyle name="style1424787249507 2 9 3" xfId="17053"/>
    <cellStyle name="style1424787249507 2 9 3 2" xfId="43553"/>
    <cellStyle name="style1424787249507 2 9 3 3" xfId="57442"/>
    <cellStyle name="style1424787249507 2 9 3 4" xfId="43552"/>
    <cellStyle name="style1424787249507 2 9 4" xfId="24449"/>
    <cellStyle name="style1424787249507 2 9 5" xfId="43548"/>
    <cellStyle name="style1424787249507 3" xfId="374"/>
    <cellStyle name="style1424787249507 3 10" xfId="7884"/>
    <cellStyle name="style1424787249507 3 10 2" xfId="43556"/>
    <cellStyle name="style1424787249507 3 10 3" xfId="57443"/>
    <cellStyle name="style1424787249507 3 10 4" xfId="43555"/>
    <cellStyle name="style1424787249507 3 11" xfId="15280"/>
    <cellStyle name="style1424787249507 3 12" xfId="22676"/>
    <cellStyle name="style1424787249507 3 13" xfId="43554"/>
    <cellStyle name="style1424787249507 3 2" xfId="502"/>
    <cellStyle name="style1424787249507 3 2 10" xfId="15408"/>
    <cellStyle name="style1424787249507 3 2 11" xfId="22804"/>
    <cellStyle name="style1424787249507 3 2 12" xfId="43557"/>
    <cellStyle name="style1424787249507 3 2 2" xfId="759"/>
    <cellStyle name="style1424787249507 3 2 2 2" xfId="1469"/>
    <cellStyle name="style1424787249507 3 2 2 2 2" xfId="5157"/>
    <cellStyle name="style1424787249507 3 2 2 2 2 2" xfId="12598"/>
    <cellStyle name="style1424787249507 3 2 2 2 2 2 2" xfId="43562"/>
    <cellStyle name="style1424787249507 3 2 2 2 2 2 2 2" xfId="43563"/>
    <cellStyle name="style1424787249507 3 2 2 2 2 2 2 3" xfId="59939"/>
    <cellStyle name="style1424787249507 3 2 2 2 2 2 3" xfId="43561"/>
    <cellStyle name="style1424787249507 3 2 2 2 2 3" xfId="19994"/>
    <cellStyle name="style1424787249507 3 2 2 2 2 3 2" xfId="43565"/>
    <cellStyle name="style1424787249507 3 2 2 2 2 3 3" xfId="57447"/>
    <cellStyle name="style1424787249507 3 2 2 2 2 3 4" xfId="43564"/>
    <cellStyle name="style1424787249507 3 2 2 2 2 4" xfId="27390"/>
    <cellStyle name="style1424787249507 3 2 2 2 2 5" xfId="43560"/>
    <cellStyle name="style1424787249507 3 2 2 2 3" xfId="3280"/>
    <cellStyle name="style1424787249507 3 2 2 2 3 2" xfId="10721"/>
    <cellStyle name="style1424787249507 3 2 2 2 3 2 2" xfId="43568"/>
    <cellStyle name="style1424787249507 3 2 2 2 3 2 2 2" xfId="43569"/>
    <cellStyle name="style1424787249507 3 2 2 2 3 2 2 3" xfId="59940"/>
    <cellStyle name="style1424787249507 3 2 2 2 3 2 3" xfId="43567"/>
    <cellStyle name="style1424787249507 3 2 2 2 3 3" xfId="18117"/>
    <cellStyle name="style1424787249507 3 2 2 2 3 3 2" xfId="43571"/>
    <cellStyle name="style1424787249507 3 2 2 2 3 3 3" xfId="57448"/>
    <cellStyle name="style1424787249507 3 2 2 2 3 3 4" xfId="43570"/>
    <cellStyle name="style1424787249507 3 2 2 2 3 4" xfId="25513"/>
    <cellStyle name="style1424787249507 3 2 2 2 3 5" xfId="43566"/>
    <cellStyle name="style1424787249507 3 2 2 2 4" xfId="7102"/>
    <cellStyle name="style1424787249507 3 2 2 2 4 2" xfId="14498"/>
    <cellStyle name="style1424787249507 3 2 2 2 4 2 2" xfId="43574"/>
    <cellStyle name="style1424787249507 3 2 2 2 4 2 3" xfId="59938"/>
    <cellStyle name="style1424787249507 3 2 2 2 4 2 4" xfId="43573"/>
    <cellStyle name="style1424787249507 3 2 2 2 4 3" xfId="21894"/>
    <cellStyle name="style1424787249507 3 2 2 2 4 4" xfId="29290"/>
    <cellStyle name="style1424787249507 3 2 2 2 4 5" xfId="43572"/>
    <cellStyle name="style1424787249507 3 2 2 2 5" xfId="8912"/>
    <cellStyle name="style1424787249507 3 2 2 2 5 2" xfId="43576"/>
    <cellStyle name="style1424787249507 3 2 2 2 5 3" xfId="57446"/>
    <cellStyle name="style1424787249507 3 2 2 2 5 4" xfId="43575"/>
    <cellStyle name="style1424787249507 3 2 2 2 6" xfId="16308"/>
    <cellStyle name="style1424787249507 3 2 2 2 7" xfId="23704"/>
    <cellStyle name="style1424787249507 3 2 2 2 8" xfId="43559"/>
    <cellStyle name="style1424787249507 3 2 2 3" xfId="4513"/>
    <cellStyle name="style1424787249507 3 2 2 3 2" xfId="11954"/>
    <cellStyle name="style1424787249507 3 2 2 3 2 2" xfId="43579"/>
    <cellStyle name="style1424787249507 3 2 2 3 2 2 2" xfId="43580"/>
    <cellStyle name="style1424787249507 3 2 2 3 2 2 3" xfId="59941"/>
    <cellStyle name="style1424787249507 3 2 2 3 2 3" xfId="43578"/>
    <cellStyle name="style1424787249507 3 2 2 3 3" xfId="19350"/>
    <cellStyle name="style1424787249507 3 2 2 3 3 2" xfId="43582"/>
    <cellStyle name="style1424787249507 3 2 2 3 3 3" xfId="57449"/>
    <cellStyle name="style1424787249507 3 2 2 3 3 4" xfId="43581"/>
    <cellStyle name="style1424787249507 3 2 2 3 4" xfId="26746"/>
    <cellStyle name="style1424787249507 3 2 2 3 5" xfId="43577"/>
    <cellStyle name="style1424787249507 3 2 2 4" xfId="2636"/>
    <cellStyle name="style1424787249507 3 2 2 4 2" xfId="10077"/>
    <cellStyle name="style1424787249507 3 2 2 4 2 2" xfId="43585"/>
    <cellStyle name="style1424787249507 3 2 2 4 2 2 2" xfId="43586"/>
    <cellStyle name="style1424787249507 3 2 2 4 2 2 3" xfId="59942"/>
    <cellStyle name="style1424787249507 3 2 2 4 2 3" xfId="43584"/>
    <cellStyle name="style1424787249507 3 2 2 4 3" xfId="17473"/>
    <cellStyle name="style1424787249507 3 2 2 4 3 2" xfId="43588"/>
    <cellStyle name="style1424787249507 3 2 2 4 3 3" xfId="57450"/>
    <cellStyle name="style1424787249507 3 2 2 4 3 4" xfId="43587"/>
    <cellStyle name="style1424787249507 3 2 2 4 4" xfId="24869"/>
    <cellStyle name="style1424787249507 3 2 2 4 5" xfId="43583"/>
    <cellStyle name="style1424787249507 3 2 2 5" xfId="6458"/>
    <cellStyle name="style1424787249507 3 2 2 5 2" xfId="13854"/>
    <cellStyle name="style1424787249507 3 2 2 5 2 2" xfId="43591"/>
    <cellStyle name="style1424787249507 3 2 2 5 2 3" xfId="59937"/>
    <cellStyle name="style1424787249507 3 2 2 5 2 4" xfId="43590"/>
    <cellStyle name="style1424787249507 3 2 2 5 3" xfId="21250"/>
    <cellStyle name="style1424787249507 3 2 2 5 4" xfId="28646"/>
    <cellStyle name="style1424787249507 3 2 2 5 5" xfId="43589"/>
    <cellStyle name="style1424787249507 3 2 2 6" xfId="8268"/>
    <cellStyle name="style1424787249507 3 2 2 6 2" xfId="43593"/>
    <cellStyle name="style1424787249507 3 2 2 6 3" xfId="57445"/>
    <cellStyle name="style1424787249507 3 2 2 6 4" xfId="43592"/>
    <cellStyle name="style1424787249507 3 2 2 7" xfId="15664"/>
    <cellStyle name="style1424787249507 3 2 2 8" xfId="23060"/>
    <cellStyle name="style1424787249507 3 2 2 9" xfId="43558"/>
    <cellStyle name="style1424787249507 3 2 3" xfId="1213"/>
    <cellStyle name="style1424787249507 3 2 3 2" xfId="4901"/>
    <cellStyle name="style1424787249507 3 2 3 2 2" xfId="12342"/>
    <cellStyle name="style1424787249507 3 2 3 2 2 2" xfId="43597"/>
    <cellStyle name="style1424787249507 3 2 3 2 2 2 2" xfId="43598"/>
    <cellStyle name="style1424787249507 3 2 3 2 2 2 3" xfId="59944"/>
    <cellStyle name="style1424787249507 3 2 3 2 2 3" xfId="43596"/>
    <cellStyle name="style1424787249507 3 2 3 2 3" xfId="19738"/>
    <cellStyle name="style1424787249507 3 2 3 2 3 2" xfId="43600"/>
    <cellStyle name="style1424787249507 3 2 3 2 3 3" xfId="57452"/>
    <cellStyle name="style1424787249507 3 2 3 2 3 4" xfId="43599"/>
    <cellStyle name="style1424787249507 3 2 3 2 4" xfId="27134"/>
    <cellStyle name="style1424787249507 3 2 3 2 5" xfId="43595"/>
    <cellStyle name="style1424787249507 3 2 3 3" xfId="3024"/>
    <cellStyle name="style1424787249507 3 2 3 3 2" xfId="10465"/>
    <cellStyle name="style1424787249507 3 2 3 3 2 2" xfId="43603"/>
    <cellStyle name="style1424787249507 3 2 3 3 2 2 2" xfId="43604"/>
    <cellStyle name="style1424787249507 3 2 3 3 2 2 3" xfId="59945"/>
    <cellStyle name="style1424787249507 3 2 3 3 2 3" xfId="43602"/>
    <cellStyle name="style1424787249507 3 2 3 3 3" xfId="17861"/>
    <cellStyle name="style1424787249507 3 2 3 3 3 2" xfId="43606"/>
    <cellStyle name="style1424787249507 3 2 3 3 3 3" xfId="57453"/>
    <cellStyle name="style1424787249507 3 2 3 3 3 4" xfId="43605"/>
    <cellStyle name="style1424787249507 3 2 3 3 4" xfId="25257"/>
    <cellStyle name="style1424787249507 3 2 3 3 5" xfId="43601"/>
    <cellStyle name="style1424787249507 3 2 3 4" xfId="6846"/>
    <cellStyle name="style1424787249507 3 2 3 4 2" xfId="14242"/>
    <cellStyle name="style1424787249507 3 2 3 4 2 2" xfId="43609"/>
    <cellStyle name="style1424787249507 3 2 3 4 2 3" xfId="59943"/>
    <cellStyle name="style1424787249507 3 2 3 4 2 4" xfId="43608"/>
    <cellStyle name="style1424787249507 3 2 3 4 3" xfId="21638"/>
    <cellStyle name="style1424787249507 3 2 3 4 4" xfId="29034"/>
    <cellStyle name="style1424787249507 3 2 3 4 5" xfId="43607"/>
    <cellStyle name="style1424787249507 3 2 3 5" xfId="8656"/>
    <cellStyle name="style1424787249507 3 2 3 5 2" xfId="43611"/>
    <cellStyle name="style1424787249507 3 2 3 5 3" xfId="57451"/>
    <cellStyle name="style1424787249507 3 2 3 5 4" xfId="43610"/>
    <cellStyle name="style1424787249507 3 2 3 6" xfId="16052"/>
    <cellStyle name="style1424787249507 3 2 3 7" xfId="23448"/>
    <cellStyle name="style1424787249507 3 2 3 8" xfId="43594"/>
    <cellStyle name="style1424787249507 3 2 4" xfId="1804"/>
    <cellStyle name="style1424787249507 3 2 4 2" xfId="5491"/>
    <cellStyle name="style1424787249507 3 2 4 2 2" xfId="12932"/>
    <cellStyle name="style1424787249507 3 2 4 2 2 2" xfId="43615"/>
    <cellStyle name="style1424787249507 3 2 4 2 2 2 2" xfId="43616"/>
    <cellStyle name="style1424787249507 3 2 4 2 2 2 3" xfId="59947"/>
    <cellStyle name="style1424787249507 3 2 4 2 2 3" xfId="43614"/>
    <cellStyle name="style1424787249507 3 2 4 2 3" xfId="20328"/>
    <cellStyle name="style1424787249507 3 2 4 2 3 2" xfId="43618"/>
    <cellStyle name="style1424787249507 3 2 4 2 3 3" xfId="57455"/>
    <cellStyle name="style1424787249507 3 2 4 2 3 4" xfId="43617"/>
    <cellStyle name="style1424787249507 3 2 4 2 4" xfId="27724"/>
    <cellStyle name="style1424787249507 3 2 4 2 5" xfId="43613"/>
    <cellStyle name="style1424787249507 3 2 4 3" xfId="3614"/>
    <cellStyle name="style1424787249507 3 2 4 3 2" xfId="11055"/>
    <cellStyle name="style1424787249507 3 2 4 3 2 2" xfId="43621"/>
    <cellStyle name="style1424787249507 3 2 4 3 2 2 2" xfId="43622"/>
    <cellStyle name="style1424787249507 3 2 4 3 2 2 3" xfId="59948"/>
    <cellStyle name="style1424787249507 3 2 4 3 2 3" xfId="43620"/>
    <cellStyle name="style1424787249507 3 2 4 3 3" xfId="18451"/>
    <cellStyle name="style1424787249507 3 2 4 3 3 2" xfId="43624"/>
    <cellStyle name="style1424787249507 3 2 4 3 3 3" xfId="57456"/>
    <cellStyle name="style1424787249507 3 2 4 3 3 4" xfId="43623"/>
    <cellStyle name="style1424787249507 3 2 4 3 4" xfId="25847"/>
    <cellStyle name="style1424787249507 3 2 4 3 5" xfId="43619"/>
    <cellStyle name="style1424787249507 3 2 4 4" xfId="7436"/>
    <cellStyle name="style1424787249507 3 2 4 4 2" xfId="14832"/>
    <cellStyle name="style1424787249507 3 2 4 4 2 2" xfId="43627"/>
    <cellStyle name="style1424787249507 3 2 4 4 2 3" xfId="59946"/>
    <cellStyle name="style1424787249507 3 2 4 4 2 4" xfId="43626"/>
    <cellStyle name="style1424787249507 3 2 4 4 3" xfId="22228"/>
    <cellStyle name="style1424787249507 3 2 4 4 4" xfId="29624"/>
    <cellStyle name="style1424787249507 3 2 4 4 5" xfId="43625"/>
    <cellStyle name="style1424787249507 3 2 4 5" xfId="9246"/>
    <cellStyle name="style1424787249507 3 2 4 5 2" xfId="43629"/>
    <cellStyle name="style1424787249507 3 2 4 5 3" xfId="57454"/>
    <cellStyle name="style1424787249507 3 2 4 5 4" xfId="43628"/>
    <cellStyle name="style1424787249507 3 2 4 6" xfId="16642"/>
    <cellStyle name="style1424787249507 3 2 4 7" xfId="24038"/>
    <cellStyle name="style1424787249507 3 2 4 8" xfId="43612"/>
    <cellStyle name="style1424787249507 3 2 5" xfId="2061"/>
    <cellStyle name="style1424787249507 3 2 5 2" xfId="5748"/>
    <cellStyle name="style1424787249507 3 2 5 2 2" xfId="13188"/>
    <cellStyle name="style1424787249507 3 2 5 2 2 2" xfId="43633"/>
    <cellStyle name="style1424787249507 3 2 5 2 2 2 2" xfId="43634"/>
    <cellStyle name="style1424787249507 3 2 5 2 2 2 3" xfId="59950"/>
    <cellStyle name="style1424787249507 3 2 5 2 2 3" xfId="43632"/>
    <cellStyle name="style1424787249507 3 2 5 2 3" xfId="20584"/>
    <cellStyle name="style1424787249507 3 2 5 2 3 2" xfId="43636"/>
    <cellStyle name="style1424787249507 3 2 5 2 3 3" xfId="57458"/>
    <cellStyle name="style1424787249507 3 2 5 2 3 4" xfId="43635"/>
    <cellStyle name="style1424787249507 3 2 5 2 4" xfId="27980"/>
    <cellStyle name="style1424787249507 3 2 5 2 5" xfId="43631"/>
    <cellStyle name="style1424787249507 3 2 5 3" xfId="3870"/>
    <cellStyle name="style1424787249507 3 2 5 3 2" xfId="11311"/>
    <cellStyle name="style1424787249507 3 2 5 3 2 2" xfId="43639"/>
    <cellStyle name="style1424787249507 3 2 5 3 2 2 2" xfId="43640"/>
    <cellStyle name="style1424787249507 3 2 5 3 2 2 3" xfId="59951"/>
    <cellStyle name="style1424787249507 3 2 5 3 2 3" xfId="43638"/>
    <cellStyle name="style1424787249507 3 2 5 3 3" xfId="18707"/>
    <cellStyle name="style1424787249507 3 2 5 3 3 2" xfId="43642"/>
    <cellStyle name="style1424787249507 3 2 5 3 3 3" xfId="57459"/>
    <cellStyle name="style1424787249507 3 2 5 3 3 4" xfId="43641"/>
    <cellStyle name="style1424787249507 3 2 5 3 4" xfId="26103"/>
    <cellStyle name="style1424787249507 3 2 5 3 5" xfId="43637"/>
    <cellStyle name="style1424787249507 3 2 5 4" xfId="7693"/>
    <cellStyle name="style1424787249507 3 2 5 4 2" xfId="15089"/>
    <cellStyle name="style1424787249507 3 2 5 4 2 2" xfId="43645"/>
    <cellStyle name="style1424787249507 3 2 5 4 2 3" xfId="59949"/>
    <cellStyle name="style1424787249507 3 2 5 4 2 4" xfId="43644"/>
    <cellStyle name="style1424787249507 3 2 5 4 3" xfId="22485"/>
    <cellStyle name="style1424787249507 3 2 5 4 4" xfId="29881"/>
    <cellStyle name="style1424787249507 3 2 5 4 5" xfId="43643"/>
    <cellStyle name="style1424787249507 3 2 5 5" xfId="9502"/>
    <cellStyle name="style1424787249507 3 2 5 5 2" xfId="43647"/>
    <cellStyle name="style1424787249507 3 2 5 5 3" xfId="57457"/>
    <cellStyle name="style1424787249507 3 2 5 5 4" xfId="43646"/>
    <cellStyle name="style1424787249507 3 2 5 6" xfId="16898"/>
    <cellStyle name="style1424787249507 3 2 5 7" xfId="24294"/>
    <cellStyle name="style1424787249507 3 2 5 8" xfId="43630"/>
    <cellStyle name="style1424787249507 3 2 6" xfId="4257"/>
    <cellStyle name="style1424787249507 3 2 6 2" xfId="11698"/>
    <cellStyle name="style1424787249507 3 2 6 2 2" xfId="43650"/>
    <cellStyle name="style1424787249507 3 2 6 2 2 2" xfId="43651"/>
    <cellStyle name="style1424787249507 3 2 6 2 2 3" xfId="59952"/>
    <cellStyle name="style1424787249507 3 2 6 2 3" xfId="43649"/>
    <cellStyle name="style1424787249507 3 2 6 3" xfId="19094"/>
    <cellStyle name="style1424787249507 3 2 6 3 2" xfId="43653"/>
    <cellStyle name="style1424787249507 3 2 6 3 3" xfId="57460"/>
    <cellStyle name="style1424787249507 3 2 6 3 4" xfId="43652"/>
    <cellStyle name="style1424787249507 3 2 6 4" xfId="26490"/>
    <cellStyle name="style1424787249507 3 2 6 5" xfId="43648"/>
    <cellStyle name="style1424787249507 3 2 7" xfId="2380"/>
    <cellStyle name="style1424787249507 3 2 7 2" xfId="9821"/>
    <cellStyle name="style1424787249507 3 2 7 2 2" xfId="43656"/>
    <cellStyle name="style1424787249507 3 2 7 2 2 2" xfId="43657"/>
    <cellStyle name="style1424787249507 3 2 7 2 2 3" xfId="59953"/>
    <cellStyle name="style1424787249507 3 2 7 2 3" xfId="43655"/>
    <cellStyle name="style1424787249507 3 2 7 3" xfId="17217"/>
    <cellStyle name="style1424787249507 3 2 7 3 2" xfId="43659"/>
    <cellStyle name="style1424787249507 3 2 7 3 3" xfId="57461"/>
    <cellStyle name="style1424787249507 3 2 7 3 4" xfId="43658"/>
    <cellStyle name="style1424787249507 3 2 7 4" xfId="24613"/>
    <cellStyle name="style1424787249507 3 2 7 5" xfId="43654"/>
    <cellStyle name="style1424787249507 3 2 8" xfId="6202"/>
    <cellStyle name="style1424787249507 3 2 8 2" xfId="13598"/>
    <cellStyle name="style1424787249507 3 2 8 2 2" xfId="43662"/>
    <cellStyle name="style1424787249507 3 2 8 2 3" xfId="59936"/>
    <cellStyle name="style1424787249507 3 2 8 2 4" xfId="43661"/>
    <cellStyle name="style1424787249507 3 2 8 3" xfId="20994"/>
    <cellStyle name="style1424787249507 3 2 8 4" xfId="28390"/>
    <cellStyle name="style1424787249507 3 2 8 5" xfId="43660"/>
    <cellStyle name="style1424787249507 3 2 9" xfId="8012"/>
    <cellStyle name="style1424787249507 3 2 9 2" xfId="43664"/>
    <cellStyle name="style1424787249507 3 2 9 3" xfId="57444"/>
    <cellStyle name="style1424787249507 3 2 9 4" xfId="43663"/>
    <cellStyle name="style1424787249507 3 3" xfId="631"/>
    <cellStyle name="style1424787249507 3 3 2" xfId="1341"/>
    <cellStyle name="style1424787249507 3 3 2 2" xfId="5029"/>
    <cellStyle name="style1424787249507 3 3 2 2 2" xfId="12470"/>
    <cellStyle name="style1424787249507 3 3 2 2 2 2" xfId="43669"/>
    <cellStyle name="style1424787249507 3 3 2 2 2 2 2" xfId="43670"/>
    <cellStyle name="style1424787249507 3 3 2 2 2 2 3" xfId="59956"/>
    <cellStyle name="style1424787249507 3 3 2 2 2 3" xfId="43668"/>
    <cellStyle name="style1424787249507 3 3 2 2 3" xfId="19866"/>
    <cellStyle name="style1424787249507 3 3 2 2 3 2" xfId="43672"/>
    <cellStyle name="style1424787249507 3 3 2 2 3 3" xfId="57464"/>
    <cellStyle name="style1424787249507 3 3 2 2 3 4" xfId="43671"/>
    <cellStyle name="style1424787249507 3 3 2 2 4" xfId="27262"/>
    <cellStyle name="style1424787249507 3 3 2 2 5" xfId="43667"/>
    <cellStyle name="style1424787249507 3 3 2 3" xfId="3152"/>
    <cellStyle name="style1424787249507 3 3 2 3 2" xfId="10593"/>
    <cellStyle name="style1424787249507 3 3 2 3 2 2" xfId="43675"/>
    <cellStyle name="style1424787249507 3 3 2 3 2 2 2" xfId="43676"/>
    <cellStyle name="style1424787249507 3 3 2 3 2 2 3" xfId="59957"/>
    <cellStyle name="style1424787249507 3 3 2 3 2 3" xfId="43674"/>
    <cellStyle name="style1424787249507 3 3 2 3 3" xfId="17989"/>
    <cellStyle name="style1424787249507 3 3 2 3 3 2" xfId="43678"/>
    <cellStyle name="style1424787249507 3 3 2 3 3 3" xfId="57465"/>
    <cellStyle name="style1424787249507 3 3 2 3 3 4" xfId="43677"/>
    <cellStyle name="style1424787249507 3 3 2 3 4" xfId="25385"/>
    <cellStyle name="style1424787249507 3 3 2 3 5" xfId="43673"/>
    <cellStyle name="style1424787249507 3 3 2 4" xfId="6974"/>
    <cellStyle name="style1424787249507 3 3 2 4 2" xfId="14370"/>
    <cellStyle name="style1424787249507 3 3 2 4 2 2" xfId="43681"/>
    <cellStyle name="style1424787249507 3 3 2 4 2 3" xfId="59955"/>
    <cellStyle name="style1424787249507 3 3 2 4 2 4" xfId="43680"/>
    <cellStyle name="style1424787249507 3 3 2 4 3" xfId="21766"/>
    <cellStyle name="style1424787249507 3 3 2 4 4" xfId="29162"/>
    <cellStyle name="style1424787249507 3 3 2 4 5" xfId="43679"/>
    <cellStyle name="style1424787249507 3 3 2 5" xfId="8784"/>
    <cellStyle name="style1424787249507 3 3 2 5 2" xfId="43683"/>
    <cellStyle name="style1424787249507 3 3 2 5 3" xfId="57463"/>
    <cellStyle name="style1424787249507 3 3 2 5 4" xfId="43682"/>
    <cellStyle name="style1424787249507 3 3 2 6" xfId="16180"/>
    <cellStyle name="style1424787249507 3 3 2 7" xfId="23576"/>
    <cellStyle name="style1424787249507 3 3 2 8" xfId="43666"/>
    <cellStyle name="style1424787249507 3 3 3" xfId="4385"/>
    <cellStyle name="style1424787249507 3 3 3 2" xfId="11826"/>
    <cellStyle name="style1424787249507 3 3 3 2 2" xfId="43686"/>
    <cellStyle name="style1424787249507 3 3 3 2 2 2" xfId="43687"/>
    <cellStyle name="style1424787249507 3 3 3 2 2 3" xfId="59958"/>
    <cellStyle name="style1424787249507 3 3 3 2 3" xfId="43685"/>
    <cellStyle name="style1424787249507 3 3 3 3" xfId="19222"/>
    <cellStyle name="style1424787249507 3 3 3 3 2" xfId="43689"/>
    <cellStyle name="style1424787249507 3 3 3 3 3" xfId="57466"/>
    <cellStyle name="style1424787249507 3 3 3 3 4" xfId="43688"/>
    <cellStyle name="style1424787249507 3 3 3 4" xfId="26618"/>
    <cellStyle name="style1424787249507 3 3 3 5" xfId="43684"/>
    <cellStyle name="style1424787249507 3 3 4" xfId="2508"/>
    <cellStyle name="style1424787249507 3 3 4 2" xfId="9949"/>
    <cellStyle name="style1424787249507 3 3 4 2 2" xfId="43692"/>
    <cellStyle name="style1424787249507 3 3 4 2 2 2" xfId="43693"/>
    <cellStyle name="style1424787249507 3 3 4 2 2 3" xfId="59959"/>
    <cellStyle name="style1424787249507 3 3 4 2 3" xfId="43691"/>
    <cellStyle name="style1424787249507 3 3 4 3" xfId="17345"/>
    <cellStyle name="style1424787249507 3 3 4 3 2" xfId="43695"/>
    <cellStyle name="style1424787249507 3 3 4 3 3" xfId="57467"/>
    <cellStyle name="style1424787249507 3 3 4 3 4" xfId="43694"/>
    <cellStyle name="style1424787249507 3 3 4 4" xfId="24741"/>
    <cellStyle name="style1424787249507 3 3 4 5" xfId="43690"/>
    <cellStyle name="style1424787249507 3 3 5" xfId="6330"/>
    <cellStyle name="style1424787249507 3 3 5 2" xfId="13726"/>
    <cellStyle name="style1424787249507 3 3 5 2 2" xfId="43698"/>
    <cellStyle name="style1424787249507 3 3 5 2 3" xfId="59954"/>
    <cellStyle name="style1424787249507 3 3 5 2 4" xfId="43697"/>
    <cellStyle name="style1424787249507 3 3 5 3" xfId="21122"/>
    <cellStyle name="style1424787249507 3 3 5 4" xfId="28518"/>
    <cellStyle name="style1424787249507 3 3 5 5" xfId="43696"/>
    <cellStyle name="style1424787249507 3 3 6" xfId="8140"/>
    <cellStyle name="style1424787249507 3 3 6 2" xfId="43700"/>
    <cellStyle name="style1424787249507 3 3 6 3" xfId="57462"/>
    <cellStyle name="style1424787249507 3 3 6 4" xfId="43699"/>
    <cellStyle name="style1424787249507 3 3 7" xfId="15536"/>
    <cellStyle name="style1424787249507 3 3 8" xfId="22932"/>
    <cellStyle name="style1424787249507 3 3 9" xfId="43665"/>
    <cellStyle name="style1424787249507 3 4" xfId="1085"/>
    <cellStyle name="style1424787249507 3 4 2" xfId="4773"/>
    <cellStyle name="style1424787249507 3 4 2 2" xfId="12214"/>
    <cellStyle name="style1424787249507 3 4 2 2 2" xfId="43704"/>
    <cellStyle name="style1424787249507 3 4 2 2 2 2" xfId="43705"/>
    <cellStyle name="style1424787249507 3 4 2 2 2 3" xfId="59961"/>
    <cellStyle name="style1424787249507 3 4 2 2 3" xfId="43703"/>
    <cellStyle name="style1424787249507 3 4 2 3" xfId="19610"/>
    <cellStyle name="style1424787249507 3 4 2 3 2" xfId="43707"/>
    <cellStyle name="style1424787249507 3 4 2 3 3" xfId="57469"/>
    <cellStyle name="style1424787249507 3 4 2 3 4" xfId="43706"/>
    <cellStyle name="style1424787249507 3 4 2 4" xfId="27006"/>
    <cellStyle name="style1424787249507 3 4 2 5" xfId="43702"/>
    <cellStyle name="style1424787249507 3 4 3" xfId="2896"/>
    <cellStyle name="style1424787249507 3 4 3 2" xfId="10337"/>
    <cellStyle name="style1424787249507 3 4 3 2 2" xfId="43710"/>
    <cellStyle name="style1424787249507 3 4 3 2 2 2" xfId="43711"/>
    <cellStyle name="style1424787249507 3 4 3 2 2 3" xfId="59962"/>
    <cellStyle name="style1424787249507 3 4 3 2 3" xfId="43709"/>
    <cellStyle name="style1424787249507 3 4 3 3" xfId="17733"/>
    <cellStyle name="style1424787249507 3 4 3 3 2" xfId="43713"/>
    <cellStyle name="style1424787249507 3 4 3 3 3" xfId="57470"/>
    <cellStyle name="style1424787249507 3 4 3 3 4" xfId="43712"/>
    <cellStyle name="style1424787249507 3 4 3 4" xfId="25129"/>
    <cellStyle name="style1424787249507 3 4 3 5" xfId="43708"/>
    <cellStyle name="style1424787249507 3 4 4" xfId="6718"/>
    <cellStyle name="style1424787249507 3 4 4 2" xfId="14114"/>
    <cellStyle name="style1424787249507 3 4 4 2 2" xfId="43716"/>
    <cellStyle name="style1424787249507 3 4 4 2 3" xfId="59960"/>
    <cellStyle name="style1424787249507 3 4 4 2 4" xfId="43715"/>
    <cellStyle name="style1424787249507 3 4 4 3" xfId="21510"/>
    <cellStyle name="style1424787249507 3 4 4 4" xfId="28906"/>
    <cellStyle name="style1424787249507 3 4 4 5" xfId="43714"/>
    <cellStyle name="style1424787249507 3 4 5" xfId="8528"/>
    <cellStyle name="style1424787249507 3 4 5 2" xfId="43718"/>
    <cellStyle name="style1424787249507 3 4 5 3" xfId="57468"/>
    <cellStyle name="style1424787249507 3 4 5 4" xfId="43717"/>
    <cellStyle name="style1424787249507 3 4 6" xfId="15924"/>
    <cellStyle name="style1424787249507 3 4 7" xfId="23320"/>
    <cellStyle name="style1424787249507 3 4 8" xfId="43701"/>
    <cellStyle name="style1424787249507 3 5" xfId="1676"/>
    <cellStyle name="style1424787249507 3 5 2" xfId="5363"/>
    <cellStyle name="style1424787249507 3 5 2 2" xfId="12804"/>
    <cellStyle name="style1424787249507 3 5 2 2 2" xfId="43722"/>
    <cellStyle name="style1424787249507 3 5 2 2 2 2" xfId="43723"/>
    <cellStyle name="style1424787249507 3 5 2 2 2 3" xfId="59964"/>
    <cellStyle name="style1424787249507 3 5 2 2 3" xfId="43721"/>
    <cellStyle name="style1424787249507 3 5 2 3" xfId="20200"/>
    <cellStyle name="style1424787249507 3 5 2 3 2" xfId="43725"/>
    <cellStyle name="style1424787249507 3 5 2 3 3" xfId="57472"/>
    <cellStyle name="style1424787249507 3 5 2 3 4" xfId="43724"/>
    <cellStyle name="style1424787249507 3 5 2 4" xfId="27596"/>
    <cellStyle name="style1424787249507 3 5 2 5" xfId="43720"/>
    <cellStyle name="style1424787249507 3 5 3" xfId="3486"/>
    <cellStyle name="style1424787249507 3 5 3 2" xfId="10927"/>
    <cellStyle name="style1424787249507 3 5 3 2 2" xfId="43728"/>
    <cellStyle name="style1424787249507 3 5 3 2 2 2" xfId="43729"/>
    <cellStyle name="style1424787249507 3 5 3 2 2 3" xfId="59965"/>
    <cellStyle name="style1424787249507 3 5 3 2 3" xfId="43727"/>
    <cellStyle name="style1424787249507 3 5 3 3" xfId="18323"/>
    <cellStyle name="style1424787249507 3 5 3 3 2" xfId="43731"/>
    <cellStyle name="style1424787249507 3 5 3 3 3" xfId="57473"/>
    <cellStyle name="style1424787249507 3 5 3 3 4" xfId="43730"/>
    <cellStyle name="style1424787249507 3 5 3 4" xfId="25719"/>
    <cellStyle name="style1424787249507 3 5 3 5" xfId="43726"/>
    <cellStyle name="style1424787249507 3 5 4" xfId="7308"/>
    <cellStyle name="style1424787249507 3 5 4 2" xfId="14704"/>
    <cellStyle name="style1424787249507 3 5 4 2 2" xfId="43734"/>
    <cellStyle name="style1424787249507 3 5 4 2 3" xfId="59963"/>
    <cellStyle name="style1424787249507 3 5 4 2 4" xfId="43733"/>
    <cellStyle name="style1424787249507 3 5 4 3" xfId="22100"/>
    <cellStyle name="style1424787249507 3 5 4 4" xfId="29496"/>
    <cellStyle name="style1424787249507 3 5 4 5" xfId="43732"/>
    <cellStyle name="style1424787249507 3 5 5" xfId="9118"/>
    <cellStyle name="style1424787249507 3 5 5 2" xfId="43736"/>
    <cellStyle name="style1424787249507 3 5 5 3" xfId="57471"/>
    <cellStyle name="style1424787249507 3 5 5 4" xfId="43735"/>
    <cellStyle name="style1424787249507 3 5 6" xfId="16514"/>
    <cellStyle name="style1424787249507 3 5 7" xfId="23910"/>
    <cellStyle name="style1424787249507 3 5 8" xfId="43719"/>
    <cellStyle name="style1424787249507 3 6" xfId="1933"/>
    <cellStyle name="style1424787249507 3 6 2" xfId="5620"/>
    <cellStyle name="style1424787249507 3 6 2 2" xfId="13060"/>
    <cellStyle name="style1424787249507 3 6 2 2 2" xfId="43740"/>
    <cellStyle name="style1424787249507 3 6 2 2 2 2" xfId="43741"/>
    <cellStyle name="style1424787249507 3 6 2 2 2 3" xfId="59967"/>
    <cellStyle name="style1424787249507 3 6 2 2 3" xfId="43739"/>
    <cellStyle name="style1424787249507 3 6 2 3" xfId="20456"/>
    <cellStyle name="style1424787249507 3 6 2 3 2" xfId="43743"/>
    <cellStyle name="style1424787249507 3 6 2 3 3" xfId="57475"/>
    <cellStyle name="style1424787249507 3 6 2 3 4" xfId="43742"/>
    <cellStyle name="style1424787249507 3 6 2 4" xfId="27852"/>
    <cellStyle name="style1424787249507 3 6 2 5" xfId="43738"/>
    <cellStyle name="style1424787249507 3 6 3" xfId="3742"/>
    <cellStyle name="style1424787249507 3 6 3 2" xfId="11183"/>
    <cellStyle name="style1424787249507 3 6 3 2 2" xfId="43746"/>
    <cellStyle name="style1424787249507 3 6 3 2 2 2" xfId="43747"/>
    <cellStyle name="style1424787249507 3 6 3 2 2 3" xfId="59968"/>
    <cellStyle name="style1424787249507 3 6 3 2 3" xfId="43745"/>
    <cellStyle name="style1424787249507 3 6 3 3" xfId="18579"/>
    <cellStyle name="style1424787249507 3 6 3 3 2" xfId="43749"/>
    <cellStyle name="style1424787249507 3 6 3 3 3" xfId="57476"/>
    <cellStyle name="style1424787249507 3 6 3 3 4" xfId="43748"/>
    <cellStyle name="style1424787249507 3 6 3 4" xfId="25975"/>
    <cellStyle name="style1424787249507 3 6 3 5" xfId="43744"/>
    <cellStyle name="style1424787249507 3 6 4" xfId="7565"/>
    <cellStyle name="style1424787249507 3 6 4 2" xfId="14961"/>
    <cellStyle name="style1424787249507 3 6 4 2 2" xfId="43752"/>
    <cellStyle name="style1424787249507 3 6 4 2 3" xfId="59966"/>
    <cellStyle name="style1424787249507 3 6 4 2 4" xfId="43751"/>
    <cellStyle name="style1424787249507 3 6 4 3" xfId="22357"/>
    <cellStyle name="style1424787249507 3 6 4 4" xfId="29753"/>
    <cellStyle name="style1424787249507 3 6 4 5" xfId="43750"/>
    <cellStyle name="style1424787249507 3 6 5" xfId="9374"/>
    <cellStyle name="style1424787249507 3 6 5 2" xfId="43754"/>
    <cellStyle name="style1424787249507 3 6 5 3" xfId="57474"/>
    <cellStyle name="style1424787249507 3 6 5 4" xfId="43753"/>
    <cellStyle name="style1424787249507 3 6 6" xfId="16770"/>
    <cellStyle name="style1424787249507 3 6 7" xfId="24166"/>
    <cellStyle name="style1424787249507 3 6 8" xfId="43737"/>
    <cellStyle name="style1424787249507 3 7" xfId="4129"/>
    <cellStyle name="style1424787249507 3 7 2" xfId="11570"/>
    <cellStyle name="style1424787249507 3 7 2 2" xfId="43757"/>
    <cellStyle name="style1424787249507 3 7 2 2 2" xfId="43758"/>
    <cellStyle name="style1424787249507 3 7 2 2 3" xfId="59969"/>
    <cellStyle name="style1424787249507 3 7 2 3" xfId="43756"/>
    <cellStyle name="style1424787249507 3 7 3" xfId="18966"/>
    <cellStyle name="style1424787249507 3 7 3 2" xfId="43760"/>
    <cellStyle name="style1424787249507 3 7 3 3" xfId="57477"/>
    <cellStyle name="style1424787249507 3 7 3 4" xfId="43759"/>
    <cellStyle name="style1424787249507 3 7 4" xfId="26362"/>
    <cellStyle name="style1424787249507 3 7 5" xfId="43755"/>
    <cellStyle name="style1424787249507 3 8" xfId="2252"/>
    <cellStyle name="style1424787249507 3 8 2" xfId="9693"/>
    <cellStyle name="style1424787249507 3 8 2 2" xfId="43763"/>
    <cellStyle name="style1424787249507 3 8 2 2 2" xfId="43764"/>
    <cellStyle name="style1424787249507 3 8 2 2 3" xfId="59970"/>
    <cellStyle name="style1424787249507 3 8 2 3" xfId="43762"/>
    <cellStyle name="style1424787249507 3 8 3" xfId="17089"/>
    <cellStyle name="style1424787249507 3 8 3 2" xfId="43766"/>
    <cellStyle name="style1424787249507 3 8 3 3" xfId="57478"/>
    <cellStyle name="style1424787249507 3 8 3 4" xfId="43765"/>
    <cellStyle name="style1424787249507 3 8 4" xfId="24485"/>
    <cellStyle name="style1424787249507 3 8 5" xfId="43761"/>
    <cellStyle name="style1424787249507 3 9" xfId="6074"/>
    <cellStyle name="style1424787249507 3 9 2" xfId="13470"/>
    <cellStyle name="style1424787249507 3 9 2 2" xfId="43769"/>
    <cellStyle name="style1424787249507 3 9 2 3" xfId="59935"/>
    <cellStyle name="style1424787249507 3 9 2 4" xfId="43768"/>
    <cellStyle name="style1424787249507 3 9 3" xfId="20866"/>
    <cellStyle name="style1424787249507 3 9 4" xfId="28262"/>
    <cellStyle name="style1424787249507 3 9 5" xfId="43767"/>
    <cellStyle name="style1424787249507 4" xfId="438"/>
    <cellStyle name="style1424787249507 4 10" xfId="15344"/>
    <cellStyle name="style1424787249507 4 11" xfId="22740"/>
    <cellStyle name="style1424787249507 4 12" xfId="43770"/>
    <cellStyle name="style1424787249507 4 2" xfId="695"/>
    <cellStyle name="style1424787249507 4 2 2" xfId="1405"/>
    <cellStyle name="style1424787249507 4 2 2 2" xfId="5093"/>
    <cellStyle name="style1424787249507 4 2 2 2 2" xfId="12534"/>
    <cellStyle name="style1424787249507 4 2 2 2 2 2" xfId="43775"/>
    <cellStyle name="style1424787249507 4 2 2 2 2 2 2" xfId="43776"/>
    <cellStyle name="style1424787249507 4 2 2 2 2 2 3" xfId="59974"/>
    <cellStyle name="style1424787249507 4 2 2 2 2 3" xfId="43774"/>
    <cellStyle name="style1424787249507 4 2 2 2 3" xfId="19930"/>
    <cellStyle name="style1424787249507 4 2 2 2 3 2" xfId="43778"/>
    <cellStyle name="style1424787249507 4 2 2 2 3 3" xfId="57482"/>
    <cellStyle name="style1424787249507 4 2 2 2 3 4" xfId="43777"/>
    <cellStyle name="style1424787249507 4 2 2 2 4" xfId="27326"/>
    <cellStyle name="style1424787249507 4 2 2 2 5" xfId="43773"/>
    <cellStyle name="style1424787249507 4 2 2 3" xfId="3216"/>
    <cellStyle name="style1424787249507 4 2 2 3 2" xfId="10657"/>
    <cellStyle name="style1424787249507 4 2 2 3 2 2" xfId="43781"/>
    <cellStyle name="style1424787249507 4 2 2 3 2 2 2" xfId="43782"/>
    <cellStyle name="style1424787249507 4 2 2 3 2 2 3" xfId="59975"/>
    <cellStyle name="style1424787249507 4 2 2 3 2 3" xfId="43780"/>
    <cellStyle name="style1424787249507 4 2 2 3 3" xfId="18053"/>
    <cellStyle name="style1424787249507 4 2 2 3 3 2" xfId="43784"/>
    <cellStyle name="style1424787249507 4 2 2 3 3 3" xfId="57483"/>
    <cellStyle name="style1424787249507 4 2 2 3 3 4" xfId="43783"/>
    <cellStyle name="style1424787249507 4 2 2 3 4" xfId="25449"/>
    <cellStyle name="style1424787249507 4 2 2 3 5" xfId="43779"/>
    <cellStyle name="style1424787249507 4 2 2 4" xfId="7038"/>
    <cellStyle name="style1424787249507 4 2 2 4 2" xfId="14434"/>
    <cellStyle name="style1424787249507 4 2 2 4 2 2" xfId="43787"/>
    <cellStyle name="style1424787249507 4 2 2 4 2 3" xfId="59973"/>
    <cellStyle name="style1424787249507 4 2 2 4 2 4" xfId="43786"/>
    <cellStyle name="style1424787249507 4 2 2 4 3" xfId="21830"/>
    <cellStyle name="style1424787249507 4 2 2 4 4" xfId="29226"/>
    <cellStyle name="style1424787249507 4 2 2 4 5" xfId="43785"/>
    <cellStyle name="style1424787249507 4 2 2 5" xfId="8848"/>
    <cellStyle name="style1424787249507 4 2 2 5 2" xfId="43789"/>
    <cellStyle name="style1424787249507 4 2 2 5 3" xfId="57481"/>
    <cellStyle name="style1424787249507 4 2 2 5 4" xfId="43788"/>
    <cellStyle name="style1424787249507 4 2 2 6" xfId="16244"/>
    <cellStyle name="style1424787249507 4 2 2 7" xfId="23640"/>
    <cellStyle name="style1424787249507 4 2 2 8" xfId="43772"/>
    <cellStyle name="style1424787249507 4 2 3" xfId="4449"/>
    <cellStyle name="style1424787249507 4 2 3 2" xfId="11890"/>
    <cellStyle name="style1424787249507 4 2 3 2 2" xfId="43792"/>
    <cellStyle name="style1424787249507 4 2 3 2 2 2" xfId="43793"/>
    <cellStyle name="style1424787249507 4 2 3 2 2 3" xfId="59976"/>
    <cellStyle name="style1424787249507 4 2 3 2 3" xfId="43791"/>
    <cellStyle name="style1424787249507 4 2 3 3" xfId="19286"/>
    <cellStyle name="style1424787249507 4 2 3 3 2" xfId="43795"/>
    <cellStyle name="style1424787249507 4 2 3 3 3" xfId="57484"/>
    <cellStyle name="style1424787249507 4 2 3 3 4" xfId="43794"/>
    <cellStyle name="style1424787249507 4 2 3 4" xfId="26682"/>
    <cellStyle name="style1424787249507 4 2 3 5" xfId="43790"/>
    <cellStyle name="style1424787249507 4 2 4" xfId="2572"/>
    <cellStyle name="style1424787249507 4 2 4 2" xfId="10013"/>
    <cellStyle name="style1424787249507 4 2 4 2 2" xfId="43798"/>
    <cellStyle name="style1424787249507 4 2 4 2 2 2" xfId="43799"/>
    <cellStyle name="style1424787249507 4 2 4 2 2 3" xfId="59977"/>
    <cellStyle name="style1424787249507 4 2 4 2 3" xfId="43797"/>
    <cellStyle name="style1424787249507 4 2 4 3" xfId="17409"/>
    <cellStyle name="style1424787249507 4 2 4 3 2" xfId="43801"/>
    <cellStyle name="style1424787249507 4 2 4 3 3" xfId="57485"/>
    <cellStyle name="style1424787249507 4 2 4 3 4" xfId="43800"/>
    <cellStyle name="style1424787249507 4 2 4 4" xfId="24805"/>
    <cellStyle name="style1424787249507 4 2 4 5" xfId="43796"/>
    <cellStyle name="style1424787249507 4 2 5" xfId="6394"/>
    <cellStyle name="style1424787249507 4 2 5 2" xfId="13790"/>
    <cellStyle name="style1424787249507 4 2 5 2 2" xfId="43804"/>
    <cellStyle name="style1424787249507 4 2 5 2 3" xfId="59972"/>
    <cellStyle name="style1424787249507 4 2 5 2 4" xfId="43803"/>
    <cellStyle name="style1424787249507 4 2 5 3" xfId="21186"/>
    <cellStyle name="style1424787249507 4 2 5 4" xfId="28582"/>
    <cellStyle name="style1424787249507 4 2 5 5" xfId="43802"/>
    <cellStyle name="style1424787249507 4 2 6" xfId="8204"/>
    <cellStyle name="style1424787249507 4 2 6 2" xfId="43806"/>
    <cellStyle name="style1424787249507 4 2 6 3" xfId="57480"/>
    <cellStyle name="style1424787249507 4 2 6 4" xfId="43805"/>
    <cellStyle name="style1424787249507 4 2 7" xfId="15600"/>
    <cellStyle name="style1424787249507 4 2 8" xfId="22996"/>
    <cellStyle name="style1424787249507 4 2 9" xfId="43771"/>
    <cellStyle name="style1424787249507 4 3" xfId="1149"/>
    <cellStyle name="style1424787249507 4 3 2" xfId="4837"/>
    <cellStyle name="style1424787249507 4 3 2 2" xfId="12278"/>
    <cellStyle name="style1424787249507 4 3 2 2 2" xfId="43810"/>
    <cellStyle name="style1424787249507 4 3 2 2 2 2" xfId="43811"/>
    <cellStyle name="style1424787249507 4 3 2 2 2 3" xfId="59979"/>
    <cellStyle name="style1424787249507 4 3 2 2 3" xfId="43809"/>
    <cellStyle name="style1424787249507 4 3 2 3" xfId="19674"/>
    <cellStyle name="style1424787249507 4 3 2 3 2" xfId="43813"/>
    <cellStyle name="style1424787249507 4 3 2 3 3" xfId="57487"/>
    <cellStyle name="style1424787249507 4 3 2 3 4" xfId="43812"/>
    <cellStyle name="style1424787249507 4 3 2 4" xfId="27070"/>
    <cellStyle name="style1424787249507 4 3 2 5" xfId="43808"/>
    <cellStyle name="style1424787249507 4 3 3" xfId="2960"/>
    <cellStyle name="style1424787249507 4 3 3 2" xfId="10401"/>
    <cellStyle name="style1424787249507 4 3 3 2 2" xfId="43816"/>
    <cellStyle name="style1424787249507 4 3 3 2 2 2" xfId="43817"/>
    <cellStyle name="style1424787249507 4 3 3 2 2 3" xfId="59980"/>
    <cellStyle name="style1424787249507 4 3 3 2 3" xfId="43815"/>
    <cellStyle name="style1424787249507 4 3 3 3" xfId="17797"/>
    <cellStyle name="style1424787249507 4 3 3 3 2" xfId="43819"/>
    <cellStyle name="style1424787249507 4 3 3 3 3" xfId="57488"/>
    <cellStyle name="style1424787249507 4 3 3 3 4" xfId="43818"/>
    <cellStyle name="style1424787249507 4 3 3 4" xfId="25193"/>
    <cellStyle name="style1424787249507 4 3 3 5" xfId="43814"/>
    <cellStyle name="style1424787249507 4 3 4" xfId="6782"/>
    <cellStyle name="style1424787249507 4 3 4 2" xfId="14178"/>
    <cellStyle name="style1424787249507 4 3 4 2 2" xfId="43822"/>
    <cellStyle name="style1424787249507 4 3 4 2 3" xfId="59978"/>
    <cellStyle name="style1424787249507 4 3 4 2 4" xfId="43821"/>
    <cellStyle name="style1424787249507 4 3 4 3" xfId="21574"/>
    <cellStyle name="style1424787249507 4 3 4 4" xfId="28970"/>
    <cellStyle name="style1424787249507 4 3 4 5" xfId="43820"/>
    <cellStyle name="style1424787249507 4 3 5" xfId="8592"/>
    <cellStyle name="style1424787249507 4 3 5 2" xfId="43824"/>
    <cellStyle name="style1424787249507 4 3 5 3" xfId="57486"/>
    <cellStyle name="style1424787249507 4 3 5 4" xfId="43823"/>
    <cellStyle name="style1424787249507 4 3 6" xfId="15988"/>
    <cellStyle name="style1424787249507 4 3 7" xfId="23384"/>
    <cellStyle name="style1424787249507 4 3 8" xfId="43807"/>
    <cellStyle name="style1424787249507 4 4" xfId="1740"/>
    <cellStyle name="style1424787249507 4 4 2" xfId="5427"/>
    <cellStyle name="style1424787249507 4 4 2 2" xfId="12868"/>
    <cellStyle name="style1424787249507 4 4 2 2 2" xfId="43828"/>
    <cellStyle name="style1424787249507 4 4 2 2 2 2" xfId="43829"/>
    <cellStyle name="style1424787249507 4 4 2 2 2 3" xfId="59982"/>
    <cellStyle name="style1424787249507 4 4 2 2 3" xfId="43827"/>
    <cellStyle name="style1424787249507 4 4 2 3" xfId="20264"/>
    <cellStyle name="style1424787249507 4 4 2 3 2" xfId="43831"/>
    <cellStyle name="style1424787249507 4 4 2 3 3" xfId="57490"/>
    <cellStyle name="style1424787249507 4 4 2 3 4" xfId="43830"/>
    <cellStyle name="style1424787249507 4 4 2 4" xfId="27660"/>
    <cellStyle name="style1424787249507 4 4 2 5" xfId="43826"/>
    <cellStyle name="style1424787249507 4 4 3" xfId="3550"/>
    <cellStyle name="style1424787249507 4 4 3 2" xfId="10991"/>
    <cellStyle name="style1424787249507 4 4 3 2 2" xfId="43834"/>
    <cellStyle name="style1424787249507 4 4 3 2 2 2" xfId="43835"/>
    <cellStyle name="style1424787249507 4 4 3 2 2 3" xfId="59983"/>
    <cellStyle name="style1424787249507 4 4 3 2 3" xfId="43833"/>
    <cellStyle name="style1424787249507 4 4 3 3" xfId="18387"/>
    <cellStyle name="style1424787249507 4 4 3 3 2" xfId="43837"/>
    <cellStyle name="style1424787249507 4 4 3 3 3" xfId="57491"/>
    <cellStyle name="style1424787249507 4 4 3 3 4" xfId="43836"/>
    <cellStyle name="style1424787249507 4 4 3 4" xfId="25783"/>
    <cellStyle name="style1424787249507 4 4 3 5" xfId="43832"/>
    <cellStyle name="style1424787249507 4 4 4" xfId="7372"/>
    <cellStyle name="style1424787249507 4 4 4 2" xfId="14768"/>
    <cellStyle name="style1424787249507 4 4 4 2 2" xfId="43840"/>
    <cellStyle name="style1424787249507 4 4 4 2 3" xfId="59981"/>
    <cellStyle name="style1424787249507 4 4 4 2 4" xfId="43839"/>
    <cellStyle name="style1424787249507 4 4 4 3" xfId="22164"/>
    <cellStyle name="style1424787249507 4 4 4 4" xfId="29560"/>
    <cellStyle name="style1424787249507 4 4 4 5" xfId="43838"/>
    <cellStyle name="style1424787249507 4 4 5" xfId="9182"/>
    <cellStyle name="style1424787249507 4 4 5 2" xfId="43842"/>
    <cellStyle name="style1424787249507 4 4 5 3" xfId="57489"/>
    <cellStyle name="style1424787249507 4 4 5 4" xfId="43841"/>
    <cellStyle name="style1424787249507 4 4 6" xfId="16578"/>
    <cellStyle name="style1424787249507 4 4 7" xfId="23974"/>
    <cellStyle name="style1424787249507 4 4 8" xfId="43825"/>
    <cellStyle name="style1424787249507 4 5" xfId="1997"/>
    <cellStyle name="style1424787249507 4 5 2" xfId="5684"/>
    <cellStyle name="style1424787249507 4 5 2 2" xfId="13124"/>
    <cellStyle name="style1424787249507 4 5 2 2 2" xfId="43846"/>
    <cellStyle name="style1424787249507 4 5 2 2 2 2" xfId="43847"/>
    <cellStyle name="style1424787249507 4 5 2 2 2 3" xfId="59985"/>
    <cellStyle name="style1424787249507 4 5 2 2 3" xfId="43845"/>
    <cellStyle name="style1424787249507 4 5 2 3" xfId="20520"/>
    <cellStyle name="style1424787249507 4 5 2 3 2" xfId="43849"/>
    <cellStyle name="style1424787249507 4 5 2 3 3" xfId="57493"/>
    <cellStyle name="style1424787249507 4 5 2 3 4" xfId="43848"/>
    <cellStyle name="style1424787249507 4 5 2 4" xfId="27916"/>
    <cellStyle name="style1424787249507 4 5 2 5" xfId="43844"/>
    <cellStyle name="style1424787249507 4 5 3" xfId="3806"/>
    <cellStyle name="style1424787249507 4 5 3 2" xfId="11247"/>
    <cellStyle name="style1424787249507 4 5 3 2 2" xfId="43852"/>
    <cellStyle name="style1424787249507 4 5 3 2 2 2" xfId="43853"/>
    <cellStyle name="style1424787249507 4 5 3 2 2 3" xfId="59986"/>
    <cellStyle name="style1424787249507 4 5 3 2 3" xfId="43851"/>
    <cellStyle name="style1424787249507 4 5 3 3" xfId="18643"/>
    <cellStyle name="style1424787249507 4 5 3 3 2" xfId="43855"/>
    <cellStyle name="style1424787249507 4 5 3 3 3" xfId="57494"/>
    <cellStyle name="style1424787249507 4 5 3 3 4" xfId="43854"/>
    <cellStyle name="style1424787249507 4 5 3 4" xfId="26039"/>
    <cellStyle name="style1424787249507 4 5 3 5" xfId="43850"/>
    <cellStyle name="style1424787249507 4 5 4" xfId="7629"/>
    <cellStyle name="style1424787249507 4 5 4 2" xfId="15025"/>
    <cellStyle name="style1424787249507 4 5 4 2 2" xfId="43858"/>
    <cellStyle name="style1424787249507 4 5 4 2 3" xfId="59984"/>
    <cellStyle name="style1424787249507 4 5 4 2 4" xfId="43857"/>
    <cellStyle name="style1424787249507 4 5 4 3" xfId="22421"/>
    <cellStyle name="style1424787249507 4 5 4 4" xfId="29817"/>
    <cellStyle name="style1424787249507 4 5 4 5" xfId="43856"/>
    <cellStyle name="style1424787249507 4 5 5" xfId="9438"/>
    <cellStyle name="style1424787249507 4 5 5 2" xfId="43860"/>
    <cellStyle name="style1424787249507 4 5 5 3" xfId="57492"/>
    <cellStyle name="style1424787249507 4 5 5 4" xfId="43859"/>
    <cellStyle name="style1424787249507 4 5 6" xfId="16834"/>
    <cellStyle name="style1424787249507 4 5 7" xfId="24230"/>
    <cellStyle name="style1424787249507 4 5 8" xfId="43843"/>
    <cellStyle name="style1424787249507 4 6" xfId="4193"/>
    <cellStyle name="style1424787249507 4 6 2" xfId="11634"/>
    <cellStyle name="style1424787249507 4 6 2 2" xfId="43863"/>
    <cellStyle name="style1424787249507 4 6 2 2 2" xfId="43864"/>
    <cellStyle name="style1424787249507 4 6 2 2 3" xfId="59987"/>
    <cellStyle name="style1424787249507 4 6 2 3" xfId="43862"/>
    <cellStyle name="style1424787249507 4 6 3" xfId="19030"/>
    <cellStyle name="style1424787249507 4 6 3 2" xfId="43866"/>
    <cellStyle name="style1424787249507 4 6 3 3" xfId="57495"/>
    <cellStyle name="style1424787249507 4 6 3 4" xfId="43865"/>
    <cellStyle name="style1424787249507 4 6 4" xfId="26426"/>
    <cellStyle name="style1424787249507 4 6 5" xfId="43861"/>
    <cellStyle name="style1424787249507 4 7" xfId="2316"/>
    <cellStyle name="style1424787249507 4 7 2" xfId="9757"/>
    <cellStyle name="style1424787249507 4 7 2 2" xfId="43869"/>
    <cellStyle name="style1424787249507 4 7 2 2 2" xfId="43870"/>
    <cellStyle name="style1424787249507 4 7 2 2 3" xfId="59988"/>
    <cellStyle name="style1424787249507 4 7 2 3" xfId="43868"/>
    <cellStyle name="style1424787249507 4 7 3" xfId="17153"/>
    <cellStyle name="style1424787249507 4 7 3 2" xfId="43872"/>
    <cellStyle name="style1424787249507 4 7 3 3" xfId="57496"/>
    <cellStyle name="style1424787249507 4 7 3 4" xfId="43871"/>
    <cellStyle name="style1424787249507 4 7 4" xfId="24549"/>
    <cellStyle name="style1424787249507 4 7 5" xfId="43867"/>
    <cellStyle name="style1424787249507 4 8" xfId="6138"/>
    <cellStyle name="style1424787249507 4 8 2" xfId="13534"/>
    <cellStyle name="style1424787249507 4 8 2 2" xfId="43875"/>
    <cellStyle name="style1424787249507 4 8 2 3" xfId="59971"/>
    <cellStyle name="style1424787249507 4 8 2 4" xfId="43874"/>
    <cellStyle name="style1424787249507 4 8 3" xfId="20930"/>
    <cellStyle name="style1424787249507 4 8 4" xfId="28326"/>
    <cellStyle name="style1424787249507 4 8 5" xfId="43873"/>
    <cellStyle name="style1424787249507 4 9" xfId="7948"/>
    <cellStyle name="style1424787249507 4 9 2" xfId="43877"/>
    <cellStyle name="style1424787249507 4 9 3" xfId="57479"/>
    <cellStyle name="style1424787249507 4 9 4" xfId="43876"/>
    <cellStyle name="style1424787249507 5" xfId="567"/>
    <cellStyle name="style1424787249507 5 2" xfId="1277"/>
    <cellStyle name="style1424787249507 5 2 2" xfId="4965"/>
    <cellStyle name="style1424787249507 5 2 2 2" xfId="12406"/>
    <cellStyle name="style1424787249507 5 2 2 2 2" xfId="43882"/>
    <cellStyle name="style1424787249507 5 2 2 2 2 2" xfId="43883"/>
    <cellStyle name="style1424787249507 5 2 2 2 2 3" xfId="59991"/>
    <cellStyle name="style1424787249507 5 2 2 2 3" xfId="43881"/>
    <cellStyle name="style1424787249507 5 2 2 3" xfId="19802"/>
    <cellStyle name="style1424787249507 5 2 2 3 2" xfId="43885"/>
    <cellStyle name="style1424787249507 5 2 2 3 3" xfId="57499"/>
    <cellStyle name="style1424787249507 5 2 2 3 4" xfId="43884"/>
    <cellStyle name="style1424787249507 5 2 2 4" xfId="27198"/>
    <cellStyle name="style1424787249507 5 2 2 5" xfId="43880"/>
    <cellStyle name="style1424787249507 5 2 3" xfId="3088"/>
    <cellStyle name="style1424787249507 5 2 3 2" xfId="10529"/>
    <cellStyle name="style1424787249507 5 2 3 2 2" xfId="43888"/>
    <cellStyle name="style1424787249507 5 2 3 2 2 2" xfId="43889"/>
    <cellStyle name="style1424787249507 5 2 3 2 2 3" xfId="59992"/>
    <cellStyle name="style1424787249507 5 2 3 2 3" xfId="43887"/>
    <cellStyle name="style1424787249507 5 2 3 3" xfId="17925"/>
    <cellStyle name="style1424787249507 5 2 3 3 2" xfId="43891"/>
    <cellStyle name="style1424787249507 5 2 3 3 3" xfId="57500"/>
    <cellStyle name="style1424787249507 5 2 3 3 4" xfId="43890"/>
    <cellStyle name="style1424787249507 5 2 3 4" xfId="25321"/>
    <cellStyle name="style1424787249507 5 2 3 5" xfId="43886"/>
    <cellStyle name="style1424787249507 5 2 4" xfId="6910"/>
    <cellStyle name="style1424787249507 5 2 4 2" xfId="14306"/>
    <cellStyle name="style1424787249507 5 2 4 2 2" xfId="43894"/>
    <cellStyle name="style1424787249507 5 2 4 2 3" xfId="59990"/>
    <cellStyle name="style1424787249507 5 2 4 2 4" xfId="43893"/>
    <cellStyle name="style1424787249507 5 2 4 3" xfId="21702"/>
    <cellStyle name="style1424787249507 5 2 4 4" xfId="29098"/>
    <cellStyle name="style1424787249507 5 2 4 5" xfId="43892"/>
    <cellStyle name="style1424787249507 5 2 5" xfId="8720"/>
    <cellStyle name="style1424787249507 5 2 5 2" xfId="43896"/>
    <cellStyle name="style1424787249507 5 2 5 3" xfId="57498"/>
    <cellStyle name="style1424787249507 5 2 5 4" xfId="43895"/>
    <cellStyle name="style1424787249507 5 2 6" xfId="16116"/>
    <cellStyle name="style1424787249507 5 2 7" xfId="23512"/>
    <cellStyle name="style1424787249507 5 2 8" xfId="43879"/>
    <cellStyle name="style1424787249507 5 3" xfId="4321"/>
    <cellStyle name="style1424787249507 5 3 2" xfId="11762"/>
    <cellStyle name="style1424787249507 5 3 2 2" xfId="43899"/>
    <cellStyle name="style1424787249507 5 3 2 2 2" xfId="43900"/>
    <cellStyle name="style1424787249507 5 3 2 2 3" xfId="59993"/>
    <cellStyle name="style1424787249507 5 3 2 3" xfId="43898"/>
    <cellStyle name="style1424787249507 5 3 3" xfId="19158"/>
    <cellStyle name="style1424787249507 5 3 3 2" xfId="43902"/>
    <cellStyle name="style1424787249507 5 3 3 3" xfId="57501"/>
    <cellStyle name="style1424787249507 5 3 3 4" xfId="43901"/>
    <cellStyle name="style1424787249507 5 3 4" xfId="26554"/>
    <cellStyle name="style1424787249507 5 3 5" xfId="43897"/>
    <cellStyle name="style1424787249507 5 4" xfId="2444"/>
    <cellStyle name="style1424787249507 5 4 2" xfId="9885"/>
    <cellStyle name="style1424787249507 5 4 2 2" xfId="43905"/>
    <cellStyle name="style1424787249507 5 4 2 2 2" xfId="43906"/>
    <cellStyle name="style1424787249507 5 4 2 2 3" xfId="59994"/>
    <cellStyle name="style1424787249507 5 4 2 3" xfId="43904"/>
    <cellStyle name="style1424787249507 5 4 3" xfId="17281"/>
    <cellStyle name="style1424787249507 5 4 3 2" xfId="43908"/>
    <cellStyle name="style1424787249507 5 4 3 3" xfId="57502"/>
    <cellStyle name="style1424787249507 5 4 3 4" xfId="43907"/>
    <cellStyle name="style1424787249507 5 4 4" xfId="24677"/>
    <cellStyle name="style1424787249507 5 4 5" xfId="43903"/>
    <cellStyle name="style1424787249507 5 5" xfId="6266"/>
    <cellStyle name="style1424787249507 5 5 2" xfId="13662"/>
    <cellStyle name="style1424787249507 5 5 2 2" xfId="43911"/>
    <cellStyle name="style1424787249507 5 5 2 3" xfId="59989"/>
    <cellStyle name="style1424787249507 5 5 2 4" xfId="43910"/>
    <cellStyle name="style1424787249507 5 5 3" xfId="21058"/>
    <cellStyle name="style1424787249507 5 5 4" xfId="28454"/>
    <cellStyle name="style1424787249507 5 5 5" xfId="43909"/>
    <cellStyle name="style1424787249507 5 6" xfId="8076"/>
    <cellStyle name="style1424787249507 5 6 2" xfId="43913"/>
    <cellStyle name="style1424787249507 5 6 3" xfId="57497"/>
    <cellStyle name="style1424787249507 5 6 4" xfId="43912"/>
    <cellStyle name="style1424787249507 5 7" xfId="15472"/>
    <cellStyle name="style1424787249507 5 8" xfId="22868"/>
    <cellStyle name="style1424787249507 5 9" xfId="43878"/>
    <cellStyle name="style1424787249507 6" xfId="1021"/>
    <cellStyle name="style1424787249507 6 2" xfId="4709"/>
    <cellStyle name="style1424787249507 6 2 2" xfId="12150"/>
    <cellStyle name="style1424787249507 6 2 2 2" xfId="43917"/>
    <cellStyle name="style1424787249507 6 2 2 2 2" xfId="43918"/>
    <cellStyle name="style1424787249507 6 2 2 2 3" xfId="59996"/>
    <cellStyle name="style1424787249507 6 2 2 3" xfId="43916"/>
    <cellStyle name="style1424787249507 6 2 3" xfId="19546"/>
    <cellStyle name="style1424787249507 6 2 3 2" xfId="43920"/>
    <cellStyle name="style1424787249507 6 2 3 3" xfId="57504"/>
    <cellStyle name="style1424787249507 6 2 3 4" xfId="43919"/>
    <cellStyle name="style1424787249507 6 2 4" xfId="26942"/>
    <cellStyle name="style1424787249507 6 2 5" xfId="43915"/>
    <cellStyle name="style1424787249507 6 3" xfId="2832"/>
    <cellStyle name="style1424787249507 6 3 2" xfId="10273"/>
    <cellStyle name="style1424787249507 6 3 2 2" xfId="43923"/>
    <cellStyle name="style1424787249507 6 3 2 2 2" xfId="43924"/>
    <cellStyle name="style1424787249507 6 3 2 2 3" xfId="59997"/>
    <cellStyle name="style1424787249507 6 3 2 3" xfId="43922"/>
    <cellStyle name="style1424787249507 6 3 3" xfId="17669"/>
    <cellStyle name="style1424787249507 6 3 3 2" xfId="43926"/>
    <cellStyle name="style1424787249507 6 3 3 3" xfId="57505"/>
    <cellStyle name="style1424787249507 6 3 3 4" xfId="43925"/>
    <cellStyle name="style1424787249507 6 3 4" xfId="25065"/>
    <cellStyle name="style1424787249507 6 3 5" xfId="43921"/>
    <cellStyle name="style1424787249507 6 4" xfId="6654"/>
    <cellStyle name="style1424787249507 6 4 2" xfId="14050"/>
    <cellStyle name="style1424787249507 6 4 2 2" xfId="43929"/>
    <cellStyle name="style1424787249507 6 4 2 3" xfId="59995"/>
    <cellStyle name="style1424787249507 6 4 2 4" xfId="43928"/>
    <cellStyle name="style1424787249507 6 4 3" xfId="21446"/>
    <cellStyle name="style1424787249507 6 4 4" xfId="28842"/>
    <cellStyle name="style1424787249507 6 4 5" xfId="43927"/>
    <cellStyle name="style1424787249507 6 5" xfId="8464"/>
    <cellStyle name="style1424787249507 6 5 2" xfId="43931"/>
    <cellStyle name="style1424787249507 6 5 3" xfId="57503"/>
    <cellStyle name="style1424787249507 6 5 4" xfId="43930"/>
    <cellStyle name="style1424787249507 6 6" xfId="15860"/>
    <cellStyle name="style1424787249507 6 7" xfId="23256"/>
    <cellStyle name="style1424787249507 6 8" xfId="43914"/>
    <cellStyle name="style1424787249507 7" xfId="1612"/>
    <cellStyle name="style1424787249507 7 2" xfId="5299"/>
    <cellStyle name="style1424787249507 7 2 2" xfId="12740"/>
    <cellStyle name="style1424787249507 7 2 2 2" xfId="43935"/>
    <cellStyle name="style1424787249507 7 2 2 2 2" xfId="43936"/>
    <cellStyle name="style1424787249507 7 2 2 2 3" xfId="59999"/>
    <cellStyle name="style1424787249507 7 2 2 3" xfId="43934"/>
    <cellStyle name="style1424787249507 7 2 3" xfId="20136"/>
    <cellStyle name="style1424787249507 7 2 3 2" xfId="43938"/>
    <cellStyle name="style1424787249507 7 2 3 3" xfId="57507"/>
    <cellStyle name="style1424787249507 7 2 3 4" xfId="43937"/>
    <cellStyle name="style1424787249507 7 2 4" xfId="27532"/>
    <cellStyle name="style1424787249507 7 2 5" xfId="43933"/>
    <cellStyle name="style1424787249507 7 3" xfId="3422"/>
    <cellStyle name="style1424787249507 7 3 2" xfId="10863"/>
    <cellStyle name="style1424787249507 7 3 2 2" xfId="43941"/>
    <cellStyle name="style1424787249507 7 3 2 2 2" xfId="43942"/>
    <cellStyle name="style1424787249507 7 3 2 2 3" xfId="60000"/>
    <cellStyle name="style1424787249507 7 3 2 3" xfId="43940"/>
    <cellStyle name="style1424787249507 7 3 3" xfId="18259"/>
    <cellStyle name="style1424787249507 7 3 3 2" xfId="43944"/>
    <cellStyle name="style1424787249507 7 3 3 3" xfId="57508"/>
    <cellStyle name="style1424787249507 7 3 3 4" xfId="43943"/>
    <cellStyle name="style1424787249507 7 3 4" xfId="25655"/>
    <cellStyle name="style1424787249507 7 3 5" xfId="43939"/>
    <cellStyle name="style1424787249507 7 4" xfId="7244"/>
    <cellStyle name="style1424787249507 7 4 2" xfId="14640"/>
    <cellStyle name="style1424787249507 7 4 2 2" xfId="43947"/>
    <cellStyle name="style1424787249507 7 4 2 3" xfId="59998"/>
    <cellStyle name="style1424787249507 7 4 2 4" xfId="43946"/>
    <cellStyle name="style1424787249507 7 4 3" xfId="22036"/>
    <cellStyle name="style1424787249507 7 4 4" xfId="29432"/>
    <cellStyle name="style1424787249507 7 4 5" xfId="43945"/>
    <cellStyle name="style1424787249507 7 5" xfId="9054"/>
    <cellStyle name="style1424787249507 7 5 2" xfId="43949"/>
    <cellStyle name="style1424787249507 7 5 3" xfId="57506"/>
    <cellStyle name="style1424787249507 7 5 4" xfId="43948"/>
    <cellStyle name="style1424787249507 7 6" xfId="16450"/>
    <cellStyle name="style1424787249507 7 7" xfId="23846"/>
    <cellStyle name="style1424787249507 7 8" xfId="43932"/>
    <cellStyle name="style1424787249507 8" xfId="1869"/>
    <cellStyle name="style1424787249507 8 2" xfId="5556"/>
    <cellStyle name="style1424787249507 8 2 2" xfId="12996"/>
    <cellStyle name="style1424787249507 8 2 2 2" xfId="43953"/>
    <cellStyle name="style1424787249507 8 2 2 2 2" xfId="43954"/>
    <cellStyle name="style1424787249507 8 2 2 2 3" xfId="60002"/>
    <cellStyle name="style1424787249507 8 2 2 3" xfId="43952"/>
    <cellStyle name="style1424787249507 8 2 3" xfId="20392"/>
    <cellStyle name="style1424787249507 8 2 3 2" xfId="43956"/>
    <cellStyle name="style1424787249507 8 2 3 3" xfId="57510"/>
    <cellStyle name="style1424787249507 8 2 3 4" xfId="43955"/>
    <cellStyle name="style1424787249507 8 2 4" xfId="27788"/>
    <cellStyle name="style1424787249507 8 2 5" xfId="43951"/>
    <cellStyle name="style1424787249507 8 3" xfId="3678"/>
    <cellStyle name="style1424787249507 8 3 2" xfId="11119"/>
    <cellStyle name="style1424787249507 8 3 2 2" xfId="43959"/>
    <cellStyle name="style1424787249507 8 3 2 2 2" xfId="43960"/>
    <cellStyle name="style1424787249507 8 3 2 2 3" xfId="60003"/>
    <cellStyle name="style1424787249507 8 3 2 3" xfId="43958"/>
    <cellStyle name="style1424787249507 8 3 3" xfId="18515"/>
    <cellStyle name="style1424787249507 8 3 3 2" xfId="43962"/>
    <cellStyle name="style1424787249507 8 3 3 3" xfId="57511"/>
    <cellStyle name="style1424787249507 8 3 3 4" xfId="43961"/>
    <cellStyle name="style1424787249507 8 3 4" xfId="25911"/>
    <cellStyle name="style1424787249507 8 3 5" xfId="43957"/>
    <cellStyle name="style1424787249507 8 4" xfId="7501"/>
    <cellStyle name="style1424787249507 8 4 2" xfId="14897"/>
    <cellStyle name="style1424787249507 8 4 2 2" xfId="43965"/>
    <cellStyle name="style1424787249507 8 4 2 3" xfId="60001"/>
    <cellStyle name="style1424787249507 8 4 2 4" xfId="43964"/>
    <cellStyle name="style1424787249507 8 4 3" xfId="22293"/>
    <cellStyle name="style1424787249507 8 4 4" xfId="29689"/>
    <cellStyle name="style1424787249507 8 4 5" xfId="43963"/>
    <cellStyle name="style1424787249507 8 5" xfId="9310"/>
    <cellStyle name="style1424787249507 8 5 2" xfId="43967"/>
    <cellStyle name="style1424787249507 8 5 3" xfId="57509"/>
    <cellStyle name="style1424787249507 8 5 4" xfId="43966"/>
    <cellStyle name="style1424787249507 8 6" xfId="16706"/>
    <cellStyle name="style1424787249507 8 7" xfId="24102"/>
    <cellStyle name="style1424787249507 8 8" xfId="43950"/>
    <cellStyle name="style1424787249507 9" xfId="4065"/>
    <cellStyle name="style1424787249507 9 2" xfId="11506"/>
    <cellStyle name="style1424787249507 9 2 2" xfId="43970"/>
    <cellStyle name="style1424787249507 9 2 2 2" xfId="43971"/>
    <cellStyle name="style1424787249507 9 2 2 3" xfId="60004"/>
    <cellStyle name="style1424787249507 9 2 3" xfId="43969"/>
    <cellStyle name="style1424787249507 9 3" xfId="18902"/>
    <cellStyle name="style1424787249507 9 3 2" xfId="43973"/>
    <cellStyle name="style1424787249507 9 3 3" xfId="57512"/>
    <cellStyle name="style1424787249507 9 3 4" xfId="43972"/>
    <cellStyle name="style1424787249507 9 4" xfId="26298"/>
    <cellStyle name="style1424787249507 9 5" xfId="43968"/>
    <cellStyle name="style1424787249548" xfId="311"/>
    <cellStyle name="style1424787249548 10" xfId="2189"/>
    <cellStyle name="style1424787249548 10 2" xfId="9630"/>
    <cellStyle name="style1424787249548 10 2 2" xfId="43977"/>
    <cellStyle name="style1424787249548 10 2 2 2" xfId="43978"/>
    <cellStyle name="style1424787249548 10 2 2 3" xfId="60006"/>
    <cellStyle name="style1424787249548 10 2 3" xfId="43976"/>
    <cellStyle name="style1424787249548 10 3" xfId="17026"/>
    <cellStyle name="style1424787249548 10 3 2" xfId="43980"/>
    <cellStyle name="style1424787249548 10 3 3" xfId="57514"/>
    <cellStyle name="style1424787249548 10 3 4" xfId="43979"/>
    <cellStyle name="style1424787249548 10 4" xfId="24422"/>
    <cellStyle name="style1424787249548 10 5" xfId="43975"/>
    <cellStyle name="style1424787249548 11" xfId="6011"/>
    <cellStyle name="style1424787249548 11 2" xfId="13407"/>
    <cellStyle name="style1424787249548 11 2 2" xfId="43983"/>
    <cellStyle name="style1424787249548 11 2 3" xfId="60005"/>
    <cellStyle name="style1424787249548 11 2 4" xfId="43982"/>
    <cellStyle name="style1424787249548 11 3" xfId="20803"/>
    <cellStyle name="style1424787249548 11 4" xfId="28199"/>
    <cellStyle name="style1424787249548 11 5" xfId="43981"/>
    <cellStyle name="style1424787249548 12" xfId="7821"/>
    <cellStyle name="style1424787249548 12 2" xfId="43985"/>
    <cellStyle name="style1424787249548 12 3" xfId="57513"/>
    <cellStyle name="style1424787249548 12 4" xfId="43984"/>
    <cellStyle name="style1424787249548 13" xfId="15217"/>
    <cellStyle name="style1424787249548 14" xfId="22613"/>
    <cellStyle name="style1424787249548 15" xfId="43974"/>
    <cellStyle name="style1424787249548 2" xfId="339"/>
    <cellStyle name="style1424787249548 2 10" xfId="6039"/>
    <cellStyle name="style1424787249548 2 10 2" xfId="13435"/>
    <cellStyle name="style1424787249548 2 10 2 2" xfId="43989"/>
    <cellStyle name="style1424787249548 2 10 2 3" xfId="60007"/>
    <cellStyle name="style1424787249548 2 10 2 4" xfId="43988"/>
    <cellStyle name="style1424787249548 2 10 3" xfId="20831"/>
    <cellStyle name="style1424787249548 2 10 4" xfId="28227"/>
    <cellStyle name="style1424787249548 2 10 5" xfId="43987"/>
    <cellStyle name="style1424787249548 2 11" xfId="7849"/>
    <cellStyle name="style1424787249548 2 11 2" xfId="43991"/>
    <cellStyle name="style1424787249548 2 11 3" xfId="57515"/>
    <cellStyle name="style1424787249548 2 11 4" xfId="43990"/>
    <cellStyle name="style1424787249548 2 12" xfId="15245"/>
    <cellStyle name="style1424787249548 2 13" xfId="22641"/>
    <cellStyle name="style1424787249548 2 14" xfId="43986"/>
    <cellStyle name="style1424787249548 2 2" xfId="403"/>
    <cellStyle name="style1424787249548 2 2 10" xfId="7913"/>
    <cellStyle name="style1424787249548 2 2 10 2" xfId="43994"/>
    <cellStyle name="style1424787249548 2 2 10 3" xfId="57516"/>
    <cellStyle name="style1424787249548 2 2 10 4" xfId="43993"/>
    <cellStyle name="style1424787249548 2 2 11" xfId="15309"/>
    <cellStyle name="style1424787249548 2 2 12" xfId="22705"/>
    <cellStyle name="style1424787249548 2 2 13" xfId="43992"/>
    <cellStyle name="style1424787249548 2 2 2" xfId="531"/>
    <cellStyle name="style1424787249548 2 2 2 10" xfId="15437"/>
    <cellStyle name="style1424787249548 2 2 2 11" xfId="22833"/>
    <cellStyle name="style1424787249548 2 2 2 12" xfId="43995"/>
    <cellStyle name="style1424787249548 2 2 2 2" xfId="788"/>
    <cellStyle name="style1424787249548 2 2 2 2 2" xfId="1498"/>
    <cellStyle name="style1424787249548 2 2 2 2 2 2" xfId="5186"/>
    <cellStyle name="style1424787249548 2 2 2 2 2 2 2" xfId="12627"/>
    <cellStyle name="style1424787249548 2 2 2 2 2 2 2 2" xfId="44000"/>
    <cellStyle name="style1424787249548 2 2 2 2 2 2 2 2 2" xfId="44001"/>
    <cellStyle name="style1424787249548 2 2 2 2 2 2 2 2 3" xfId="60012"/>
    <cellStyle name="style1424787249548 2 2 2 2 2 2 2 3" xfId="43999"/>
    <cellStyle name="style1424787249548 2 2 2 2 2 2 3" xfId="20023"/>
    <cellStyle name="style1424787249548 2 2 2 2 2 2 3 2" xfId="44003"/>
    <cellStyle name="style1424787249548 2 2 2 2 2 2 3 3" xfId="57520"/>
    <cellStyle name="style1424787249548 2 2 2 2 2 2 3 4" xfId="44002"/>
    <cellStyle name="style1424787249548 2 2 2 2 2 2 4" xfId="27419"/>
    <cellStyle name="style1424787249548 2 2 2 2 2 2 5" xfId="43998"/>
    <cellStyle name="style1424787249548 2 2 2 2 2 3" xfId="3309"/>
    <cellStyle name="style1424787249548 2 2 2 2 2 3 2" xfId="10750"/>
    <cellStyle name="style1424787249548 2 2 2 2 2 3 2 2" xfId="44006"/>
    <cellStyle name="style1424787249548 2 2 2 2 2 3 2 2 2" xfId="44007"/>
    <cellStyle name="style1424787249548 2 2 2 2 2 3 2 2 3" xfId="60013"/>
    <cellStyle name="style1424787249548 2 2 2 2 2 3 2 3" xfId="44005"/>
    <cellStyle name="style1424787249548 2 2 2 2 2 3 3" xfId="18146"/>
    <cellStyle name="style1424787249548 2 2 2 2 2 3 3 2" xfId="44009"/>
    <cellStyle name="style1424787249548 2 2 2 2 2 3 3 3" xfId="57521"/>
    <cellStyle name="style1424787249548 2 2 2 2 2 3 3 4" xfId="44008"/>
    <cellStyle name="style1424787249548 2 2 2 2 2 3 4" xfId="25542"/>
    <cellStyle name="style1424787249548 2 2 2 2 2 3 5" xfId="44004"/>
    <cellStyle name="style1424787249548 2 2 2 2 2 4" xfId="7131"/>
    <cellStyle name="style1424787249548 2 2 2 2 2 4 2" xfId="14527"/>
    <cellStyle name="style1424787249548 2 2 2 2 2 4 2 2" xfId="44012"/>
    <cellStyle name="style1424787249548 2 2 2 2 2 4 2 3" xfId="60011"/>
    <cellStyle name="style1424787249548 2 2 2 2 2 4 2 4" xfId="44011"/>
    <cellStyle name="style1424787249548 2 2 2 2 2 4 3" xfId="21923"/>
    <cellStyle name="style1424787249548 2 2 2 2 2 4 4" xfId="29319"/>
    <cellStyle name="style1424787249548 2 2 2 2 2 4 5" xfId="44010"/>
    <cellStyle name="style1424787249548 2 2 2 2 2 5" xfId="8941"/>
    <cellStyle name="style1424787249548 2 2 2 2 2 5 2" xfId="44014"/>
    <cellStyle name="style1424787249548 2 2 2 2 2 5 3" xfId="57519"/>
    <cellStyle name="style1424787249548 2 2 2 2 2 5 4" xfId="44013"/>
    <cellStyle name="style1424787249548 2 2 2 2 2 6" xfId="16337"/>
    <cellStyle name="style1424787249548 2 2 2 2 2 7" xfId="23733"/>
    <cellStyle name="style1424787249548 2 2 2 2 2 8" xfId="43997"/>
    <cellStyle name="style1424787249548 2 2 2 2 3" xfId="4542"/>
    <cellStyle name="style1424787249548 2 2 2 2 3 2" xfId="11983"/>
    <cellStyle name="style1424787249548 2 2 2 2 3 2 2" xfId="44017"/>
    <cellStyle name="style1424787249548 2 2 2 2 3 2 2 2" xfId="44018"/>
    <cellStyle name="style1424787249548 2 2 2 2 3 2 2 3" xfId="60014"/>
    <cellStyle name="style1424787249548 2 2 2 2 3 2 3" xfId="44016"/>
    <cellStyle name="style1424787249548 2 2 2 2 3 3" xfId="19379"/>
    <cellStyle name="style1424787249548 2 2 2 2 3 3 2" xfId="44020"/>
    <cellStyle name="style1424787249548 2 2 2 2 3 3 3" xfId="57522"/>
    <cellStyle name="style1424787249548 2 2 2 2 3 3 4" xfId="44019"/>
    <cellStyle name="style1424787249548 2 2 2 2 3 4" xfId="26775"/>
    <cellStyle name="style1424787249548 2 2 2 2 3 5" xfId="44015"/>
    <cellStyle name="style1424787249548 2 2 2 2 4" xfId="2665"/>
    <cellStyle name="style1424787249548 2 2 2 2 4 2" xfId="10106"/>
    <cellStyle name="style1424787249548 2 2 2 2 4 2 2" xfId="44023"/>
    <cellStyle name="style1424787249548 2 2 2 2 4 2 2 2" xfId="44024"/>
    <cellStyle name="style1424787249548 2 2 2 2 4 2 2 3" xfId="60015"/>
    <cellStyle name="style1424787249548 2 2 2 2 4 2 3" xfId="44022"/>
    <cellStyle name="style1424787249548 2 2 2 2 4 3" xfId="17502"/>
    <cellStyle name="style1424787249548 2 2 2 2 4 3 2" xfId="44026"/>
    <cellStyle name="style1424787249548 2 2 2 2 4 3 3" xfId="57523"/>
    <cellStyle name="style1424787249548 2 2 2 2 4 3 4" xfId="44025"/>
    <cellStyle name="style1424787249548 2 2 2 2 4 4" xfId="24898"/>
    <cellStyle name="style1424787249548 2 2 2 2 4 5" xfId="44021"/>
    <cellStyle name="style1424787249548 2 2 2 2 5" xfId="6487"/>
    <cellStyle name="style1424787249548 2 2 2 2 5 2" xfId="13883"/>
    <cellStyle name="style1424787249548 2 2 2 2 5 2 2" xfId="44029"/>
    <cellStyle name="style1424787249548 2 2 2 2 5 2 3" xfId="60010"/>
    <cellStyle name="style1424787249548 2 2 2 2 5 2 4" xfId="44028"/>
    <cellStyle name="style1424787249548 2 2 2 2 5 3" xfId="21279"/>
    <cellStyle name="style1424787249548 2 2 2 2 5 4" xfId="28675"/>
    <cellStyle name="style1424787249548 2 2 2 2 5 5" xfId="44027"/>
    <cellStyle name="style1424787249548 2 2 2 2 6" xfId="8297"/>
    <cellStyle name="style1424787249548 2 2 2 2 6 2" xfId="44031"/>
    <cellStyle name="style1424787249548 2 2 2 2 6 3" xfId="57518"/>
    <cellStyle name="style1424787249548 2 2 2 2 6 4" xfId="44030"/>
    <cellStyle name="style1424787249548 2 2 2 2 7" xfId="15693"/>
    <cellStyle name="style1424787249548 2 2 2 2 8" xfId="23089"/>
    <cellStyle name="style1424787249548 2 2 2 2 9" xfId="43996"/>
    <cellStyle name="style1424787249548 2 2 2 3" xfId="1242"/>
    <cellStyle name="style1424787249548 2 2 2 3 2" xfId="4930"/>
    <cellStyle name="style1424787249548 2 2 2 3 2 2" xfId="12371"/>
    <cellStyle name="style1424787249548 2 2 2 3 2 2 2" xfId="44035"/>
    <cellStyle name="style1424787249548 2 2 2 3 2 2 2 2" xfId="44036"/>
    <cellStyle name="style1424787249548 2 2 2 3 2 2 2 3" xfId="60017"/>
    <cellStyle name="style1424787249548 2 2 2 3 2 2 3" xfId="44034"/>
    <cellStyle name="style1424787249548 2 2 2 3 2 3" xfId="19767"/>
    <cellStyle name="style1424787249548 2 2 2 3 2 3 2" xfId="44038"/>
    <cellStyle name="style1424787249548 2 2 2 3 2 3 3" xfId="57525"/>
    <cellStyle name="style1424787249548 2 2 2 3 2 3 4" xfId="44037"/>
    <cellStyle name="style1424787249548 2 2 2 3 2 4" xfId="27163"/>
    <cellStyle name="style1424787249548 2 2 2 3 2 5" xfId="44033"/>
    <cellStyle name="style1424787249548 2 2 2 3 3" xfId="3053"/>
    <cellStyle name="style1424787249548 2 2 2 3 3 2" xfId="10494"/>
    <cellStyle name="style1424787249548 2 2 2 3 3 2 2" xfId="44041"/>
    <cellStyle name="style1424787249548 2 2 2 3 3 2 2 2" xfId="44042"/>
    <cellStyle name="style1424787249548 2 2 2 3 3 2 2 3" xfId="60018"/>
    <cellStyle name="style1424787249548 2 2 2 3 3 2 3" xfId="44040"/>
    <cellStyle name="style1424787249548 2 2 2 3 3 3" xfId="17890"/>
    <cellStyle name="style1424787249548 2 2 2 3 3 3 2" xfId="44044"/>
    <cellStyle name="style1424787249548 2 2 2 3 3 3 3" xfId="57526"/>
    <cellStyle name="style1424787249548 2 2 2 3 3 3 4" xfId="44043"/>
    <cellStyle name="style1424787249548 2 2 2 3 3 4" xfId="25286"/>
    <cellStyle name="style1424787249548 2 2 2 3 3 5" xfId="44039"/>
    <cellStyle name="style1424787249548 2 2 2 3 4" xfId="6875"/>
    <cellStyle name="style1424787249548 2 2 2 3 4 2" xfId="14271"/>
    <cellStyle name="style1424787249548 2 2 2 3 4 2 2" xfId="44047"/>
    <cellStyle name="style1424787249548 2 2 2 3 4 2 3" xfId="60016"/>
    <cellStyle name="style1424787249548 2 2 2 3 4 2 4" xfId="44046"/>
    <cellStyle name="style1424787249548 2 2 2 3 4 3" xfId="21667"/>
    <cellStyle name="style1424787249548 2 2 2 3 4 4" xfId="29063"/>
    <cellStyle name="style1424787249548 2 2 2 3 4 5" xfId="44045"/>
    <cellStyle name="style1424787249548 2 2 2 3 5" xfId="8685"/>
    <cellStyle name="style1424787249548 2 2 2 3 5 2" xfId="44049"/>
    <cellStyle name="style1424787249548 2 2 2 3 5 3" xfId="57524"/>
    <cellStyle name="style1424787249548 2 2 2 3 5 4" xfId="44048"/>
    <cellStyle name="style1424787249548 2 2 2 3 6" xfId="16081"/>
    <cellStyle name="style1424787249548 2 2 2 3 7" xfId="23477"/>
    <cellStyle name="style1424787249548 2 2 2 3 8" xfId="44032"/>
    <cellStyle name="style1424787249548 2 2 2 4" xfId="1833"/>
    <cellStyle name="style1424787249548 2 2 2 4 2" xfId="5520"/>
    <cellStyle name="style1424787249548 2 2 2 4 2 2" xfId="12961"/>
    <cellStyle name="style1424787249548 2 2 2 4 2 2 2" xfId="44053"/>
    <cellStyle name="style1424787249548 2 2 2 4 2 2 2 2" xfId="44054"/>
    <cellStyle name="style1424787249548 2 2 2 4 2 2 2 3" xfId="60020"/>
    <cellStyle name="style1424787249548 2 2 2 4 2 2 3" xfId="44052"/>
    <cellStyle name="style1424787249548 2 2 2 4 2 3" xfId="20357"/>
    <cellStyle name="style1424787249548 2 2 2 4 2 3 2" xfId="44056"/>
    <cellStyle name="style1424787249548 2 2 2 4 2 3 3" xfId="57528"/>
    <cellStyle name="style1424787249548 2 2 2 4 2 3 4" xfId="44055"/>
    <cellStyle name="style1424787249548 2 2 2 4 2 4" xfId="27753"/>
    <cellStyle name="style1424787249548 2 2 2 4 2 5" xfId="44051"/>
    <cellStyle name="style1424787249548 2 2 2 4 3" xfId="3643"/>
    <cellStyle name="style1424787249548 2 2 2 4 3 2" xfId="11084"/>
    <cellStyle name="style1424787249548 2 2 2 4 3 2 2" xfId="44059"/>
    <cellStyle name="style1424787249548 2 2 2 4 3 2 2 2" xfId="44060"/>
    <cellStyle name="style1424787249548 2 2 2 4 3 2 2 3" xfId="60021"/>
    <cellStyle name="style1424787249548 2 2 2 4 3 2 3" xfId="44058"/>
    <cellStyle name="style1424787249548 2 2 2 4 3 3" xfId="18480"/>
    <cellStyle name="style1424787249548 2 2 2 4 3 3 2" xfId="44062"/>
    <cellStyle name="style1424787249548 2 2 2 4 3 3 3" xfId="57529"/>
    <cellStyle name="style1424787249548 2 2 2 4 3 3 4" xfId="44061"/>
    <cellStyle name="style1424787249548 2 2 2 4 3 4" xfId="25876"/>
    <cellStyle name="style1424787249548 2 2 2 4 3 5" xfId="44057"/>
    <cellStyle name="style1424787249548 2 2 2 4 4" xfId="7465"/>
    <cellStyle name="style1424787249548 2 2 2 4 4 2" xfId="14861"/>
    <cellStyle name="style1424787249548 2 2 2 4 4 2 2" xfId="44065"/>
    <cellStyle name="style1424787249548 2 2 2 4 4 2 3" xfId="60019"/>
    <cellStyle name="style1424787249548 2 2 2 4 4 2 4" xfId="44064"/>
    <cellStyle name="style1424787249548 2 2 2 4 4 3" xfId="22257"/>
    <cellStyle name="style1424787249548 2 2 2 4 4 4" xfId="29653"/>
    <cellStyle name="style1424787249548 2 2 2 4 4 5" xfId="44063"/>
    <cellStyle name="style1424787249548 2 2 2 4 5" xfId="9275"/>
    <cellStyle name="style1424787249548 2 2 2 4 5 2" xfId="44067"/>
    <cellStyle name="style1424787249548 2 2 2 4 5 3" xfId="57527"/>
    <cellStyle name="style1424787249548 2 2 2 4 5 4" xfId="44066"/>
    <cellStyle name="style1424787249548 2 2 2 4 6" xfId="16671"/>
    <cellStyle name="style1424787249548 2 2 2 4 7" xfId="24067"/>
    <cellStyle name="style1424787249548 2 2 2 4 8" xfId="44050"/>
    <cellStyle name="style1424787249548 2 2 2 5" xfId="2090"/>
    <cellStyle name="style1424787249548 2 2 2 5 2" xfId="5777"/>
    <cellStyle name="style1424787249548 2 2 2 5 2 2" xfId="13217"/>
    <cellStyle name="style1424787249548 2 2 2 5 2 2 2" xfId="44071"/>
    <cellStyle name="style1424787249548 2 2 2 5 2 2 2 2" xfId="44072"/>
    <cellStyle name="style1424787249548 2 2 2 5 2 2 2 3" xfId="60023"/>
    <cellStyle name="style1424787249548 2 2 2 5 2 2 3" xfId="44070"/>
    <cellStyle name="style1424787249548 2 2 2 5 2 3" xfId="20613"/>
    <cellStyle name="style1424787249548 2 2 2 5 2 3 2" xfId="44074"/>
    <cellStyle name="style1424787249548 2 2 2 5 2 3 3" xfId="57531"/>
    <cellStyle name="style1424787249548 2 2 2 5 2 3 4" xfId="44073"/>
    <cellStyle name="style1424787249548 2 2 2 5 2 4" xfId="28009"/>
    <cellStyle name="style1424787249548 2 2 2 5 2 5" xfId="44069"/>
    <cellStyle name="style1424787249548 2 2 2 5 3" xfId="3899"/>
    <cellStyle name="style1424787249548 2 2 2 5 3 2" xfId="11340"/>
    <cellStyle name="style1424787249548 2 2 2 5 3 2 2" xfId="44077"/>
    <cellStyle name="style1424787249548 2 2 2 5 3 2 2 2" xfId="44078"/>
    <cellStyle name="style1424787249548 2 2 2 5 3 2 2 3" xfId="60024"/>
    <cellStyle name="style1424787249548 2 2 2 5 3 2 3" xfId="44076"/>
    <cellStyle name="style1424787249548 2 2 2 5 3 3" xfId="18736"/>
    <cellStyle name="style1424787249548 2 2 2 5 3 3 2" xfId="44080"/>
    <cellStyle name="style1424787249548 2 2 2 5 3 3 3" xfId="57532"/>
    <cellStyle name="style1424787249548 2 2 2 5 3 3 4" xfId="44079"/>
    <cellStyle name="style1424787249548 2 2 2 5 3 4" xfId="26132"/>
    <cellStyle name="style1424787249548 2 2 2 5 3 5" xfId="44075"/>
    <cellStyle name="style1424787249548 2 2 2 5 4" xfId="7722"/>
    <cellStyle name="style1424787249548 2 2 2 5 4 2" xfId="15118"/>
    <cellStyle name="style1424787249548 2 2 2 5 4 2 2" xfId="44083"/>
    <cellStyle name="style1424787249548 2 2 2 5 4 2 3" xfId="60022"/>
    <cellStyle name="style1424787249548 2 2 2 5 4 2 4" xfId="44082"/>
    <cellStyle name="style1424787249548 2 2 2 5 4 3" xfId="22514"/>
    <cellStyle name="style1424787249548 2 2 2 5 4 4" xfId="29910"/>
    <cellStyle name="style1424787249548 2 2 2 5 4 5" xfId="44081"/>
    <cellStyle name="style1424787249548 2 2 2 5 5" xfId="9531"/>
    <cellStyle name="style1424787249548 2 2 2 5 5 2" xfId="44085"/>
    <cellStyle name="style1424787249548 2 2 2 5 5 3" xfId="57530"/>
    <cellStyle name="style1424787249548 2 2 2 5 5 4" xfId="44084"/>
    <cellStyle name="style1424787249548 2 2 2 5 6" xfId="16927"/>
    <cellStyle name="style1424787249548 2 2 2 5 7" xfId="24323"/>
    <cellStyle name="style1424787249548 2 2 2 5 8" xfId="44068"/>
    <cellStyle name="style1424787249548 2 2 2 6" xfId="4286"/>
    <cellStyle name="style1424787249548 2 2 2 6 2" xfId="11727"/>
    <cellStyle name="style1424787249548 2 2 2 6 2 2" xfId="44088"/>
    <cellStyle name="style1424787249548 2 2 2 6 2 2 2" xfId="44089"/>
    <cellStyle name="style1424787249548 2 2 2 6 2 2 3" xfId="60025"/>
    <cellStyle name="style1424787249548 2 2 2 6 2 3" xfId="44087"/>
    <cellStyle name="style1424787249548 2 2 2 6 3" xfId="19123"/>
    <cellStyle name="style1424787249548 2 2 2 6 3 2" xfId="44091"/>
    <cellStyle name="style1424787249548 2 2 2 6 3 3" xfId="57533"/>
    <cellStyle name="style1424787249548 2 2 2 6 3 4" xfId="44090"/>
    <cellStyle name="style1424787249548 2 2 2 6 4" xfId="26519"/>
    <cellStyle name="style1424787249548 2 2 2 6 5" xfId="44086"/>
    <cellStyle name="style1424787249548 2 2 2 7" xfId="2409"/>
    <cellStyle name="style1424787249548 2 2 2 7 2" xfId="9850"/>
    <cellStyle name="style1424787249548 2 2 2 7 2 2" xfId="44094"/>
    <cellStyle name="style1424787249548 2 2 2 7 2 2 2" xfId="44095"/>
    <cellStyle name="style1424787249548 2 2 2 7 2 2 3" xfId="60026"/>
    <cellStyle name="style1424787249548 2 2 2 7 2 3" xfId="44093"/>
    <cellStyle name="style1424787249548 2 2 2 7 3" xfId="17246"/>
    <cellStyle name="style1424787249548 2 2 2 7 3 2" xfId="44097"/>
    <cellStyle name="style1424787249548 2 2 2 7 3 3" xfId="57534"/>
    <cellStyle name="style1424787249548 2 2 2 7 3 4" xfId="44096"/>
    <cellStyle name="style1424787249548 2 2 2 7 4" xfId="24642"/>
    <cellStyle name="style1424787249548 2 2 2 7 5" xfId="44092"/>
    <cellStyle name="style1424787249548 2 2 2 8" xfId="6231"/>
    <cellStyle name="style1424787249548 2 2 2 8 2" xfId="13627"/>
    <cellStyle name="style1424787249548 2 2 2 8 2 2" xfId="44100"/>
    <cellStyle name="style1424787249548 2 2 2 8 2 3" xfId="60009"/>
    <cellStyle name="style1424787249548 2 2 2 8 2 4" xfId="44099"/>
    <cellStyle name="style1424787249548 2 2 2 8 3" xfId="21023"/>
    <cellStyle name="style1424787249548 2 2 2 8 4" xfId="28419"/>
    <cellStyle name="style1424787249548 2 2 2 8 5" xfId="44098"/>
    <cellStyle name="style1424787249548 2 2 2 9" xfId="8041"/>
    <cellStyle name="style1424787249548 2 2 2 9 2" xfId="44102"/>
    <cellStyle name="style1424787249548 2 2 2 9 3" xfId="57517"/>
    <cellStyle name="style1424787249548 2 2 2 9 4" xfId="44101"/>
    <cellStyle name="style1424787249548 2 2 3" xfId="660"/>
    <cellStyle name="style1424787249548 2 2 3 2" xfId="1370"/>
    <cellStyle name="style1424787249548 2 2 3 2 2" xfId="5058"/>
    <cellStyle name="style1424787249548 2 2 3 2 2 2" xfId="12499"/>
    <cellStyle name="style1424787249548 2 2 3 2 2 2 2" xfId="44107"/>
    <cellStyle name="style1424787249548 2 2 3 2 2 2 2 2" xfId="44108"/>
    <cellStyle name="style1424787249548 2 2 3 2 2 2 2 3" xfId="60029"/>
    <cellStyle name="style1424787249548 2 2 3 2 2 2 3" xfId="44106"/>
    <cellStyle name="style1424787249548 2 2 3 2 2 3" xfId="19895"/>
    <cellStyle name="style1424787249548 2 2 3 2 2 3 2" xfId="44110"/>
    <cellStyle name="style1424787249548 2 2 3 2 2 3 3" xfId="57537"/>
    <cellStyle name="style1424787249548 2 2 3 2 2 3 4" xfId="44109"/>
    <cellStyle name="style1424787249548 2 2 3 2 2 4" xfId="27291"/>
    <cellStyle name="style1424787249548 2 2 3 2 2 5" xfId="44105"/>
    <cellStyle name="style1424787249548 2 2 3 2 3" xfId="3181"/>
    <cellStyle name="style1424787249548 2 2 3 2 3 2" xfId="10622"/>
    <cellStyle name="style1424787249548 2 2 3 2 3 2 2" xfId="44113"/>
    <cellStyle name="style1424787249548 2 2 3 2 3 2 2 2" xfId="44114"/>
    <cellStyle name="style1424787249548 2 2 3 2 3 2 2 3" xfId="60030"/>
    <cellStyle name="style1424787249548 2 2 3 2 3 2 3" xfId="44112"/>
    <cellStyle name="style1424787249548 2 2 3 2 3 3" xfId="18018"/>
    <cellStyle name="style1424787249548 2 2 3 2 3 3 2" xfId="44116"/>
    <cellStyle name="style1424787249548 2 2 3 2 3 3 3" xfId="57538"/>
    <cellStyle name="style1424787249548 2 2 3 2 3 3 4" xfId="44115"/>
    <cellStyle name="style1424787249548 2 2 3 2 3 4" xfId="25414"/>
    <cellStyle name="style1424787249548 2 2 3 2 3 5" xfId="44111"/>
    <cellStyle name="style1424787249548 2 2 3 2 4" xfId="7003"/>
    <cellStyle name="style1424787249548 2 2 3 2 4 2" xfId="14399"/>
    <cellStyle name="style1424787249548 2 2 3 2 4 2 2" xfId="44119"/>
    <cellStyle name="style1424787249548 2 2 3 2 4 2 3" xfId="60028"/>
    <cellStyle name="style1424787249548 2 2 3 2 4 2 4" xfId="44118"/>
    <cellStyle name="style1424787249548 2 2 3 2 4 3" xfId="21795"/>
    <cellStyle name="style1424787249548 2 2 3 2 4 4" xfId="29191"/>
    <cellStyle name="style1424787249548 2 2 3 2 4 5" xfId="44117"/>
    <cellStyle name="style1424787249548 2 2 3 2 5" xfId="8813"/>
    <cellStyle name="style1424787249548 2 2 3 2 5 2" xfId="44121"/>
    <cellStyle name="style1424787249548 2 2 3 2 5 3" xfId="57536"/>
    <cellStyle name="style1424787249548 2 2 3 2 5 4" xfId="44120"/>
    <cellStyle name="style1424787249548 2 2 3 2 6" xfId="16209"/>
    <cellStyle name="style1424787249548 2 2 3 2 7" xfId="23605"/>
    <cellStyle name="style1424787249548 2 2 3 2 8" xfId="44104"/>
    <cellStyle name="style1424787249548 2 2 3 3" xfId="4414"/>
    <cellStyle name="style1424787249548 2 2 3 3 2" xfId="11855"/>
    <cellStyle name="style1424787249548 2 2 3 3 2 2" xfId="44124"/>
    <cellStyle name="style1424787249548 2 2 3 3 2 2 2" xfId="44125"/>
    <cellStyle name="style1424787249548 2 2 3 3 2 2 3" xfId="60031"/>
    <cellStyle name="style1424787249548 2 2 3 3 2 3" xfId="44123"/>
    <cellStyle name="style1424787249548 2 2 3 3 3" xfId="19251"/>
    <cellStyle name="style1424787249548 2 2 3 3 3 2" xfId="44127"/>
    <cellStyle name="style1424787249548 2 2 3 3 3 3" xfId="57539"/>
    <cellStyle name="style1424787249548 2 2 3 3 3 4" xfId="44126"/>
    <cellStyle name="style1424787249548 2 2 3 3 4" xfId="26647"/>
    <cellStyle name="style1424787249548 2 2 3 3 5" xfId="44122"/>
    <cellStyle name="style1424787249548 2 2 3 4" xfId="2537"/>
    <cellStyle name="style1424787249548 2 2 3 4 2" xfId="9978"/>
    <cellStyle name="style1424787249548 2 2 3 4 2 2" xfId="44130"/>
    <cellStyle name="style1424787249548 2 2 3 4 2 2 2" xfId="44131"/>
    <cellStyle name="style1424787249548 2 2 3 4 2 2 3" xfId="60032"/>
    <cellStyle name="style1424787249548 2 2 3 4 2 3" xfId="44129"/>
    <cellStyle name="style1424787249548 2 2 3 4 3" xfId="17374"/>
    <cellStyle name="style1424787249548 2 2 3 4 3 2" xfId="44133"/>
    <cellStyle name="style1424787249548 2 2 3 4 3 3" xfId="57540"/>
    <cellStyle name="style1424787249548 2 2 3 4 3 4" xfId="44132"/>
    <cellStyle name="style1424787249548 2 2 3 4 4" xfId="24770"/>
    <cellStyle name="style1424787249548 2 2 3 4 5" xfId="44128"/>
    <cellStyle name="style1424787249548 2 2 3 5" xfId="6359"/>
    <cellStyle name="style1424787249548 2 2 3 5 2" xfId="13755"/>
    <cellStyle name="style1424787249548 2 2 3 5 2 2" xfId="44136"/>
    <cellStyle name="style1424787249548 2 2 3 5 2 3" xfId="60027"/>
    <cellStyle name="style1424787249548 2 2 3 5 2 4" xfId="44135"/>
    <cellStyle name="style1424787249548 2 2 3 5 3" xfId="21151"/>
    <cellStyle name="style1424787249548 2 2 3 5 4" xfId="28547"/>
    <cellStyle name="style1424787249548 2 2 3 5 5" xfId="44134"/>
    <cellStyle name="style1424787249548 2 2 3 6" xfId="8169"/>
    <cellStyle name="style1424787249548 2 2 3 6 2" xfId="44138"/>
    <cellStyle name="style1424787249548 2 2 3 6 3" xfId="57535"/>
    <cellStyle name="style1424787249548 2 2 3 6 4" xfId="44137"/>
    <cellStyle name="style1424787249548 2 2 3 7" xfId="15565"/>
    <cellStyle name="style1424787249548 2 2 3 8" xfId="22961"/>
    <cellStyle name="style1424787249548 2 2 3 9" xfId="44103"/>
    <cellStyle name="style1424787249548 2 2 4" xfId="1114"/>
    <cellStyle name="style1424787249548 2 2 4 2" xfId="4802"/>
    <cellStyle name="style1424787249548 2 2 4 2 2" xfId="12243"/>
    <cellStyle name="style1424787249548 2 2 4 2 2 2" xfId="44142"/>
    <cellStyle name="style1424787249548 2 2 4 2 2 2 2" xfId="44143"/>
    <cellStyle name="style1424787249548 2 2 4 2 2 2 3" xfId="60034"/>
    <cellStyle name="style1424787249548 2 2 4 2 2 3" xfId="44141"/>
    <cellStyle name="style1424787249548 2 2 4 2 3" xfId="19639"/>
    <cellStyle name="style1424787249548 2 2 4 2 3 2" xfId="44145"/>
    <cellStyle name="style1424787249548 2 2 4 2 3 3" xfId="57542"/>
    <cellStyle name="style1424787249548 2 2 4 2 3 4" xfId="44144"/>
    <cellStyle name="style1424787249548 2 2 4 2 4" xfId="27035"/>
    <cellStyle name="style1424787249548 2 2 4 2 5" xfId="44140"/>
    <cellStyle name="style1424787249548 2 2 4 3" xfId="2925"/>
    <cellStyle name="style1424787249548 2 2 4 3 2" xfId="10366"/>
    <cellStyle name="style1424787249548 2 2 4 3 2 2" xfId="44148"/>
    <cellStyle name="style1424787249548 2 2 4 3 2 2 2" xfId="44149"/>
    <cellStyle name="style1424787249548 2 2 4 3 2 2 3" xfId="60035"/>
    <cellStyle name="style1424787249548 2 2 4 3 2 3" xfId="44147"/>
    <cellStyle name="style1424787249548 2 2 4 3 3" xfId="17762"/>
    <cellStyle name="style1424787249548 2 2 4 3 3 2" xfId="44151"/>
    <cellStyle name="style1424787249548 2 2 4 3 3 3" xfId="57543"/>
    <cellStyle name="style1424787249548 2 2 4 3 3 4" xfId="44150"/>
    <cellStyle name="style1424787249548 2 2 4 3 4" xfId="25158"/>
    <cellStyle name="style1424787249548 2 2 4 3 5" xfId="44146"/>
    <cellStyle name="style1424787249548 2 2 4 4" xfId="6747"/>
    <cellStyle name="style1424787249548 2 2 4 4 2" xfId="14143"/>
    <cellStyle name="style1424787249548 2 2 4 4 2 2" xfId="44154"/>
    <cellStyle name="style1424787249548 2 2 4 4 2 3" xfId="60033"/>
    <cellStyle name="style1424787249548 2 2 4 4 2 4" xfId="44153"/>
    <cellStyle name="style1424787249548 2 2 4 4 3" xfId="21539"/>
    <cellStyle name="style1424787249548 2 2 4 4 4" xfId="28935"/>
    <cellStyle name="style1424787249548 2 2 4 4 5" xfId="44152"/>
    <cellStyle name="style1424787249548 2 2 4 5" xfId="8557"/>
    <cellStyle name="style1424787249548 2 2 4 5 2" xfId="44156"/>
    <cellStyle name="style1424787249548 2 2 4 5 3" xfId="57541"/>
    <cellStyle name="style1424787249548 2 2 4 5 4" xfId="44155"/>
    <cellStyle name="style1424787249548 2 2 4 6" xfId="15953"/>
    <cellStyle name="style1424787249548 2 2 4 7" xfId="23349"/>
    <cellStyle name="style1424787249548 2 2 4 8" xfId="44139"/>
    <cellStyle name="style1424787249548 2 2 5" xfId="1705"/>
    <cellStyle name="style1424787249548 2 2 5 2" xfId="5392"/>
    <cellStyle name="style1424787249548 2 2 5 2 2" xfId="12833"/>
    <cellStyle name="style1424787249548 2 2 5 2 2 2" xfId="44160"/>
    <cellStyle name="style1424787249548 2 2 5 2 2 2 2" xfId="44161"/>
    <cellStyle name="style1424787249548 2 2 5 2 2 2 3" xfId="60037"/>
    <cellStyle name="style1424787249548 2 2 5 2 2 3" xfId="44159"/>
    <cellStyle name="style1424787249548 2 2 5 2 3" xfId="20229"/>
    <cellStyle name="style1424787249548 2 2 5 2 3 2" xfId="44163"/>
    <cellStyle name="style1424787249548 2 2 5 2 3 3" xfId="57545"/>
    <cellStyle name="style1424787249548 2 2 5 2 3 4" xfId="44162"/>
    <cellStyle name="style1424787249548 2 2 5 2 4" xfId="27625"/>
    <cellStyle name="style1424787249548 2 2 5 2 5" xfId="44158"/>
    <cellStyle name="style1424787249548 2 2 5 3" xfId="3515"/>
    <cellStyle name="style1424787249548 2 2 5 3 2" xfId="10956"/>
    <cellStyle name="style1424787249548 2 2 5 3 2 2" xfId="44166"/>
    <cellStyle name="style1424787249548 2 2 5 3 2 2 2" xfId="44167"/>
    <cellStyle name="style1424787249548 2 2 5 3 2 2 3" xfId="60038"/>
    <cellStyle name="style1424787249548 2 2 5 3 2 3" xfId="44165"/>
    <cellStyle name="style1424787249548 2 2 5 3 3" xfId="18352"/>
    <cellStyle name="style1424787249548 2 2 5 3 3 2" xfId="44169"/>
    <cellStyle name="style1424787249548 2 2 5 3 3 3" xfId="57546"/>
    <cellStyle name="style1424787249548 2 2 5 3 3 4" xfId="44168"/>
    <cellStyle name="style1424787249548 2 2 5 3 4" xfId="25748"/>
    <cellStyle name="style1424787249548 2 2 5 3 5" xfId="44164"/>
    <cellStyle name="style1424787249548 2 2 5 4" xfId="7337"/>
    <cellStyle name="style1424787249548 2 2 5 4 2" xfId="14733"/>
    <cellStyle name="style1424787249548 2 2 5 4 2 2" xfId="44172"/>
    <cellStyle name="style1424787249548 2 2 5 4 2 3" xfId="60036"/>
    <cellStyle name="style1424787249548 2 2 5 4 2 4" xfId="44171"/>
    <cellStyle name="style1424787249548 2 2 5 4 3" xfId="22129"/>
    <cellStyle name="style1424787249548 2 2 5 4 4" xfId="29525"/>
    <cellStyle name="style1424787249548 2 2 5 4 5" xfId="44170"/>
    <cellStyle name="style1424787249548 2 2 5 5" xfId="9147"/>
    <cellStyle name="style1424787249548 2 2 5 5 2" xfId="44174"/>
    <cellStyle name="style1424787249548 2 2 5 5 3" xfId="57544"/>
    <cellStyle name="style1424787249548 2 2 5 5 4" xfId="44173"/>
    <cellStyle name="style1424787249548 2 2 5 6" xfId="16543"/>
    <cellStyle name="style1424787249548 2 2 5 7" xfId="23939"/>
    <cellStyle name="style1424787249548 2 2 5 8" xfId="44157"/>
    <cellStyle name="style1424787249548 2 2 6" xfId="1962"/>
    <cellStyle name="style1424787249548 2 2 6 2" xfId="5649"/>
    <cellStyle name="style1424787249548 2 2 6 2 2" xfId="13089"/>
    <cellStyle name="style1424787249548 2 2 6 2 2 2" xfId="44178"/>
    <cellStyle name="style1424787249548 2 2 6 2 2 2 2" xfId="44179"/>
    <cellStyle name="style1424787249548 2 2 6 2 2 2 3" xfId="60040"/>
    <cellStyle name="style1424787249548 2 2 6 2 2 3" xfId="44177"/>
    <cellStyle name="style1424787249548 2 2 6 2 3" xfId="20485"/>
    <cellStyle name="style1424787249548 2 2 6 2 3 2" xfId="44181"/>
    <cellStyle name="style1424787249548 2 2 6 2 3 3" xfId="57548"/>
    <cellStyle name="style1424787249548 2 2 6 2 3 4" xfId="44180"/>
    <cellStyle name="style1424787249548 2 2 6 2 4" xfId="27881"/>
    <cellStyle name="style1424787249548 2 2 6 2 5" xfId="44176"/>
    <cellStyle name="style1424787249548 2 2 6 3" xfId="3771"/>
    <cellStyle name="style1424787249548 2 2 6 3 2" xfId="11212"/>
    <cellStyle name="style1424787249548 2 2 6 3 2 2" xfId="44184"/>
    <cellStyle name="style1424787249548 2 2 6 3 2 2 2" xfId="44185"/>
    <cellStyle name="style1424787249548 2 2 6 3 2 2 3" xfId="60041"/>
    <cellStyle name="style1424787249548 2 2 6 3 2 3" xfId="44183"/>
    <cellStyle name="style1424787249548 2 2 6 3 3" xfId="18608"/>
    <cellStyle name="style1424787249548 2 2 6 3 3 2" xfId="44187"/>
    <cellStyle name="style1424787249548 2 2 6 3 3 3" xfId="57549"/>
    <cellStyle name="style1424787249548 2 2 6 3 3 4" xfId="44186"/>
    <cellStyle name="style1424787249548 2 2 6 3 4" xfId="26004"/>
    <cellStyle name="style1424787249548 2 2 6 3 5" xfId="44182"/>
    <cellStyle name="style1424787249548 2 2 6 4" xfId="7594"/>
    <cellStyle name="style1424787249548 2 2 6 4 2" xfId="14990"/>
    <cellStyle name="style1424787249548 2 2 6 4 2 2" xfId="44190"/>
    <cellStyle name="style1424787249548 2 2 6 4 2 3" xfId="60039"/>
    <cellStyle name="style1424787249548 2 2 6 4 2 4" xfId="44189"/>
    <cellStyle name="style1424787249548 2 2 6 4 3" xfId="22386"/>
    <cellStyle name="style1424787249548 2 2 6 4 4" xfId="29782"/>
    <cellStyle name="style1424787249548 2 2 6 4 5" xfId="44188"/>
    <cellStyle name="style1424787249548 2 2 6 5" xfId="9403"/>
    <cellStyle name="style1424787249548 2 2 6 5 2" xfId="44192"/>
    <cellStyle name="style1424787249548 2 2 6 5 3" xfId="57547"/>
    <cellStyle name="style1424787249548 2 2 6 5 4" xfId="44191"/>
    <cellStyle name="style1424787249548 2 2 6 6" xfId="16799"/>
    <cellStyle name="style1424787249548 2 2 6 7" xfId="24195"/>
    <cellStyle name="style1424787249548 2 2 6 8" xfId="44175"/>
    <cellStyle name="style1424787249548 2 2 7" xfId="4158"/>
    <cellStyle name="style1424787249548 2 2 7 2" xfId="11599"/>
    <cellStyle name="style1424787249548 2 2 7 2 2" xfId="44195"/>
    <cellStyle name="style1424787249548 2 2 7 2 2 2" xfId="44196"/>
    <cellStyle name="style1424787249548 2 2 7 2 2 3" xfId="60042"/>
    <cellStyle name="style1424787249548 2 2 7 2 3" xfId="44194"/>
    <cellStyle name="style1424787249548 2 2 7 3" xfId="18995"/>
    <cellStyle name="style1424787249548 2 2 7 3 2" xfId="44198"/>
    <cellStyle name="style1424787249548 2 2 7 3 3" xfId="57550"/>
    <cellStyle name="style1424787249548 2 2 7 3 4" xfId="44197"/>
    <cellStyle name="style1424787249548 2 2 7 4" xfId="26391"/>
    <cellStyle name="style1424787249548 2 2 7 5" xfId="44193"/>
    <cellStyle name="style1424787249548 2 2 8" xfId="2281"/>
    <cellStyle name="style1424787249548 2 2 8 2" xfId="9722"/>
    <cellStyle name="style1424787249548 2 2 8 2 2" xfId="44201"/>
    <cellStyle name="style1424787249548 2 2 8 2 2 2" xfId="44202"/>
    <cellStyle name="style1424787249548 2 2 8 2 2 3" xfId="60043"/>
    <cellStyle name="style1424787249548 2 2 8 2 3" xfId="44200"/>
    <cellStyle name="style1424787249548 2 2 8 3" xfId="17118"/>
    <cellStyle name="style1424787249548 2 2 8 3 2" xfId="44204"/>
    <cellStyle name="style1424787249548 2 2 8 3 3" xfId="57551"/>
    <cellStyle name="style1424787249548 2 2 8 3 4" xfId="44203"/>
    <cellStyle name="style1424787249548 2 2 8 4" xfId="24514"/>
    <cellStyle name="style1424787249548 2 2 8 5" xfId="44199"/>
    <cellStyle name="style1424787249548 2 2 9" xfId="6103"/>
    <cellStyle name="style1424787249548 2 2 9 2" xfId="13499"/>
    <cellStyle name="style1424787249548 2 2 9 2 2" xfId="44207"/>
    <cellStyle name="style1424787249548 2 2 9 2 3" xfId="60008"/>
    <cellStyle name="style1424787249548 2 2 9 2 4" xfId="44206"/>
    <cellStyle name="style1424787249548 2 2 9 3" xfId="20895"/>
    <cellStyle name="style1424787249548 2 2 9 4" xfId="28291"/>
    <cellStyle name="style1424787249548 2 2 9 5" xfId="44205"/>
    <cellStyle name="style1424787249548 2 3" xfId="467"/>
    <cellStyle name="style1424787249548 2 3 10" xfId="15373"/>
    <cellStyle name="style1424787249548 2 3 11" xfId="22769"/>
    <cellStyle name="style1424787249548 2 3 12" xfId="44208"/>
    <cellStyle name="style1424787249548 2 3 2" xfId="724"/>
    <cellStyle name="style1424787249548 2 3 2 2" xfId="1434"/>
    <cellStyle name="style1424787249548 2 3 2 2 2" xfId="5122"/>
    <cellStyle name="style1424787249548 2 3 2 2 2 2" xfId="12563"/>
    <cellStyle name="style1424787249548 2 3 2 2 2 2 2" xfId="44213"/>
    <cellStyle name="style1424787249548 2 3 2 2 2 2 2 2" xfId="44214"/>
    <cellStyle name="style1424787249548 2 3 2 2 2 2 2 3" xfId="60047"/>
    <cellStyle name="style1424787249548 2 3 2 2 2 2 3" xfId="44212"/>
    <cellStyle name="style1424787249548 2 3 2 2 2 3" xfId="19959"/>
    <cellStyle name="style1424787249548 2 3 2 2 2 3 2" xfId="44216"/>
    <cellStyle name="style1424787249548 2 3 2 2 2 3 3" xfId="57555"/>
    <cellStyle name="style1424787249548 2 3 2 2 2 3 4" xfId="44215"/>
    <cellStyle name="style1424787249548 2 3 2 2 2 4" xfId="27355"/>
    <cellStyle name="style1424787249548 2 3 2 2 2 5" xfId="44211"/>
    <cellStyle name="style1424787249548 2 3 2 2 3" xfId="3245"/>
    <cellStyle name="style1424787249548 2 3 2 2 3 2" xfId="10686"/>
    <cellStyle name="style1424787249548 2 3 2 2 3 2 2" xfId="44219"/>
    <cellStyle name="style1424787249548 2 3 2 2 3 2 2 2" xfId="44220"/>
    <cellStyle name="style1424787249548 2 3 2 2 3 2 2 3" xfId="60048"/>
    <cellStyle name="style1424787249548 2 3 2 2 3 2 3" xfId="44218"/>
    <cellStyle name="style1424787249548 2 3 2 2 3 3" xfId="18082"/>
    <cellStyle name="style1424787249548 2 3 2 2 3 3 2" xfId="44222"/>
    <cellStyle name="style1424787249548 2 3 2 2 3 3 3" xfId="57556"/>
    <cellStyle name="style1424787249548 2 3 2 2 3 3 4" xfId="44221"/>
    <cellStyle name="style1424787249548 2 3 2 2 3 4" xfId="25478"/>
    <cellStyle name="style1424787249548 2 3 2 2 3 5" xfId="44217"/>
    <cellStyle name="style1424787249548 2 3 2 2 4" xfId="7067"/>
    <cellStyle name="style1424787249548 2 3 2 2 4 2" xfId="14463"/>
    <cellStyle name="style1424787249548 2 3 2 2 4 2 2" xfId="44225"/>
    <cellStyle name="style1424787249548 2 3 2 2 4 2 3" xfId="60046"/>
    <cellStyle name="style1424787249548 2 3 2 2 4 2 4" xfId="44224"/>
    <cellStyle name="style1424787249548 2 3 2 2 4 3" xfId="21859"/>
    <cellStyle name="style1424787249548 2 3 2 2 4 4" xfId="29255"/>
    <cellStyle name="style1424787249548 2 3 2 2 4 5" xfId="44223"/>
    <cellStyle name="style1424787249548 2 3 2 2 5" xfId="8877"/>
    <cellStyle name="style1424787249548 2 3 2 2 5 2" xfId="44227"/>
    <cellStyle name="style1424787249548 2 3 2 2 5 3" xfId="57554"/>
    <cellStyle name="style1424787249548 2 3 2 2 5 4" xfId="44226"/>
    <cellStyle name="style1424787249548 2 3 2 2 6" xfId="16273"/>
    <cellStyle name="style1424787249548 2 3 2 2 7" xfId="23669"/>
    <cellStyle name="style1424787249548 2 3 2 2 8" xfId="44210"/>
    <cellStyle name="style1424787249548 2 3 2 3" xfId="4478"/>
    <cellStyle name="style1424787249548 2 3 2 3 2" xfId="11919"/>
    <cellStyle name="style1424787249548 2 3 2 3 2 2" xfId="44230"/>
    <cellStyle name="style1424787249548 2 3 2 3 2 2 2" xfId="44231"/>
    <cellStyle name="style1424787249548 2 3 2 3 2 2 3" xfId="60049"/>
    <cellStyle name="style1424787249548 2 3 2 3 2 3" xfId="44229"/>
    <cellStyle name="style1424787249548 2 3 2 3 3" xfId="19315"/>
    <cellStyle name="style1424787249548 2 3 2 3 3 2" xfId="44233"/>
    <cellStyle name="style1424787249548 2 3 2 3 3 3" xfId="57557"/>
    <cellStyle name="style1424787249548 2 3 2 3 3 4" xfId="44232"/>
    <cellStyle name="style1424787249548 2 3 2 3 4" xfId="26711"/>
    <cellStyle name="style1424787249548 2 3 2 3 5" xfId="44228"/>
    <cellStyle name="style1424787249548 2 3 2 4" xfId="2601"/>
    <cellStyle name="style1424787249548 2 3 2 4 2" xfId="10042"/>
    <cellStyle name="style1424787249548 2 3 2 4 2 2" xfId="44236"/>
    <cellStyle name="style1424787249548 2 3 2 4 2 2 2" xfId="44237"/>
    <cellStyle name="style1424787249548 2 3 2 4 2 2 3" xfId="60050"/>
    <cellStyle name="style1424787249548 2 3 2 4 2 3" xfId="44235"/>
    <cellStyle name="style1424787249548 2 3 2 4 3" xfId="17438"/>
    <cellStyle name="style1424787249548 2 3 2 4 3 2" xfId="44239"/>
    <cellStyle name="style1424787249548 2 3 2 4 3 3" xfId="57558"/>
    <cellStyle name="style1424787249548 2 3 2 4 3 4" xfId="44238"/>
    <cellStyle name="style1424787249548 2 3 2 4 4" xfId="24834"/>
    <cellStyle name="style1424787249548 2 3 2 4 5" xfId="44234"/>
    <cellStyle name="style1424787249548 2 3 2 5" xfId="6423"/>
    <cellStyle name="style1424787249548 2 3 2 5 2" xfId="13819"/>
    <cellStyle name="style1424787249548 2 3 2 5 2 2" xfId="44242"/>
    <cellStyle name="style1424787249548 2 3 2 5 2 3" xfId="60045"/>
    <cellStyle name="style1424787249548 2 3 2 5 2 4" xfId="44241"/>
    <cellStyle name="style1424787249548 2 3 2 5 3" xfId="21215"/>
    <cellStyle name="style1424787249548 2 3 2 5 4" xfId="28611"/>
    <cellStyle name="style1424787249548 2 3 2 5 5" xfId="44240"/>
    <cellStyle name="style1424787249548 2 3 2 6" xfId="8233"/>
    <cellStyle name="style1424787249548 2 3 2 6 2" xfId="44244"/>
    <cellStyle name="style1424787249548 2 3 2 6 3" xfId="57553"/>
    <cellStyle name="style1424787249548 2 3 2 6 4" xfId="44243"/>
    <cellStyle name="style1424787249548 2 3 2 7" xfId="15629"/>
    <cellStyle name="style1424787249548 2 3 2 8" xfId="23025"/>
    <cellStyle name="style1424787249548 2 3 2 9" xfId="44209"/>
    <cellStyle name="style1424787249548 2 3 3" xfId="1178"/>
    <cellStyle name="style1424787249548 2 3 3 2" xfId="4866"/>
    <cellStyle name="style1424787249548 2 3 3 2 2" xfId="12307"/>
    <cellStyle name="style1424787249548 2 3 3 2 2 2" xfId="44248"/>
    <cellStyle name="style1424787249548 2 3 3 2 2 2 2" xfId="44249"/>
    <cellStyle name="style1424787249548 2 3 3 2 2 2 3" xfId="60052"/>
    <cellStyle name="style1424787249548 2 3 3 2 2 3" xfId="44247"/>
    <cellStyle name="style1424787249548 2 3 3 2 3" xfId="19703"/>
    <cellStyle name="style1424787249548 2 3 3 2 3 2" xfId="44251"/>
    <cellStyle name="style1424787249548 2 3 3 2 3 3" xfId="57560"/>
    <cellStyle name="style1424787249548 2 3 3 2 3 4" xfId="44250"/>
    <cellStyle name="style1424787249548 2 3 3 2 4" xfId="27099"/>
    <cellStyle name="style1424787249548 2 3 3 2 5" xfId="44246"/>
    <cellStyle name="style1424787249548 2 3 3 3" xfId="2989"/>
    <cellStyle name="style1424787249548 2 3 3 3 2" xfId="10430"/>
    <cellStyle name="style1424787249548 2 3 3 3 2 2" xfId="44254"/>
    <cellStyle name="style1424787249548 2 3 3 3 2 2 2" xfId="44255"/>
    <cellStyle name="style1424787249548 2 3 3 3 2 2 3" xfId="60053"/>
    <cellStyle name="style1424787249548 2 3 3 3 2 3" xfId="44253"/>
    <cellStyle name="style1424787249548 2 3 3 3 3" xfId="17826"/>
    <cellStyle name="style1424787249548 2 3 3 3 3 2" xfId="44257"/>
    <cellStyle name="style1424787249548 2 3 3 3 3 3" xfId="57561"/>
    <cellStyle name="style1424787249548 2 3 3 3 3 4" xfId="44256"/>
    <cellStyle name="style1424787249548 2 3 3 3 4" xfId="25222"/>
    <cellStyle name="style1424787249548 2 3 3 3 5" xfId="44252"/>
    <cellStyle name="style1424787249548 2 3 3 4" xfId="6811"/>
    <cellStyle name="style1424787249548 2 3 3 4 2" xfId="14207"/>
    <cellStyle name="style1424787249548 2 3 3 4 2 2" xfId="44260"/>
    <cellStyle name="style1424787249548 2 3 3 4 2 3" xfId="60051"/>
    <cellStyle name="style1424787249548 2 3 3 4 2 4" xfId="44259"/>
    <cellStyle name="style1424787249548 2 3 3 4 3" xfId="21603"/>
    <cellStyle name="style1424787249548 2 3 3 4 4" xfId="28999"/>
    <cellStyle name="style1424787249548 2 3 3 4 5" xfId="44258"/>
    <cellStyle name="style1424787249548 2 3 3 5" xfId="8621"/>
    <cellStyle name="style1424787249548 2 3 3 5 2" xfId="44262"/>
    <cellStyle name="style1424787249548 2 3 3 5 3" xfId="57559"/>
    <cellStyle name="style1424787249548 2 3 3 5 4" xfId="44261"/>
    <cellStyle name="style1424787249548 2 3 3 6" xfId="16017"/>
    <cellStyle name="style1424787249548 2 3 3 7" xfId="23413"/>
    <cellStyle name="style1424787249548 2 3 3 8" xfId="44245"/>
    <cellStyle name="style1424787249548 2 3 4" xfId="1769"/>
    <cellStyle name="style1424787249548 2 3 4 2" xfId="5456"/>
    <cellStyle name="style1424787249548 2 3 4 2 2" xfId="12897"/>
    <cellStyle name="style1424787249548 2 3 4 2 2 2" xfId="44266"/>
    <cellStyle name="style1424787249548 2 3 4 2 2 2 2" xfId="44267"/>
    <cellStyle name="style1424787249548 2 3 4 2 2 2 3" xfId="60055"/>
    <cellStyle name="style1424787249548 2 3 4 2 2 3" xfId="44265"/>
    <cellStyle name="style1424787249548 2 3 4 2 3" xfId="20293"/>
    <cellStyle name="style1424787249548 2 3 4 2 3 2" xfId="44269"/>
    <cellStyle name="style1424787249548 2 3 4 2 3 3" xfId="57563"/>
    <cellStyle name="style1424787249548 2 3 4 2 3 4" xfId="44268"/>
    <cellStyle name="style1424787249548 2 3 4 2 4" xfId="27689"/>
    <cellStyle name="style1424787249548 2 3 4 2 5" xfId="44264"/>
    <cellStyle name="style1424787249548 2 3 4 3" xfId="3579"/>
    <cellStyle name="style1424787249548 2 3 4 3 2" xfId="11020"/>
    <cellStyle name="style1424787249548 2 3 4 3 2 2" xfId="44272"/>
    <cellStyle name="style1424787249548 2 3 4 3 2 2 2" xfId="44273"/>
    <cellStyle name="style1424787249548 2 3 4 3 2 2 3" xfId="60056"/>
    <cellStyle name="style1424787249548 2 3 4 3 2 3" xfId="44271"/>
    <cellStyle name="style1424787249548 2 3 4 3 3" xfId="18416"/>
    <cellStyle name="style1424787249548 2 3 4 3 3 2" xfId="44275"/>
    <cellStyle name="style1424787249548 2 3 4 3 3 3" xfId="57564"/>
    <cellStyle name="style1424787249548 2 3 4 3 3 4" xfId="44274"/>
    <cellStyle name="style1424787249548 2 3 4 3 4" xfId="25812"/>
    <cellStyle name="style1424787249548 2 3 4 3 5" xfId="44270"/>
    <cellStyle name="style1424787249548 2 3 4 4" xfId="7401"/>
    <cellStyle name="style1424787249548 2 3 4 4 2" xfId="14797"/>
    <cellStyle name="style1424787249548 2 3 4 4 2 2" xfId="44278"/>
    <cellStyle name="style1424787249548 2 3 4 4 2 3" xfId="60054"/>
    <cellStyle name="style1424787249548 2 3 4 4 2 4" xfId="44277"/>
    <cellStyle name="style1424787249548 2 3 4 4 3" xfId="22193"/>
    <cellStyle name="style1424787249548 2 3 4 4 4" xfId="29589"/>
    <cellStyle name="style1424787249548 2 3 4 4 5" xfId="44276"/>
    <cellStyle name="style1424787249548 2 3 4 5" xfId="9211"/>
    <cellStyle name="style1424787249548 2 3 4 5 2" xfId="44280"/>
    <cellStyle name="style1424787249548 2 3 4 5 3" xfId="57562"/>
    <cellStyle name="style1424787249548 2 3 4 5 4" xfId="44279"/>
    <cellStyle name="style1424787249548 2 3 4 6" xfId="16607"/>
    <cellStyle name="style1424787249548 2 3 4 7" xfId="24003"/>
    <cellStyle name="style1424787249548 2 3 4 8" xfId="44263"/>
    <cellStyle name="style1424787249548 2 3 5" xfId="2026"/>
    <cellStyle name="style1424787249548 2 3 5 2" xfId="5713"/>
    <cellStyle name="style1424787249548 2 3 5 2 2" xfId="13153"/>
    <cellStyle name="style1424787249548 2 3 5 2 2 2" xfId="44284"/>
    <cellStyle name="style1424787249548 2 3 5 2 2 2 2" xfId="44285"/>
    <cellStyle name="style1424787249548 2 3 5 2 2 2 3" xfId="60058"/>
    <cellStyle name="style1424787249548 2 3 5 2 2 3" xfId="44283"/>
    <cellStyle name="style1424787249548 2 3 5 2 3" xfId="20549"/>
    <cellStyle name="style1424787249548 2 3 5 2 3 2" xfId="44287"/>
    <cellStyle name="style1424787249548 2 3 5 2 3 3" xfId="57566"/>
    <cellStyle name="style1424787249548 2 3 5 2 3 4" xfId="44286"/>
    <cellStyle name="style1424787249548 2 3 5 2 4" xfId="27945"/>
    <cellStyle name="style1424787249548 2 3 5 2 5" xfId="44282"/>
    <cellStyle name="style1424787249548 2 3 5 3" xfId="3835"/>
    <cellStyle name="style1424787249548 2 3 5 3 2" xfId="11276"/>
    <cellStyle name="style1424787249548 2 3 5 3 2 2" xfId="44290"/>
    <cellStyle name="style1424787249548 2 3 5 3 2 2 2" xfId="44291"/>
    <cellStyle name="style1424787249548 2 3 5 3 2 2 3" xfId="60059"/>
    <cellStyle name="style1424787249548 2 3 5 3 2 3" xfId="44289"/>
    <cellStyle name="style1424787249548 2 3 5 3 3" xfId="18672"/>
    <cellStyle name="style1424787249548 2 3 5 3 3 2" xfId="44293"/>
    <cellStyle name="style1424787249548 2 3 5 3 3 3" xfId="57567"/>
    <cellStyle name="style1424787249548 2 3 5 3 3 4" xfId="44292"/>
    <cellStyle name="style1424787249548 2 3 5 3 4" xfId="26068"/>
    <cellStyle name="style1424787249548 2 3 5 3 5" xfId="44288"/>
    <cellStyle name="style1424787249548 2 3 5 4" xfId="7658"/>
    <cellStyle name="style1424787249548 2 3 5 4 2" xfId="15054"/>
    <cellStyle name="style1424787249548 2 3 5 4 2 2" xfId="44296"/>
    <cellStyle name="style1424787249548 2 3 5 4 2 3" xfId="60057"/>
    <cellStyle name="style1424787249548 2 3 5 4 2 4" xfId="44295"/>
    <cellStyle name="style1424787249548 2 3 5 4 3" xfId="22450"/>
    <cellStyle name="style1424787249548 2 3 5 4 4" xfId="29846"/>
    <cellStyle name="style1424787249548 2 3 5 4 5" xfId="44294"/>
    <cellStyle name="style1424787249548 2 3 5 5" xfId="9467"/>
    <cellStyle name="style1424787249548 2 3 5 5 2" xfId="44298"/>
    <cellStyle name="style1424787249548 2 3 5 5 3" xfId="57565"/>
    <cellStyle name="style1424787249548 2 3 5 5 4" xfId="44297"/>
    <cellStyle name="style1424787249548 2 3 5 6" xfId="16863"/>
    <cellStyle name="style1424787249548 2 3 5 7" xfId="24259"/>
    <cellStyle name="style1424787249548 2 3 5 8" xfId="44281"/>
    <cellStyle name="style1424787249548 2 3 6" xfId="4222"/>
    <cellStyle name="style1424787249548 2 3 6 2" xfId="11663"/>
    <cellStyle name="style1424787249548 2 3 6 2 2" xfId="44301"/>
    <cellStyle name="style1424787249548 2 3 6 2 2 2" xfId="44302"/>
    <cellStyle name="style1424787249548 2 3 6 2 2 3" xfId="60060"/>
    <cellStyle name="style1424787249548 2 3 6 2 3" xfId="44300"/>
    <cellStyle name="style1424787249548 2 3 6 3" xfId="19059"/>
    <cellStyle name="style1424787249548 2 3 6 3 2" xfId="44304"/>
    <cellStyle name="style1424787249548 2 3 6 3 3" xfId="57568"/>
    <cellStyle name="style1424787249548 2 3 6 3 4" xfId="44303"/>
    <cellStyle name="style1424787249548 2 3 6 4" xfId="26455"/>
    <cellStyle name="style1424787249548 2 3 6 5" xfId="44299"/>
    <cellStyle name="style1424787249548 2 3 7" xfId="2345"/>
    <cellStyle name="style1424787249548 2 3 7 2" xfId="9786"/>
    <cellStyle name="style1424787249548 2 3 7 2 2" xfId="44307"/>
    <cellStyle name="style1424787249548 2 3 7 2 2 2" xfId="44308"/>
    <cellStyle name="style1424787249548 2 3 7 2 2 3" xfId="60061"/>
    <cellStyle name="style1424787249548 2 3 7 2 3" xfId="44306"/>
    <cellStyle name="style1424787249548 2 3 7 3" xfId="17182"/>
    <cellStyle name="style1424787249548 2 3 7 3 2" xfId="44310"/>
    <cellStyle name="style1424787249548 2 3 7 3 3" xfId="57569"/>
    <cellStyle name="style1424787249548 2 3 7 3 4" xfId="44309"/>
    <cellStyle name="style1424787249548 2 3 7 4" xfId="24578"/>
    <cellStyle name="style1424787249548 2 3 7 5" xfId="44305"/>
    <cellStyle name="style1424787249548 2 3 8" xfId="6167"/>
    <cellStyle name="style1424787249548 2 3 8 2" xfId="13563"/>
    <cellStyle name="style1424787249548 2 3 8 2 2" xfId="44313"/>
    <cellStyle name="style1424787249548 2 3 8 2 3" xfId="60044"/>
    <cellStyle name="style1424787249548 2 3 8 2 4" xfId="44312"/>
    <cellStyle name="style1424787249548 2 3 8 3" xfId="20959"/>
    <cellStyle name="style1424787249548 2 3 8 4" xfId="28355"/>
    <cellStyle name="style1424787249548 2 3 8 5" xfId="44311"/>
    <cellStyle name="style1424787249548 2 3 9" xfId="7977"/>
    <cellStyle name="style1424787249548 2 3 9 2" xfId="44315"/>
    <cellStyle name="style1424787249548 2 3 9 3" xfId="57552"/>
    <cellStyle name="style1424787249548 2 3 9 4" xfId="44314"/>
    <cellStyle name="style1424787249548 2 4" xfId="596"/>
    <cellStyle name="style1424787249548 2 4 2" xfId="1306"/>
    <cellStyle name="style1424787249548 2 4 2 2" xfId="4994"/>
    <cellStyle name="style1424787249548 2 4 2 2 2" xfId="12435"/>
    <cellStyle name="style1424787249548 2 4 2 2 2 2" xfId="44320"/>
    <cellStyle name="style1424787249548 2 4 2 2 2 2 2" xfId="44321"/>
    <cellStyle name="style1424787249548 2 4 2 2 2 2 3" xfId="60064"/>
    <cellStyle name="style1424787249548 2 4 2 2 2 3" xfId="44319"/>
    <cellStyle name="style1424787249548 2 4 2 2 3" xfId="19831"/>
    <cellStyle name="style1424787249548 2 4 2 2 3 2" xfId="44323"/>
    <cellStyle name="style1424787249548 2 4 2 2 3 3" xfId="57572"/>
    <cellStyle name="style1424787249548 2 4 2 2 3 4" xfId="44322"/>
    <cellStyle name="style1424787249548 2 4 2 2 4" xfId="27227"/>
    <cellStyle name="style1424787249548 2 4 2 2 5" xfId="44318"/>
    <cellStyle name="style1424787249548 2 4 2 3" xfId="3117"/>
    <cellStyle name="style1424787249548 2 4 2 3 2" xfId="10558"/>
    <cellStyle name="style1424787249548 2 4 2 3 2 2" xfId="44326"/>
    <cellStyle name="style1424787249548 2 4 2 3 2 2 2" xfId="44327"/>
    <cellStyle name="style1424787249548 2 4 2 3 2 2 3" xfId="60065"/>
    <cellStyle name="style1424787249548 2 4 2 3 2 3" xfId="44325"/>
    <cellStyle name="style1424787249548 2 4 2 3 3" xfId="17954"/>
    <cellStyle name="style1424787249548 2 4 2 3 3 2" xfId="44329"/>
    <cellStyle name="style1424787249548 2 4 2 3 3 3" xfId="57573"/>
    <cellStyle name="style1424787249548 2 4 2 3 3 4" xfId="44328"/>
    <cellStyle name="style1424787249548 2 4 2 3 4" xfId="25350"/>
    <cellStyle name="style1424787249548 2 4 2 3 5" xfId="44324"/>
    <cellStyle name="style1424787249548 2 4 2 4" xfId="6939"/>
    <cellStyle name="style1424787249548 2 4 2 4 2" xfId="14335"/>
    <cellStyle name="style1424787249548 2 4 2 4 2 2" xfId="44332"/>
    <cellStyle name="style1424787249548 2 4 2 4 2 3" xfId="60063"/>
    <cellStyle name="style1424787249548 2 4 2 4 2 4" xfId="44331"/>
    <cellStyle name="style1424787249548 2 4 2 4 3" xfId="21731"/>
    <cellStyle name="style1424787249548 2 4 2 4 4" xfId="29127"/>
    <cellStyle name="style1424787249548 2 4 2 4 5" xfId="44330"/>
    <cellStyle name="style1424787249548 2 4 2 5" xfId="8749"/>
    <cellStyle name="style1424787249548 2 4 2 5 2" xfId="44334"/>
    <cellStyle name="style1424787249548 2 4 2 5 3" xfId="57571"/>
    <cellStyle name="style1424787249548 2 4 2 5 4" xfId="44333"/>
    <cellStyle name="style1424787249548 2 4 2 6" xfId="16145"/>
    <cellStyle name="style1424787249548 2 4 2 7" xfId="23541"/>
    <cellStyle name="style1424787249548 2 4 2 8" xfId="44317"/>
    <cellStyle name="style1424787249548 2 4 3" xfId="4350"/>
    <cellStyle name="style1424787249548 2 4 3 2" xfId="11791"/>
    <cellStyle name="style1424787249548 2 4 3 2 2" xfId="44337"/>
    <cellStyle name="style1424787249548 2 4 3 2 2 2" xfId="44338"/>
    <cellStyle name="style1424787249548 2 4 3 2 2 3" xfId="60066"/>
    <cellStyle name="style1424787249548 2 4 3 2 3" xfId="44336"/>
    <cellStyle name="style1424787249548 2 4 3 3" xfId="19187"/>
    <cellStyle name="style1424787249548 2 4 3 3 2" xfId="44340"/>
    <cellStyle name="style1424787249548 2 4 3 3 3" xfId="57574"/>
    <cellStyle name="style1424787249548 2 4 3 3 4" xfId="44339"/>
    <cellStyle name="style1424787249548 2 4 3 4" xfId="26583"/>
    <cellStyle name="style1424787249548 2 4 3 5" xfId="44335"/>
    <cellStyle name="style1424787249548 2 4 4" xfId="2473"/>
    <cellStyle name="style1424787249548 2 4 4 2" xfId="9914"/>
    <cellStyle name="style1424787249548 2 4 4 2 2" xfId="44343"/>
    <cellStyle name="style1424787249548 2 4 4 2 2 2" xfId="44344"/>
    <cellStyle name="style1424787249548 2 4 4 2 2 3" xfId="60067"/>
    <cellStyle name="style1424787249548 2 4 4 2 3" xfId="44342"/>
    <cellStyle name="style1424787249548 2 4 4 3" xfId="17310"/>
    <cellStyle name="style1424787249548 2 4 4 3 2" xfId="44346"/>
    <cellStyle name="style1424787249548 2 4 4 3 3" xfId="57575"/>
    <cellStyle name="style1424787249548 2 4 4 3 4" xfId="44345"/>
    <cellStyle name="style1424787249548 2 4 4 4" xfId="24706"/>
    <cellStyle name="style1424787249548 2 4 4 5" xfId="44341"/>
    <cellStyle name="style1424787249548 2 4 5" xfId="6295"/>
    <cellStyle name="style1424787249548 2 4 5 2" xfId="13691"/>
    <cellStyle name="style1424787249548 2 4 5 2 2" xfId="44349"/>
    <cellStyle name="style1424787249548 2 4 5 2 3" xfId="60062"/>
    <cellStyle name="style1424787249548 2 4 5 2 4" xfId="44348"/>
    <cellStyle name="style1424787249548 2 4 5 3" xfId="21087"/>
    <cellStyle name="style1424787249548 2 4 5 4" xfId="28483"/>
    <cellStyle name="style1424787249548 2 4 5 5" xfId="44347"/>
    <cellStyle name="style1424787249548 2 4 6" xfId="8105"/>
    <cellStyle name="style1424787249548 2 4 6 2" xfId="44351"/>
    <cellStyle name="style1424787249548 2 4 6 3" xfId="57570"/>
    <cellStyle name="style1424787249548 2 4 6 4" xfId="44350"/>
    <cellStyle name="style1424787249548 2 4 7" xfId="15501"/>
    <cellStyle name="style1424787249548 2 4 8" xfId="22897"/>
    <cellStyle name="style1424787249548 2 4 9" xfId="44316"/>
    <cellStyle name="style1424787249548 2 5" xfId="1050"/>
    <cellStyle name="style1424787249548 2 5 2" xfId="4738"/>
    <cellStyle name="style1424787249548 2 5 2 2" xfId="12179"/>
    <cellStyle name="style1424787249548 2 5 2 2 2" xfId="44355"/>
    <cellStyle name="style1424787249548 2 5 2 2 2 2" xfId="44356"/>
    <cellStyle name="style1424787249548 2 5 2 2 2 3" xfId="60069"/>
    <cellStyle name="style1424787249548 2 5 2 2 3" xfId="44354"/>
    <cellStyle name="style1424787249548 2 5 2 3" xfId="19575"/>
    <cellStyle name="style1424787249548 2 5 2 3 2" xfId="44358"/>
    <cellStyle name="style1424787249548 2 5 2 3 3" xfId="57577"/>
    <cellStyle name="style1424787249548 2 5 2 3 4" xfId="44357"/>
    <cellStyle name="style1424787249548 2 5 2 4" xfId="26971"/>
    <cellStyle name="style1424787249548 2 5 2 5" xfId="44353"/>
    <cellStyle name="style1424787249548 2 5 3" xfId="2861"/>
    <cellStyle name="style1424787249548 2 5 3 2" xfId="10302"/>
    <cellStyle name="style1424787249548 2 5 3 2 2" xfId="44361"/>
    <cellStyle name="style1424787249548 2 5 3 2 2 2" xfId="44362"/>
    <cellStyle name="style1424787249548 2 5 3 2 2 3" xfId="60070"/>
    <cellStyle name="style1424787249548 2 5 3 2 3" xfId="44360"/>
    <cellStyle name="style1424787249548 2 5 3 3" xfId="17698"/>
    <cellStyle name="style1424787249548 2 5 3 3 2" xfId="44364"/>
    <cellStyle name="style1424787249548 2 5 3 3 3" xfId="57578"/>
    <cellStyle name="style1424787249548 2 5 3 3 4" xfId="44363"/>
    <cellStyle name="style1424787249548 2 5 3 4" xfId="25094"/>
    <cellStyle name="style1424787249548 2 5 3 5" xfId="44359"/>
    <cellStyle name="style1424787249548 2 5 4" xfId="6683"/>
    <cellStyle name="style1424787249548 2 5 4 2" xfId="14079"/>
    <cellStyle name="style1424787249548 2 5 4 2 2" xfId="44367"/>
    <cellStyle name="style1424787249548 2 5 4 2 3" xfId="60068"/>
    <cellStyle name="style1424787249548 2 5 4 2 4" xfId="44366"/>
    <cellStyle name="style1424787249548 2 5 4 3" xfId="21475"/>
    <cellStyle name="style1424787249548 2 5 4 4" xfId="28871"/>
    <cellStyle name="style1424787249548 2 5 4 5" xfId="44365"/>
    <cellStyle name="style1424787249548 2 5 5" xfId="8493"/>
    <cellStyle name="style1424787249548 2 5 5 2" xfId="44369"/>
    <cellStyle name="style1424787249548 2 5 5 3" xfId="57576"/>
    <cellStyle name="style1424787249548 2 5 5 4" xfId="44368"/>
    <cellStyle name="style1424787249548 2 5 6" xfId="15889"/>
    <cellStyle name="style1424787249548 2 5 7" xfId="23285"/>
    <cellStyle name="style1424787249548 2 5 8" xfId="44352"/>
    <cellStyle name="style1424787249548 2 6" xfId="1641"/>
    <cellStyle name="style1424787249548 2 6 2" xfId="5328"/>
    <cellStyle name="style1424787249548 2 6 2 2" xfId="12769"/>
    <cellStyle name="style1424787249548 2 6 2 2 2" xfId="44373"/>
    <cellStyle name="style1424787249548 2 6 2 2 2 2" xfId="44374"/>
    <cellStyle name="style1424787249548 2 6 2 2 2 3" xfId="60072"/>
    <cellStyle name="style1424787249548 2 6 2 2 3" xfId="44372"/>
    <cellStyle name="style1424787249548 2 6 2 3" xfId="20165"/>
    <cellStyle name="style1424787249548 2 6 2 3 2" xfId="44376"/>
    <cellStyle name="style1424787249548 2 6 2 3 3" xfId="57580"/>
    <cellStyle name="style1424787249548 2 6 2 3 4" xfId="44375"/>
    <cellStyle name="style1424787249548 2 6 2 4" xfId="27561"/>
    <cellStyle name="style1424787249548 2 6 2 5" xfId="44371"/>
    <cellStyle name="style1424787249548 2 6 3" xfId="3451"/>
    <cellStyle name="style1424787249548 2 6 3 2" xfId="10892"/>
    <cellStyle name="style1424787249548 2 6 3 2 2" xfId="44379"/>
    <cellStyle name="style1424787249548 2 6 3 2 2 2" xfId="44380"/>
    <cellStyle name="style1424787249548 2 6 3 2 2 3" xfId="60073"/>
    <cellStyle name="style1424787249548 2 6 3 2 3" xfId="44378"/>
    <cellStyle name="style1424787249548 2 6 3 3" xfId="18288"/>
    <cellStyle name="style1424787249548 2 6 3 3 2" xfId="44382"/>
    <cellStyle name="style1424787249548 2 6 3 3 3" xfId="57581"/>
    <cellStyle name="style1424787249548 2 6 3 3 4" xfId="44381"/>
    <cellStyle name="style1424787249548 2 6 3 4" xfId="25684"/>
    <cellStyle name="style1424787249548 2 6 3 5" xfId="44377"/>
    <cellStyle name="style1424787249548 2 6 4" xfId="7273"/>
    <cellStyle name="style1424787249548 2 6 4 2" xfId="14669"/>
    <cellStyle name="style1424787249548 2 6 4 2 2" xfId="44385"/>
    <cellStyle name="style1424787249548 2 6 4 2 3" xfId="60071"/>
    <cellStyle name="style1424787249548 2 6 4 2 4" xfId="44384"/>
    <cellStyle name="style1424787249548 2 6 4 3" xfId="22065"/>
    <cellStyle name="style1424787249548 2 6 4 4" xfId="29461"/>
    <cellStyle name="style1424787249548 2 6 4 5" xfId="44383"/>
    <cellStyle name="style1424787249548 2 6 5" xfId="9083"/>
    <cellStyle name="style1424787249548 2 6 5 2" xfId="44387"/>
    <cellStyle name="style1424787249548 2 6 5 3" xfId="57579"/>
    <cellStyle name="style1424787249548 2 6 5 4" xfId="44386"/>
    <cellStyle name="style1424787249548 2 6 6" xfId="16479"/>
    <cellStyle name="style1424787249548 2 6 7" xfId="23875"/>
    <cellStyle name="style1424787249548 2 6 8" xfId="44370"/>
    <cellStyle name="style1424787249548 2 7" xfId="1898"/>
    <cellStyle name="style1424787249548 2 7 2" xfId="5585"/>
    <cellStyle name="style1424787249548 2 7 2 2" xfId="13025"/>
    <cellStyle name="style1424787249548 2 7 2 2 2" xfId="44391"/>
    <cellStyle name="style1424787249548 2 7 2 2 2 2" xfId="44392"/>
    <cellStyle name="style1424787249548 2 7 2 2 2 3" xfId="60075"/>
    <cellStyle name="style1424787249548 2 7 2 2 3" xfId="44390"/>
    <cellStyle name="style1424787249548 2 7 2 3" xfId="20421"/>
    <cellStyle name="style1424787249548 2 7 2 3 2" xfId="44394"/>
    <cellStyle name="style1424787249548 2 7 2 3 3" xfId="57583"/>
    <cellStyle name="style1424787249548 2 7 2 3 4" xfId="44393"/>
    <cellStyle name="style1424787249548 2 7 2 4" xfId="27817"/>
    <cellStyle name="style1424787249548 2 7 2 5" xfId="44389"/>
    <cellStyle name="style1424787249548 2 7 3" xfId="3707"/>
    <cellStyle name="style1424787249548 2 7 3 2" xfId="11148"/>
    <cellStyle name="style1424787249548 2 7 3 2 2" xfId="44397"/>
    <cellStyle name="style1424787249548 2 7 3 2 2 2" xfId="44398"/>
    <cellStyle name="style1424787249548 2 7 3 2 2 3" xfId="60076"/>
    <cellStyle name="style1424787249548 2 7 3 2 3" xfId="44396"/>
    <cellStyle name="style1424787249548 2 7 3 3" xfId="18544"/>
    <cellStyle name="style1424787249548 2 7 3 3 2" xfId="44400"/>
    <cellStyle name="style1424787249548 2 7 3 3 3" xfId="57584"/>
    <cellStyle name="style1424787249548 2 7 3 3 4" xfId="44399"/>
    <cellStyle name="style1424787249548 2 7 3 4" xfId="25940"/>
    <cellStyle name="style1424787249548 2 7 3 5" xfId="44395"/>
    <cellStyle name="style1424787249548 2 7 4" xfId="7530"/>
    <cellStyle name="style1424787249548 2 7 4 2" xfId="14926"/>
    <cellStyle name="style1424787249548 2 7 4 2 2" xfId="44403"/>
    <cellStyle name="style1424787249548 2 7 4 2 3" xfId="60074"/>
    <cellStyle name="style1424787249548 2 7 4 2 4" xfId="44402"/>
    <cellStyle name="style1424787249548 2 7 4 3" xfId="22322"/>
    <cellStyle name="style1424787249548 2 7 4 4" xfId="29718"/>
    <cellStyle name="style1424787249548 2 7 4 5" xfId="44401"/>
    <cellStyle name="style1424787249548 2 7 5" xfId="9339"/>
    <cellStyle name="style1424787249548 2 7 5 2" xfId="44405"/>
    <cellStyle name="style1424787249548 2 7 5 3" xfId="57582"/>
    <cellStyle name="style1424787249548 2 7 5 4" xfId="44404"/>
    <cellStyle name="style1424787249548 2 7 6" xfId="16735"/>
    <cellStyle name="style1424787249548 2 7 7" xfId="24131"/>
    <cellStyle name="style1424787249548 2 7 8" xfId="44388"/>
    <cellStyle name="style1424787249548 2 8" xfId="4094"/>
    <cellStyle name="style1424787249548 2 8 2" xfId="11535"/>
    <cellStyle name="style1424787249548 2 8 2 2" xfId="44408"/>
    <cellStyle name="style1424787249548 2 8 2 2 2" xfId="44409"/>
    <cellStyle name="style1424787249548 2 8 2 2 3" xfId="60077"/>
    <cellStyle name="style1424787249548 2 8 2 3" xfId="44407"/>
    <cellStyle name="style1424787249548 2 8 3" xfId="18931"/>
    <cellStyle name="style1424787249548 2 8 3 2" xfId="44411"/>
    <cellStyle name="style1424787249548 2 8 3 3" xfId="57585"/>
    <cellStyle name="style1424787249548 2 8 3 4" xfId="44410"/>
    <cellStyle name="style1424787249548 2 8 4" xfId="26327"/>
    <cellStyle name="style1424787249548 2 8 5" xfId="44406"/>
    <cellStyle name="style1424787249548 2 9" xfId="2217"/>
    <cellStyle name="style1424787249548 2 9 2" xfId="9658"/>
    <cellStyle name="style1424787249548 2 9 2 2" xfId="44414"/>
    <cellStyle name="style1424787249548 2 9 2 2 2" xfId="44415"/>
    <cellStyle name="style1424787249548 2 9 2 2 3" xfId="60078"/>
    <cellStyle name="style1424787249548 2 9 2 3" xfId="44413"/>
    <cellStyle name="style1424787249548 2 9 3" xfId="17054"/>
    <cellStyle name="style1424787249548 2 9 3 2" xfId="44417"/>
    <cellStyle name="style1424787249548 2 9 3 3" xfId="57586"/>
    <cellStyle name="style1424787249548 2 9 3 4" xfId="44416"/>
    <cellStyle name="style1424787249548 2 9 4" xfId="24450"/>
    <cellStyle name="style1424787249548 2 9 5" xfId="44412"/>
    <cellStyle name="style1424787249548 3" xfId="375"/>
    <cellStyle name="style1424787249548 3 10" xfId="7885"/>
    <cellStyle name="style1424787249548 3 10 2" xfId="44420"/>
    <cellStyle name="style1424787249548 3 10 3" xfId="57587"/>
    <cellStyle name="style1424787249548 3 10 4" xfId="44419"/>
    <cellStyle name="style1424787249548 3 11" xfId="15281"/>
    <cellStyle name="style1424787249548 3 12" xfId="22677"/>
    <cellStyle name="style1424787249548 3 13" xfId="44418"/>
    <cellStyle name="style1424787249548 3 2" xfId="503"/>
    <cellStyle name="style1424787249548 3 2 10" xfId="15409"/>
    <cellStyle name="style1424787249548 3 2 11" xfId="22805"/>
    <cellStyle name="style1424787249548 3 2 12" xfId="44421"/>
    <cellStyle name="style1424787249548 3 2 2" xfId="760"/>
    <cellStyle name="style1424787249548 3 2 2 2" xfId="1470"/>
    <cellStyle name="style1424787249548 3 2 2 2 2" xfId="5158"/>
    <cellStyle name="style1424787249548 3 2 2 2 2 2" xfId="12599"/>
    <cellStyle name="style1424787249548 3 2 2 2 2 2 2" xfId="44426"/>
    <cellStyle name="style1424787249548 3 2 2 2 2 2 2 2" xfId="44427"/>
    <cellStyle name="style1424787249548 3 2 2 2 2 2 2 3" xfId="60083"/>
    <cellStyle name="style1424787249548 3 2 2 2 2 2 3" xfId="44425"/>
    <cellStyle name="style1424787249548 3 2 2 2 2 3" xfId="19995"/>
    <cellStyle name="style1424787249548 3 2 2 2 2 3 2" xfId="44429"/>
    <cellStyle name="style1424787249548 3 2 2 2 2 3 3" xfId="57591"/>
    <cellStyle name="style1424787249548 3 2 2 2 2 3 4" xfId="44428"/>
    <cellStyle name="style1424787249548 3 2 2 2 2 4" xfId="27391"/>
    <cellStyle name="style1424787249548 3 2 2 2 2 5" xfId="44424"/>
    <cellStyle name="style1424787249548 3 2 2 2 3" xfId="3281"/>
    <cellStyle name="style1424787249548 3 2 2 2 3 2" xfId="10722"/>
    <cellStyle name="style1424787249548 3 2 2 2 3 2 2" xfId="44432"/>
    <cellStyle name="style1424787249548 3 2 2 2 3 2 2 2" xfId="44433"/>
    <cellStyle name="style1424787249548 3 2 2 2 3 2 2 3" xfId="60084"/>
    <cellStyle name="style1424787249548 3 2 2 2 3 2 3" xfId="44431"/>
    <cellStyle name="style1424787249548 3 2 2 2 3 3" xfId="18118"/>
    <cellStyle name="style1424787249548 3 2 2 2 3 3 2" xfId="44435"/>
    <cellStyle name="style1424787249548 3 2 2 2 3 3 3" xfId="57592"/>
    <cellStyle name="style1424787249548 3 2 2 2 3 3 4" xfId="44434"/>
    <cellStyle name="style1424787249548 3 2 2 2 3 4" xfId="25514"/>
    <cellStyle name="style1424787249548 3 2 2 2 3 5" xfId="44430"/>
    <cellStyle name="style1424787249548 3 2 2 2 4" xfId="7103"/>
    <cellStyle name="style1424787249548 3 2 2 2 4 2" xfId="14499"/>
    <cellStyle name="style1424787249548 3 2 2 2 4 2 2" xfId="44438"/>
    <cellStyle name="style1424787249548 3 2 2 2 4 2 3" xfId="60082"/>
    <cellStyle name="style1424787249548 3 2 2 2 4 2 4" xfId="44437"/>
    <cellStyle name="style1424787249548 3 2 2 2 4 3" xfId="21895"/>
    <cellStyle name="style1424787249548 3 2 2 2 4 4" xfId="29291"/>
    <cellStyle name="style1424787249548 3 2 2 2 4 5" xfId="44436"/>
    <cellStyle name="style1424787249548 3 2 2 2 5" xfId="8913"/>
    <cellStyle name="style1424787249548 3 2 2 2 5 2" xfId="44440"/>
    <cellStyle name="style1424787249548 3 2 2 2 5 3" xfId="57590"/>
    <cellStyle name="style1424787249548 3 2 2 2 5 4" xfId="44439"/>
    <cellStyle name="style1424787249548 3 2 2 2 6" xfId="16309"/>
    <cellStyle name="style1424787249548 3 2 2 2 7" xfId="23705"/>
    <cellStyle name="style1424787249548 3 2 2 2 8" xfId="44423"/>
    <cellStyle name="style1424787249548 3 2 2 3" xfId="4514"/>
    <cellStyle name="style1424787249548 3 2 2 3 2" xfId="11955"/>
    <cellStyle name="style1424787249548 3 2 2 3 2 2" xfId="44443"/>
    <cellStyle name="style1424787249548 3 2 2 3 2 2 2" xfId="44444"/>
    <cellStyle name="style1424787249548 3 2 2 3 2 2 3" xfId="60085"/>
    <cellStyle name="style1424787249548 3 2 2 3 2 3" xfId="44442"/>
    <cellStyle name="style1424787249548 3 2 2 3 3" xfId="19351"/>
    <cellStyle name="style1424787249548 3 2 2 3 3 2" xfId="44446"/>
    <cellStyle name="style1424787249548 3 2 2 3 3 3" xfId="57593"/>
    <cellStyle name="style1424787249548 3 2 2 3 3 4" xfId="44445"/>
    <cellStyle name="style1424787249548 3 2 2 3 4" xfId="26747"/>
    <cellStyle name="style1424787249548 3 2 2 3 5" xfId="44441"/>
    <cellStyle name="style1424787249548 3 2 2 4" xfId="2637"/>
    <cellStyle name="style1424787249548 3 2 2 4 2" xfId="10078"/>
    <cellStyle name="style1424787249548 3 2 2 4 2 2" xfId="44449"/>
    <cellStyle name="style1424787249548 3 2 2 4 2 2 2" xfId="44450"/>
    <cellStyle name="style1424787249548 3 2 2 4 2 2 3" xfId="60086"/>
    <cellStyle name="style1424787249548 3 2 2 4 2 3" xfId="44448"/>
    <cellStyle name="style1424787249548 3 2 2 4 3" xfId="17474"/>
    <cellStyle name="style1424787249548 3 2 2 4 3 2" xfId="44452"/>
    <cellStyle name="style1424787249548 3 2 2 4 3 3" xfId="57594"/>
    <cellStyle name="style1424787249548 3 2 2 4 3 4" xfId="44451"/>
    <cellStyle name="style1424787249548 3 2 2 4 4" xfId="24870"/>
    <cellStyle name="style1424787249548 3 2 2 4 5" xfId="44447"/>
    <cellStyle name="style1424787249548 3 2 2 5" xfId="6459"/>
    <cellStyle name="style1424787249548 3 2 2 5 2" xfId="13855"/>
    <cellStyle name="style1424787249548 3 2 2 5 2 2" xfId="44455"/>
    <cellStyle name="style1424787249548 3 2 2 5 2 3" xfId="60081"/>
    <cellStyle name="style1424787249548 3 2 2 5 2 4" xfId="44454"/>
    <cellStyle name="style1424787249548 3 2 2 5 3" xfId="21251"/>
    <cellStyle name="style1424787249548 3 2 2 5 4" xfId="28647"/>
    <cellStyle name="style1424787249548 3 2 2 5 5" xfId="44453"/>
    <cellStyle name="style1424787249548 3 2 2 6" xfId="8269"/>
    <cellStyle name="style1424787249548 3 2 2 6 2" xfId="44457"/>
    <cellStyle name="style1424787249548 3 2 2 6 3" xfId="57589"/>
    <cellStyle name="style1424787249548 3 2 2 6 4" xfId="44456"/>
    <cellStyle name="style1424787249548 3 2 2 7" xfId="15665"/>
    <cellStyle name="style1424787249548 3 2 2 8" xfId="23061"/>
    <cellStyle name="style1424787249548 3 2 2 9" xfId="44422"/>
    <cellStyle name="style1424787249548 3 2 3" xfId="1214"/>
    <cellStyle name="style1424787249548 3 2 3 2" xfId="4902"/>
    <cellStyle name="style1424787249548 3 2 3 2 2" xfId="12343"/>
    <cellStyle name="style1424787249548 3 2 3 2 2 2" xfId="44461"/>
    <cellStyle name="style1424787249548 3 2 3 2 2 2 2" xfId="44462"/>
    <cellStyle name="style1424787249548 3 2 3 2 2 2 3" xfId="60088"/>
    <cellStyle name="style1424787249548 3 2 3 2 2 3" xfId="44460"/>
    <cellStyle name="style1424787249548 3 2 3 2 3" xfId="19739"/>
    <cellStyle name="style1424787249548 3 2 3 2 3 2" xfId="44464"/>
    <cellStyle name="style1424787249548 3 2 3 2 3 3" xfId="57596"/>
    <cellStyle name="style1424787249548 3 2 3 2 3 4" xfId="44463"/>
    <cellStyle name="style1424787249548 3 2 3 2 4" xfId="27135"/>
    <cellStyle name="style1424787249548 3 2 3 2 5" xfId="44459"/>
    <cellStyle name="style1424787249548 3 2 3 3" xfId="3025"/>
    <cellStyle name="style1424787249548 3 2 3 3 2" xfId="10466"/>
    <cellStyle name="style1424787249548 3 2 3 3 2 2" xfId="44467"/>
    <cellStyle name="style1424787249548 3 2 3 3 2 2 2" xfId="44468"/>
    <cellStyle name="style1424787249548 3 2 3 3 2 2 3" xfId="60089"/>
    <cellStyle name="style1424787249548 3 2 3 3 2 3" xfId="44466"/>
    <cellStyle name="style1424787249548 3 2 3 3 3" xfId="17862"/>
    <cellStyle name="style1424787249548 3 2 3 3 3 2" xfId="44470"/>
    <cellStyle name="style1424787249548 3 2 3 3 3 3" xfId="57597"/>
    <cellStyle name="style1424787249548 3 2 3 3 3 4" xfId="44469"/>
    <cellStyle name="style1424787249548 3 2 3 3 4" xfId="25258"/>
    <cellStyle name="style1424787249548 3 2 3 3 5" xfId="44465"/>
    <cellStyle name="style1424787249548 3 2 3 4" xfId="6847"/>
    <cellStyle name="style1424787249548 3 2 3 4 2" xfId="14243"/>
    <cellStyle name="style1424787249548 3 2 3 4 2 2" xfId="44473"/>
    <cellStyle name="style1424787249548 3 2 3 4 2 3" xfId="60087"/>
    <cellStyle name="style1424787249548 3 2 3 4 2 4" xfId="44472"/>
    <cellStyle name="style1424787249548 3 2 3 4 3" xfId="21639"/>
    <cellStyle name="style1424787249548 3 2 3 4 4" xfId="29035"/>
    <cellStyle name="style1424787249548 3 2 3 4 5" xfId="44471"/>
    <cellStyle name="style1424787249548 3 2 3 5" xfId="8657"/>
    <cellStyle name="style1424787249548 3 2 3 5 2" xfId="44475"/>
    <cellStyle name="style1424787249548 3 2 3 5 3" xfId="57595"/>
    <cellStyle name="style1424787249548 3 2 3 5 4" xfId="44474"/>
    <cellStyle name="style1424787249548 3 2 3 6" xfId="16053"/>
    <cellStyle name="style1424787249548 3 2 3 7" xfId="23449"/>
    <cellStyle name="style1424787249548 3 2 3 8" xfId="44458"/>
    <cellStyle name="style1424787249548 3 2 4" xfId="1805"/>
    <cellStyle name="style1424787249548 3 2 4 2" xfId="5492"/>
    <cellStyle name="style1424787249548 3 2 4 2 2" xfId="12933"/>
    <cellStyle name="style1424787249548 3 2 4 2 2 2" xfId="44479"/>
    <cellStyle name="style1424787249548 3 2 4 2 2 2 2" xfId="44480"/>
    <cellStyle name="style1424787249548 3 2 4 2 2 2 3" xfId="60091"/>
    <cellStyle name="style1424787249548 3 2 4 2 2 3" xfId="44478"/>
    <cellStyle name="style1424787249548 3 2 4 2 3" xfId="20329"/>
    <cellStyle name="style1424787249548 3 2 4 2 3 2" xfId="44482"/>
    <cellStyle name="style1424787249548 3 2 4 2 3 3" xfId="57599"/>
    <cellStyle name="style1424787249548 3 2 4 2 3 4" xfId="44481"/>
    <cellStyle name="style1424787249548 3 2 4 2 4" xfId="27725"/>
    <cellStyle name="style1424787249548 3 2 4 2 5" xfId="44477"/>
    <cellStyle name="style1424787249548 3 2 4 3" xfId="3615"/>
    <cellStyle name="style1424787249548 3 2 4 3 2" xfId="11056"/>
    <cellStyle name="style1424787249548 3 2 4 3 2 2" xfId="44485"/>
    <cellStyle name="style1424787249548 3 2 4 3 2 2 2" xfId="44486"/>
    <cellStyle name="style1424787249548 3 2 4 3 2 2 3" xfId="60092"/>
    <cellStyle name="style1424787249548 3 2 4 3 2 3" xfId="44484"/>
    <cellStyle name="style1424787249548 3 2 4 3 3" xfId="18452"/>
    <cellStyle name="style1424787249548 3 2 4 3 3 2" xfId="44488"/>
    <cellStyle name="style1424787249548 3 2 4 3 3 3" xfId="57600"/>
    <cellStyle name="style1424787249548 3 2 4 3 3 4" xfId="44487"/>
    <cellStyle name="style1424787249548 3 2 4 3 4" xfId="25848"/>
    <cellStyle name="style1424787249548 3 2 4 3 5" xfId="44483"/>
    <cellStyle name="style1424787249548 3 2 4 4" xfId="7437"/>
    <cellStyle name="style1424787249548 3 2 4 4 2" xfId="14833"/>
    <cellStyle name="style1424787249548 3 2 4 4 2 2" xfId="44491"/>
    <cellStyle name="style1424787249548 3 2 4 4 2 3" xfId="60090"/>
    <cellStyle name="style1424787249548 3 2 4 4 2 4" xfId="44490"/>
    <cellStyle name="style1424787249548 3 2 4 4 3" xfId="22229"/>
    <cellStyle name="style1424787249548 3 2 4 4 4" xfId="29625"/>
    <cellStyle name="style1424787249548 3 2 4 4 5" xfId="44489"/>
    <cellStyle name="style1424787249548 3 2 4 5" xfId="9247"/>
    <cellStyle name="style1424787249548 3 2 4 5 2" xfId="44493"/>
    <cellStyle name="style1424787249548 3 2 4 5 3" xfId="57598"/>
    <cellStyle name="style1424787249548 3 2 4 5 4" xfId="44492"/>
    <cellStyle name="style1424787249548 3 2 4 6" xfId="16643"/>
    <cellStyle name="style1424787249548 3 2 4 7" xfId="24039"/>
    <cellStyle name="style1424787249548 3 2 4 8" xfId="44476"/>
    <cellStyle name="style1424787249548 3 2 5" xfId="2062"/>
    <cellStyle name="style1424787249548 3 2 5 2" xfId="5749"/>
    <cellStyle name="style1424787249548 3 2 5 2 2" xfId="13189"/>
    <cellStyle name="style1424787249548 3 2 5 2 2 2" xfId="44497"/>
    <cellStyle name="style1424787249548 3 2 5 2 2 2 2" xfId="44498"/>
    <cellStyle name="style1424787249548 3 2 5 2 2 2 3" xfId="60094"/>
    <cellStyle name="style1424787249548 3 2 5 2 2 3" xfId="44496"/>
    <cellStyle name="style1424787249548 3 2 5 2 3" xfId="20585"/>
    <cellStyle name="style1424787249548 3 2 5 2 3 2" xfId="44500"/>
    <cellStyle name="style1424787249548 3 2 5 2 3 3" xfId="57602"/>
    <cellStyle name="style1424787249548 3 2 5 2 3 4" xfId="44499"/>
    <cellStyle name="style1424787249548 3 2 5 2 4" xfId="27981"/>
    <cellStyle name="style1424787249548 3 2 5 2 5" xfId="44495"/>
    <cellStyle name="style1424787249548 3 2 5 3" xfId="3871"/>
    <cellStyle name="style1424787249548 3 2 5 3 2" xfId="11312"/>
    <cellStyle name="style1424787249548 3 2 5 3 2 2" xfId="44503"/>
    <cellStyle name="style1424787249548 3 2 5 3 2 2 2" xfId="44504"/>
    <cellStyle name="style1424787249548 3 2 5 3 2 2 3" xfId="60095"/>
    <cellStyle name="style1424787249548 3 2 5 3 2 3" xfId="44502"/>
    <cellStyle name="style1424787249548 3 2 5 3 3" xfId="18708"/>
    <cellStyle name="style1424787249548 3 2 5 3 3 2" xfId="44506"/>
    <cellStyle name="style1424787249548 3 2 5 3 3 3" xfId="57603"/>
    <cellStyle name="style1424787249548 3 2 5 3 3 4" xfId="44505"/>
    <cellStyle name="style1424787249548 3 2 5 3 4" xfId="26104"/>
    <cellStyle name="style1424787249548 3 2 5 3 5" xfId="44501"/>
    <cellStyle name="style1424787249548 3 2 5 4" xfId="7694"/>
    <cellStyle name="style1424787249548 3 2 5 4 2" xfId="15090"/>
    <cellStyle name="style1424787249548 3 2 5 4 2 2" xfId="44509"/>
    <cellStyle name="style1424787249548 3 2 5 4 2 3" xfId="60093"/>
    <cellStyle name="style1424787249548 3 2 5 4 2 4" xfId="44508"/>
    <cellStyle name="style1424787249548 3 2 5 4 3" xfId="22486"/>
    <cellStyle name="style1424787249548 3 2 5 4 4" xfId="29882"/>
    <cellStyle name="style1424787249548 3 2 5 4 5" xfId="44507"/>
    <cellStyle name="style1424787249548 3 2 5 5" xfId="9503"/>
    <cellStyle name="style1424787249548 3 2 5 5 2" xfId="44511"/>
    <cellStyle name="style1424787249548 3 2 5 5 3" xfId="57601"/>
    <cellStyle name="style1424787249548 3 2 5 5 4" xfId="44510"/>
    <cellStyle name="style1424787249548 3 2 5 6" xfId="16899"/>
    <cellStyle name="style1424787249548 3 2 5 7" xfId="24295"/>
    <cellStyle name="style1424787249548 3 2 5 8" xfId="44494"/>
    <cellStyle name="style1424787249548 3 2 6" xfId="4258"/>
    <cellStyle name="style1424787249548 3 2 6 2" xfId="11699"/>
    <cellStyle name="style1424787249548 3 2 6 2 2" xfId="44514"/>
    <cellStyle name="style1424787249548 3 2 6 2 2 2" xfId="44515"/>
    <cellStyle name="style1424787249548 3 2 6 2 2 3" xfId="60096"/>
    <cellStyle name="style1424787249548 3 2 6 2 3" xfId="44513"/>
    <cellStyle name="style1424787249548 3 2 6 3" xfId="19095"/>
    <cellStyle name="style1424787249548 3 2 6 3 2" xfId="44517"/>
    <cellStyle name="style1424787249548 3 2 6 3 3" xfId="57604"/>
    <cellStyle name="style1424787249548 3 2 6 3 4" xfId="44516"/>
    <cellStyle name="style1424787249548 3 2 6 4" xfId="26491"/>
    <cellStyle name="style1424787249548 3 2 6 5" xfId="44512"/>
    <cellStyle name="style1424787249548 3 2 7" xfId="2381"/>
    <cellStyle name="style1424787249548 3 2 7 2" xfId="9822"/>
    <cellStyle name="style1424787249548 3 2 7 2 2" xfId="44520"/>
    <cellStyle name="style1424787249548 3 2 7 2 2 2" xfId="44521"/>
    <cellStyle name="style1424787249548 3 2 7 2 2 3" xfId="60097"/>
    <cellStyle name="style1424787249548 3 2 7 2 3" xfId="44519"/>
    <cellStyle name="style1424787249548 3 2 7 3" xfId="17218"/>
    <cellStyle name="style1424787249548 3 2 7 3 2" xfId="44523"/>
    <cellStyle name="style1424787249548 3 2 7 3 3" xfId="57605"/>
    <cellStyle name="style1424787249548 3 2 7 3 4" xfId="44522"/>
    <cellStyle name="style1424787249548 3 2 7 4" xfId="24614"/>
    <cellStyle name="style1424787249548 3 2 7 5" xfId="44518"/>
    <cellStyle name="style1424787249548 3 2 8" xfId="6203"/>
    <cellStyle name="style1424787249548 3 2 8 2" xfId="13599"/>
    <cellStyle name="style1424787249548 3 2 8 2 2" xfId="44526"/>
    <cellStyle name="style1424787249548 3 2 8 2 3" xfId="60080"/>
    <cellStyle name="style1424787249548 3 2 8 2 4" xfId="44525"/>
    <cellStyle name="style1424787249548 3 2 8 3" xfId="20995"/>
    <cellStyle name="style1424787249548 3 2 8 4" xfId="28391"/>
    <cellStyle name="style1424787249548 3 2 8 5" xfId="44524"/>
    <cellStyle name="style1424787249548 3 2 9" xfId="8013"/>
    <cellStyle name="style1424787249548 3 2 9 2" xfId="44528"/>
    <cellStyle name="style1424787249548 3 2 9 3" xfId="57588"/>
    <cellStyle name="style1424787249548 3 2 9 4" xfId="44527"/>
    <cellStyle name="style1424787249548 3 3" xfId="632"/>
    <cellStyle name="style1424787249548 3 3 2" xfId="1342"/>
    <cellStyle name="style1424787249548 3 3 2 2" xfId="5030"/>
    <cellStyle name="style1424787249548 3 3 2 2 2" xfId="12471"/>
    <cellStyle name="style1424787249548 3 3 2 2 2 2" xfId="44533"/>
    <cellStyle name="style1424787249548 3 3 2 2 2 2 2" xfId="44534"/>
    <cellStyle name="style1424787249548 3 3 2 2 2 2 3" xfId="60100"/>
    <cellStyle name="style1424787249548 3 3 2 2 2 3" xfId="44532"/>
    <cellStyle name="style1424787249548 3 3 2 2 3" xfId="19867"/>
    <cellStyle name="style1424787249548 3 3 2 2 3 2" xfId="44536"/>
    <cellStyle name="style1424787249548 3 3 2 2 3 3" xfId="57608"/>
    <cellStyle name="style1424787249548 3 3 2 2 3 4" xfId="44535"/>
    <cellStyle name="style1424787249548 3 3 2 2 4" xfId="27263"/>
    <cellStyle name="style1424787249548 3 3 2 2 5" xfId="44531"/>
    <cellStyle name="style1424787249548 3 3 2 3" xfId="3153"/>
    <cellStyle name="style1424787249548 3 3 2 3 2" xfId="10594"/>
    <cellStyle name="style1424787249548 3 3 2 3 2 2" xfId="44539"/>
    <cellStyle name="style1424787249548 3 3 2 3 2 2 2" xfId="44540"/>
    <cellStyle name="style1424787249548 3 3 2 3 2 2 3" xfId="60101"/>
    <cellStyle name="style1424787249548 3 3 2 3 2 3" xfId="44538"/>
    <cellStyle name="style1424787249548 3 3 2 3 3" xfId="17990"/>
    <cellStyle name="style1424787249548 3 3 2 3 3 2" xfId="44542"/>
    <cellStyle name="style1424787249548 3 3 2 3 3 3" xfId="57609"/>
    <cellStyle name="style1424787249548 3 3 2 3 3 4" xfId="44541"/>
    <cellStyle name="style1424787249548 3 3 2 3 4" xfId="25386"/>
    <cellStyle name="style1424787249548 3 3 2 3 5" xfId="44537"/>
    <cellStyle name="style1424787249548 3 3 2 4" xfId="6975"/>
    <cellStyle name="style1424787249548 3 3 2 4 2" xfId="14371"/>
    <cellStyle name="style1424787249548 3 3 2 4 2 2" xfId="44545"/>
    <cellStyle name="style1424787249548 3 3 2 4 2 3" xfId="60099"/>
    <cellStyle name="style1424787249548 3 3 2 4 2 4" xfId="44544"/>
    <cellStyle name="style1424787249548 3 3 2 4 3" xfId="21767"/>
    <cellStyle name="style1424787249548 3 3 2 4 4" xfId="29163"/>
    <cellStyle name="style1424787249548 3 3 2 4 5" xfId="44543"/>
    <cellStyle name="style1424787249548 3 3 2 5" xfId="8785"/>
    <cellStyle name="style1424787249548 3 3 2 5 2" xfId="44547"/>
    <cellStyle name="style1424787249548 3 3 2 5 3" xfId="57607"/>
    <cellStyle name="style1424787249548 3 3 2 5 4" xfId="44546"/>
    <cellStyle name="style1424787249548 3 3 2 6" xfId="16181"/>
    <cellStyle name="style1424787249548 3 3 2 7" xfId="23577"/>
    <cellStyle name="style1424787249548 3 3 2 8" xfId="44530"/>
    <cellStyle name="style1424787249548 3 3 3" xfId="4386"/>
    <cellStyle name="style1424787249548 3 3 3 2" xfId="11827"/>
    <cellStyle name="style1424787249548 3 3 3 2 2" xfId="44550"/>
    <cellStyle name="style1424787249548 3 3 3 2 2 2" xfId="44551"/>
    <cellStyle name="style1424787249548 3 3 3 2 2 3" xfId="60102"/>
    <cellStyle name="style1424787249548 3 3 3 2 3" xfId="44549"/>
    <cellStyle name="style1424787249548 3 3 3 3" xfId="19223"/>
    <cellStyle name="style1424787249548 3 3 3 3 2" xfId="44553"/>
    <cellStyle name="style1424787249548 3 3 3 3 3" xfId="57610"/>
    <cellStyle name="style1424787249548 3 3 3 3 4" xfId="44552"/>
    <cellStyle name="style1424787249548 3 3 3 4" xfId="26619"/>
    <cellStyle name="style1424787249548 3 3 3 5" xfId="44548"/>
    <cellStyle name="style1424787249548 3 3 4" xfId="2509"/>
    <cellStyle name="style1424787249548 3 3 4 2" xfId="9950"/>
    <cellStyle name="style1424787249548 3 3 4 2 2" xfId="44556"/>
    <cellStyle name="style1424787249548 3 3 4 2 2 2" xfId="44557"/>
    <cellStyle name="style1424787249548 3 3 4 2 2 3" xfId="60103"/>
    <cellStyle name="style1424787249548 3 3 4 2 3" xfId="44555"/>
    <cellStyle name="style1424787249548 3 3 4 3" xfId="17346"/>
    <cellStyle name="style1424787249548 3 3 4 3 2" xfId="44559"/>
    <cellStyle name="style1424787249548 3 3 4 3 3" xfId="57611"/>
    <cellStyle name="style1424787249548 3 3 4 3 4" xfId="44558"/>
    <cellStyle name="style1424787249548 3 3 4 4" xfId="24742"/>
    <cellStyle name="style1424787249548 3 3 4 5" xfId="44554"/>
    <cellStyle name="style1424787249548 3 3 5" xfId="6331"/>
    <cellStyle name="style1424787249548 3 3 5 2" xfId="13727"/>
    <cellStyle name="style1424787249548 3 3 5 2 2" xfId="44562"/>
    <cellStyle name="style1424787249548 3 3 5 2 3" xfId="60098"/>
    <cellStyle name="style1424787249548 3 3 5 2 4" xfId="44561"/>
    <cellStyle name="style1424787249548 3 3 5 3" xfId="21123"/>
    <cellStyle name="style1424787249548 3 3 5 4" xfId="28519"/>
    <cellStyle name="style1424787249548 3 3 5 5" xfId="44560"/>
    <cellStyle name="style1424787249548 3 3 6" xfId="8141"/>
    <cellStyle name="style1424787249548 3 3 6 2" xfId="44564"/>
    <cellStyle name="style1424787249548 3 3 6 3" xfId="57606"/>
    <cellStyle name="style1424787249548 3 3 6 4" xfId="44563"/>
    <cellStyle name="style1424787249548 3 3 7" xfId="15537"/>
    <cellStyle name="style1424787249548 3 3 8" xfId="22933"/>
    <cellStyle name="style1424787249548 3 3 9" xfId="44529"/>
    <cellStyle name="style1424787249548 3 4" xfId="1086"/>
    <cellStyle name="style1424787249548 3 4 2" xfId="4774"/>
    <cellStyle name="style1424787249548 3 4 2 2" xfId="12215"/>
    <cellStyle name="style1424787249548 3 4 2 2 2" xfId="44568"/>
    <cellStyle name="style1424787249548 3 4 2 2 2 2" xfId="44569"/>
    <cellStyle name="style1424787249548 3 4 2 2 2 3" xfId="60105"/>
    <cellStyle name="style1424787249548 3 4 2 2 3" xfId="44567"/>
    <cellStyle name="style1424787249548 3 4 2 3" xfId="19611"/>
    <cellStyle name="style1424787249548 3 4 2 3 2" xfId="44571"/>
    <cellStyle name="style1424787249548 3 4 2 3 3" xfId="57613"/>
    <cellStyle name="style1424787249548 3 4 2 3 4" xfId="44570"/>
    <cellStyle name="style1424787249548 3 4 2 4" xfId="27007"/>
    <cellStyle name="style1424787249548 3 4 2 5" xfId="44566"/>
    <cellStyle name="style1424787249548 3 4 3" xfId="2897"/>
    <cellStyle name="style1424787249548 3 4 3 2" xfId="10338"/>
    <cellStyle name="style1424787249548 3 4 3 2 2" xfId="44574"/>
    <cellStyle name="style1424787249548 3 4 3 2 2 2" xfId="44575"/>
    <cellStyle name="style1424787249548 3 4 3 2 2 3" xfId="60106"/>
    <cellStyle name="style1424787249548 3 4 3 2 3" xfId="44573"/>
    <cellStyle name="style1424787249548 3 4 3 3" xfId="17734"/>
    <cellStyle name="style1424787249548 3 4 3 3 2" xfId="44577"/>
    <cellStyle name="style1424787249548 3 4 3 3 3" xfId="57614"/>
    <cellStyle name="style1424787249548 3 4 3 3 4" xfId="44576"/>
    <cellStyle name="style1424787249548 3 4 3 4" xfId="25130"/>
    <cellStyle name="style1424787249548 3 4 3 5" xfId="44572"/>
    <cellStyle name="style1424787249548 3 4 4" xfId="6719"/>
    <cellStyle name="style1424787249548 3 4 4 2" xfId="14115"/>
    <cellStyle name="style1424787249548 3 4 4 2 2" xfId="44580"/>
    <cellStyle name="style1424787249548 3 4 4 2 3" xfId="60104"/>
    <cellStyle name="style1424787249548 3 4 4 2 4" xfId="44579"/>
    <cellStyle name="style1424787249548 3 4 4 3" xfId="21511"/>
    <cellStyle name="style1424787249548 3 4 4 4" xfId="28907"/>
    <cellStyle name="style1424787249548 3 4 4 5" xfId="44578"/>
    <cellStyle name="style1424787249548 3 4 5" xfId="8529"/>
    <cellStyle name="style1424787249548 3 4 5 2" xfId="44582"/>
    <cellStyle name="style1424787249548 3 4 5 3" xfId="57612"/>
    <cellStyle name="style1424787249548 3 4 5 4" xfId="44581"/>
    <cellStyle name="style1424787249548 3 4 6" xfId="15925"/>
    <cellStyle name="style1424787249548 3 4 7" xfId="23321"/>
    <cellStyle name="style1424787249548 3 4 8" xfId="44565"/>
    <cellStyle name="style1424787249548 3 5" xfId="1677"/>
    <cellStyle name="style1424787249548 3 5 2" xfId="5364"/>
    <cellStyle name="style1424787249548 3 5 2 2" xfId="12805"/>
    <cellStyle name="style1424787249548 3 5 2 2 2" xfId="44586"/>
    <cellStyle name="style1424787249548 3 5 2 2 2 2" xfId="44587"/>
    <cellStyle name="style1424787249548 3 5 2 2 2 3" xfId="60108"/>
    <cellStyle name="style1424787249548 3 5 2 2 3" xfId="44585"/>
    <cellStyle name="style1424787249548 3 5 2 3" xfId="20201"/>
    <cellStyle name="style1424787249548 3 5 2 3 2" xfId="44589"/>
    <cellStyle name="style1424787249548 3 5 2 3 3" xfId="57616"/>
    <cellStyle name="style1424787249548 3 5 2 3 4" xfId="44588"/>
    <cellStyle name="style1424787249548 3 5 2 4" xfId="27597"/>
    <cellStyle name="style1424787249548 3 5 2 5" xfId="44584"/>
    <cellStyle name="style1424787249548 3 5 3" xfId="3487"/>
    <cellStyle name="style1424787249548 3 5 3 2" xfId="10928"/>
    <cellStyle name="style1424787249548 3 5 3 2 2" xfId="44592"/>
    <cellStyle name="style1424787249548 3 5 3 2 2 2" xfId="44593"/>
    <cellStyle name="style1424787249548 3 5 3 2 2 3" xfId="60109"/>
    <cellStyle name="style1424787249548 3 5 3 2 3" xfId="44591"/>
    <cellStyle name="style1424787249548 3 5 3 3" xfId="18324"/>
    <cellStyle name="style1424787249548 3 5 3 3 2" xfId="44595"/>
    <cellStyle name="style1424787249548 3 5 3 3 3" xfId="57617"/>
    <cellStyle name="style1424787249548 3 5 3 3 4" xfId="44594"/>
    <cellStyle name="style1424787249548 3 5 3 4" xfId="25720"/>
    <cellStyle name="style1424787249548 3 5 3 5" xfId="44590"/>
    <cellStyle name="style1424787249548 3 5 4" xfId="7309"/>
    <cellStyle name="style1424787249548 3 5 4 2" xfId="14705"/>
    <cellStyle name="style1424787249548 3 5 4 2 2" xfId="44598"/>
    <cellStyle name="style1424787249548 3 5 4 2 3" xfId="60107"/>
    <cellStyle name="style1424787249548 3 5 4 2 4" xfId="44597"/>
    <cellStyle name="style1424787249548 3 5 4 3" xfId="22101"/>
    <cellStyle name="style1424787249548 3 5 4 4" xfId="29497"/>
    <cellStyle name="style1424787249548 3 5 4 5" xfId="44596"/>
    <cellStyle name="style1424787249548 3 5 5" xfId="9119"/>
    <cellStyle name="style1424787249548 3 5 5 2" xfId="44600"/>
    <cellStyle name="style1424787249548 3 5 5 3" xfId="57615"/>
    <cellStyle name="style1424787249548 3 5 5 4" xfId="44599"/>
    <cellStyle name="style1424787249548 3 5 6" xfId="16515"/>
    <cellStyle name="style1424787249548 3 5 7" xfId="23911"/>
    <cellStyle name="style1424787249548 3 5 8" xfId="44583"/>
    <cellStyle name="style1424787249548 3 6" xfId="1934"/>
    <cellStyle name="style1424787249548 3 6 2" xfId="5621"/>
    <cellStyle name="style1424787249548 3 6 2 2" xfId="13061"/>
    <cellStyle name="style1424787249548 3 6 2 2 2" xfId="44604"/>
    <cellStyle name="style1424787249548 3 6 2 2 2 2" xfId="44605"/>
    <cellStyle name="style1424787249548 3 6 2 2 2 3" xfId="60111"/>
    <cellStyle name="style1424787249548 3 6 2 2 3" xfId="44603"/>
    <cellStyle name="style1424787249548 3 6 2 3" xfId="20457"/>
    <cellStyle name="style1424787249548 3 6 2 3 2" xfId="44607"/>
    <cellStyle name="style1424787249548 3 6 2 3 3" xfId="57619"/>
    <cellStyle name="style1424787249548 3 6 2 3 4" xfId="44606"/>
    <cellStyle name="style1424787249548 3 6 2 4" xfId="27853"/>
    <cellStyle name="style1424787249548 3 6 2 5" xfId="44602"/>
    <cellStyle name="style1424787249548 3 6 3" xfId="3743"/>
    <cellStyle name="style1424787249548 3 6 3 2" xfId="11184"/>
    <cellStyle name="style1424787249548 3 6 3 2 2" xfId="44610"/>
    <cellStyle name="style1424787249548 3 6 3 2 2 2" xfId="44611"/>
    <cellStyle name="style1424787249548 3 6 3 2 2 3" xfId="60112"/>
    <cellStyle name="style1424787249548 3 6 3 2 3" xfId="44609"/>
    <cellStyle name="style1424787249548 3 6 3 3" xfId="18580"/>
    <cellStyle name="style1424787249548 3 6 3 3 2" xfId="44613"/>
    <cellStyle name="style1424787249548 3 6 3 3 3" xfId="57620"/>
    <cellStyle name="style1424787249548 3 6 3 3 4" xfId="44612"/>
    <cellStyle name="style1424787249548 3 6 3 4" xfId="25976"/>
    <cellStyle name="style1424787249548 3 6 3 5" xfId="44608"/>
    <cellStyle name="style1424787249548 3 6 4" xfId="7566"/>
    <cellStyle name="style1424787249548 3 6 4 2" xfId="14962"/>
    <cellStyle name="style1424787249548 3 6 4 2 2" xfId="44616"/>
    <cellStyle name="style1424787249548 3 6 4 2 3" xfId="60110"/>
    <cellStyle name="style1424787249548 3 6 4 2 4" xfId="44615"/>
    <cellStyle name="style1424787249548 3 6 4 3" xfId="22358"/>
    <cellStyle name="style1424787249548 3 6 4 4" xfId="29754"/>
    <cellStyle name="style1424787249548 3 6 4 5" xfId="44614"/>
    <cellStyle name="style1424787249548 3 6 5" xfId="9375"/>
    <cellStyle name="style1424787249548 3 6 5 2" xfId="44618"/>
    <cellStyle name="style1424787249548 3 6 5 3" xfId="57618"/>
    <cellStyle name="style1424787249548 3 6 5 4" xfId="44617"/>
    <cellStyle name="style1424787249548 3 6 6" xfId="16771"/>
    <cellStyle name="style1424787249548 3 6 7" xfId="24167"/>
    <cellStyle name="style1424787249548 3 6 8" xfId="44601"/>
    <cellStyle name="style1424787249548 3 7" xfId="4130"/>
    <cellStyle name="style1424787249548 3 7 2" xfId="11571"/>
    <cellStyle name="style1424787249548 3 7 2 2" xfId="44621"/>
    <cellStyle name="style1424787249548 3 7 2 2 2" xfId="44622"/>
    <cellStyle name="style1424787249548 3 7 2 2 3" xfId="60113"/>
    <cellStyle name="style1424787249548 3 7 2 3" xfId="44620"/>
    <cellStyle name="style1424787249548 3 7 3" xfId="18967"/>
    <cellStyle name="style1424787249548 3 7 3 2" xfId="44624"/>
    <cellStyle name="style1424787249548 3 7 3 3" xfId="57621"/>
    <cellStyle name="style1424787249548 3 7 3 4" xfId="44623"/>
    <cellStyle name="style1424787249548 3 7 4" xfId="26363"/>
    <cellStyle name="style1424787249548 3 7 5" xfId="44619"/>
    <cellStyle name="style1424787249548 3 8" xfId="2253"/>
    <cellStyle name="style1424787249548 3 8 2" xfId="9694"/>
    <cellStyle name="style1424787249548 3 8 2 2" xfId="44627"/>
    <cellStyle name="style1424787249548 3 8 2 2 2" xfId="44628"/>
    <cellStyle name="style1424787249548 3 8 2 2 3" xfId="60114"/>
    <cellStyle name="style1424787249548 3 8 2 3" xfId="44626"/>
    <cellStyle name="style1424787249548 3 8 3" xfId="17090"/>
    <cellStyle name="style1424787249548 3 8 3 2" xfId="44630"/>
    <cellStyle name="style1424787249548 3 8 3 3" xfId="57622"/>
    <cellStyle name="style1424787249548 3 8 3 4" xfId="44629"/>
    <cellStyle name="style1424787249548 3 8 4" xfId="24486"/>
    <cellStyle name="style1424787249548 3 8 5" xfId="44625"/>
    <cellStyle name="style1424787249548 3 9" xfId="6075"/>
    <cellStyle name="style1424787249548 3 9 2" xfId="13471"/>
    <cellStyle name="style1424787249548 3 9 2 2" xfId="44633"/>
    <cellStyle name="style1424787249548 3 9 2 3" xfId="60079"/>
    <cellStyle name="style1424787249548 3 9 2 4" xfId="44632"/>
    <cellStyle name="style1424787249548 3 9 3" xfId="20867"/>
    <cellStyle name="style1424787249548 3 9 4" xfId="28263"/>
    <cellStyle name="style1424787249548 3 9 5" xfId="44631"/>
    <cellStyle name="style1424787249548 4" xfId="439"/>
    <cellStyle name="style1424787249548 4 10" xfId="15345"/>
    <cellStyle name="style1424787249548 4 11" xfId="22741"/>
    <cellStyle name="style1424787249548 4 12" xfId="44634"/>
    <cellStyle name="style1424787249548 4 2" xfId="696"/>
    <cellStyle name="style1424787249548 4 2 2" xfId="1406"/>
    <cellStyle name="style1424787249548 4 2 2 2" xfId="5094"/>
    <cellStyle name="style1424787249548 4 2 2 2 2" xfId="12535"/>
    <cellStyle name="style1424787249548 4 2 2 2 2 2" xfId="44639"/>
    <cellStyle name="style1424787249548 4 2 2 2 2 2 2" xfId="44640"/>
    <cellStyle name="style1424787249548 4 2 2 2 2 2 3" xfId="60118"/>
    <cellStyle name="style1424787249548 4 2 2 2 2 3" xfId="44638"/>
    <cellStyle name="style1424787249548 4 2 2 2 3" xfId="19931"/>
    <cellStyle name="style1424787249548 4 2 2 2 3 2" xfId="44642"/>
    <cellStyle name="style1424787249548 4 2 2 2 3 3" xfId="57626"/>
    <cellStyle name="style1424787249548 4 2 2 2 3 4" xfId="44641"/>
    <cellStyle name="style1424787249548 4 2 2 2 4" xfId="27327"/>
    <cellStyle name="style1424787249548 4 2 2 2 5" xfId="44637"/>
    <cellStyle name="style1424787249548 4 2 2 3" xfId="3217"/>
    <cellStyle name="style1424787249548 4 2 2 3 2" xfId="10658"/>
    <cellStyle name="style1424787249548 4 2 2 3 2 2" xfId="44645"/>
    <cellStyle name="style1424787249548 4 2 2 3 2 2 2" xfId="44646"/>
    <cellStyle name="style1424787249548 4 2 2 3 2 2 3" xfId="60119"/>
    <cellStyle name="style1424787249548 4 2 2 3 2 3" xfId="44644"/>
    <cellStyle name="style1424787249548 4 2 2 3 3" xfId="18054"/>
    <cellStyle name="style1424787249548 4 2 2 3 3 2" xfId="44648"/>
    <cellStyle name="style1424787249548 4 2 2 3 3 3" xfId="57627"/>
    <cellStyle name="style1424787249548 4 2 2 3 3 4" xfId="44647"/>
    <cellStyle name="style1424787249548 4 2 2 3 4" xfId="25450"/>
    <cellStyle name="style1424787249548 4 2 2 3 5" xfId="44643"/>
    <cellStyle name="style1424787249548 4 2 2 4" xfId="7039"/>
    <cellStyle name="style1424787249548 4 2 2 4 2" xfId="14435"/>
    <cellStyle name="style1424787249548 4 2 2 4 2 2" xfId="44651"/>
    <cellStyle name="style1424787249548 4 2 2 4 2 3" xfId="60117"/>
    <cellStyle name="style1424787249548 4 2 2 4 2 4" xfId="44650"/>
    <cellStyle name="style1424787249548 4 2 2 4 3" xfId="21831"/>
    <cellStyle name="style1424787249548 4 2 2 4 4" xfId="29227"/>
    <cellStyle name="style1424787249548 4 2 2 4 5" xfId="44649"/>
    <cellStyle name="style1424787249548 4 2 2 5" xfId="8849"/>
    <cellStyle name="style1424787249548 4 2 2 5 2" xfId="44653"/>
    <cellStyle name="style1424787249548 4 2 2 5 3" xfId="57625"/>
    <cellStyle name="style1424787249548 4 2 2 5 4" xfId="44652"/>
    <cellStyle name="style1424787249548 4 2 2 6" xfId="16245"/>
    <cellStyle name="style1424787249548 4 2 2 7" xfId="23641"/>
    <cellStyle name="style1424787249548 4 2 2 8" xfId="44636"/>
    <cellStyle name="style1424787249548 4 2 3" xfId="4450"/>
    <cellStyle name="style1424787249548 4 2 3 2" xfId="11891"/>
    <cellStyle name="style1424787249548 4 2 3 2 2" xfId="44656"/>
    <cellStyle name="style1424787249548 4 2 3 2 2 2" xfId="44657"/>
    <cellStyle name="style1424787249548 4 2 3 2 2 3" xfId="60120"/>
    <cellStyle name="style1424787249548 4 2 3 2 3" xfId="44655"/>
    <cellStyle name="style1424787249548 4 2 3 3" xfId="19287"/>
    <cellStyle name="style1424787249548 4 2 3 3 2" xfId="44659"/>
    <cellStyle name="style1424787249548 4 2 3 3 3" xfId="57628"/>
    <cellStyle name="style1424787249548 4 2 3 3 4" xfId="44658"/>
    <cellStyle name="style1424787249548 4 2 3 4" xfId="26683"/>
    <cellStyle name="style1424787249548 4 2 3 5" xfId="44654"/>
    <cellStyle name="style1424787249548 4 2 4" xfId="2573"/>
    <cellStyle name="style1424787249548 4 2 4 2" xfId="10014"/>
    <cellStyle name="style1424787249548 4 2 4 2 2" xfId="44662"/>
    <cellStyle name="style1424787249548 4 2 4 2 2 2" xfId="44663"/>
    <cellStyle name="style1424787249548 4 2 4 2 2 3" xfId="60121"/>
    <cellStyle name="style1424787249548 4 2 4 2 3" xfId="44661"/>
    <cellStyle name="style1424787249548 4 2 4 3" xfId="17410"/>
    <cellStyle name="style1424787249548 4 2 4 3 2" xfId="44665"/>
    <cellStyle name="style1424787249548 4 2 4 3 3" xfId="57629"/>
    <cellStyle name="style1424787249548 4 2 4 3 4" xfId="44664"/>
    <cellStyle name="style1424787249548 4 2 4 4" xfId="24806"/>
    <cellStyle name="style1424787249548 4 2 4 5" xfId="44660"/>
    <cellStyle name="style1424787249548 4 2 5" xfId="6395"/>
    <cellStyle name="style1424787249548 4 2 5 2" xfId="13791"/>
    <cellStyle name="style1424787249548 4 2 5 2 2" xfId="44668"/>
    <cellStyle name="style1424787249548 4 2 5 2 3" xfId="60116"/>
    <cellStyle name="style1424787249548 4 2 5 2 4" xfId="44667"/>
    <cellStyle name="style1424787249548 4 2 5 3" xfId="21187"/>
    <cellStyle name="style1424787249548 4 2 5 4" xfId="28583"/>
    <cellStyle name="style1424787249548 4 2 5 5" xfId="44666"/>
    <cellStyle name="style1424787249548 4 2 6" xfId="8205"/>
    <cellStyle name="style1424787249548 4 2 6 2" xfId="44670"/>
    <cellStyle name="style1424787249548 4 2 6 3" xfId="57624"/>
    <cellStyle name="style1424787249548 4 2 6 4" xfId="44669"/>
    <cellStyle name="style1424787249548 4 2 7" xfId="15601"/>
    <cellStyle name="style1424787249548 4 2 8" xfId="22997"/>
    <cellStyle name="style1424787249548 4 2 9" xfId="44635"/>
    <cellStyle name="style1424787249548 4 3" xfId="1150"/>
    <cellStyle name="style1424787249548 4 3 2" xfId="4838"/>
    <cellStyle name="style1424787249548 4 3 2 2" xfId="12279"/>
    <cellStyle name="style1424787249548 4 3 2 2 2" xfId="44674"/>
    <cellStyle name="style1424787249548 4 3 2 2 2 2" xfId="44675"/>
    <cellStyle name="style1424787249548 4 3 2 2 2 3" xfId="60123"/>
    <cellStyle name="style1424787249548 4 3 2 2 3" xfId="44673"/>
    <cellStyle name="style1424787249548 4 3 2 3" xfId="19675"/>
    <cellStyle name="style1424787249548 4 3 2 3 2" xfId="44677"/>
    <cellStyle name="style1424787249548 4 3 2 3 3" xfId="57631"/>
    <cellStyle name="style1424787249548 4 3 2 3 4" xfId="44676"/>
    <cellStyle name="style1424787249548 4 3 2 4" xfId="27071"/>
    <cellStyle name="style1424787249548 4 3 2 5" xfId="44672"/>
    <cellStyle name="style1424787249548 4 3 3" xfId="2961"/>
    <cellStyle name="style1424787249548 4 3 3 2" xfId="10402"/>
    <cellStyle name="style1424787249548 4 3 3 2 2" xfId="44680"/>
    <cellStyle name="style1424787249548 4 3 3 2 2 2" xfId="44681"/>
    <cellStyle name="style1424787249548 4 3 3 2 2 3" xfId="60124"/>
    <cellStyle name="style1424787249548 4 3 3 2 3" xfId="44679"/>
    <cellStyle name="style1424787249548 4 3 3 3" xfId="17798"/>
    <cellStyle name="style1424787249548 4 3 3 3 2" xfId="44683"/>
    <cellStyle name="style1424787249548 4 3 3 3 3" xfId="57632"/>
    <cellStyle name="style1424787249548 4 3 3 3 4" xfId="44682"/>
    <cellStyle name="style1424787249548 4 3 3 4" xfId="25194"/>
    <cellStyle name="style1424787249548 4 3 3 5" xfId="44678"/>
    <cellStyle name="style1424787249548 4 3 4" xfId="6783"/>
    <cellStyle name="style1424787249548 4 3 4 2" xfId="14179"/>
    <cellStyle name="style1424787249548 4 3 4 2 2" xfId="44686"/>
    <cellStyle name="style1424787249548 4 3 4 2 3" xfId="60122"/>
    <cellStyle name="style1424787249548 4 3 4 2 4" xfId="44685"/>
    <cellStyle name="style1424787249548 4 3 4 3" xfId="21575"/>
    <cellStyle name="style1424787249548 4 3 4 4" xfId="28971"/>
    <cellStyle name="style1424787249548 4 3 4 5" xfId="44684"/>
    <cellStyle name="style1424787249548 4 3 5" xfId="8593"/>
    <cellStyle name="style1424787249548 4 3 5 2" xfId="44688"/>
    <cellStyle name="style1424787249548 4 3 5 3" xfId="57630"/>
    <cellStyle name="style1424787249548 4 3 5 4" xfId="44687"/>
    <cellStyle name="style1424787249548 4 3 6" xfId="15989"/>
    <cellStyle name="style1424787249548 4 3 7" xfId="23385"/>
    <cellStyle name="style1424787249548 4 3 8" xfId="44671"/>
    <cellStyle name="style1424787249548 4 4" xfId="1741"/>
    <cellStyle name="style1424787249548 4 4 2" xfId="5428"/>
    <cellStyle name="style1424787249548 4 4 2 2" xfId="12869"/>
    <cellStyle name="style1424787249548 4 4 2 2 2" xfId="44692"/>
    <cellStyle name="style1424787249548 4 4 2 2 2 2" xfId="44693"/>
    <cellStyle name="style1424787249548 4 4 2 2 2 3" xfId="60126"/>
    <cellStyle name="style1424787249548 4 4 2 2 3" xfId="44691"/>
    <cellStyle name="style1424787249548 4 4 2 3" xfId="20265"/>
    <cellStyle name="style1424787249548 4 4 2 3 2" xfId="44695"/>
    <cellStyle name="style1424787249548 4 4 2 3 3" xfId="57634"/>
    <cellStyle name="style1424787249548 4 4 2 3 4" xfId="44694"/>
    <cellStyle name="style1424787249548 4 4 2 4" xfId="27661"/>
    <cellStyle name="style1424787249548 4 4 2 5" xfId="44690"/>
    <cellStyle name="style1424787249548 4 4 3" xfId="3551"/>
    <cellStyle name="style1424787249548 4 4 3 2" xfId="10992"/>
    <cellStyle name="style1424787249548 4 4 3 2 2" xfId="44698"/>
    <cellStyle name="style1424787249548 4 4 3 2 2 2" xfId="44699"/>
    <cellStyle name="style1424787249548 4 4 3 2 2 3" xfId="60127"/>
    <cellStyle name="style1424787249548 4 4 3 2 3" xfId="44697"/>
    <cellStyle name="style1424787249548 4 4 3 3" xfId="18388"/>
    <cellStyle name="style1424787249548 4 4 3 3 2" xfId="44701"/>
    <cellStyle name="style1424787249548 4 4 3 3 3" xfId="57635"/>
    <cellStyle name="style1424787249548 4 4 3 3 4" xfId="44700"/>
    <cellStyle name="style1424787249548 4 4 3 4" xfId="25784"/>
    <cellStyle name="style1424787249548 4 4 3 5" xfId="44696"/>
    <cellStyle name="style1424787249548 4 4 4" xfId="7373"/>
    <cellStyle name="style1424787249548 4 4 4 2" xfId="14769"/>
    <cellStyle name="style1424787249548 4 4 4 2 2" xfId="44704"/>
    <cellStyle name="style1424787249548 4 4 4 2 3" xfId="60125"/>
    <cellStyle name="style1424787249548 4 4 4 2 4" xfId="44703"/>
    <cellStyle name="style1424787249548 4 4 4 3" xfId="22165"/>
    <cellStyle name="style1424787249548 4 4 4 4" xfId="29561"/>
    <cellStyle name="style1424787249548 4 4 4 5" xfId="44702"/>
    <cellStyle name="style1424787249548 4 4 5" xfId="9183"/>
    <cellStyle name="style1424787249548 4 4 5 2" xfId="44706"/>
    <cellStyle name="style1424787249548 4 4 5 3" xfId="57633"/>
    <cellStyle name="style1424787249548 4 4 5 4" xfId="44705"/>
    <cellStyle name="style1424787249548 4 4 6" xfId="16579"/>
    <cellStyle name="style1424787249548 4 4 7" xfId="23975"/>
    <cellStyle name="style1424787249548 4 4 8" xfId="44689"/>
    <cellStyle name="style1424787249548 4 5" xfId="1998"/>
    <cellStyle name="style1424787249548 4 5 2" xfId="5685"/>
    <cellStyle name="style1424787249548 4 5 2 2" xfId="13125"/>
    <cellStyle name="style1424787249548 4 5 2 2 2" xfId="44710"/>
    <cellStyle name="style1424787249548 4 5 2 2 2 2" xfId="44711"/>
    <cellStyle name="style1424787249548 4 5 2 2 2 3" xfId="60129"/>
    <cellStyle name="style1424787249548 4 5 2 2 3" xfId="44709"/>
    <cellStyle name="style1424787249548 4 5 2 3" xfId="20521"/>
    <cellStyle name="style1424787249548 4 5 2 3 2" xfId="44713"/>
    <cellStyle name="style1424787249548 4 5 2 3 3" xfId="57637"/>
    <cellStyle name="style1424787249548 4 5 2 3 4" xfId="44712"/>
    <cellStyle name="style1424787249548 4 5 2 4" xfId="27917"/>
    <cellStyle name="style1424787249548 4 5 2 5" xfId="44708"/>
    <cellStyle name="style1424787249548 4 5 3" xfId="3807"/>
    <cellStyle name="style1424787249548 4 5 3 2" xfId="11248"/>
    <cellStyle name="style1424787249548 4 5 3 2 2" xfId="44716"/>
    <cellStyle name="style1424787249548 4 5 3 2 2 2" xfId="44717"/>
    <cellStyle name="style1424787249548 4 5 3 2 2 3" xfId="60130"/>
    <cellStyle name="style1424787249548 4 5 3 2 3" xfId="44715"/>
    <cellStyle name="style1424787249548 4 5 3 3" xfId="18644"/>
    <cellStyle name="style1424787249548 4 5 3 3 2" xfId="44719"/>
    <cellStyle name="style1424787249548 4 5 3 3 3" xfId="57638"/>
    <cellStyle name="style1424787249548 4 5 3 3 4" xfId="44718"/>
    <cellStyle name="style1424787249548 4 5 3 4" xfId="26040"/>
    <cellStyle name="style1424787249548 4 5 3 5" xfId="44714"/>
    <cellStyle name="style1424787249548 4 5 4" xfId="7630"/>
    <cellStyle name="style1424787249548 4 5 4 2" xfId="15026"/>
    <cellStyle name="style1424787249548 4 5 4 2 2" xfId="44722"/>
    <cellStyle name="style1424787249548 4 5 4 2 3" xfId="60128"/>
    <cellStyle name="style1424787249548 4 5 4 2 4" xfId="44721"/>
    <cellStyle name="style1424787249548 4 5 4 3" xfId="22422"/>
    <cellStyle name="style1424787249548 4 5 4 4" xfId="29818"/>
    <cellStyle name="style1424787249548 4 5 4 5" xfId="44720"/>
    <cellStyle name="style1424787249548 4 5 5" xfId="9439"/>
    <cellStyle name="style1424787249548 4 5 5 2" xfId="44724"/>
    <cellStyle name="style1424787249548 4 5 5 3" xfId="57636"/>
    <cellStyle name="style1424787249548 4 5 5 4" xfId="44723"/>
    <cellStyle name="style1424787249548 4 5 6" xfId="16835"/>
    <cellStyle name="style1424787249548 4 5 7" xfId="24231"/>
    <cellStyle name="style1424787249548 4 5 8" xfId="44707"/>
    <cellStyle name="style1424787249548 4 6" xfId="4194"/>
    <cellStyle name="style1424787249548 4 6 2" xfId="11635"/>
    <cellStyle name="style1424787249548 4 6 2 2" xfId="44727"/>
    <cellStyle name="style1424787249548 4 6 2 2 2" xfId="44728"/>
    <cellStyle name="style1424787249548 4 6 2 2 3" xfId="60131"/>
    <cellStyle name="style1424787249548 4 6 2 3" xfId="44726"/>
    <cellStyle name="style1424787249548 4 6 3" xfId="19031"/>
    <cellStyle name="style1424787249548 4 6 3 2" xfId="44730"/>
    <cellStyle name="style1424787249548 4 6 3 3" xfId="57639"/>
    <cellStyle name="style1424787249548 4 6 3 4" xfId="44729"/>
    <cellStyle name="style1424787249548 4 6 4" xfId="26427"/>
    <cellStyle name="style1424787249548 4 6 5" xfId="44725"/>
    <cellStyle name="style1424787249548 4 7" xfId="2317"/>
    <cellStyle name="style1424787249548 4 7 2" xfId="9758"/>
    <cellStyle name="style1424787249548 4 7 2 2" xfId="44733"/>
    <cellStyle name="style1424787249548 4 7 2 2 2" xfId="44734"/>
    <cellStyle name="style1424787249548 4 7 2 2 3" xfId="60132"/>
    <cellStyle name="style1424787249548 4 7 2 3" xfId="44732"/>
    <cellStyle name="style1424787249548 4 7 3" xfId="17154"/>
    <cellStyle name="style1424787249548 4 7 3 2" xfId="44736"/>
    <cellStyle name="style1424787249548 4 7 3 3" xfId="57640"/>
    <cellStyle name="style1424787249548 4 7 3 4" xfId="44735"/>
    <cellStyle name="style1424787249548 4 7 4" xfId="24550"/>
    <cellStyle name="style1424787249548 4 7 5" xfId="44731"/>
    <cellStyle name="style1424787249548 4 8" xfId="6139"/>
    <cellStyle name="style1424787249548 4 8 2" xfId="13535"/>
    <cellStyle name="style1424787249548 4 8 2 2" xfId="44739"/>
    <cellStyle name="style1424787249548 4 8 2 3" xfId="60115"/>
    <cellStyle name="style1424787249548 4 8 2 4" xfId="44738"/>
    <cellStyle name="style1424787249548 4 8 3" xfId="20931"/>
    <cellStyle name="style1424787249548 4 8 4" xfId="28327"/>
    <cellStyle name="style1424787249548 4 8 5" xfId="44737"/>
    <cellStyle name="style1424787249548 4 9" xfId="7949"/>
    <cellStyle name="style1424787249548 4 9 2" xfId="44741"/>
    <cellStyle name="style1424787249548 4 9 3" xfId="57623"/>
    <cellStyle name="style1424787249548 4 9 4" xfId="44740"/>
    <cellStyle name="style1424787249548 5" xfId="568"/>
    <cellStyle name="style1424787249548 5 2" xfId="1278"/>
    <cellStyle name="style1424787249548 5 2 2" xfId="4966"/>
    <cellStyle name="style1424787249548 5 2 2 2" xfId="12407"/>
    <cellStyle name="style1424787249548 5 2 2 2 2" xfId="44746"/>
    <cellStyle name="style1424787249548 5 2 2 2 2 2" xfId="44747"/>
    <cellStyle name="style1424787249548 5 2 2 2 2 3" xfId="60135"/>
    <cellStyle name="style1424787249548 5 2 2 2 3" xfId="44745"/>
    <cellStyle name="style1424787249548 5 2 2 3" xfId="19803"/>
    <cellStyle name="style1424787249548 5 2 2 3 2" xfId="44749"/>
    <cellStyle name="style1424787249548 5 2 2 3 3" xfId="57643"/>
    <cellStyle name="style1424787249548 5 2 2 3 4" xfId="44748"/>
    <cellStyle name="style1424787249548 5 2 2 4" xfId="27199"/>
    <cellStyle name="style1424787249548 5 2 2 5" xfId="44744"/>
    <cellStyle name="style1424787249548 5 2 3" xfId="3089"/>
    <cellStyle name="style1424787249548 5 2 3 2" xfId="10530"/>
    <cellStyle name="style1424787249548 5 2 3 2 2" xfId="44752"/>
    <cellStyle name="style1424787249548 5 2 3 2 2 2" xfId="44753"/>
    <cellStyle name="style1424787249548 5 2 3 2 2 3" xfId="60136"/>
    <cellStyle name="style1424787249548 5 2 3 2 3" xfId="44751"/>
    <cellStyle name="style1424787249548 5 2 3 3" xfId="17926"/>
    <cellStyle name="style1424787249548 5 2 3 3 2" xfId="44755"/>
    <cellStyle name="style1424787249548 5 2 3 3 3" xfId="57644"/>
    <cellStyle name="style1424787249548 5 2 3 3 4" xfId="44754"/>
    <cellStyle name="style1424787249548 5 2 3 4" xfId="25322"/>
    <cellStyle name="style1424787249548 5 2 3 5" xfId="44750"/>
    <cellStyle name="style1424787249548 5 2 4" xfId="6911"/>
    <cellStyle name="style1424787249548 5 2 4 2" xfId="14307"/>
    <cellStyle name="style1424787249548 5 2 4 2 2" xfId="44758"/>
    <cellStyle name="style1424787249548 5 2 4 2 3" xfId="60134"/>
    <cellStyle name="style1424787249548 5 2 4 2 4" xfId="44757"/>
    <cellStyle name="style1424787249548 5 2 4 3" xfId="21703"/>
    <cellStyle name="style1424787249548 5 2 4 4" xfId="29099"/>
    <cellStyle name="style1424787249548 5 2 4 5" xfId="44756"/>
    <cellStyle name="style1424787249548 5 2 5" xfId="8721"/>
    <cellStyle name="style1424787249548 5 2 5 2" xfId="44760"/>
    <cellStyle name="style1424787249548 5 2 5 3" xfId="57642"/>
    <cellStyle name="style1424787249548 5 2 5 4" xfId="44759"/>
    <cellStyle name="style1424787249548 5 2 6" xfId="16117"/>
    <cellStyle name="style1424787249548 5 2 7" xfId="23513"/>
    <cellStyle name="style1424787249548 5 2 8" xfId="44743"/>
    <cellStyle name="style1424787249548 5 3" xfId="4322"/>
    <cellStyle name="style1424787249548 5 3 2" xfId="11763"/>
    <cellStyle name="style1424787249548 5 3 2 2" xfId="44763"/>
    <cellStyle name="style1424787249548 5 3 2 2 2" xfId="44764"/>
    <cellStyle name="style1424787249548 5 3 2 2 3" xfId="60137"/>
    <cellStyle name="style1424787249548 5 3 2 3" xfId="44762"/>
    <cellStyle name="style1424787249548 5 3 3" xfId="19159"/>
    <cellStyle name="style1424787249548 5 3 3 2" xfId="44766"/>
    <cellStyle name="style1424787249548 5 3 3 3" xfId="57645"/>
    <cellStyle name="style1424787249548 5 3 3 4" xfId="44765"/>
    <cellStyle name="style1424787249548 5 3 4" xfId="26555"/>
    <cellStyle name="style1424787249548 5 3 5" xfId="44761"/>
    <cellStyle name="style1424787249548 5 4" xfId="2445"/>
    <cellStyle name="style1424787249548 5 4 2" xfId="9886"/>
    <cellStyle name="style1424787249548 5 4 2 2" xfId="44769"/>
    <cellStyle name="style1424787249548 5 4 2 2 2" xfId="44770"/>
    <cellStyle name="style1424787249548 5 4 2 2 3" xfId="60138"/>
    <cellStyle name="style1424787249548 5 4 2 3" xfId="44768"/>
    <cellStyle name="style1424787249548 5 4 3" xfId="17282"/>
    <cellStyle name="style1424787249548 5 4 3 2" xfId="44772"/>
    <cellStyle name="style1424787249548 5 4 3 3" xfId="57646"/>
    <cellStyle name="style1424787249548 5 4 3 4" xfId="44771"/>
    <cellStyle name="style1424787249548 5 4 4" xfId="24678"/>
    <cellStyle name="style1424787249548 5 4 5" xfId="44767"/>
    <cellStyle name="style1424787249548 5 5" xfId="6267"/>
    <cellStyle name="style1424787249548 5 5 2" xfId="13663"/>
    <cellStyle name="style1424787249548 5 5 2 2" xfId="44775"/>
    <cellStyle name="style1424787249548 5 5 2 3" xfId="60133"/>
    <cellStyle name="style1424787249548 5 5 2 4" xfId="44774"/>
    <cellStyle name="style1424787249548 5 5 3" xfId="21059"/>
    <cellStyle name="style1424787249548 5 5 4" xfId="28455"/>
    <cellStyle name="style1424787249548 5 5 5" xfId="44773"/>
    <cellStyle name="style1424787249548 5 6" xfId="8077"/>
    <cellStyle name="style1424787249548 5 6 2" xfId="44777"/>
    <cellStyle name="style1424787249548 5 6 3" xfId="57641"/>
    <cellStyle name="style1424787249548 5 6 4" xfId="44776"/>
    <cellStyle name="style1424787249548 5 7" xfId="15473"/>
    <cellStyle name="style1424787249548 5 8" xfId="22869"/>
    <cellStyle name="style1424787249548 5 9" xfId="44742"/>
    <cellStyle name="style1424787249548 6" xfId="1022"/>
    <cellStyle name="style1424787249548 6 2" xfId="4710"/>
    <cellStyle name="style1424787249548 6 2 2" xfId="12151"/>
    <cellStyle name="style1424787249548 6 2 2 2" xfId="44781"/>
    <cellStyle name="style1424787249548 6 2 2 2 2" xfId="44782"/>
    <cellStyle name="style1424787249548 6 2 2 2 3" xfId="60140"/>
    <cellStyle name="style1424787249548 6 2 2 3" xfId="44780"/>
    <cellStyle name="style1424787249548 6 2 3" xfId="19547"/>
    <cellStyle name="style1424787249548 6 2 3 2" xfId="44784"/>
    <cellStyle name="style1424787249548 6 2 3 3" xfId="57648"/>
    <cellStyle name="style1424787249548 6 2 3 4" xfId="44783"/>
    <cellStyle name="style1424787249548 6 2 4" xfId="26943"/>
    <cellStyle name="style1424787249548 6 2 5" xfId="44779"/>
    <cellStyle name="style1424787249548 6 3" xfId="2833"/>
    <cellStyle name="style1424787249548 6 3 2" xfId="10274"/>
    <cellStyle name="style1424787249548 6 3 2 2" xfId="44787"/>
    <cellStyle name="style1424787249548 6 3 2 2 2" xfId="44788"/>
    <cellStyle name="style1424787249548 6 3 2 2 3" xfId="60141"/>
    <cellStyle name="style1424787249548 6 3 2 3" xfId="44786"/>
    <cellStyle name="style1424787249548 6 3 3" xfId="17670"/>
    <cellStyle name="style1424787249548 6 3 3 2" xfId="44790"/>
    <cellStyle name="style1424787249548 6 3 3 3" xfId="57649"/>
    <cellStyle name="style1424787249548 6 3 3 4" xfId="44789"/>
    <cellStyle name="style1424787249548 6 3 4" xfId="25066"/>
    <cellStyle name="style1424787249548 6 3 5" xfId="44785"/>
    <cellStyle name="style1424787249548 6 4" xfId="6655"/>
    <cellStyle name="style1424787249548 6 4 2" xfId="14051"/>
    <cellStyle name="style1424787249548 6 4 2 2" xfId="44793"/>
    <cellStyle name="style1424787249548 6 4 2 3" xfId="60139"/>
    <cellStyle name="style1424787249548 6 4 2 4" xfId="44792"/>
    <cellStyle name="style1424787249548 6 4 3" xfId="21447"/>
    <cellStyle name="style1424787249548 6 4 4" xfId="28843"/>
    <cellStyle name="style1424787249548 6 4 5" xfId="44791"/>
    <cellStyle name="style1424787249548 6 5" xfId="8465"/>
    <cellStyle name="style1424787249548 6 5 2" xfId="44795"/>
    <cellStyle name="style1424787249548 6 5 3" xfId="57647"/>
    <cellStyle name="style1424787249548 6 5 4" xfId="44794"/>
    <cellStyle name="style1424787249548 6 6" xfId="15861"/>
    <cellStyle name="style1424787249548 6 7" xfId="23257"/>
    <cellStyle name="style1424787249548 6 8" xfId="44778"/>
    <cellStyle name="style1424787249548 7" xfId="1613"/>
    <cellStyle name="style1424787249548 7 2" xfId="5300"/>
    <cellStyle name="style1424787249548 7 2 2" xfId="12741"/>
    <cellStyle name="style1424787249548 7 2 2 2" xfId="44799"/>
    <cellStyle name="style1424787249548 7 2 2 2 2" xfId="44800"/>
    <cellStyle name="style1424787249548 7 2 2 2 3" xfId="60143"/>
    <cellStyle name="style1424787249548 7 2 2 3" xfId="44798"/>
    <cellStyle name="style1424787249548 7 2 3" xfId="20137"/>
    <cellStyle name="style1424787249548 7 2 3 2" xfId="44802"/>
    <cellStyle name="style1424787249548 7 2 3 3" xfId="57651"/>
    <cellStyle name="style1424787249548 7 2 3 4" xfId="44801"/>
    <cellStyle name="style1424787249548 7 2 4" xfId="27533"/>
    <cellStyle name="style1424787249548 7 2 5" xfId="44797"/>
    <cellStyle name="style1424787249548 7 3" xfId="3423"/>
    <cellStyle name="style1424787249548 7 3 2" xfId="10864"/>
    <cellStyle name="style1424787249548 7 3 2 2" xfId="44805"/>
    <cellStyle name="style1424787249548 7 3 2 2 2" xfId="44806"/>
    <cellStyle name="style1424787249548 7 3 2 2 3" xfId="60144"/>
    <cellStyle name="style1424787249548 7 3 2 3" xfId="44804"/>
    <cellStyle name="style1424787249548 7 3 3" xfId="18260"/>
    <cellStyle name="style1424787249548 7 3 3 2" xfId="44808"/>
    <cellStyle name="style1424787249548 7 3 3 3" xfId="57652"/>
    <cellStyle name="style1424787249548 7 3 3 4" xfId="44807"/>
    <cellStyle name="style1424787249548 7 3 4" xfId="25656"/>
    <cellStyle name="style1424787249548 7 3 5" xfId="44803"/>
    <cellStyle name="style1424787249548 7 4" xfId="7245"/>
    <cellStyle name="style1424787249548 7 4 2" xfId="14641"/>
    <cellStyle name="style1424787249548 7 4 2 2" xfId="44811"/>
    <cellStyle name="style1424787249548 7 4 2 3" xfId="60142"/>
    <cellStyle name="style1424787249548 7 4 2 4" xfId="44810"/>
    <cellStyle name="style1424787249548 7 4 3" xfId="22037"/>
    <cellStyle name="style1424787249548 7 4 4" xfId="29433"/>
    <cellStyle name="style1424787249548 7 4 5" xfId="44809"/>
    <cellStyle name="style1424787249548 7 5" xfId="9055"/>
    <cellStyle name="style1424787249548 7 5 2" xfId="44813"/>
    <cellStyle name="style1424787249548 7 5 3" xfId="57650"/>
    <cellStyle name="style1424787249548 7 5 4" xfId="44812"/>
    <cellStyle name="style1424787249548 7 6" xfId="16451"/>
    <cellStyle name="style1424787249548 7 7" xfId="23847"/>
    <cellStyle name="style1424787249548 7 8" xfId="44796"/>
    <cellStyle name="style1424787249548 8" xfId="1870"/>
    <cellStyle name="style1424787249548 8 2" xfId="5557"/>
    <cellStyle name="style1424787249548 8 2 2" xfId="12997"/>
    <cellStyle name="style1424787249548 8 2 2 2" xfId="44817"/>
    <cellStyle name="style1424787249548 8 2 2 2 2" xfId="44818"/>
    <cellStyle name="style1424787249548 8 2 2 2 3" xfId="60146"/>
    <cellStyle name="style1424787249548 8 2 2 3" xfId="44816"/>
    <cellStyle name="style1424787249548 8 2 3" xfId="20393"/>
    <cellStyle name="style1424787249548 8 2 3 2" xfId="44820"/>
    <cellStyle name="style1424787249548 8 2 3 3" xfId="57654"/>
    <cellStyle name="style1424787249548 8 2 3 4" xfId="44819"/>
    <cellStyle name="style1424787249548 8 2 4" xfId="27789"/>
    <cellStyle name="style1424787249548 8 2 5" xfId="44815"/>
    <cellStyle name="style1424787249548 8 3" xfId="3679"/>
    <cellStyle name="style1424787249548 8 3 2" xfId="11120"/>
    <cellStyle name="style1424787249548 8 3 2 2" xfId="44823"/>
    <cellStyle name="style1424787249548 8 3 2 2 2" xfId="44824"/>
    <cellStyle name="style1424787249548 8 3 2 2 3" xfId="60147"/>
    <cellStyle name="style1424787249548 8 3 2 3" xfId="44822"/>
    <cellStyle name="style1424787249548 8 3 3" xfId="18516"/>
    <cellStyle name="style1424787249548 8 3 3 2" xfId="44826"/>
    <cellStyle name="style1424787249548 8 3 3 3" xfId="57655"/>
    <cellStyle name="style1424787249548 8 3 3 4" xfId="44825"/>
    <cellStyle name="style1424787249548 8 3 4" xfId="25912"/>
    <cellStyle name="style1424787249548 8 3 5" xfId="44821"/>
    <cellStyle name="style1424787249548 8 4" xfId="7502"/>
    <cellStyle name="style1424787249548 8 4 2" xfId="14898"/>
    <cellStyle name="style1424787249548 8 4 2 2" xfId="44829"/>
    <cellStyle name="style1424787249548 8 4 2 3" xfId="60145"/>
    <cellStyle name="style1424787249548 8 4 2 4" xfId="44828"/>
    <cellStyle name="style1424787249548 8 4 3" xfId="22294"/>
    <cellStyle name="style1424787249548 8 4 4" xfId="29690"/>
    <cellStyle name="style1424787249548 8 4 5" xfId="44827"/>
    <cellStyle name="style1424787249548 8 5" xfId="9311"/>
    <cellStyle name="style1424787249548 8 5 2" xfId="44831"/>
    <cellStyle name="style1424787249548 8 5 3" xfId="57653"/>
    <cellStyle name="style1424787249548 8 5 4" xfId="44830"/>
    <cellStyle name="style1424787249548 8 6" xfId="16707"/>
    <cellStyle name="style1424787249548 8 7" xfId="24103"/>
    <cellStyle name="style1424787249548 8 8" xfId="44814"/>
    <cellStyle name="style1424787249548 9" xfId="4066"/>
    <cellStyle name="style1424787249548 9 2" xfId="11507"/>
    <cellStyle name="style1424787249548 9 2 2" xfId="44834"/>
    <cellStyle name="style1424787249548 9 2 2 2" xfId="44835"/>
    <cellStyle name="style1424787249548 9 2 2 3" xfId="60148"/>
    <cellStyle name="style1424787249548 9 2 3" xfId="44833"/>
    <cellStyle name="style1424787249548 9 3" xfId="18903"/>
    <cellStyle name="style1424787249548 9 3 2" xfId="44837"/>
    <cellStyle name="style1424787249548 9 3 3" xfId="57656"/>
    <cellStyle name="style1424787249548 9 3 4" xfId="44836"/>
    <cellStyle name="style1424787249548 9 4" xfId="26299"/>
    <cellStyle name="style1424787249548 9 5" xfId="44832"/>
    <cellStyle name="style1424787249589" xfId="312"/>
    <cellStyle name="style1424787249589 10" xfId="2190"/>
    <cellStyle name="style1424787249589 10 2" xfId="9631"/>
    <cellStyle name="style1424787249589 10 2 2" xfId="44841"/>
    <cellStyle name="style1424787249589 10 2 2 2" xfId="44842"/>
    <cellStyle name="style1424787249589 10 2 2 3" xfId="60150"/>
    <cellStyle name="style1424787249589 10 2 3" xfId="44840"/>
    <cellStyle name="style1424787249589 10 3" xfId="17027"/>
    <cellStyle name="style1424787249589 10 3 2" xfId="44844"/>
    <cellStyle name="style1424787249589 10 3 3" xfId="57658"/>
    <cellStyle name="style1424787249589 10 3 4" xfId="44843"/>
    <cellStyle name="style1424787249589 10 4" xfId="24423"/>
    <cellStyle name="style1424787249589 10 5" xfId="44839"/>
    <cellStyle name="style1424787249589 11" xfId="6012"/>
    <cellStyle name="style1424787249589 11 2" xfId="13408"/>
    <cellStyle name="style1424787249589 11 2 2" xfId="44847"/>
    <cellStyle name="style1424787249589 11 2 3" xfId="60149"/>
    <cellStyle name="style1424787249589 11 2 4" xfId="44846"/>
    <cellStyle name="style1424787249589 11 3" xfId="20804"/>
    <cellStyle name="style1424787249589 11 4" xfId="28200"/>
    <cellStyle name="style1424787249589 11 5" xfId="44845"/>
    <cellStyle name="style1424787249589 12" xfId="7822"/>
    <cellStyle name="style1424787249589 12 2" xfId="44849"/>
    <cellStyle name="style1424787249589 12 3" xfId="57657"/>
    <cellStyle name="style1424787249589 12 4" xfId="44848"/>
    <cellStyle name="style1424787249589 13" xfId="15218"/>
    <cellStyle name="style1424787249589 14" xfId="22614"/>
    <cellStyle name="style1424787249589 15" xfId="44838"/>
    <cellStyle name="style1424787249589 2" xfId="340"/>
    <cellStyle name="style1424787249589 2 10" xfId="6040"/>
    <cellStyle name="style1424787249589 2 10 2" xfId="13436"/>
    <cellStyle name="style1424787249589 2 10 2 2" xfId="44853"/>
    <cellStyle name="style1424787249589 2 10 2 3" xfId="60151"/>
    <cellStyle name="style1424787249589 2 10 2 4" xfId="44852"/>
    <cellStyle name="style1424787249589 2 10 3" xfId="20832"/>
    <cellStyle name="style1424787249589 2 10 4" xfId="28228"/>
    <cellStyle name="style1424787249589 2 10 5" xfId="44851"/>
    <cellStyle name="style1424787249589 2 11" xfId="7850"/>
    <cellStyle name="style1424787249589 2 11 2" xfId="44855"/>
    <cellStyle name="style1424787249589 2 11 3" xfId="57659"/>
    <cellStyle name="style1424787249589 2 11 4" xfId="44854"/>
    <cellStyle name="style1424787249589 2 12" xfId="15246"/>
    <cellStyle name="style1424787249589 2 13" xfId="22642"/>
    <cellStyle name="style1424787249589 2 14" xfId="44850"/>
    <cellStyle name="style1424787249589 2 2" xfId="404"/>
    <cellStyle name="style1424787249589 2 2 10" xfId="7914"/>
    <cellStyle name="style1424787249589 2 2 10 2" xfId="44858"/>
    <cellStyle name="style1424787249589 2 2 10 3" xfId="57660"/>
    <cellStyle name="style1424787249589 2 2 10 4" xfId="44857"/>
    <cellStyle name="style1424787249589 2 2 11" xfId="15310"/>
    <cellStyle name="style1424787249589 2 2 12" xfId="22706"/>
    <cellStyle name="style1424787249589 2 2 13" xfId="44856"/>
    <cellStyle name="style1424787249589 2 2 2" xfId="532"/>
    <cellStyle name="style1424787249589 2 2 2 10" xfId="15438"/>
    <cellStyle name="style1424787249589 2 2 2 11" xfId="22834"/>
    <cellStyle name="style1424787249589 2 2 2 12" xfId="44859"/>
    <cellStyle name="style1424787249589 2 2 2 2" xfId="789"/>
    <cellStyle name="style1424787249589 2 2 2 2 2" xfId="1499"/>
    <cellStyle name="style1424787249589 2 2 2 2 2 2" xfId="5187"/>
    <cellStyle name="style1424787249589 2 2 2 2 2 2 2" xfId="12628"/>
    <cellStyle name="style1424787249589 2 2 2 2 2 2 2 2" xfId="44864"/>
    <cellStyle name="style1424787249589 2 2 2 2 2 2 2 2 2" xfId="44865"/>
    <cellStyle name="style1424787249589 2 2 2 2 2 2 2 2 3" xfId="60156"/>
    <cellStyle name="style1424787249589 2 2 2 2 2 2 2 3" xfId="44863"/>
    <cellStyle name="style1424787249589 2 2 2 2 2 2 3" xfId="20024"/>
    <cellStyle name="style1424787249589 2 2 2 2 2 2 3 2" xfId="44867"/>
    <cellStyle name="style1424787249589 2 2 2 2 2 2 3 3" xfId="57664"/>
    <cellStyle name="style1424787249589 2 2 2 2 2 2 3 4" xfId="44866"/>
    <cellStyle name="style1424787249589 2 2 2 2 2 2 4" xfId="27420"/>
    <cellStyle name="style1424787249589 2 2 2 2 2 2 5" xfId="44862"/>
    <cellStyle name="style1424787249589 2 2 2 2 2 3" xfId="3310"/>
    <cellStyle name="style1424787249589 2 2 2 2 2 3 2" xfId="10751"/>
    <cellStyle name="style1424787249589 2 2 2 2 2 3 2 2" xfId="44870"/>
    <cellStyle name="style1424787249589 2 2 2 2 2 3 2 2 2" xfId="44871"/>
    <cellStyle name="style1424787249589 2 2 2 2 2 3 2 2 3" xfId="60157"/>
    <cellStyle name="style1424787249589 2 2 2 2 2 3 2 3" xfId="44869"/>
    <cellStyle name="style1424787249589 2 2 2 2 2 3 3" xfId="18147"/>
    <cellStyle name="style1424787249589 2 2 2 2 2 3 3 2" xfId="44873"/>
    <cellStyle name="style1424787249589 2 2 2 2 2 3 3 3" xfId="57665"/>
    <cellStyle name="style1424787249589 2 2 2 2 2 3 3 4" xfId="44872"/>
    <cellStyle name="style1424787249589 2 2 2 2 2 3 4" xfId="25543"/>
    <cellStyle name="style1424787249589 2 2 2 2 2 3 5" xfId="44868"/>
    <cellStyle name="style1424787249589 2 2 2 2 2 4" xfId="7132"/>
    <cellStyle name="style1424787249589 2 2 2 2 2 4 2" xfId="14528"/>
    <cellStyle name="style1424787249589 2 2 2 2 2 4 2 2" xfId="44876"/>
    <cellStyle name="style1424787249589 2 2 2 2 2 4 2 3" xfId="60155"/>
    <cellStyle name="style1424787249589 2 2 2 2 2 4 2 4" xfId="44875"/>
    <cellStyle name="style1424787249589 2 2 2 2 2 4 3" xfId="21924"/>
    <cellStyle name="style1424787249589 2 2 2 2 2 4 4" xfId="29320"/>
    <cellStyle name="style1424787249589 2 2 2 2 2 4 5" xfId="44874"/>
    <cellStyle name="style1424787249589 2 2 2 2 2 5" xfId="8942"/>
    <cellStyle name="style1424787249589 2 2 2 2 2 5 2" xfId="44878"/>
    <cellStyle name="style1424787249589 2 2 2 2 2 5 3" xfId="57663"/>
    <cellStyle name="style1424787249589 2 2 2 2 2 5 4" xfId="44877"/>
    <cellStyle name="style1424787249589 2 2 2 2 2 6" xfId="16338"/>
    <cellStyle name="style1424787249589 2 2 2 2 2 7" xfId="23734"/>
    <cellStyle name="style1424787249589 2 2 2 2 2 8" xfId="44861"/>
    <cellStyle name="style1424787249589 2 2 2 2 3" xfId="4543"/>
    <cellStyle name="style1424787249589 2 2 2 2 3 2" xfId="11984"/>
    <cellStyle name="style1424787249589 2 2 2 2 3 2 2" xfId="44881"/>
    <cellStyle name="style1424787249589 2 2 2 2 3 2 2 2" xfId="44882"/>
    <cellStyle name="style1424787249589 2 2 2 2 3 2 2 3" xfId="60158"/>
    <cellStyle name="style1424787249589 2 2 2 2 3 2 3" xfId="44880"/>
    <cellStyle name="style1424787249589 2 2 2 2 3 3" xfId="19380"/>
    <cellStyle name="style1424787249589 2 2 2 2 3 3 2" xfId="44884"/>
    <cellStyle name="style1424787249589 2 2 2 2 3 3 3" xfId="57666"/>
    <cellStyle name="style1424787249589 2 2 2 2 3 3 4" xfId="44883"/>
    <cellStyle name="style1424787249589 2 2 2 2 3 4" xfId="26776"/>
    <cellStyle name="style1424787249589 2 2 2 2 3 5" xfId="44879"/>
    <cellStyle name="style1424787249589 2 2 2 2 4" xfId="2666"/>
    <cellStyle name="style1424787249589 2 2 2 2 4 2" xfId="10107"/>
    <cellStyle name="style1424787249589 2 2 2 2 4 2 2" xfId="44887"/>
    <cellStyle name="style1424787249589 2 2 2 2 4 2 2 2" xfId="44888"/>
    <cellStyle name="style1424787249589 2 2 2 2 4 2 2 3" xfId="60159"/>
    <cellStyle name="style1424787249589 2 2 2 2 4 2 3" xfId="44886"/>
    <cellStyle name="style1424787249589 2 2 2 2 4 3" xfId="17503"/>
    <cellStyle name="style1424787249589 2 2 2 2 4 3 2" xfId="44890"/>
    <cellStyle name="style1424787249589 2 2 2 2 4 3 3" xfId="57667"/>
    <cellStyle name="style1424787249589 2 2 2 2 4 3 4" xfId="44889"/>
    <cellStyle name="style1424787249589 2 2 2 2 4 4" xfId="24899"/>
    <cellStyle name="style1424787249589 2 2 2 2 4 5" xfId="44885"/>
    <cellStyle name="style1424787249589 2 2 2 2 5" xfId="6488"/>
    <cellStyle name="style1424787249589 2 2 2 2 5 2" xfId="13884"/>
    <cellStyle name="style1424787249589 2 2 2 2 5 2 2" xfId="44893"/>
    <cellStyle name="style1424787249589 2 2 2 2 5 2 3" xfId="60154"/>
    <cellStyle name="style1424787249589 2 2 2 2 5 2 4" xfId="44892"/>
    <cellStyle name="style1424787249589 2 2 2 2 5 3" xfId="21280"/>
    <cellStyle name="style1424787249589 2 2 2 2 5 4" xfId="28676"/>
    <cellStyle name="style1424787249589 2 2 2 2 5 5" xfId="44891"/>
    <cellStyle name="style1424787249589 2 2 2 2 6" xfId="8298"/>
    <cellStyle name="style1424787249589 2 2 2 2 6 2" xfId="44895"/>
    <cellStyle name="style1424787249589 2 2 2 2 6 3" xfId="57662"/>
    <cellStyle name="style1424787249589 2 2 2 2 6 4" xfId="44894"/>
    <cellStyle name="style1424787249589 2 2 2 2 7" xfId="15694"/>
    <cellStyle name="style1424787249589 2 2 2 2 8" xfId="23090"/>
    <cellStyle name="style1424787249589 2 2 2 2 9" xfId="44860"/>
    <cellStyle name="style1424787249589 2 2 2 3" xfId="1243"/>
    <cellStyle name="style1424787249589 2 2 2 3 2" xfId="4931"/>
    <cellStyle name="style1424787249589 2 2 2 3 2 2" xfId="12372"/>
    <cellStyle name="style1424787249589 2 2 2 3 2 2 2" xfId="44899"/>
    <cellStyle name="style1424787249589 2 2 2 3 2 2 2 2" xfId="44900"/>
    <cellStyle name="style1424787249589 2 2 2 3 2 2 2 3" xfId="60161"/>
    <cellStyle name="style1424787249589 2 2 2 3 2 2 3" xfId="44898"/>
    <cellStyle name="style1424787249589 2 2 2 3 2 3" xfId="19768"/>
    <cellStyle name="style1424787249589 2 2 2 3 2 3 2" xfId="44902"/>
    <cellStyle name="style1424787249589 2 2 2 3 2 3 3" xfId="57669"/>
    <cellStyle name="style1424787249589 2 2 2 3 2 3 4" xfId="44901"/>
    <cellStyle name="style1424787249589 2 2 2 3 2 4" xfId="27164"/>
    <cellStyle name="style1424787249589 2 2 2 3 2 5" xfId="44897"/>
    <cellStyle name="style1424787249589 2 2 2 3 3" xfId="3054"/>
    <cellStyle name="style1424787249589 2 2 2 3 3 2" xfId="10495"/>
    <cellStyle name="style1424787249589 2 2 2 3 3 2 2" xfId="44905"/>
    <cellStyle name="style1424787249589 2 2 2 3 3 2 2 2" xfId="44906"/>
    <cellStyle name="style1424787249589 2 2 2 3 3 2 2 3" xfId="60162"/>
    <cellStyle name="style1424787249589 2 2 2 3 3 2 3" xfId="44904"/>
    <cellStyle name="style1424787249589 2 2 2 3 3 3" xfId="17891"/>
    <cellStyle name="style1424787249589 2 2 2 3 3 3 2" xfId="44908"/>
    <cellStyle name="style1424787249589 2 2 2 3 3 3 3" xfId="57670"/>
    <cellStyle name="style1424787249589 2 2 2 3 3 3 4" xfId="44907"/>
    <cellStyle name="style1424787249589 2 2 2 3 3 4" xfId="25287"/>
    <cellStyle name="style1424787249589 2 2 2 3 3 5" xfId="44903"/>
    <cellStyle name="style1424787249589 2 2 2 3 4" xfId="6876"/>
    <cellStyle name="style1424787249589 2 2 2 3 4 2" xfId="14272"/>
    <cellStyle name="style1424787249589 2 2 2 3 4 2 2" xfId="44911"/>
    <cellStyle name="style1424787249589 2 2 2 3 4 2 3" xfId="60160"/>
    <cellStyle name="style1424787249589 2 2 2 3 4 2 4" xfId="44910"/>
    <cellStyle name="style1424787249589 2 2 2 3 4 3" xfId="21668"/>
    <cellStyle name="style1424787249589 2 2 2 3 4 4" xfId="29064"/>
    <cellStyle name="style1424787249589 2 2 2 3 4 5" xfId="44909"/>
    <cellStyle name="style1424787249589 2 2 2 3 5" xfId="8686"/>
    <cellStyle name="style1424787249589 2 2 2 3 5 2" xfId="44913"/>
    <cellStyle name="style1424787249589 2 2 2 3 5 3" xfId="57668"/>
    <cellStyle name="style1424787249589 2 2 2 3 5 4" xfId="44912"/>
    <cellStyle name="style1424787249589 2 2 2 3 6" xfId="16082"/>
    <cellStyle name="style1424787249589 2 2 2 3 7" xfId="23478"/>
    <cellStyle name="style1424787249589 2 2 2 3 8" xfId="44896"/>
    <cellStyle name="style1424787249589 2 2 2 4" xfId="1834"/>
    <cellStyle name="style1424787249589 2 2 2 4 2" xfId="5521"/>
    <cellStyle name="style1424787249589 2 2 2 4 2 2" xfId="12962"/>
    <cellStyle name="style1424787249589 2 2 2 4 2 2 2" xfId="44917"/>
    <cellStyle name="style1424787249589 2 2 2 4 2 2 2 2" xfId="44918"/>
    <cellStyle name="style1424787249589 2 2 2 4 2 2 2 3" xfId="60164"/>
    <cellStyle name="style1424787249589 2 2 2 4 2 2 3" xfId="44916"/>
    <cellStyle name="style1424787249589 2 2 2 4 2 3" xfId="20358"/>
    <cellStyle name="style1424787249589 2 2 2 4 2 3 2" xfId="44920"/>
    <cellStyle name="style1424787249589 2 2 2 4 2 3 3" xfId="57672"/>
    <cellStyle name="style1424787249589 2 2 2 4 2 3 4" xfId="44919"/>
    <cellStyle name="style1424787249589 2 2 2 4 2 4" xfId="27754"/>
    <cellStyle name="style1424787249589 2 2 2 4 2 5" xfId="44915"/>
    <cellStyle name="style1424787249589 2 2 2 4 3" xfId="3644"/>
    <cellStyle name="style1424787249589 2 2 2 4 3 2" xfId="11085"/>
    <cellStyle name="style1424787249589 2 2 2 4 3 2 2" xfId="44923"/>
    <cellStyle name="style1424787249589 2 2 2 4 3 2 2 2" xfId="44924"/>
    <cellStyle name="style1424787249589 2 2 2 4 3 2 2 3" xfId="60165"/>
    <cellStyle name="style1424787249589 2 2 2 4 3 2 3" xfId="44922"/>
    <cellStyle name="style1424787249589 2 2 2 4 3 3" xfId="18481"/>
    <cellStyle name="style1424787249589 2 2 2 4 3 3 2" xfId="44926"/>
    <cellStyle name="style1424787249589 2 2 2 4 3 3 3" xfId="57673"/>
    <cellStyle name="style1424787249589 2 2 2 4 3 3 4" xfId="44925"/>
    <cellStyle name="style1424787249589 2 2 2 4 3 4" xfId="25877"/>
    <cellStyle name="style1424787249589 2 2 2 4 3 5" xfId="44921"/>
    <cellStyle name="style1424787249589 2 2 2 4 4" xfId="7466"/>
    <cellStyle name="style1424787249589 2 2 2 4 4 2" xfId="14862"/>
    <cellStyle name="style1424787249589 2 2 2 4 4 2 2" xfId="44929"/>
    <cellStyle name="style1424787249589 2 2 2 4 4 2 3" xfId="60163"/>
    <cellStyle name="style1424787249589 2 2 2 4 4 2 4" xfId="44928"/>
    <cellStyle name="style1424787249589 2 2 2 4 4 3" xfId="22258"/>
    <cellStyle name="style1424787249589 2 2 2 4 4 4" xfId="29654"/>
    <cellStyle name="style1424787249589 2 2 2 4 4 5" xfId="44927"/>
    <cellStyle name="style1424787249589 2 2 2 4 5" xfId="9276"/>
    <cellStyle name="style1424787249589 2 2 2 4 5 2" xfId="44931"/>
    <cellStyle name="style1424787249589 2 2 2 4 5 3" xfId="57671"/>
    <cellStyle name="style1424787249589 2 2 2 4 5 4" xfId="44930"/>
    <cellStyle name="style1424787249589 2 2 2 4 6" xfId="16672"/>
    <cellStyle name="style1424787249589 2 2 2 4 7" xfId="24068"/>
    <cellStyle name="style1424787249589 2 2 2 4 8" xfId="44914"/>
    <cellStyle name="style1424787249589 2 2 2 5" xfId="2091"/>
    <cellStyle name="style1424787249589 2 2 2 5 2" xfId="5778"/>
    <cellStyle name="style1424787249589 2 2 2 5 2 2" xfId="13218"/>
    <cellStyle name="style1424787249589 2 2 2 5 2 2 2" xfId="44935"/>
    <cellStyle name="style1424787249589 2 2 2 5 2 2 2 2" xfId="44936"/>
    <cellStyle name="style1424787249589 2 2 2 5 2 2 2 3" xfId="60167"/>
    <cellStyle name="style1424787249589 2 2 2 5 2 2 3" xfId="44934"/>
    <cellStyle name="style1424787249589 2 2 2 5 2 3" xfId="20614"/>
    <cellStyle name="style1424787249589 2 2 2 5 2 3 2" xfId="44938"/>
    <cellStyle name="style1424787249589 2 2 2 5 2 3 3" xfId="57675"/>
    <cellStyle name="style1424787249589 2 2 2 5 2 3 4" xfId="44937"/>
    <cellStyle name="style1424787249589 2 2 2 5 2 4" xfId="28010"/>
    <cellStyle name="style1424787249589 2 2 2 5 2 5" xfId="44933"/>
    <cellStyle name="style1424787249589 2 2 2 5 3" xfId="3900"/>
    <cellStyle name="style1424787249589 2 2 2 5 3 2" xfId="11341"/>
    <cellStyle name="style1424787249589 2 2 2 5 3 2 2" xfId="44941"/>
    <cellStyle name="style1424787249589 2 2 2 5 3 2 2 2" xfId="44942"/>
    <cellStyle name="style1424787249589 2 2 2 5 3 2 2 3" xfId="60168"/>
    <cellStyle name="style1424787249589 2 2 2 5 3 2 3" xfId="44940"/>
    <cellStyle name="style1424787249589 2 2 2 5 3 3" xfId="18737"/>
    <cellStyle name="style1424787249589 2 2 2 5 3 3 2" xfId="44944"/>
    <cellStyle name="style1424787249589 2 2 2 5 3 3 3" xfId="57676"/>
    <cellStyle name="style1424787249589 2 2 2 5 3 3 4" xfId="44943"/>
    <cellStyle name="style1424787249589 2 2 2 5 3 4" xfId="26133"/>
    <cellStyle name="style1424787249589 2 2 2 5 3 5" xfId="44939"/>
    <cellStyle name="style1424787249589 2 2 2 5 4" xfId="7723"/>
    <cellStyle name="style1424787249589 2 2 2 5 4 2" xfId="15119"/>
    <cellStyle name="style1424787249589 2 2 2 5 4 2 2" xfId="44947"/>
    <cellStyle name="style1424787249589 2 2 2 5 4 2 3" xfId="60166"/>
    <cellStyle name="style1424787249589 2 2 2 5 4 2 4" xfId="44946"/>
    <cellStyle name="style1424787249589 2 2 2 5 4 3" xfId="22515"/>
    <cellStyle name="style1424787249589 2 2 2 5 4 4" xfId="29911"/>
    <cellStyle name="style1424787249589 2 2 2 5 4 5" xfId="44945"/>
    <cellStyle name="style1424787249589 2 2 2 5 5" xfId="9532"/>
    <cellStyle name="style1424787249589 2 2 2 5 5 2" xfId="44949"/>
    <cellStyle name="style1424787249589 2 2 2 5 5 3" xfId="57674"/>
    <cellStyle name="style1424787249589 2 2 2 5 5 4" xfId="44948"/>
    <cellStyle name="style1424787249589 2 2 2 5 6" xfId="16928"/>
    <cellStyle name="style1424787249589 2 2 2 5 7" xfId="24324"/>
    <cellStyle name="style1424787249589 2 2 2 5 8" xfId="44932"/>
    <cellStyle name="style1424787249589 2 2 2 6" xfId="4287"/>
    <cellStyle name="style1424787249589 2 2 2 6 2" xfId="11728"/>
    <cellStyle name="style1424787249589 2 2 2 6 2 2" xfId="44952"/>
    <cellStyle name="style1424787249589 2 2 2 6 2 2 2" xfId="44953"/>
    <cellStyle name="style1424787249589 2 2 2 6 2 2 3" xfId="60169"/>
    <cellStyle name="style1424787249589 2 2 2 6 2 3" xfId="44951"/>
    <cellStyle name="style1424787249589 2 2 2 6 3" xfId="19124"/>
    <cellStyle name="style1424787249589 2 2 2 6 3 2" xfId="44955"/>
    <cellStyle name="style1424787249589 2 2 2 6 3 3" xfId="57677"/>
    <cellStyle name="style1424787249589 2 2 2 6 3 4" xfId="44954"/>
    <cellStyle name="style1424787249589 2 2 2 6 4" xfId="26520"/>
    <cellStyle name="style1424787249589 2 2 2 6 5" xfId="44950"/>
    <cellStyle name="style1424787249589 2 2 2 7" xfId="2410"/>
    <cellStyle name="style1424787249589 2 2 2 7 2" xfId="9851"/>
    <cellStyle name="style1424787249589 2 2 2 7 2 2" xfId="44958"/>
    <cellStyle name="style1424787249589 2 2 2 7 2 2 2" xfId="44959"/>
    <cellStyle name="style1424787249589 2 2 2 7 2 2 3" xfId="60170"/>
    <cellStyle name="style1424787249589 2 2 2 7 2 3" xfId="44957"/>
    <cellStyle name="style1424787249589 2 2 2 7 3" xfId="17247"/>
    <cellStyle name="style1424787249589 2 2 2 7 3 2" xfId="44961"/>
    <cellStyle name="style1424787249589 2 2 2 7 3 3" xfId="57678"/>
    <cellStyle name="style1424787249589 2 2 2 7 3 4" xfId="44960"/>
    <cellStyle name="style1424787249589 2 2 2 7 4" xfId="24643"/>
    <cellStyle name="style1424787249589 2 2 2 7 5" xfId="44956"/>
    <cellStyle name="style1424787249589 2 2 2 8" xfId="6232"/>
    <cellStyle name="style1424787249589 2 2 2 8 2" xfId="13628"/>
    <cellStyle name="style1424787249589 2 2 2 8 2 2" xfId="44964"/>
    <cellStyle name="style1424787249589 2 2 2 8 2 3" xfId="60153"/>
    <cellStyle name="style1424787249589 2 2 2 8 2 4" xfId="44963"/>
    <cellStyle name="style1424787249589 2 2 2 8 3" xfId="21024"/>
    <cellStyle name="style1424787249589 2 2 2 8 4" xfId="28420"/>
    <cellStyle name="style1424787249589 2 2 2 8 5" xfId="44962"/>
    <cellStyle name="style1424787249589 2 2 2 9" xfId="8042"/>
    <cellStyle name="style1424787249589 2 2 2 9 2" xfId="44966"/>
    <cellStyle name="style1424787249589 2 2 2 9 3" xfId="57661"/>
    <cellStyle name="style1424787249589 2 2 2 9 4" xfId="44965"/>
    <cellStyle name="style1424787249589 2 2 3" xfId="661"/>
    <cellStyle name="style1424787249589 2 2 3 2" xfId="1371"/>
    <cellStyle name="style1424787249589 2 2 3 2 2" xfId="5059"/>
    <cellStyle name="style1424787249589 2 2 3 2 2 2" xfId="12500"/>
    <cellStyle name="style1424787249589 2 2 3 2 2 2 2" xfId="44971"/>
    <cellStyle name="style1424787249589 2 2 3 2 2 2 2 2" xfId="44972"/>
    <cellStyle name="style1424787249589 2 2 3 2 2 2 2 3" xfId="60173"/>
    <cellStyle name="style1424787249589 2 2 3 2 2 2 3" xfId="44970"/>
    <cellStyle name="style1424787249589 2 2 3 2 2 3" xfId="19896"/>
    <cellStyle name="style1424787249589 2 2 3 2 2 3 2" xfId="44974"/>
    <cellStyle name="style1424787249589 2 2 3 2 2 3 3" xfId="57681"/>
    <cellStyle name="style1424787249589 2 2 3 2 2 3 4" xfId="44973"/>
    <cellStyle name="style1424787249589 2 2 3 2 2 4" xfId="27292"/>
    <cellStyle name="style1424787249589 2 2 3 2 2 5" xfId="44969"/>
    <cellStyle name="style1424787249589 2 2 3 2 3" xfId="3182"/>
    <cellStyle name="style1424787249589 2 2 3 2 3 2" xfId="10623"/>
    <cellStyle name="style1424787249589 2 2 3 2 3 2 2" xfId="44977"/>
    <cellStyle name="style1424787249589 2 2 3 2 3 2 2 2" xfId="44978"/>
    <cellStyle name="style1424787249589 2 2 3 2 3 2 2 3" xfId="60174"/>
    <cellStyle name="style1424787249589 2 2 3 2 3 2 3" xfId="44976"/>
    <cellStyle name="style1424787249589 2 2 3 2 3 3" xfId="18019"/>
    <cellStyle name="style1424787249589 2 2 3 2 3 3 2" xfId="44980"/>
    <cellStyle name="style1424787249589 2 2 3 2 3 3 3" xfId="57682"/>
    <cellStyle name="style1424787249589 2 2 3 2 3 3 4" xfId="44979"/>
    <cellStyle name="style1424787249589 2 2 3 2 3 4" xfId="25415"/>
    <cellStyle name="style1424787249589 2 2 3 2 3 5" xfId="44975"/>
    <cellStyle name="style1424787249589 2 2 3 2 4" xfId="7004"/>
    <cellStyle name="style1424787249589 2 2 3 2 4 2" xfId="14400"/>
    <cellStyle name="style1424787249589 2 2 3 2 4 2 2" xfId="44983"/>
    <cellStyle name="style1424787249589 2 2 3 2 4 2 3" xfId="60172"/>
    <cellStyle name="style1424787249589 2 2 3 2 4 2 4" xfId="44982"/>
    <cellStyle name="style1424787249589 2 2 3 2 4 3" xfId="21796"/>
    <cellStyle name="style1424787249589 2 2 3 2 4 4" xfId="29192"/>
    <cellStyle name="style1424787249589 2 2 3 2 4 5" xfId="44981"/>
    <cellStyle name="style1424787249589 2 2 3 2 5" xfId="8814"/>
    <cellStyle name="style1424787249589 2 2 3 2 5 2" xfId="44985"/>
    <cellStyle name="style1424787249589 2 2 3 2 5 3" xfId="57680"/>
    <cellStyle name="style1424787249589 2 2 3 2 5 4" xfId="44984"/>
    <cellStyle name="style1424787249589 2 2 3 2 6" xfId="16210"/>
    <cellStyle name="style1424787249589 2 2 3 2 7" xfId="23606"/>
    <cellStyle name="style1424787249589 2 2 3 2 8" xfId="44968"/>
    <cellStyle name="style1424787249589 2 2 3 3" xfId="4415"/>
    <cellStyle name="style1424787249589 2 2 3 3 2" xfId="11856"/>
    <cellStyle name="style1424787249589 2 2 3 3 2 2" xfId="44988"/>
    <cellStyle name="style1424787249589 2 2 3 3 2 2 2" xfId="44989"/>
    <cellStyle name="style1424787249589 2 2 3 3 2 2 3" xfId="60175"/>
    <cellStyle name="style1424787249589 2 2 3 3 2 3" xfId="44987"/>
    <cellStyle name="style1424787249589 2 2 3 3 3" xfId="19252"/>
    <cellStyle name="style1424787249589 2 2 3 3 3 2" xfId="44991"/>
    <cellStyle name="style1424787249589 2 2 3 3 3 3" xfId="57683"/>
    <cellStyle name="style1424787249589 2 2 3 3 3 4" xfId="44990"/>
    <cellStyle name="style1424787249589 2 2 3 3 4" xfId="26648"/>
    <cellStyle name="style1424787249589 2 2 3 3 5" xfId="44986"/>
    <cellStyle name="style1424787249589 2 2 3 4" xfId="2538"/>
    <cellStyle name="style1424787249589 2 2 3 4 2" xfId="9979"/>
    <cellStyle name="style1424787249589 2 2 3 4 2 2" xfId="44994"/>
    <cellStyle name="style1424787249589 2 2 3 4 2 2 2" xfId="44995"/>
    <cellStyle name="style1424787249589 2 2 3 4 2 2 3" xfId="60176"/>
    <cellStyle name="style1424787249589 2 2 3 4 2 3" xfId="44993"/>
    <cellStyle name="style1424787249589 2 2 3 4 3" xfId="17375"/>
    <cellStyle name="style1424787249589 2 2 3 4 3 2" xfId="44997"/>
    <cellStyle name="style1424787249589 2 2 3 4 3 3" xfId="57684"/>
    <cellStyle name="style1424787249589 2 2 3 4 3 4" xfId="44996"/>
    <cellStyle name="style1424787249589 2 2 3 4 4" xfId="24771"/>
    <cellStyle name="style1424787249589 2 2 3 4 5" xfId="44992"/>
    <cellStyle name="style1424787249589 2 2 3 5" xfId="6360"/>
    <cellStyle name="style1424787249589 2 2 3 5 2" xfId="13756"/>
    <cellStyle name="style1424787249589 2 2 3 5 2 2" xfId="45000"/>
    <cellStyle name="style1424787249589 2 2 3 5 2 3" xfId="60171"/>
    <cellStyle name="style1424787249589 2 2 3 5 2 4" xfId="44999"/>
    <cellStyle name="style1424787249589 2 2 3 5 3" xfId="21152"/>
    <cellStyle name="style1424787249589 2 2 3 5 4" xfId="28548"/>
    <cellStyle name="style1424787249589 2 2 3 5 5" xfId="44998"/>
    <cellStyle name="style1424787249589 2 2 3 6" xfId="8170"/>
    <cellStyle name="style1424787249589 2 2 3 6 2" xfId="45002"/>
    <cellStyle name="style1424787249589 2 2 3 6 3" xfId="57679"/>
    <cellStyle name="style1424787249589 2 2 3 6 4" xfId="45001"/>
    <cellStyle name="style1424787249589 2 2 3 7" xfId="15566"/>
    <cellStyle name="style1424787249589 2 2 3 8" xfId="22962"/>
    <cellStyle name="style1424787249589 2 2 3 9" xfId="44967"/>
    <cellStyle name="style1424787249589 2 2 4" xfId="1115"/>
    <cellStyle name="style1424787249589 2 2 4 2" xfId="4803"/>
    <cellStyle name="style1424787249589 2 2 4 2 2" xfId="12244"/>
    <cellStyle name="style1424787249589 2 2 4 2 2 2" xfId="45006"/>
    <cellStyle name="style1424787249589 2 2 4 2 2 2 2" xfId="45007"/>
    <cellStyle name="style1424787249589 2 2 4 2 2 2 3" xfId="60178"/>
    <cellStyle name="style1424787249589 2 2 4 2 2 3" xfId="45005"/>
    <cellStyle name="style1424787249589 2 2 4 2 3" xfId="19640"/>
    <cellStyle name="style1424787249589 2 2 4 2 3 2" xfId="45009"/>
    <cellStyle name="style1424787249589 2 2 4 2 3 3" xfId="57686"/>
    <cellStyle name="style1424787249589 2 2 4 2 3 4" xfId="45008"/>
    <cellStyle name="style1424787249589 2 2 4 2 4" xfId="27036"/>
    <cellStyle name="style1424787249589 2 2 4 2 5" xfId="45004"/>
    <cellStyle name="style1424787249589 2 2 4 3" xfId="2926"/>
    <cellStyle name="style1424787249589 2 2 4 3 2" xfId="10367"/>
    <cellStyle name="style1424787249589 2 2 4 3 2 2" xfId="45012"/>
    <cellStyle name="style1424787249589 2 2 4 3 2 2 2" xfId="45013"/>
    <cellStyle name="style1424787249589 2 2 4 3 2 2 3" xfId="60179"/>
    <cellStyle name="style1424787249589 2 2 4 3 2 3" xfId="45011"/>
    <cellStyle name="style1424787249589 2 2 4 3 3" xfId="17763"/>
    <cellStyle name="style1424787249589 2 2 4 3 3 2" xfId="45015"/>
    <cellStyle name="style1424787249589 2 2 4 3 3 3" xfId="57687"/>
    <cellStyle name="style1424787249589 2 2 4 3 3 4" xfId="45014"/>
    <cellStyle name="style1424787249589 2 2 4 3 4" xfId="25159"/>
    <cellStyle name="style1424787249589 2 2 4 3 5" xfId="45010"/>
    <cellStyle name="style1424787249589 2 2 4 4" xfId="6748"/>
    <cellStyle name="style1424787249589 2 2 4 4 2" xfId="14144"/>
    <cellStyle name="style1424787249589 2 2 4 4 2 2" xfId="45018"/>
    <cellStyle name="style1424787249589 2 2 4 4 2 3" xfId="60177"/>
    <cellStyle name="style1424787249589 2 2 4 4 2 4" xfId="45017"/>
    <cellStyle name="style1424787249589 2 2 4 4 3" xfId="21540"/>
    <cellStyle name="style1424787249589 2 2 4 4 4" xfId="28936"/>
    <cellStyle name="style1424787249589 2 2 4 4 5" xfId="45016"/>
    <cellStyle name="style1424787249589 2 2 4 5" xfId="8558"/>
    <cellStyle name="style1424787249589 2 2 4 5 2" xfId="45020"/>
    <cellStyle name="style1424787249589 2 2 4 5 3" xfId="57685"/>
    <cellStyle name="style1424787249589 2 2 4 5 4" xfId="45019"/>
    <cellStyle name="style1424787249589 2 2 4 6" xfId="15954"/>
    <cellStyle name="style1424787249589 2 2 4 7" xfId="23350"/>
    <cellStyle name="style1424787249589 2 2 4 8" xfId="45003"/>
    <cellStyle name="style1424787249589 2 2 5" xfId="1706"/>
    <cellStyle name="style1424787249589 2 2 5 2" xfId="5393"/>
    <cellStyle name="style1424787249589 2 2 5 2 2" xfId="12834"/>
    <cellStyle name="style1424787249589 2 2 5 2 2 2" xfId="45024"/>
    <cellStyle name="style1424787249589 2 2 5 2 2 2 2" xfId="45025"/>
    <cellStyle name="style1424787249589 2 2 5 2 2 2 3" xfId="60181"/>
    <cellStyle name="style1424787249589 2 2 5 2 2 3" xfId="45023"/>
    <cellStyle name="style1424787249589 2 2 5 2 3" xfId="20230"/>
    <cellStyle name="style1424787249589 2 2 5 2 3 2" xfId="45027"/>
    <cellStyle name="style1424787249589 2 2 5 2 3 3" xfId="57689"/>
    <cellStyle name="style1424787249589 2 2 5 2 3 4" xfId="45026"/>
    <cellStyle name="style1424787249589 2 2 5 2 4" xfId="27626"/>
    <cellStyle name="style1424787249589 2 2 5 2 5" xfId="45022"/>
    <cellStyle name="style1424787249589 2 2 5 3" xfId="3516"/>
    <cellStyle name="style1424787249589 2 2 5 3 2" xfId="10957"/>
    <cellStyle name="style1424787249589 2 2 5 3 2 2" xfId="45030"/>
    <cellStyle name="style1424787249589 2 2 5 3 2 2 2" xfId="45031"/>
    <cellStyle name="style1424787249589 2 2 5 3 2 2 3" xfId="60182"/>
    <cellStyle name="style1424787249589 2 2 5 3 2 3" xfId="45029"/>
    <cellStyle name="style1424787249589 2 2 5 3 3" xfId="18353"/>
    <cellStyle name="style1424787249589 2 2 5 3 3 2" xfId="45033"/>
    <cellStyle name="style1424787249589 2 2 5 3 3 3" xfId="57690"/>
    <cellStyle name="style1424787249589 2 2 5 3 3 4" xfId="45032"/>
    <cellStyle name="style1424787249589 2 2 5 3 4" xfId="25749"/>
    <cellStyle name="style1424787249589 2 2 5 3 5" xfId="45028"/>
    <cellStyle name="style1424787249589 2 2 5 4" xfId="7338"/>
    <cellStyle name="style1424787249589 2 2 5 4 2" xfId="14734"/>
    <cellStyle name="style1424787249589 2 2 5 4 2 2" xfId="45036"/>
    <cellStyle name="style1424787249589 2 2 5 4 2 3" xfId="60180"/>
    <cellStyle name="style1424787249589 2 2 5 4 2 4" xfId="45035"/>
    <cellStyle name="style1424787249589 2 2 5 4 3" xfId="22130"/>
    <cellStyle name="style1424787249589 2 2 5 4 4" xfId="29526"/>
    <cellStyle name="style1424787249589 2 2 5 4 5" xfId="45034"/>
    <cellStyle name="style1424787249589 2 2 5 5" xfId="9148"/>
    <cellStyle name="style1424787249589 2 2 5 5 2" xfId="45038"/>
    <cellStyle name="style1424787249589 2 2 5 5 3" xfId="57688"/>
    <cellStyle name="style1424787249589 2 2 5 5 4" xfId="45037"/>
    <cellStyle name="style1424787249589 2 2 5 6" xfId="16544"/>
    <cellStyle name="style1424787249589 2 2 5 7" xfId="23940"/>
    <cellStyle name="style1424787249589 2 2 5 8" xfId="45021"/>
    <cellStyle name="style1424787249589 2 2 6" xfId="1963"/>
    <cellStyle name="style1424787249589 2 2 6 2" xfId="5650"/>
    <cellStyle name="style1424787249589 2 2 6 2 2" xfId="13090"/>
    <cellStyle name="style1424787249589 2 2 6 2 2 2" xfId="45042"/>
    <cellStyle name="style1424787249589 2 2 6 2 2 2 2" xfId="45043"/>
    <cellStyle name="style1424787249589 2 2 6 2 2 2 3" xfId="60184"/>
    <cellStyle name="style1424787249589 2 2 6 2 2 3" xfId="45041"/>
    <cellStyle name="style1424787249589 2 2 6 2 3" xfId="20486"/>
    <cellStyle name="style1424787249589 2 2 6 2 3 2" xfId="45045"/>
    <cellStyle name="style1424787249589 2 2 6 2 3 3" xfId="57692"/>
    <cellStyle name="style1424787249589 2 2 6 2 3 4" xfId="45044"/>
    <cellStyle name="style1424787249589 2 2 6 2 4" xfId="27882"/>
    <cellStyle name="style1424787249589 2 2 6 2 5" xfId="45040"/>
    <cellStyle name="style1424787249589 2 2 6 3" xfId="3772"/>
    <cellStyle name="style1424787249589 2 2 6 3 2" xfId="11213"/>
    <cellStyle name="style1424787249589 2 2 6 3 2 2" xfId="45048"/>
    <cellStyle name="style1424787249589 2 2 6 3 2 2 2" xfId="45049"/>
    <cellStyle name="style1424787249589 2 2 6 3 2 2 3" xfId="60185"/>
    <cellStyle name="style1424787249589 2 2 6 3 2 3" xfId="45047"/>
    <cellStyle name="style1424787249589 2 2 6 3 3" xfId="18609"/>
    <cellStyle name="style1424787249589 2 2 6 3 3 2" xfId="45051"/>
    <cellStyle name="style1424787249589 2 2 6 3 3 3" xfId="57693"/>
    <cellStyle name="style1424787249589 2 2 6 3 3 4" xfId="45050"/>
    <cellStyle name="style1424787249589 2 2 6 3 4" xfId="26005"/>
    <cellStyle name="style1424787249589 2 2 6 3 5" xfId="45046"/>
    <cellStyle name="style1424787249589 2 2 6 4" xfId="7595"/>
    <cellStyle name="style1424787249589 2 2 6 4 2" xfId="14991"/>
    <cellStyle name="style1424787249589 2 2 6 4 2 2" xfId="45054"/>
    <cellStyle name="style1424787249589 2 2 6 4 2 3" xfId="60183"/>
    <cellStyle name="style1424787249589 2 2 6 4 2 4" xfId="45053"/>
    <cellStyle name="style1424787249589 2 2 6 4 3" xfId="22387"/>
    <cellStyle name="style1424787249589 2 2 6 4 4" xfId="29783"/>
    <cellStyle name="style1424787249589 2 2 6 4 5" xfId="45052"/>
    <cellStyle name="style1424787249589 2 2 6 5" xfId="9404"/>
    <cellStyle name="style1424787249589 2 2 6 5 2" xfId="45056"/>
    <cellStyle name="style1424787249589 2 2 6 5 3" xfId="57691"/>
    <cellStyle name="style1424787249589 2 2 6 5 4" xfId="45055"/>
    <cellStyle name="style1424787249589 2 2 6 6" xfId="16800"/>
    <cellStyle name="style1424787249589 2 2 6 7" xfId="24196"/>
    <cellStyle name="style1424787249589 2 2 6 8" xfId="45039"/>
    <cellStyle name="style1424787249589 2 2 7" xfId="4159"/>
    <cellStyle name="style1424787249589 2 2 7 2" xfId="11600"/>
    <cellStyle name="style1424787249589 2 2 7 2 2" xfId="45059"/>
    <cellStyle name="style1424787249589 2 2 7 2 2 2" xfId="45060"/>
    <cellStyle name="style1424787249589 2 2 7 2 2 3" xfId="60186"/>
    <cellStyle name="style1424787249589 2 2 7 2 3" xfId="45058"/>
    <cellStyle name="style1424787249589 2 2 7 3" xfId="18996"/>
    <cellStyle name="style1424787249589 2 2 7 3 2" xfId="45062"/>
    <cellStyle name="style1424787249589 2 2 7 3 3" xfId="57694"/>
    <cellStyle name="style1424787249589 2 2 7 3 4" xfId="45061"/>
    <cellStyle name="style1424787249589 2 2 7 4" xfId="26392"/>
    <cellStyle name="style1424787249589 2 2 7 5" xfId="45057"/>
    <cellStyle name="style1424787249589 2 2 8" xfId="2282"/>
    <cellStyle name="style1424787249589 2 2 8 2" xfId="9723"/>
    <cellStyle name="style1424787249589 2 2 8 2 2" xfId="45065"/>
    <cellStyle name="style1424787249589 2 2 8 2 2 2" xfId="45066"/>
    <cellStyle name="style1424787249589 2 2 8 2 2 3" xfId="60187"/>
    <cellStyle name="style1424787249589 2 2 8 2 3" xfId="45064"/>
    <cellStyle name="style1424787249589 2 2 8 3" xfId="17119"/>
    <cellStyle name="style1424787249589 2 2 8 3 2" xfId="45068"/>
    <cellStyle name="style1424787249589 2 2 8 3 3" xfId="57695"/>
    <cellStyle name="style1424787249589 2 2 8 3 4" xfId="45067"/>
    <cellStyle name="style1424787249589 2 2 8 4" xfId="24515"/>
    <cellStyle name="style1424787249589 2 2 8 5" xfId="45063"/>
    <cellStyle name="style1424787249589 2 2 9" xfId="6104"/>
    <cellStyle name="style1424787249589 2 2 9 2" xfId="13500"/>
    <cellStyle name="style1424787249589 2 2 9 2 2" xfId="45071"/>
    <cellStyle name="style1424787249589 2 2 9 2 3" xfId="60152"/>
    <cellStyle name="style1424787249589 2 2 9 2 4" xfId="45070"/>
    <cellStyle name="style1424787249589 2 2 9 3" xfId="20896"/>
    <cellStyle name="style1424787249589 2 2 9 4" xfId="28292"/>
    <cellStyle name="style1424787249589 2 2 9 5" xfId="45069"/>
    <cellStyle name="style1424787249589 2 3" xfId="468"/>
    <cellStyle name="style1424787249589 2 3 10" xfId="15374"/>
    <cellStyle name="style1424787249589 2 3 11" xfId="22770"/>
    <cellStyle name="style1424787249589 2 3 12" xfId="45072"/>
    <cellStyle name="style1424787249589 2 3 2" xfId="725"/>
    <cellStyle name="style1424787249589 2 3 2 2" xfId="1435"/>
    <cellStyle name="style1424787249589 2 3 2 2 2" xfId="5123"/>
    <cellStyle name="style1424787249589 2 3 2 2 2 2" xfId="12564"/>
    <cellStyle name="style1424787249589 2 3 2 2 2 2 2" xfId="45077"/>
    <cellStyle name="style1424787249589 2 3 2 2 2 2 2 2" xfId="45078"/>
    <cellStyle name="style1424787249589 2 3 2 2 2 2 2 3" xfId="60191"/>
    <cellStyle name="style1424787249589 2 3 2 2 2 2 3" xfId="45076"/>
    <cellStyle name="style1424787249589 2 3 2 2 2 3" xfId="19960"/>
    <cellStyle name="style1424787249589 2 3 2 2 2 3 2" xfId="45080"/>
    <cellStyle name="style1424787249589 2 3 2 2 2 3 3" xfId="57699"/>
    <cellStyle name="style1424787249589 2 3 2 2 2 3 4" xfId="45079"/>
    <cellStyle name="style1424787249589 2 3 2 2 2 4" xfId="27356"/>
    <cellStyle name="style1424787249589 2 3 2 2 2 5" xfId="45075"/>
    <cellStyle name="style1424787249589 2 3 2 2 3" xfId="3246"/>
    <cellStyle name="style1424787249589 2 3 2 2 3 2" xfId="10687"/>
    <cellStyle name="style1424787249589 2 3 2 2 3 2 2" xfId="45083"/>
    <cellStyle name="style1424787249589 2 3 2 2 3 2 2 2" xfId="45084"/>
    <cellStyle name="style1424787249589 2 3 2 2 3 2 2 3" xfId="60192"/>
    <cellStyle name="style1424787249589 2 3 2 2 3 2 3" xfId="45082"/>
    <cellStyle name="style1424787249589 2 3 2 2 3 3" xfId="18083"/>
    <cellStyle name="style1424787249589 2 3 2 2 3 3 2" xfId="45086"/>
    <cellStyle name="style1424787249589 2 3 2 2 3 3 3" xfId="57700"/>
    <cellStyle name="style1424787249589 2 3 2 2 3 3 4" xfId="45085"/>
    <cellStyle name="style1424787249589 2 3 2 2 3 4" xfId="25479"/>
    <cellStyle name="style1424787249589 2 3 2 2 3 5" xfId="45081"/>
    <cellStyle name="style1424787249589 2 3 2 2 4" xfId="7068"/>
    <cellStyle name="style1424787249589 2 3 2 2 4 2" xfId="14464"/>
    <cellStyle name="style1424787249589 2 3 2 2 4 2 2" xfId="45089"/>
    <cellStyle name="style1424787249589 2 3 2 2 4 2 3" xfId="60190"/>
    <cellStyle name="style1424787249589 2 3 2 2 4 2 4" xfId="45088"/>
    <cellStyle name="style1424787249589 2 3 2 2 4 3" xfId="21860"/>
    <cellStyle name="style1424787249589 2 3 2 2 4 4" xfId="29256"/>
    <cellStyle name="style1424787249589 2 3 2 2 4 5" xfId="45087"/>
    <cellStyle name="style1424787249589 2 3 2 2 5" xfId="8878"/>
    <cellStyle name="style1424787249589 2 3 2 2 5 2" xfId="45091"/>
    <cellStyle name="style1424787249589 2 3 2 2 5 3" xfId="57698"/>
    <cellStyle name="style1424787249589 2 3 2 2 5 4" xfId="45090"/>
    <cellStyle name="style1424787249589 2 3 2 2 6" xfId="16274"/>
    <cellStyle name="style1424787249589 2 3 2 2 7" xfId="23670"/>
    <cellStyle name="style1424787249589 2 3 2 2 8" xfId="45074"/>
    <cellStyle name="style1424787249589 2 3 2 3" xfId="4479"/>
    <cellStyle name="style1424787249589 2 3 2 3 2" xfId="11920"/>
    <cellStyle name="style1424787249589 2 3 2 3 2 2" xfId="45094"/>
    <cellStyle name="style1424787249589 2 3 2 3 2 2 2" xfId="45095"/>
    <cellStyle name="style1424787249589 2 3 2 3 2 2 3" xfId="60193"/>
    <cellStyle name="style1424787249589 2 3 2 3 2 3" xfId="45093"/>
    <cellStyle name="style1424787249589 2 3 2 3 3" xfId="19316"/>
    <cellStyle name="style1424787249589 2 3 2 3 3 2" xfId="45097"/>
    <cellStyle name="style1424787249589 2 3 2 3 3 3" xfId="57701"/>
    <cellStyle name="style1424787249589 2 3 2 3 3 4" xfId="45096"/>
    <cellStyle name="style1424787249589 2 3 2 3 4" xfId="26712"/>
    <cellStyle name="style1424787249589 2 3 2 3 5" xfId="45092"/>
    <cellStyle name="style1424787249589 2 3 2 4" xfId="2602"/>
    <cellStyle name="style1424787249589 2 3 2 4 2" xfId="10043"/>
    <cellStyle name="style1424787249589 2 3 2 4 2 2" xfId="45100"/>
    <cellStyle name="style1424787249589 2 3 2 4 2 2 2" xfId="45101"/>
    <cellStyle name="style1424787249589 2 3 2 4 2 2 3" xfId="60194"/>
    <cellStyle name="style1424787249589 2 3 2 4 2 3" xfId="45099"/>
    <cellStyle name="style1424787249589 2 3 2 4 3" xfId="17439"/>
    <cellStyle name="style1424787249589 2 3 2 4 3 2" xfId="45103"/>
    <cellStyle name="style1424787249589 2 3 2 4 3 3" xfId="57702"/>
    <cellStyle name="style1424787249589 2 3 2 4 3 4" xfId="45102"/>
    <cellStyle name="style1424787249589 2 3 2 4 4" xfId="24835"/>
    <cellStyle name="style1424787249589 2 3 2 4 5" xfId="45098"/>
    <cellStyle name="style1424787249589 2 3 2 5" xfId="6424"/>
    <cellStyle name="style1424787249589 2 3 2 5 2" xfId="13820"/>
    <cellStyle name="style1424787249589 2 3 2 5 2 2" xfId="45106"/>
    <cellStyle name="style1424787249589 2 3 2 5 2 3" xfId="60189"/>
    <cellStyle name="style1424787249589 2 3 2 5 2 4" xfId="45105"/>
    <cellStyle name="style1424787249589 2 3 2 5 3" xfId="21216"/>
    <cellStyle name="style1424787249589 2 3 2 5 4" xfId="28612"/>
    <cellStyle name="style1424787249589 2 3 2 5 5" xfId="45104"/>
    <cellStyle name="style1424787249589 2 3 2 6" xfId="8234"/>
    <cellStyle name="style1424787249589 2 3 2 6 2" xfId="45108"/>
    <cellStyle name="style1424787249589 2 3 2 6 3" xfId="57697"/>
    <cellStyle name="style1424787249589 2 3 2 6 4" xfId="45107"/>
    <cellStyle name="style1424787249589 2 3 2 7" xfId="15630"/>
    <cellStyle name="style1424787249589 2 3 2 8" xfId="23026"/>
    <cellStyle name="style1424787249589 2 3 2 9" xfId="45073"/>
    <cellStyle name="style1424787249589 2 3 3" xfId="1179"/>
    <cellStyle name="style1424787249589 2 3 3 2" xfId="4867"/>
    <cellStyle name="style1424787249589 2 3 3 2 2" xfId="12308"/>
    <cellStyle name="style1424787249589 2 3 3 2 2 2" xfId="45112"/>
    <cellStyle name="style1424787249589 2 3 3 2 2 2 2" xfId="45113"/>
    <cellStyle name="style1424787249589 2 3 3 2 2 2 3" xfId="60196"/>
    <cellStyle name="style1424787249589 2 3 3 2 2 3" xfId="45111"/>
    <cellStyle name="style1424787249589 2 3 3 2 3" xfId="19704"/>
    <cellStyle name="style1424787249589 2 3 3 2 3 2" xfId="45115"/>
    <cellStyle name="style1424787249589 2 3 3 2 3 3" xfId="57704"/>
    <cellStyle name="style1424787249589 2 3 3 2 3 4" xfId="45114"/>
    <cellStyle name="style1424787249589 2 3 3 2 4" xfId="27100"/>
    <cellStyle name="style1424787249589 2 3 3 2 5" xfId="45110"/>
    <cellStyle name="style1424787249589 2 3 3 3" xfId="2990"/>
    <cellStyle name="style1424787249589 2 3 3 3 2" xfId="10431"/>
    <cellStyle name="style1424787249589 2 3 3 3 2 2" xfId="45118"/>
    <cellStyle name="style1424787249589 2 3 3 3 2 2 2" xfId="45119"/>
    <cellStyle name="style1424787249589 2 3 3 3 2 2 3" xfId="60197"/>
    <cellStyle name="style1424787249589 2 3 3 3 2 3" xfId="45117"/>
    <cellStyle name="style1424787249589 2 3 3 3 3" xfId="17827"/>
    <cellStyle name="style1424787249589 2 3 3 3 3 2" xfId="45121"/>
    <cellStyle name="style1424787249589 2 3 3 3 3 3" xfId="57705"/>
    <cellStyle name="style1424787249589 2 3 3 3 3 4" xfId="45120"/>
    <cellStyle name="style1424787249589 2 3 3 3 4" xfId="25223"/>
    <cellStyle name="style1424787249589 2 3 3 3 5" xfId="45116"/>
    <cellStyle name="style1424787249589 2 3 3 4" xfId="6812"/>
    <cellStyle name="style1424787249589 2 3 3 4 2" xfId="14208"/>
    <cellStyle name="style1424787249589 2 3 3 4 2 2" xfId="45124"/>
    <cellStyle name="style1424787249589 2 3 3 4 2 3" xfId="60195"/>
    <cellStyle name="style1424787249589 2 3 3 4 2 4" xfId="45123"/>
    <cellStyle name="style1424787249589 2 3 3 4 3" xfId="21604"/>
    <cellStyle name="style1424787249589 2 3 3 4 4" xfId="29000"/>
    <cellStyle name="style1424787249589 2 3 3 4 5" xfId="45122"/>
    <cellStyle name="style1424787249589 2 3 3 5" xfId="8622"/>
    <cellStyle name="style1424787249589 2 3 3 5 2" xfId="45126"/>
    <cellStyle name="style1424787249589 2 3 3 5 3" xfId="57703"/>
    <cellStyle name="style1424787249589 2 3 3 5 4" xfId="45125"/>
    <cellStyle name="style1424787249589 2 3 3 6" xfId="16018"/>
    <cellStyle name="style1424787249589 2 3 3 7" xfId="23414"/>
    <cellStyle name="style1424787249589 2 3 3 8" xfId="45109"/>
    <cellStyle name="style1424787249589 2 3 4" xfId="1770"/>
    <cellStyle name="style1424787249589 2 3 4 2" xfId="5457"/>
    <cellStyle name="style1424787249589 2 3 4 2 2" xfId="12898"/>
    <cellStyle name="style1424787249589 2 3 4 2 2 2" xfId="45130"/>
    <cellStyle name="style1424787249589 2 3 4 2 2 2 2" xfId="45131"/>
    <cellStyle name="style1424787249589 2 3 4 2 2 2 3" xfId="60199"/>
    <cellStyle name="style1424787249589 2 3 4 2 2 3" xfId="45129"/>
    <cellStyle name="style1424787249589 2 3 4 2 3" xfId="20294"/>
    <cellStyle name="style1424787249589 2 3 4 2 3 2" xfId="45133"/>
    <cellStyle name="style1424787249589 2 3 4 2 3 3" xfId="57707"/>
    <cellStyle name="style1424787249589 2 3 4 2 3 4" xfId="45132"/>
    <cellStyle name="style1424787249589 2 3 4 2 4" xfId="27690"/>
    <cellStyle name="style1424787249589 2 3 4 2 5" xfId="45128"/>
    <cellStyle name="style1424787249589 2 3 4 3" xfId="3580"/>
    <cellStyle name="style1424787249589 2 3 4 3 2" xfId="11021"/>
    <cellStyle name="style1424787249589 2 3 4 3 2 2" xfId="45136"/>
    <cellStyle name="style1424787249589 2 3 4 3 2 2 2" xfId="45137"/>
    <cellStyle name="style1424787249589 2 3 4 3 2 2 3" xfId="60200"/>
    <cellStyle name="style1424787249589 2 3 4 3 2 3" xfId="45135"/>
    <cellStyle name="style1424787249589 2 3 4 3 3" xfId="18417"/>
    <cellStyle name="style1424787249589 2 3 4 3 3 2" xfId="45139"/>
    <cellStyle name="style1424787249589 2 3 4 3 3 3" xfId="57708"/>
    <cellStyle name="style1424787249589 2 3 4 3 3 4" xfId="45138"/>
    <cellStyle name="style1424787249589 2 3 4 3 4" xfId="25813"/>
    <cellStyle name="style1424787249589 2 3 4 3 5" xfId="45134"/>
    <cellStyle name="style1424787249589 2 3 4 4" xfId="7402"/>
    <cellStyle name="style1424787249589 2 3 4 4 2" xfId="14798"/>
    <cellStyle name="style1424787249589 2 3 4 4 2 2" xfId="45142"/>
    <cellStyle name="style1424787249589 2 3 4 4 2 3" xfId="60198"/>
    <cellStyle name="style1424787249589 2 3 4 4 2 4" xfId="45141"/>
    <cellStyle name="style1424787249589 2 3 4 4 3" xfId="22194"/>
    <cellStyle name="style1424787249589 2 3 4 4 4" xfId="29590"/>
    <cellStyle name="style1424787249589 2 3 4 4 5" xfId="45140"/>
    <cellStyle name="style1424787249589 2 3 4 5" xfId="9212"/>
    <cellStyle name="style1424787249589 2 3 4 5 2" xfId="45144"/>
    <cellStyle name="style1424787249589 2 3 4 5 3" xfId="57706"/>
    <cellStyle name="style1424787249589 2 3 4 5 4" xfId="45143"/>
    <cellStyle name="style1424787249589 2 3 4 6" xfId="16608"/>
    <cellStyle name="style1424787249589 2 3 4 7" xfId="24004"/>
    <cellStyle name="style1424787249589 2 3 4 8" xfId="45127"/>
    <cellStyle name="style1424787249589 2 3 5" xfId="2027"/>
    <cellStyle name="style1424787249589 2 3 5 2" xfId="5714"/>
    <cellStyle name="style1424787249589 2 3 5 2 2" xfId="13154"/>
    <cellStyle name="style1424787249589 2 3 5 2 2 2" xfId="45148"/>
    <cellStyle name="style1424787249589 2 3 5 2 2 2 2" xfId="45149"/>
    <cellStyle name="style1424787249589 2 3 5 2 2 2 3" xfId="60202"/>
    <cellStyle name="style1424787249589 2 3 5 2 2 3" xfId="45147"/>
    <cellStyle name="style1424787249589 2 3 5 2 3" xfId="20550"/>
    <cellStyle name="style1424787249589 2 3 5 2 3 2" xfId="45151"/>
    <cellStyle name="style1424787249589 2 3 5 2 3 3" xfId="57710"/>
    <cellStyle name="style1424787249589 2 3 5 2 3 4" xfId="45150"/>
    <cellStyle name="style1424787249589 2 3 5 2 4" xfId="27946"/>
    <cellStyle name="style1424787249589 2 3 5 2 5" xfId="45146"/>
    <cellStyle name="style1424787249589 2 3 5 3" xfId="3836"/>
    <cellStyle name="style1424787249589 2 3 5 3 2" xfId="11277"/>
    <cellStyle name="style1424787249589 2 3 5 3 2 2" xfId="45154"/>
    <cellStyle name="style1424787249589 2 3 5 3 2 2 2" xfId="45155"/>
    <cellStyle name="style1424787249589 2 3 5 3 2 2 3" xfId="60203"/>
    <cellStyle name="style1424787249589 2 3 5 3 2 3" xfId="45153"/>
    <cellStyle name="style1424787249589 2 3 5 3 3" xfId="18673"/>
    <cellStyle name="style1424787249589 2 3 5 3 3 2" xfId="45157"/>
    <cellStyle name="style1424787249589 2 3 5 3 3 3" xfId="57711"/>
    <cellStyle name="style1424787249589 2 3 5 3 3 4" xfId="45156"/>
    <cellStyle name="style1424787249589 2 3 5 3 4" xfId="26069"/>
    <cellStyle name="style1424787249589 2 3 5 3 5" xfId="45152"/>
    <cellStyle name="style1424787249589 2 3 5 4" xfId="7659"/>
    <cellStyle name="style1424787249589 2 3 5 4 2" xfId="15055"/>
    <cellStyle name="style1424787249589 2 3 5 4 2 2" xfId="45160"/>
    <cellStyle name="style1424787249589 2 3 5 4 2 3" xfId="60201"/>
    <cellStyle name="style1424787249589 2 3 5 4 2 4" xfId="45159"/>
    <cellStyle name="style1424787249589 2 3 5 4 3" xfId="22451"/>
    <cellStyle name="style1424787249589 2 3 5 4 4" xfId="29847"/>
    <cellStyle name="style1424787249589 2 3 5 4 5" xfId="45158"/>
    <cellStyle name="style1424787249589 2 3 5 5" xfId="9468"/>
    <cellStyle name="style1424787249589 2 3 5 5 2" xfId="45162"/>
    <cellStyle name="style1424787249589 2 3 5 5 3" xfId="57709"/>
    <cellStyle name="style1424787249589 2 3 5 5 4" xfId="45161"/>
    <cellStyle name="style1424787249589 2 3 5 6" xfId="16864"/>
    <cellStyle name="style1424787249589 2 3 5 7" xfId="24260"/>
    <cellStyle name="style1424787249589 2 3 5 8" xfId="45145"/>
    <cellStyle name="style1424787249589 2 3 6" xfId="4223"/>
    <cellStyle name="style1424787249589 2 3 6 2" xfId="11664"/>
    <cellStyle name="style1424787249589 2 3 6 2 2" xfId="45165"/>
    <cellStyle name="style1424787249589 2 3 6 2 2 2" xfId="45166"/>
    <cellStyle name="style1424787249589 2 3 6 2 2 3" xfId="60204"/>
    <cellStyle name="style1424787249589 2 3 6 2 3" xfId="45164"/>
    <cellStyle name="style1424787249589 2 3 6 3" xfId="19060"/>
    <cellStyle name="style1424787249589 2 3 6 3 2" xfId="45168"/>
    <cellStyle name="style1424787249589 2 3 6 3 3" xfId="57712"/>
    <cellStyle name="style1424787249589 2 3 6 3 4" xfId="45167"/>
    <cellStyle name="style1424787249589 2 3 6 4" xfId="26456"/>
    <cellStyle name="style1424787249589 2 3 6 5" xfId="45163"/>
    <cellStyle name="style1424787249589 2 3 7" xfId="2346"/>
    <cellStyle name="style1424787249589 2 3 7 2" xfId="9787"/>
    <cellStyle name="style1424787249589 2 3 7 2 2" xfId="45171"/>
    <cellStyle name="style1424787249589 2 3 7 2 2 2" xfId="45172"/>
    <cellStyle name="style1424787249589 2 3 7 2 2 3" xfId="60205"/>
    <cellStyle name="style1424787249589 2 3 7 2 3" xfId="45170"/>
    <cellStyle name="style1424787249589 2 3 7 3" xfId="17183"/>
    <cellStyle name="style1424787249589 2 3 7 3 2" xfId="45174"/>
    <cellStyle name="style1424787249589 2 3 7 3 3" xfId="57713"/>
    <cellStyle name="style1424787249589 2 3 7 3 4" xfId="45173"/>
    <cellStyle name="style1424787249589 2 3 7 4" xfId="24579"/>
    <cellStyle name="style1424787249589 2 3 7 5" xfId="45169"/>
    <cellStyle name="style1424787249589 2 3 8" xfId="6168"/>
    <cellStyle name="style1424787249589 2 3 8 2" xfId="13564"/>
    <cellStyle name="style1424787249589 2 3 8 2 2" xfId="45177"/>
    <cellStyle name="style1424787249589 2 3 8 2 3" xfId="60188"/>
    <cellStyle name="style1424787249589 2 3 8 2 4" xfId="45176"/>
    <cellStyle name="style1424787249589 2 3 8 3" xfId="20960"/>
    <cellStyle name="style1424787249589 2 3 8 4" xfId="28356"/>
    <cellStyle name="style1424787249589 2 3 8 5" xfId="45175"/>
    <cellStyle name="style1424787249589 2 3 9" xfId="7978"/>
    <cellStyle name="style1424787249589 2 3 9 2" xfId="45179"/>
    <cellStyle name="style1424787249589 2 3 9 3" xfId="57696"/>
    <cellStyle name="style1424787249589 2 3 9 4" xfId="45178"/>
    <cellStyle name="style1424787249589 2 4" xfId="597"/>
    <cellStyle name="style1424787249589 2 4 2" xfId="1307"/>
    <cellStyle name="style1424787249589 2 4 2 2" xfId="4995"/>
    <cellStyle name="style1424787249589 2 4 2 2 2" xfId="12436"/>
    <cellStyle name="style1424787249589 2 4 2 2 2 2" xfId="45184"/>
    <cellStyle name="style1424787249589 2 4 2 2 2 2 2" xfId="45185"/>
    <cellStyle name="style1424787249589 2 4 2 2 2 2 3" xfId="60208"/>
    <cellStyle name="style1424787249589 2 4 2 2 2 3" xfId="45183"/>
    <cellStyle name="style1424787249589 2 4 2 2 3" xfId="19832"/>
    <cellStyle name="style1424787249589 2 4 2 2 3 2" xfId="45187"/>
    <cellStyle name="style1424787249589 2 4 2 2 3 3" xfId="57716"/>
    <cellStyle name="style1424787249589 2 4 2 2 3 4" xfId="45186"/>
    <cellStyle name="style1424787249589 2 4 2 2 4" xfId="27228"/>
    <cellStyle name="style1424787249589 2 4 2 2 5" xfId="45182"/>
    <cellStyle name="style1424787249589 2 4 2 3" xfId="3118"/>
    <cellStyle name="style1424787249589 2 4 2 3 2" xfId="10559"/>
    <cellStyle name="style1424787249589 2 4 2 3 2 2" xfId="45190"/>
    <cellStyle name="style1424787249589 2 4 2 3 2 2 2" xfId="45191"/>
    <cellStyle name="style1424787249589 2 4 2 3 2 2 3" xfId="60209"/>
    <cellStyle name="style1424787249589 2 4 2 3 2 3" xfId="45189"/>
    <cellStyle name="style1424787249589 2 4 2 3 3" xfId="17955"/>
    <cellStyle name="style1424787249589 2 4 2 3 3 2" xfId="45193"/>
    <cellStyle name="style1424787249589 2 4 2 3 3 3" xfId="57717"/>
    <cellStyle name="style1424787249589 2 4 2 3 3 4" xfId="45192"/>
    <cellStyle name="style1424787249589 2 4 2 3 4" xfId="25351"/>
    <cellStyle name="style1424787249589 2 4 2 3 5" xfId="45188"/>
    <cellStyle name="style1424787249589 2 4 2 4" xfId="6940"/>
    <cellStyle name="style1424787249589 2 4 2 4 2" xfId="14336"/>
    <cellStyle name="style1424787249589 2 4 2 4 2 2" xfId="45196"/>
    <cellStyle name="style1424787249589 2 4 2 4 2 3" xfId="60207"/>
    <cellStyle name="style1424787249589 2 4 2 4 2 4" xfId="45195"/>
    <cellStyle name="style1424787249589 2 4 2 4 3" xfId="21732"/>
    <cellStyle name="style1424787249589 2 4 2 4 4" xfId="29128"/>
    <cellStyle name="style1424787249589 2 4 2 4 5" xfId="45194"/>
    <cellStyle name="style1424787249589 2 4 2 5" xfId="8750"/>
    <cellStyle name="style1424787249589 2 4 2 5 2" xfId="45198"/>
    <cellStyle name="style1424787249589 2 4 2 5 3" xfId="57715"/>
    <cellStyle name="style1424787249589 2 4 2 5 4" xfId="45197"/>
    <cellStyle name="style1424787249589 2 4 2 6" xfId="16146"/>
    <cellStyle name="style1424787249589 2 4 2 7" xfId="23542"/>
    <cellStyle name="style1424787249589 2 4 2 8" xfId="45181"/>
    <cellStyle name="style1424787249589 2 4 3" xfId="4351"/>
    <cellStyle name="style1424787249589 2 4 3 2" xfId="11792"/>
    <cellStyle name="style1424787249589 2 4 3 2 2" xfId="45201"/>
    <cellStyle name="style1424787249589 2 4 3 2 2 2" xfId="45202"/>
    <cellStyle name="style1424787249589 2 4 3 2 2 3" xfId="60210"/>
    <cellStyle name="style1424787249589 2 4 3 2 3" xfId="45200"/>
    <cellStyle name="style1424787249589 2 4 3 3" xfId="19188"/>
    <cellStyle name="style1424787249589 2 4 3 3 2" xfId="45204"/>
    <cellStyle name="style1424787249589 2 4 3 3 3" xfId="57718"/>
    <cellStyle name="style1424787249589 2 4 3 3 4" xfId="45203"/>
    <cellStyle name="style1424787249589 2 4 3 4" xfId="26584"/>
    <cellStyle name="style1424787249589 2 4 3 5" xfId="45199"/>
    <cellStyle name="style1424787249589 2 4 4" xfId="2474"/>
    <cellStyle name="style1424787249589 2 4 4 2" xfId="9915"/>
    <cellStyle name="style1424787249589 2 4 4 2 2" xfId="45207"/>
    <cellStyle name="style1424787249589 2 4 4 2 2 2" xfId="45208"/>
    <cellStyle name="style1424787249589 2 4 4 2 2 3" xfId="60211"/>
    <cellStyle name="style1424787249589 2 4 4 2 3" xfId="45206"/>
    <cellStyle name="style1424787249589 2 4 4 3" xfId="17311"/>
    <cellStyle name="style1424787249589 2 4 4 3 2" xfId="45210"/>
    <cellStyle name="style1424787249589 2 4 4 3 3" xfId="57719"/>
    <cellStyle name="style1424787249589 2 4 4 3 4" xfId="45209"/>
    <cellStyle name="style1424787249589 2 4 4 4" xfId="24707"/>
    <cellStyle name="style1424787249589 2 4 4 5" xfId="45205"/>
    <cellStyle name="style1424787249589 2 4 5" xfId="6296"/>
    <cellStyle name="style1424787249589 2 4 5 2" xfId="13692"/>
    <cellStyle name="style1424787249589 2 4 5 2 2" xfId="45213"/>
    <cellStyle name="style1424787249589 2 4 5 2 3" xfId="60206"/>
    <cellStyle name="style1424787249589 2 4 5 2 4" xfId="45212"/>
    <cellStyle name="style1424787249589 2 4 5 3" xfId="21088"/>
    <cellStyle name="style1424787249589 2 4 5 4" xfId="28484"/>
    <cellStyle name="style1424787249589 2 4 5 5" xfId="45211"/>
    <cellStyle name="style1424787249589 2 4 6" xfId="8106"/>
    <cellStyle name="style1424787249589 2 4 6 2" xfId="45215"/>
    <cellStyle name="style1424787249589 2 4 6 3" xfId="57714"/>
    <cellStyle name="style1424787249589 2 4 6 4" xfId="45214"/>
    <cellStyle name="style1424787249589 2 4 7" xfId="15502"/>
    <cellStyle name="style1424787249589 2 4 8" xfId="22898"/>
    <cellStyle name="style1424787249589 2 4 9" xfId="45180"/>
    <cellStyle name="style1424787249589 2 5" xfId="1051"/>
    <cellStyle name="style1424787249589 2 5 2" xfId="4739"/>
    <cellStyle name="style1424787249589 2 5 2 2" xfId="12180"/>
    <cellStyle name="style1424787249589 2 5 2 2 2" xfId="45219"/>
    <cellStyle name="style1424787249589 2 5 2 2 2 2" xfId="45220"/>
    <cellStyle name="style1424787249589 2 5 2 2 2 3" xfId="60213"/>
    <cellStyle name="style1424787249589 2 5 2 2 3" xfId="45218"/>
    <cellStyle name="style1424787249589 2 5 2 3" xfId="19576"/>
    <cellStyle name="style1424787249589 2 5 2 3 2" xfId="45222"/>
    <cellStyle name="style1424787249589 2 5 2 3 3" xfId="57721"/>
    <cellStyle name="style1424787249589 2 5 2 3 4" xfId="45221"/>
    <cellStyle name="style1424787249589 2 5 2 4" xfId="26972"/>
    <cellStyle name="style1424787249589 2 5 2 5" xfId="45217"/>
    <cellStyle name="style1424787249589 2 5 3" xfId="2862"/>
    <cellStyle name="style1424787249589 2 5 3 2" xfId="10303"/>
    <cellStyle name="style1424787249589 2 5 3 2 2" xfId="45225"/>
    <cellStyle name="style1424787249589 2 5 3 2 2 2" xfId="45226"/>
    <cellStyle name="style1424787249589 2 5 3 2 2 3" xfId="60214"/>
    <cellStyle name="style1424787249589 2 5 3 2 3" xfId="45224"/>
    <cellStyle name="style1424787249589 2 5 3 3" xfId="17699"/>
    <cellStyle name="style1424787249589 2 5 3 3 2" xfId="45228"/>
    <cellStyle name="style1424787249589 2 5 3 3 3" xfId="57722"/>
    <cellStyle name="style1424787249589 2 5 3 3 4" xfId="45227"/>
    <cellStyle name="style1424787249589 2 5 3 4" xfId="25095"/>
    <cellStyle name="style1424787249589 2 5 3 5" xfId="45223"/>
    <cellStyle name="style1424787249589 2 5 4" xfId="6684"/>
    <cellStyle name="style1424787249589 2 5 4 2" xfId="14080"/>
    <cellStyle name="style1424787249589 2 5 4 2 2" xfId="45231"/>
    <cellStyle name="style1424787249589 2 5 4 2 3" xfId="60212"/>
    <cellStyle name="style1424787249589 2 5 4 2 4" xfId="45230"/>
    <cellStyle name="style1424787249589 2 5 4 3" xfId="21476"/>
    <cellStyle name="style1424787249589 2 5 4 4" xfId="28872"/>
    <cellStyle name="style1424787249589 2 5 4 5" xfId="45229"/>
    <cellStyle name="style1424787249589 2 5 5" xfId="8494"/>
    <cellStyle name="style1424787249589 2 5 5 2" xfId="45233"/>
    <cellStyle name="style1424787249589 2 5 5 3" xfId="57720"/>
    <cellStyle name="style1424787249589 2 5 5 4" xfId="45232"/>
    <cellStyle name="style1424787249589 2 5 6" xfId="15890"/>
    <cellStyle name="style1424787249589 2 5 7" xfId="23286"/>
    <cellStyle name="style1424787249589 2 5 8" xfId="45216"/>
    <cellStyle name="style1424787249589 2 6" xfId="1642"/>
    <cellStyle name="style1424787249589 2 6 2" xfId="5329"/>
    <cellStyle name="style1424787249589 2 6 2 2" xfId="12770"/>
    <cellStyle name="style1424787249589 2 6 2 2 2" xfId="45237"/>
    <cellStyle name="style1424787249589 2 6 2 2 2 2" xfId="45238"/>
    <cellStyle name="style1424787249589 2 6 2 2 2 3" xfId="60216"/>
    <cellStyle name="style1424787249589 2 6 2 2 3" xfId="45236"/>
    <cellStyle name="style1424787249589 2 6 2 3" xfId="20166"/>
    <cellStyle name="style1424787249589 2 6 2 3 2" xfId="45240"/>
    <cellStyle name="style1424787249589 2 6 2 3 3" xfId="57724"/>
    <cellStyle name="style1424787249589 2 6 2 3 4" xfId="45239"/>
    <cellStyle name="style1424787249589 2 6 2 4" xfId="27562"/>
    <cellStyle name="style1424787249589 2 6 2 5" xfId="45235"/>
    <cellStyle name="style1424787249589 2 6 3" xfId="3452"/>
    <cellStyle name="style1424787249589 2 6 3 2" xfId="10893"/>
    <cellStyle name="style1424787249589 2 6 3 2 2" xfId="45243"/>
    <cellStyle name="style1424787249589 2 6 3 2 2 2" xfId="45244"/>
    <cellStyle name="style1424787249589 2 6 3 2 2 3" xfId="60217"/>
    <cellStyle name="style1424787249589 2 6 3 2 3" xfId="45242"/>
    <cellStyle name="style1424787249589 2 6 3 3" xfId="18289"/>
    <cellStyle name="style1424787249589 2 6 3 3 2" xfId="45246"/>
    <cellStyle name="style1424787249589 2 6 3 3 3" xfId="57725"/>
    <cellStyle name="style1424787249589 2 6 3 3 4" xfId="45245"/>
    <cellStyle name="style1424787249589 2 6 3 4" xfId="25685"/>
    <cellStyle name="style1424787249589 2 6 3 5" xfId="45241"/>
    <cellStyle name="style1424787249589 2 6 4" xfId="7274"/>
    <cellStyle name="style1424787249589 2 6 4 2" xfId="14670"/>
    <cellStyle name="style1424787249589 2 6 4 2 2" xfId="45249"/>
    <cellStyle name="style1424787249589 2 6 4 2 3" xfId="60215"/>
    <cellStyle name="style1424787249589 2 6 4 2 4" xfId="45248"/>
    <cellStyle name="style1424787249589 2 6 4 3" xfId="22066"/>
    <cellStyle name="style1424787249589 2 6 4 4" xfId="29462"/>
    <cellStyle name="style1424787249589 2 6 4 5" xfId="45247"/>
    <cellStyle name="style1424787249589 2 6 5" xfId="9084"/>
    <cellStyle name="style1424787249589 2 6 5 2" xfId="45251"/>
    <cellStyle name="style1424787249589 2 6 5 3" xfId="57723"/>
    <cellStyle name="style1424787249589 2 6 5 4" xfId="45250"/>
    <cellStyle name="style1424787249589 2 6 6" xfId="16480"/>
    <cellStyle name="style1424787249589 2 6 7" xfId="23876"/>
    <cellStyle name="style1424787249589 2 6 8" xfId="45234"/>
    <cellStyle name="style1424787249589 2 7" xfId="1899"/>
    <cellStyle name="style1424787249589 2 7 2" xfId="5586"/>
    <cellStyle name="style1424787249589 2 7 2 2" xfId="13026"/>
    <cellStyle name="style1424787249589 2 7 2 2 2" xfId="45255"/>
    <cellStyle name="style1424787249589 2 7 2 2 2 2" xfId="45256"/>
    <cellStyle name="style1424787249589 2 7 2 2 2 3" xfId="60219"/>
    <cellStyle name="style1424787249589 2 7 2 2 3" xfId="45254"/>
    <cellStyle name="style1424787249589 2 7 2 3" xfId="20422"/>
    <cellStyle name="style1424787249589 2 7 2 3 2" xfId="45258"/>
    <cellStyle name="style1424787249589 2 7 2 3 3" xfId="57727"/>
    <cellStyle name="style1424787249589 2 7 2 3 4" xfId="45257"/>
    <cellStyle name="style1424787249589 2 7 2 4" xfId="27818"/>
    <cellStyle name="style1424787249589 2 7 2 5" xfId="45253"/>
    <cellStyle name="style1424787249589 2 7 3" xfId="3708"/>
    <cellStyle name="style1424787249589 2 7 3 2" xfId="11149"/>
    <cellStyle name="style1424787249589 2 7 3 2 2" xfId="45261"/>
    <cellStyle name="style1424787249589 2 7 3 2 2 2" xfId="45262"/>
    <cellStyle name="style1424787249589 2 7 3 2 2 3" xfId="60220"/>
    <cellStyle name="style1424787249589 2 7 3 2 3" xfId="45260"/>
    <cellStyle name="style1424787249589 2 7 3 3" xfId="18545"/>
    <cellStyle name="style1424787249589 2 7 3 3 2" xfId="45264"/>
    <cellStyle name="style1424787249589 2 7 3 3 3" xfId="57728"/>
    <cellStyle name="style1424787249589 2 7 3 3 4" xfId="45263"/>
    <cellStyle name="style1424787249589 2 7 3 4" xfId="25941"/>
    <cellStyle name="style1424787249589 2 7 3 5" xfId="45259"/>
    <cellStyle name="style1424787249589 2 7 4" xfId="7531"/>
    <cellStyle name="style1424787249589 2 7 4 2" xfId="14927"/>
    <cellStyle name="style1424787249589 2 7 4 2 2" xfId="45267"/>
    <cellStyle name="style1424787249589 2 7 4 2 3" xfId="60218"/>
    <cellStyle name="style1424787249589 2 7 4 2 4" xfId="45266"/>
    <cellStyle name="style1424787249589 2 7 4 3" xfId="22323"/>
    <cellStyle name="style1424787249589 2 7 4 4" xfId="29719"/>
    <cellStyle name="style1424787249589 2 7 4 5" xfId="45265"/>
    <cellStyle name="style1424787249589 2 7 5" xfId="9340"/>
    <cellStyle name="style1424787249589 2 7 5 2" xfId="45269"/>
    <cellStyle name="style1424787249589 2 7 5 3" xfId="57726"/>
    <cellStyle name="style1424787249589 2 7 5 4" xfId="45268"/>
    <cellStyle name="style1424787249589 2 7 6" xfId="16736"/>
    <cellStyle name="style1424787249589 2 7 7" xfId="24132"/>
    <cellStyle name="style1424787249589 2 7 8" xfId="45252"/>
    <cellStyle name="style1424787249589 2 8" xfId="4095"/>
    <cellStyle name="style1424787249589 2 8 2" xfId="11536"/>
    <cellStyle name="style1424787249589 2 8 2 2" xfId="45272"/>
    <cellStyle name="style1424787249589 2 8 2 2 2" xfId="45273"/>
    <cellStyle name="style1424787249589 2 8 2 2 3" xfId="60221"/>
    <cellStyle name="style1424787249589 2 8 2 3" xfId="45271"/>
    <cellStyle name="style1424787249589 2 8 3" xfId="18932"/>
    <cellStyle name="style1424787249589 2 8 3 2" xfId="45275"/>
    <cellStyle name="style1424787249589 2 8 3 3" xfId="57729"/>
    <cellStyle name="style1424787249589 2 8 3 4" xfId="45274"/>
    <cellStyle name="style1424787249589 2 8 4" xfId="26328"/>
    <cellStyle name="style1424787249589 2 8 5" xfId="45270"/>
    <cellStyle name="style1424787249589 2 9" xfId="2218"/>
    <cellStyle name="style1424787249589 2 9 2" xfId="9659"/>
    <cellStyle name="style1424787249589 2 9 2 2" xfId="45278"/>
    <cellStyle name="style1424787249589 2 9 2 2 2" xfId="45279"/>
    <cellStyle name="style1424787249589 2 9 2 2 3" xfId="60222"/>
    <cellStyle name="style1424787249589 2 9 2 3" xfId="45277"/>
    <cellStyle name="style1424787249589 2 9 3" xfId="17055"/>
    <cellStyle name="style1424787249589 2 9 3 2" xfId="45281"/>
    <cellStyle name="style1424787249589 2 9 3 3" xfId="57730"/>
    <cellStyle name="style1424787249589 2 9 3 4" xfId="45280"/>
    <cellStyle name="style1424787249589 2 9 4" xfId="24451"/>
    <cellStyle name="style1424787249589 2 9 5" xfId="45276"/>
    <cellStyle name="style1424787249589 3" xfId="376"/>
    <cellStyle name="style1424787249589 3 10" xfId="7886"/>
    <cellStyle name="style1424787249589 3 10 2" xfId="45284"/>
    <cellStyle name="style1424787249589 3 10 3" xfId="57731"/>
    <cellStyle name="style1424787249589 3 10 4" xfId="45283"/>
    <cellStyle name="style1424787249589 3 11" xfId="15282"/>
    <cellStyle name="style1424787249589 3 12" xfId="22678"/>
    <cellStyle name="style1424787249589 3 13" xfId="45282"/>
    <cellStyle name="style1424787249589 3 2" xfId="504"/>
    <cellStyle name="style1424787249589 3 2 10" xfId="15410"/>
    <cellStyle name="style1424787249589 3 2 11" xfId="22806"/>
    <cellStyle name="style1424787249589 3 2 12" xfId="45285"/>
    <cellStyle name="style1424787249589 3 2 2" xfId="761"/>
    <cellStyle name="style1424787249589 3 2 2 2" xfId="1471"/>
    <cellStyle name="style1424787249589 3 2 2 2 2" xfId="5159"/>
    <cellStyle name="style1424787249589 3 2 2 2 2 2" xfId="12600"/>
    <cellStyle name="style1424787249589 3 2 2 2 2 2 2" xfId="45290"/>
    <cellStyle name="style1424787249589 3 2 2 2 2 2 2 2" xfId="45291"/>
    <cellStyle name="style1424787249589 3 2 2 2 2 2 2 3" xfId="60227"/>
    <cellStyle name="style1424787249589 3 2 2 2 2 2 3" xfId="45289"/>
    <cellStyle name="style1424787249589 3 2 2 2 2 3" xfId="19996"/>
    <cellStyle name="style1424787249589 3 2 2 2 2 3 2" xfId="45293"/>
    <cellStyle name="style1424787249589 3 2 2 2 2 3 3" xfId="57735"/>
    <cellStyle name="style1424787249589 3 2 2 2 2 3 4" xfId="45292"/>
    <cellStyle name="style1424787249589 3 2 2 2 2 4" xfId="27392"/>
    <cellStyle name="style1424787249589 3 2 2 2 2 5" xfId="45288"/>
    <cellStyle name="style1424787249589 3 2 2 2 3" xfId="3282"/>
    <cellStyle name="style1424787249589 3 2 2 2 3 2" xfId="10723"/>
    <cellStyle name="style1424787249589 3 2 2 2 3 2 2" xfId="45296"/>
    <cellStyle name="style1424787249589 3 2 2 2 3 2 2 2" xfId="45297"/>
    <cellStyle name="style1424787249589 3 2 2 2 3 2 2 3" xfId="60228"/>
    <cellStyle name="style1424787249589 3 2 2 2 3 2 3" xfId="45295"/>
    <cellStyle name="style1424787249589 3 2 2 2 3 3" xfId="18119"/>
    <cellStyle name="style1424787249589 3 2 2 2 3 3 2" xfId="45299"/>
    <cellStyle name="style1424787249589 3 2 2 2 3 3 3" xfId="57736"/>
    <cellStyle name="style1424787249589 3 2 2 2 3 3 4" xfId="45298"/>
    <cellStyle name="style1424787249589 3 2 2 2 3 4" xfId="25515"/>
    <cellStyle name="style1424787249589 3 2 2 2 3 5" xfId="45294"/>
    <cellStyle name="style1424787249589 3 2 2 2 4" xfId="7104"/>
    <cellStyle name="style1424787249589 3 2 2 2 4 2" xfId="14500"/>
    <cellStyle name="style1424787249589 3 2 2 2 4 2 2" xfId="45302"/>
    <cellStyle name="style1424787249589 3 2 2 2 4 2 3" xfId="60226"/>
    <cellStyle name="style1424787249589 3 2 2 2 4 2 4" xfId="45301"/>
    <cellStyle name="style1424787249589 3 2 2 2 4 3" xfId="21896"/>
    <cellStyle name="style1424787249589 3 2 2 2 4 4" xfId="29292"/>
    <cellStyle name="style1424787249589 3 2 2 2 4 5" xfId="45300"/>
    <cellStyle name="style1424787249589 3 2 2 2 5" xfId="8914"/>
    <cellStyle name="style1424787249589 3 2 2 2 5 2" xfId="45304"/>
    <cellStyle name="style1424787249589 3 2 2 2 5 3" xfId="57734"/>
    <cellStyle name="style1424787249589 3 2 2 2 5 4" xfId="45303"/>
    <cellStyle name="style1424787249589 3 2 2 2 6" xfId="16310"/>
    <cellStyle name="style1424787249589 3 2 2 2 7" xfId="23706"/>
    <cellStyle name="style1424787249589 3 2 2 2 8" xfId="45287"/>
    <cellStyle name="style1424787249589 3 2 2 3" xfId="4515"/>
    <cellStyle name="style1424787249589 3 2 2 3 2" xfId="11956"/>
    <cellStyle name="style1424787249589 3 2 2 3 2 2" xfId="45307"/>
    <cellStyle name="style1424787249589 3 2 2 3 2 2 2" xfId="45308"/>
    <cellStyle name="style1424787249589 3 2 2 3 2 2 3" xfId="60229"/>
    <cellStyle name="style1424787249589 3 2 2 3 2 3" xfId="45306"/>
    <cellStyle name="style1424787249589 3 2 2 3 3" xfId="19352"/>
    <cellStyle name="style1424787249589 3 2 2 3 3 2" xfId="45310"/>
    <cellStyle name="style1424787249589 3 2 2 3 3 3" xfId="57737"/>
    <cellStyle name="style1424787249589 3 2 2 3 3 4" xfId="45309"/>
    <cellStyle name="style1424787249589 3 2 2 3 4" xfId="26748"/>
    <cellStyle name="style1424787249589 3 2 2 3 5" xfId="45305"/>
    <cellStyle name="style1424787249589 3 2 2 4" xfId="2638"/>
    <cellStyle name="style1424787249589 3 2 2 4 2" xfId="10079"/>
    <cellStyle name="style1424787249589 3 2 2 4 2 2" xfId="45313"/>
    <cellStyle name="style1424787249589 3 2 2 4 2 2 2" xfId="45314"/>
    <cellStyle name="style1424787249589 3 2 2 4 2 2 3" xfId="60230"/>
    <cellStyle name="style1424787249589 3 2 2 4 2 3" xfId="45312"/>
    <cellStyle name="style1424787249589 3 2 2 4 3" xfId="17475"/>
    <cellStyle name="style1424787249589 3 2 2 4 3 2" xfId="45316"/>
    <cellStyle name="style1424787249589 3 2 2 4 3 3" xfId="57738"/>
    <cellStyle name="style1424787249589 3 2 2 4 3 4" xfId="45315"/>
    <cellStyle name="style1424787249589 3 2 2 4 4" xfId="24871"/>
    <cellStyle name="style1424787249589 3 2 2 4 5" xfId="45311"/>
    <cellStyle name="style1424787249589 3 2 2 5" xfId="6460"/>
    <cellStyle name="style1424787249589 3 2 2 5 2" xfId="13856"/>
    <cellStyle name="style1424787249589 3 2 2 5 2 2" xfId="45319"/>
    <cellStyle name="style1424787249589 3 2 2 5 2 3" xfId="60225"/>
    <cellStyle name="style1424787249589 3 2 2 5 2 4" xfId="45318"/>
    <cellStyle name="style1424787249589 3 2 2 5 3" xfId="21252"/>
    <cellStyle name="style1424787249589 3 2 2 5 4" xfId="28648"/>
    <cellStyle name="style1424787249589 3 2 2 5 5" xfId="45317"/>
    <cellStyle name="style1424787249589 3 2 2 6" xfId="8270"/>
    <cellStyle name="style1424787249589 3 2 2 6 2" xfId="45321"/>
    <cellStyle name="style1424787249589 3 2 2 6 3" xfId="57733"/>
    <cellStyle name="style1424787249589 3 2 2 6 4" xfId="45320"/>
    <cellStyle name="style1424787249589 3 2 2 7" xfId="15666"/>
    <cellStyle name="style1424787249589 3 2 2 8" xfId="23062"/>
    <cellStyle name="style1424787249589 3 2 2 9" xfId="45286"/>
    <cellStyle name="style1424787249589 3 2 3" xfId="1215"/>
    <cellStyle name="style1424787249589 3 2 3 2" xfId="4903"/>
    <cellStyle name="style1424787249589 3 2 3 2 2" xfId="12344"/>
    <cellStyle name="style1424787249589 3 2 3 2 2 2" xfId="45325"/>
    <cellStyle name="style1424787249589 3 2 3 2 2 2 2" xfId="45326"/>
    <cellStyle name="style1424787249589 3 2 3 2 2 2 3" xfId="60232"/>
    <cellStyle name="style1424787249589 3 2 3 2 2 3" xfId="45324"/>
    <cellStyle name="style1424787249589 3 2 3 2 3" xfId="19740"/>
    <cellStyle name="style1424787249589 3 2 3 2 3 2" xfId="45328"/>
    <cellStyle name="style1424787249589 3 2 3 2 3 3" xfId="57740"/>
    <cellStyle name="style1424787249589 3 2 3 2 3 4" xfId="45327"/>
    <cellStyle name="style1424787249589 3 2 3 2 4" xfId="27136"/>
    <cellStyle name="style1424787249589 3 2 3 2 5" xfId="45323"/>
    <cellStyle name="style1424787249589 3 2 3 3" xfId="3026"/>
    <cellStyle name="style1424787249589 3 2 3 3 2" xfId="10467"/>
    <cellStyle name="style1424787249589 3 2 3 3 2 2" xfId="45331"/>
    <cellStyle name="style1424787249589 3 2 3 3 2 2 2" xfId="45332"/>
    <cellStyle name="style1424787249589 3 2 3 3 2 2 3" xfId="60233"/>
    <cellStyle name="style1424787249589 3 2 3 3 2 3" xfId="45330"/>
    <cellStyle name="style1424787249589 3 2 3 3 3" xfId="17863"/>
    <cellStyle name="style1424787249589 3 2 3 3 3 2" xfId="45334"/>
    <cellStyle name="style1424787249589 3 2 3 3 3 3" xfId="57741"/>
    <cellStyle name="style1424787249589 3 2 3 3 3 4" xfId="45333"/>
    <cellStyle name="style1424787249589 3 2 3 3 4" xfId="25259"/>
    <cellStyle name="style1424787249589 3 2 3 3 5" xfId="45329"/>
    <cellStyle name="style1424787249589 3 2 3 4" xfId="6848"/>
    <cellStyle name="style1424787249589 3 2 3 4 2" xfId="14244"/>
    <cellStyle name="style1424787249589 3 2 3 4 2 2" xfId="45337"/>
    <cellStyle name="style1424787249589 3 2 3 4 2 3" xfId="60231"/>
    <cellStyle name="style1424787249589 3 2 3 4 2 4" xfId="45336"/>
    <cellStyle name="style1424787249589 3 2 3 4 3" xfId="21640"/>
    <cellStyle name="style1424787249589 3 2 3 4 4" xfId="29036"/>
    <cellStyle name="style1424787249589 3 2 3 4 5" xfId="45335"/>
    <cellStyle name="style1424787249589 3 2 3 5" xfId="8658"/>
    <cellStyle name="style1424787249589 3 2 3 5 2" xfId="45339"/>
    <cellStyle name="style1424787249589 3 2 3 5 3" xfId="57739"/>
    <cellStyle name="style1424787249589 3 2 3 5 4" xfId="45338"/>
    <cellStyle name="style1424787249589 3 2 3 6" xfId="16054"/>
    <cellStyle name="style1424787249589 3 2 3 7" xfId="23450"/>
    <cellStyle name="style1424787249589 3 2 3 8" xfId="45322"/>
    <cellStyle name="style1424787249589 3 2 4" xfId="1806"/>
    <cellStyle name="style1424787249589 3 2 4 2" xfId="5493"/>
    <cellStyle name="style1424787249589 3 2 4 2 2" xfId="12934"/>
    <cellStyle name="style1424787249589 3 2 4 2 2 2" xfId="45343"/>
    <cellStyle name="style1424787249589 3 2 4 2 2 2 2" xfId="45344"/>
    <cellStyle name="style1424787249589 3 2 4 2 2 2 3" xfId="60235"/>
    <cellStyle name="style1424787249589 3 2 4 2 2 3" xfId="45342"/>
    <cellStyle name="style1424787249589 3 2 4 2 3" xfId="20330"/>
    <cellStyle name="style1424787249589 3 2 4 2 3 2" xfId="45346"/>
    <cellStyle name="style1424787249589 3 2 4 2 3 3" xfId="57743"/>
    <cellStyle name="style1424787249589 3 2 4 2 3 4" xfId="45345"/>
    <cellStyle name="style1424787249589 3 2 4 2 4" xfId="27726"/>
    <cellStyle name="style1424787249589 3 2 4 2 5" xfId="45341"/>
    <cellStyle name="style1424787249589 3 2 4 3" xfId="3616"/>
    <cellStyle name="style1424787249589 3 2 4 3 2" xfId="11057"/>
    <cellStyle name="style1424787249589 3 2 4 3 2 2" xfId="45349"/>
    <cellStyle name="style1424787249589 3 2 4 3 2 2 2" xfId="45350"/>
    <cellStyle name="style1424787249589 3 2 4 3 2 2 3" xfId="60236"/>
    <cellStyle name="style1424787249589 3 2 4 3 2 3" xfId="45348"/>
    <cellStyle name="style1424787249589 3 2 4 3 3" xfId="18453"/>
    <cellStyle name="style1424787249589 3 2 4 3 3 2" xfId="45352"/>
    <cellStyle name="style1424787249589 3 2 4 3 3 3" xfId="57744"/>
    <cellStyle name="style1424787249589 3 2 4 3 3 4" xfId="45351"/>
    <cellStyle name="style1424787249589 3 2 4 3 4" xfId="25849"/>
    <cellStyle name="style1424787249589 3 2 4 3 5" xfId="45347"/>
    <cellStyle name="style1424787249589 3 2 4 4" xfId="7438"/>
    <cellStyle name="style1424787249589 3 2 4 4 2" xfId="14834"/>
    <cellStyle name="style1424787249589 3 2 4 4 2 2" xfId="45355"/>
    <cellStyle name="style1424787249589 3 2 4 4 2 3" xfId="60234"/>
    <cellStyle name="style1424787249589 3 2 4 4 2 4" xfId="45354"/>
    <cellStyle name="style1424787249589 3 2 4 4 3" xfId="22230"/>
    <cellStyle name="style1424787249589 3 2 4 4 4" xfId="29626"/>
    <cellStyle name="style1424787249589 3 2 4 4 5" xfId="45353"/>
    <cellStyle name="style1424787249589 3 2 4 5" xfId="9248"/>
    <cellStyle name="style1424787249589 3 2 4 5 2" xfId="45357"/>
    <cellStyle name="style1424787249589 3 2 4 5 3" xfId="57742"/>
    <cellStyle name="style1424787249589 3 2 4 5 4" xfId="45356"/>
    <cellStyle name="style1424787249589 3 2 4 6" xfId="16644"/>
    <cellStyle name="style1424787249589 3 2 4 7" xfId="24040"/>
    <cellStyle name="style1424787249589 3 2 4 8" xfId="45340"/>
    <cellStyle name="style1424787249589 3 2 5" xfId="2063"/>
    <cellStyle name="style1424787249589 3 2 5 2" xfId="5750"/>
    <cellStyle name="style1424787249589 3 2 5 2 2" xfId="13190"/>
    <cellStyle name="style1424787249589 3 2 5 2 2 2" xfId="45361"/>
    <cellStyle name="style1424787249589 3 2 5 2 2 2 2" xfId="45362"/>
    <cellStyle name="style1424787249589 3 2 5 2 2 2 3" xfId="60238"/>
    <cellStyle name="style1424787249589 3 2 5 2 2 3" xfId="45360"/>
    <cellStyle name="style1424787249589 3 2 5 2 3" xfId="20586"/>
    <cellStyle name="style1424787249589 3 2 5 2 3 2" xfId="45364"/>
    <cellStyle name="style1424787249589 3 2 5 2 3 3" xfId="57746"/>
    <cellStyle name="style1424787249589 3 2 5 2 3 4" xfId="45363"/>
    <cellStyle name="style1424787249589 3 2 5 2 4" xfId="27982"/>
    <cellStyle name="style1424787249589 3 2 5 2 5" xfId="45359"/>
    <cellStyle name="style1424787249589 3 2 5 3" xfId="3872"/>
    <cellStyle name="style1424787249589 3 2 5 3 2" xfId="11313"/>
    <cellStyle name="style1424787249589 3 2 5 3 2 2" xfId="45367"/>
    <cellStyle name="style1424787249589 3 2 5 3 2 2 2" xfId="45368"/>
    <cellStyle name="style1424787249589 3 2 5 3 2 2 3" xfId="60239"/>
    <cellStyle name="style1424787249589 3 2 5 3 2 3" xfId="45366"/>
    <cellStyle name="style1424787249589 3 2 5 3 3" xfId="18709"/>
    <cellStyle name="style1424787249589 3 2 5 3 3 2" xfId="45370"/>
    <cellStyle name="style1424787249589 3 2 5 3 3 3" xfId="57747"/>
    <cellStyle name="style1424787249589 3 2 5 3 3 4" xfId="45369"/>
    <cellStyle name="style1424787249589 3 2 5 3 4" xfId="26105"/>
    <cellStyle name="style1424787249589 3 2 5 3 5" xfId="45365"/>
    <cellStyle name="style1424787249589 3 2 5 4" xfId="7695"/>
    <cellStyle name="style1424787249589 3 2 5 4 2" xfId="15091"/>
    <cellStyle name="style1424787249589 3 2 5 4 2 2" xfId="45373"/>
    <cellStyle name="style1424787249589 3 2 5 4 2 3" xfId="60237"/>
    <cellStyle name="style1424787249589 3 2 5 4 2 4" xfId="45372"/>
    <cellStyle name="style1424787249589 3 2 5 4 3" xfId="22487"/>
    <cellStyle name="style1424787249589 3 2 5 4 4" xfId="29883"/>
    <cellStyle name="style1424787249589 3 2 5 4 5" xfId="45371"/>
    <cellStyle name="style1424787249589 3 2 5 5" xfId="9504"/>
    <cellStyle name="style1424787249589 3 2 5 5 2" xfId="45375"/>
    <cellStyle name="style1424787249589 3 2 5 5 3" xfId="57745"/>
    <cellStyle name="style1424787249589 3 2 5 5 4" xfId="45374"/>
    <cellStyle name="style1424787249589 3 2 5 6" xfId="16900"/>
    <cellStyle name="style1424787249589 3 2 5 7" xfId="24296"/>
    <cellStyle name="style1424787249589 3 2 5 8" xfId="45358"/>
    <cellStyle name="style1424787249589 3 2 6" xfId="4259"/>
    <cellStyle name="style1424787249589 3 2 6 2" xfId="11700"/>
    <cellStyle name="style1424787249589 3 2 6 2 2" xfId="45378"/>
    <cellStyle name="style1424787249589 3 2 6 2 2 2" xfId="45379"/>
    <cellStyle name="style1424787249589 3 2 6 2 2 3" xfId="60240"/>
    <cellStyle name="style1424787249589 3 2 6 2 3" xfId="45377"/>
    <cellStyle name="style1424787249589 3 2 6 3" xfId="19096"/>
    <cellStyle name="style1424787249589 3 2 6 3 2" xfId="45381"/>
    <cellStyle name="style1424787249589 3 2 6 3 3" xfId="57748"/>
    <cellStyle name="style1424787249589 3 2 6 3 4" xfId="45380"/>
    <cellStyle name="style1424787249589 3 2 6 4" xfId="26492"/>
    <cellStyle name="style1424787249589 3 2 6 5" xfId="45376"/>
    <cellStyle name="style1424787249589 3 2 7" xfId="2382"/>
    <cellStyle name="style1424787249589 3 2 7 2" xfId="9823"/>
    <cellStyle name="style1424787249589 3 2 7 2 2" xfId="45384"/>
    <cellStyle name="style1424787249589 3 2 7 2 2 2" xfId="45385"/>
    <cellStyle name="style1424787249589 3 2 7 2 2 3" xfId="60241"/>
    <cellStyle name="style1424787249589 3 2 7 2 3" xfId="45383"/>
    <cellStyle name="style1424787249589 3 2 7 3" xfId="17219"/>
    <cellStyle name="style1424787249589 3 2 7 3 2" xfId="45387"/>
    <cellStyle name="style1424787249589 3 2 7 3 3" xfId="57749"/>
    <cellStyle name="style1424787249589 3 2 7 3 4" xfId="45386"/>
    <cellStyle name="style1424787249589 3 2 7 4" xfId="24615"/>
    <cellStyle name="style1424787249589 3 2 7 5" xfId="45382"/>
    <cellStyle name="style1424787249589 3 2 8" xfId="6204"/>
    <cellStyle name="style1424787249589 3 2 8 2" xfId="13600"/>
    <cellStyle name="style1424787249589 3 2 8 2 2" xfId="45390"/>
    <cellStyle name="style1424787249589 3 2 8 2 3" xfId="60224"/>
    <cellStyle name="style1424787249589 3 2 8 2 4" xfId="45389"/>
    <cellStyle name="style1424787249589 3 2 8 3" xfId="20996"/>
    <cellStyle name="style1424787249589 3 2 8 4" xfId="28392"/>
    <cellStyle name="style1424787249589 3 2 8 5" xfId="45388"/>
    <cellStyle name="style1424787249589 3 2 9" xfId="8014"/>
    <cellStyle name="style1424787249589 3 2 9 2" xfId="45392"/>
    <cellStyle name="style1424787249589 3 2 9 3" xfId="57732"/>
    <cellStyle name="style1424787249589 3 2 9 4" xfId="45391"/>
    <cellStyle name="style1424787249589 3 3" xfId="633"/>
    <cellStyle name="style1424787249589 3 3 2" xfId="1343"/>
    <cellStyle name="style1424787249589 3 3 2 2" xfId="5031"/>
    <cellStyle name="style1424787249589 3 3 2 2 2" xfId="12472"/>
    <cellStyle name="style1424787249589 3 3 2 2 2 2" xfId="45397"/>
    <cellStyle name="style1424787249589 3 3 2 2 2 2 2" xfId="45398"/>
    <cellStyle name="style1424787249589 3 3 2 2 2 2 3" xfId="60244"/>
    <cellStyle name="style1424787249589 3 3 2 2 2 3" xfId="45396"/>
    <cellStyle name="style1424787249589 3 3 2 2 3" xfId="19868"/>
    <cellStyle name="style1424787249589 3 3 2 2 3 2" xfId="45400"/>
    <cellStyle name="style1424787249589 3 3 2 2 3 3" xfId="57752"/>
    <cellStyle name="style1424787249589 3 3 2 2 3 4" xfId="45399"/>
    <cellStyle name="style1424787249589 3 3 2 2 4" xfId="27264"/>
    <cellStyle name="style1424787249589 3 3 2 2 5" xfId="45395"/>
    <cellStyle name="style1424787249589 3 3 2 3" xfId="3154"/>
    <cellStyle name="style1424787249589 3 3 2 3 2" xfId="10595"/>
    <cellStyle name="style1424787249589 3 3 2 3 2 2" xfId="45403"/>
    <cellStyle name="style1424787249589 3 3 2 3 2 2 2" xfId="45404"/>
    <cellStyle name="style1424787249589 3 3 2 3 2 2 3" xfId="60245"/>
    <cellStyle name="style1424787249589 3 3 2 3 2 3" xfId="45402"/>
    <cellStyle name="style1424787249589 3 3 2 3 3" xfId="17991"/>
    <cellStyle name="style1424787249589 3 3 2 3 3 2" xfId="45406"/>
    <cellStyle name="style1424787249589 3 3 2 3 3 3" xfId="57753"/>
    <cellStyle name="style1424787249589 3 3 2 3 3 4" xfId="45405"/>
    <cellStyle name="style1424787249589 3 3 2 3 4" xfId="25387"/>
    <cellStyle name="style1424787249589 3 3 2 3 5" xfId="45401"/>
    <cellStyle name="style1424787249589 3 3 2 4" xfId="6976"/>
    <cellStyle name="style1424787249589 3 3 2 4 2" xfId="14372"/>
    <cellStyle name="style1424787249589 3 3 2 4 2 2" xfId="45409"/>
    <cellStyle name="style1424787249589 3 3 2 4 2 3" xfId="60243"/>
    <cellStyle name="style1424787249589 3 3 2 4 2 4" xfId="45408"/>
    <cellStyle name="style1424787249589 3 3 2 4 3" xfId="21768"/>
    <cellStyle name="style1424787249589 3 3 2 4 4" xfId="29164"/>
    <cellStyle name="style1424787249589 3 3 2 4 5" xfId="45407"/>
    <cellStyle name="style1424787249589 3 3 2 5" xfId="8786"/>
    <cellStyle name="style1424787249589 3 3 2 5 2" xfId="45411"/>
    <cellStyle name="style1424787249589 3 3 2 5 3" xfId="57751"/>
    <cellStyle name="style1424787249589 3 3 2 5 4" xfId="45410"/>
    <cellStyle name="style1424787249589 3 3 2 6" xfId="16182"/>
    <cellStyle name="style1424787249589 3 3 2 7" xfId="23578"/>
    <cellStyle name="style1424787249589 3 3 2 8" xfId="45394"/>
    <cellStyle name="style1424787249589 3 3 3" xfId="4387"/>
    <cellStyle name="style1424787249589 3 3 3 2" xfId="11828"/>
    <cellStyle name="style1424787249589 3 3 3 2 2" xfId="45414"/>
    <cellStyle name="style1424787249589 3 3 3 2 2 2" xfId="45415"/>
    <cellStyle name="style1424787249589 3 3 3 2 2 3" xfId="60246"/>
    <cellStyle name="style1424787249589 3 3 3 2 3" xfId="45413"/>
    <cellStyle name="style1424787249589 3 3 3 3" xfId="19224"/>
    <cellStyle name="style1424787249589 3 3 3 3 2" xfId="45417"/>
    <cellStyle name="style1424787249589 3 3 3 3 3" xfId="57754"/>
    <cellStyle name="style1424787249589 3 3 3 3 4" xfId="45416"/>
    <cellStyle name="style1424787249589 3 3 3 4" xfId="26620"/>
    <cellStyle name="style1424787249589 3 3 3 5" xfId="45412"/>
    <cellStyle name="style1424787249589 3 3 4" xfId="2510"/>
    <cellStyle name="style1424787249589 3 3 4 2" xfId="9951"/>
    <cellStyle name="style1424787249589 3 3 4 2 2" xfId="45420"/>
    <cellStyle name="style1424787249589 3 3 4 2 2 2" xfId="45421"/>
    <cellStyle name="style1424787249589 3 3 4 2 2 3" xfId="60247"/>
    <cellStyle name="style1424787249589 3 3 4 2 3" xfId="45419"/>
    <cellStyle name="style1424787249589 3 3 4 3" xfId="17347"/>
    <cellStyle name="style1424787249589 3 3 4 3 2" xfId="45423"/>
    <cellStyle name="style1424787249589 3 3 4 3 3" xfId="57755"/>
    <cellStyle name="style1424787249589 3 3 4 3 4" xfId="45422"/>
    <cellStyle name="style1424787249589 3 3 4 4" xfId="24743"/>
    <cellStyle name="style1424787249589 3 3 4 5" xfId="45418"/>
    <cellStyle name="style1424787249589 3 3 5" xfId="6332"/>
    <cellStyle name="style1424787249589 3 3 5 2" xfId="13728"/>
    <cellStyle name="style1424787249589 3 3 5 2 2" xfId="45426"/>
    <cellStyle name="style1424787249589 3 3 5 2 3" xfId="60242"/>
    <cellStyle name="style1424787249589 3 3 5 2 4" xfId="45425"/>
    <cellStyle name="style1424787249589 3 3 5 3" xfId="21124"/>
    <cellStyle name="style1424787249589 3 3 5 4" xfId="28520"/>
    <cellStyle name="style1424787249589 3 3 5 5" xfId="45424"/>
    <cellStyle name="style1424787249589 3 3 6" xfId="8142"/>
    <cellStyle name="style1424787249589 3 3 6 2" xfId="45428"/>
    <cellStyle name="style1424787249589 3 3 6 3" xfId="57750"/>
    <cellStyle name="style1424787249589 3 3 6 4" xfId="45427"/>
    <cellStyle name="style1424787249589 3 3 7" xfId="15538"/>
    <cellStyle name="style1424787249589 3 3 8" xfId="22934"/>
    <cellStyle name="style1424787249589 3 3 9" xfId="45393"/>
    <cellStyle name="style1424787249589 3 4" xfId="1087"/>
    <cellStyle name="style1424787249589 3 4 2" xfId="4775"/>
    <cellStyle name="style1424787249589 3 4 2 2" xfId="12216"/>
    <cellStyle name="style1424787249589 3 4 2 2 2" xfId="45432"/>
    <cellStyle name="style1424787249589 3 4 2 2 2 2" xfId="45433"/>
    <cellStyle name="style1424787249589 3 4 2 2 2 3" xfId="60249"/>
    <cellStyle name="style1424787249589 3 4 2 2 3" xfId="45431"/>
    <cellStyle name="style1424787249589 3 4 2 3" xfId="19612"/>
    <cellStyle name="style1424787249589 3 4 2 3 2" xfId="45435"/>
    <cellStyle name="style1424787249589 3 4 2 3 3" xfId="57757"/>
    <cellStyle name="style1424787249589 3 4 2 3 4" xfId="45434"/>
    <cellStyle name="style1424787249589 3 4 2 4" xfId="27008"/>
    <cellStyle name="style1424787249589 3 4 2 5" xfId="45430"/>
    <cellStyle name="style1424787249589 3 4 3" xfId="2898"/>
    <cellStyle name="style1424787249589 3 4 3 2" xfId="10339"/>
    <cellStyle name="style1424787249589 3 4 3 2 2" xfId="45438"/>
    <cellStyle name="style1424787249589 3 4 3 2 2 2" xfId="45439"/>
    <cellStyle name="style1424787249589 3 4 3 2 2 3" xfId="60250"/>
    <cellStyle name="style1424787249589 3 4 3 2 3" xfId="45437"/>
    <cellStyle name="style1424787249589 3 4 3 3" xfId="17735"/>
    <cellStyle name="style1424787249589 3 4 3 3 2" xfId="45441"/>
    <cellStyle name="style1424787249589 3 4 3 3 3" xfId="57758"/>
    <cellStyle name="style1424787249589 3 4 3 3 4" xfId="45440"/>
    <cellStyle name="style1424787249589 3 4 3 4" xfId="25131"/>
    <cellStyle name="style1424787249589 3 4 3 5" xfId="45436"/>
    <cellStyle name="style1424787249589 3 4 4" xfId="6720"/>
    <cellStyle name="style1424787249589 3 4 4 2" xfId="14116"/>
    <cellStyle name="style1424787249589 3 4 4 2 2" xfId="45444"/>
    <cellStyle name="style1424787249589 3 4 4 2 3" xfId="60248"/>
    <cellStyle name="style1424787249589 3 4 4 2 4" xfId="45443"/>
    <cellStyle name="style1424787249589 3 4 4 3" xfId="21512"/>
    <cellStyle name="style1424787249589 3 4 4 4" xfId="28908"/>
    <cellStyle name="style1424787249589 3 4 4 5" xfId="45442"/>
    <cellStyle name="style1424787249589 3 4 5" xfId="8530"/>
    <cellStyle name="style1424787249589 3 4 5 2" xfId="45446"/>
    <cellStyle name="style1424787249589 3 4 5 3" xfId="57756"/>
    <cellStyle name="style1424787249589 3 4 5 4" xfId="45445"/>
    <cellStyle name="style1424787249589 3 4 6" xfId="15926"/>
    <cellStyle name="style1424787249589 3 4 7" xfId="23322"/>
    <cellStyle name="style1424787249589 3 4 8" xfId="45429"/>
    <cellStyle name="style1424787249589 3 5" xfId="1678"/>
    <cellStyle name="style1424787249589 3 5 2" xfId="5365"/>
    <cellStyle name="style1424787249589 3 5 2 2" xfId="12806"/>
    <cellStyle name="style1424787249589 3 5 2 2 2" xfId="45450"/>
    <cellStyle name="style1424787249589 3 5 2 2 2 2" xfId="45451"/>
    <cellStyle name="style1424787249589 3 5 2 2 2 3" xfId="60252"/>
    <cellStyle name="style1424787249589 3 5 2 2 3" xfId="45449"/>
    <cellStyle name="style1424787249589 3 5 2 3" xfId="20202"/>
    <cellStyle name="style1424787249589 3 5 2 3 2" xfId="45453"/>
    <cellStyle name="style1424787249589 3 5 2 3 3" xfId="57760"/>
    <cellStyle name="style1424787249589 3 5 2 3 4" xfId="45452"/>
    <cellStyle name="style1424787249589 3 5 2 4" xfId="27598"/>
    <cellStyle name="style1424787249589 3 5 2 5" xfId="45448"/>
    <cellStyle name="style1424787249589 3 5 3" xfId="3488"/>
    <cellStyle name="style1424787249589 3 5 3 2" xfId="10929"/>
    <cellStyle name="style1424787249589 3 5 3 2 2" xfId="45456"/>
    <cellStyle name="style1424787249589 3 5 3 2 2 2" xfId="45457"/>
    <cellStyle name="style1424787249589 3 5 3 2 2 3" xfId="60253"/>
    <cellStyle name="style1424787249589 3 5 3 2 3" xfId="45455"/>
    <cellStyle name="style1424787249589 3 5 3 3" xfId="18325"/>
    <cellStyle name="style1424787249589 3 5 3 3 2" xfId="45459"/>
    <cellStyle name="style1424787249589 3 5 3 3 3" xfId="57761"/>
    <cellStyle name="style1424787249589 3 5 3 3 4" xfId="45458"/>
    <cellStyle name="style1424787249589 3 5 3 4" xfId="25721"/>
    <cellStyle name="style1424787249589 3 5 3 5" xfId="45454"/>
    <cellStyle name="style1424787249589 3 5 4" xfId="7310"/>
    <cellStyle name="style1424787249589 3 5 4 2" xfId="14706"/>
    <cellStyle name="style1424787249589 3 5 4 2 2" xfId="45462"/>
    <cellStyle name="style1424787249589 3 5 4 2 3" xfId="60251"/>
    <cellStyle name="style1424787249589 3 5 4 2 4" xfId="45461"/>
    <cellStyle name="style1424787249589 3 5 4 3" xfId="22102"/>
    <cellStyle name="style1424787249589 3 5 4 4" xfId="29498"/>
    <cellStyle name="style1424787249589 3 5 4 5" xfId="45460"/>
    <cellStyle name="style1424787249589 3 5 5" xfId="9120"/>
    <cellStyle name="style1424787249589 3 5 5 2" xfId="45464"/>
    <cellStyle name="style1424787249589 3 5 5 3" xfId="57759"/>
    <cellStyle name="style1424787249589 3 5 5 4" xfId="45463"/>
    <cellStyle name="style1424787249589 3 5 6" xfId="16516"/>
    <cellStyle name="style1424787249589 3 5 7" xfId="23912"/>
    <cellStyle name="style1424787249589 3 5 8" xfId="45447"/>
    <cellStyle name="style1424787249589 3 6" xfId="1935"/>
    <cellStyle name="style1424787249589 3 6 2" xfId="5622"/>
    <cellStyle name="style1424787249589 3 6 2 2" xfId="13062"/>
    <cellStyle name="style1424787249589 3 6 2 2 2" xfId="45468"/>
    <cellStyle name="style1424787249589 3 6 2 2 2 2" xfId="45469"/>
    <cellStyle name="style1424787249589 3 6 2 2 2 3" xfId="60255"/>
    <cellStyle name="style1424787249589 3 6 2 2 3" xfId="45467"/>
    <cellStyle name="style1424787249589 3 6 2 3" xfId="20458"/>
    <cellStyle name="style1424787249589 3 6 2 3 2" xfId="45471"/>
    <cellStyle name="style1424787249589 3 6 2 3 3" xfId="57763"/>
    <cellStyle name="style1424787249589 3 6 2 3 4" xfId="45470"/>
    <cellStyle name="style1424787249589 3 6 2 4" xfId="27854"/>
    <cellStyle name="style1424787249589 3 6 2 5" xfId="45466"/>
    <cellStyle name="style1424787249589 3 6 3" xfId="3744"/>
    <cellStyle name="style1424787249589 3 6 3 2" xfId="11185"/>
    <cellStyle name="style1424787249589 3 6 3 2 2" xfId="45474"/>
    <cellStyle name="style1424787249589 3 6 3 2 2 2" xfId="45475"/>
    <cellStyle name="style1424787249589 3 6 3 2 2 3" xfId="60256"/>
    <cellStyle name="style1424787249589 3 6 3 2 3" xfId="45473"/>
    <cellStyle name="style1424787249589 3 6 3 3" xfId="18581"/>
    <cellStyle name="style1424787249589 3 6 3 3 2" xfId="45477"/>
    <cellStyle name="style1424787249589 3 6 3 3 3" xfId="57764"/>
    <cellStyle name="style1424787249589 3 6 3 3 4" xfId="45476"/>
    <cellStyle name="style1424787249589 3 6 3 4" xfId="25977"/>
    <cellStyle name="style1424787249589 3 6 3 5" xfId="45472"/>
    <cellStyle name="style1424787249589 3 6 4" xfId="7567"/>
    <cellStyle name="style1424787249589 3 6 4 2" xfId="14963"/>
    <cellStyle name="style1424787249589 3 6 4 2 2" xfId="45480"/>
    <cellStyle name="style1424787249589 3 6 4 2 3" xfId="60254"/>
    <cellStyle name="style1424787249589 3 6 4 2 4" xfId="45479"/>
    <cellStyle name="style1424787249589 3 6 4 3" xfId="22359"/>
    <cellStyle name="style1424787249589 3 6 4 4" xfId="29755"/>
    <cellStyle name="style1424787249589 3 6 4 5" xfId="45478"/>
    <cellStyle name="style1424787249589 3 6 5" xfId="9376"/>
    <cellStyle name="style1424787249589 3 6 5 2" xfId="45482"/>
    <cellStyle name="style1424787249589 3 6 5 3" xfId="57762"/>
    <cellStyle name="style1424787249589 3 6 5 4" xfId="45481"/>
    <cellStyle name="style1424787249589 3 6 6" xfId="16772"/>
    <cellStyle name="style1424787249589 3 6 7" xfId="24168"/>
    <cellStyle name="style1424787249589 3 6 8" xfId="45465"/>
    <cellStyle name="style1424787249589 3 7" xfId="4131"/>
    <cellStyle name="style1424787249589 3 7 2" xfId="11572"/>
    <cellStyle name="style1424787249589 3 7 2 2" xfId="45485"/>
    <cellStyle name="style1424787249589 3 7 2 2 2" xfId="45486"/>
    <cellStyle name="style1424787249589 3 7 2 2 3" xfId="60257"/>
    <cellStyle name="style1424787249589 3 7 2 3" xfId="45484"/>
    <cellStyle name="style1424787249589 3 7 3" xfId="18968"/>
    <cellStyle name="style1424787249589 3 7 3 2" xfId="45488"/>
    <cellStyle name="style1424787249589 3 7 3 3" xfId="57765"/>
    <cellStyle name="style1424787249589 3 7 3 4" xfId="45487"/>
    <cellStyle name="style1424787249589 3 7 4" xfId="26364"/>
    <cellStyle name="style1424787249589 3 7 5" xfId="45483"/>
    <cellStyle name="style1424787249589 3 8" xfId="2254"/>
    <cellStyle name="style1424787249589 3 8 2" xfId="9695"/>
    <cellStyle name="style1424787249589 3 8 2 2" xfId="45491"/>
    <cellStyle name="style1424787249589 3 8 2 2 2" xfId="45492"/>
    <cellStyle name="style1424787249589 3 8 2 2 3" xfId="60258"/>
    <cellStyle name="style1424787249589 3 8 2 3" xfId="45490"/>
    <cellStyle name="style1424787249589 3 8 3" xfId="17091"/>
    <cellStyle name="style1424787249589 3 8 3 2" xfId="45494"/>
    <cellStyle name="style1424787249589 3 8 3 3" xfId="57766"/>
    <cellStyle name="style1424787249589 3 8 3 4" xfId="45493"/>
    <cellStyle name="style1424787249589 3 8 4" xfId="24487"/>
    <cellStyle name="style1424787249589 3 8 5" xfId="45489"/>
    <cellStyle name="style1424787249589 3 9" xfId="6076"/>
    <cellStyle name="style1424787249589 3 9 2" xfId="13472"/>
    <cellStyle name="style1424787249589 3 9 2 2" xfId="45497"/>
    <cellStyle name="style1424787249589 3 9 2 3" xfId="60223"/>
    <cellStyle name="style1424787249589 3 9 2 4" xfId="45496"/>
    <cellStyle name="style1424787249589 3 9 3" xfId="20868"/>
    <cellStyle name="style1424787249589 3 9 4" xfId="28264"/>
    <cellStyle name="style1424787249589 3 9 5" xfId="45495"/>
    <cellStyle name="style1424787249589 4" xfId="440"/>
    <cellStyle name="style1424787249589 4 10" xfId="15346"/>
    <cellStyle name="style1424787249589 4 11" xfId="22742"/>
    <cellStyle name="style1424787249589 4 12" xfId="45498"/>
    <cellStyle name="style1424787249589 4 2" xfId="697"/>
    <cellStyle name="style1424787249589 4 2 2" xfId="1407"/>
    <cellStyle name="style1424787249589 4 2 2 2" xfId="5095"/>
    <cellStyle name="style1424787249589 4 2 2 2 2" xfId="12536"/>
    <cellStyle name="style1424787249589 4 2 2 2 2 2" xfId="45503"/>
    <cellStyle name="style1424787249589 4 2 2 2 2 2 2" xfId="45504"/>
    <cellStyle name="style1424787249589 4 2 2 2 2 2 3" xfId="60262"/>
    <cellStyle name="style1424787249589 4 2 2 2 2 3" xfId="45502"/>
    <cellStyle name="style1424787249589 4 2 2 2 3" xfId="19932"/>
    <cellStyle name="style1424787249589 4 2 2 2 3 2" xfId="45506"/>
    <cellStyle name="style1424787249589 4 2 2 2 3 3" xfId="57770"/>
    <cellStyle name="style1424787249589 4 2 2 2 3 4" xfId="45505"/>
    <cellStyle name="style1424787249589 4 2 2 2 4" xfId="27328"/>
    <cellStyle name="style1424787249589 4 2 2 2 5" xfId="45501"/>
    <cellStyle name="style1424787249589 4 2 2 3" xfId="3218"/>
    <cellStyle name="style1424787249589 4 2 2 3 2" xfId="10659"/>
    <cellStyle name="style1424787249589 4 2 2 3 2 2" xfId="45509"/>
    <cellStyle name="style1424787249589 4 2 2 3 2 2 2" xfId="45510"/>
    <cellStyle name="style1424787249589 4 2 2 3 2 2 3" xfId="60263"/>
    <cellStyle name="style1424787249589 4 2 2 3 2 3" xfId="45508"/>
    <cellStyle name="style1424787249589 4 2 2 3 3" xfId="18055"/>
    <cellStyle name="style1424787249589 4 2 2 3 3 2" xfId="45512"/>
    <cellStyle name="style1424787249589 4 2 2 3 3 3" xfId="57771"/>
    <cellStyle name="style1424787249589 4 2 2 3 3 4" xfId="45511"/>
    <cellStyle name="style1424787249589 4 2 2 3 4" xfId="25451"/>
    <cellStyle name="style1424787249589 4 2 2 3 5" xfId="45507"/>
    <cellStyle name="style1424787249589 4 2 2 4" xfId="7040"/>
    <cellStyle name="style1424787249589 4 2 2 4 2" xfId="14436"/>
    <cellStyle name="style1424787249589 4 2 2 4 2 2" xfId="45515"/>
    <cellStyle name="style1424787249589 4 2 2 4 2 3" xfId="60261"/>
    <cellStyle name="style1424787249589 4 2 2 4 2 4" xfId="45514"/>
    <cellStyle name="style1424787249589 4 2 2 4 3" xfId="21832"/>
    <cellStyle name="style1424787249589 4 2 2 4 4" xfId="29228"/>
    <cellStyle name="style1424787249589 4 2 2 4 5" xfId="45513"/>
    <cellStyle name="style1424787249589 4 2 2 5" xfId="8850"/>
    <cellStyle name="style1424787249589 4 2 2 5 2" xfId="45517"/>
    <cellStyle name="style1424787249589 4 2 2 5 3" xfId="57769"/>
    <cellStyle name="style1424787249589 4 2 2 5 4" xfId="45516"/>
    <cellStyle name="style1424787249589 4 2 2 6" xfId="16246"/>
    <cellStyle name="style1424787249589 4 2 2 7" xfId="23642"/>
    <cellStyle name="style1424787249589 4 2 2 8" xfId="45500"/>
    <cellStyle name="style1424787249589 4 2 3" xfId="4451"/>
    <cellStyle name="style1424787249589 4 2 3 2" xfId="11892"/>
    <cellStyle name="style1424787249589 4 2 3 2 2" xfId="45520"/>
    <cellStyle name="style1424787249589 4 2 3 2 2 2" xfId="45521"/>
    <cellStyle name="style1424787249589 4 2 3 2 2 3" xfId="60264"/>
    <cellStyle name="style1424787249589 4 2 3 2 3" xfId="45519"/>
    <cellStyle name="style1424787249589 4 2 3 3" xfId="19288"/>
    <cellStyle name="style1424787249589 4 2 3 3 2" xfId="45523"/>
    <cellStyle name="style1424787249589 4 2 3 3 3" xfId="57772"/>
    <cellStyle name="style1424787249589 4 2 3 3 4" xfId="45522"/>
    <cellStyle name="style1424787249589 4 2 3 4" xfId="26684"/>
    <cellStyle name="style1424787249589 4 2 3 5" xfId="45518"/>
    <cellStyle name="style1424787249589 4 2 4" xfId="2574"/>
    <cellStyle name="style1424787249589 4 2 4 2" xfId="10015"/>
    <cellStyle name="style1424787249589 4 2 4 2 2" xfId="45526"/>
    <cellStyle name="style1424787249589 4 2 4 2 2 2" xfId="45527"/>
    <cellStyle name="style1424787249589 4 2 4 2 2 3" xfId="60265"/>
    <cellStyle name="style1424787249589 4 2 4 2 3" xfId="45525"/>
    <cellStyle name="style1424787249589 4 2 4 3" xfId="17411"/>
    <cellStyle name="style1424787249589 4 2 4 3 2" xfId="45529"/>
    <cellStyle name="style1424787249589 4 2 4 3 3" xfId="57773"/>
    <cellStyle name="style1424787249589 4 2 4 3 4" xfId="45528"/>
    <cellStyle name="style1424787249589 4 2 4 4" xfId="24807"/>
    <cellStyle name="style1424787249589 4 2 4 5" xfId="45524"/>
    <cellStyle name="style1424787249589 4 2 5" xfId="6396"/>
    <cellStyle name="style1424787249589 4 2 5 2" xfId="13792"/>
    <cellStyle name="style1424787249589 4 2 5 2 2" xfId="45532"/>
    <cellStyle name="style1424787249589 4 2 5 2 3" xfId="60260"/>
    <cellStyle name="style1424787249589 4 2 5 2 4" xfId="45531"/>
    <cellStyle name="style1424787249589 4 2 5 3" xfId="21188"/>
    <cellStyle name="style1424787249589 4 2 5 4" xfId="28584"/>
    <cellStyle name="style1424787249589 4 2 5 5" xfId="45530"/>
    <cellStyle name="style1424787249589 4 2 6" xfId="8206"/>
    <cellStyle name="style1424787249589 4 2 6 2" xfId="45534"/>
    <cellStyle name="style1424787249589 4 2 6 3" xfId="57768"/>
    <cellStyle name="style1424787249589 4 2 6 4" xfId="45533"/>
    <cellStyle name="style1424787249589 4 2 7" xfId="15602"/>
    <cellStyle name="style1424787249589 4 2 8" xfId="22998"/>
    <cellStyle name="style1424787249589 4 2 9" xfId="45499"/>
    <cellStyle name="style1424787249589 4 3" xfId="1151"/>
    <cellStyle name="style1424787249589 4 3 2" xfId="4839"/>
    <cellStyle name="style1424787249589 4 3 2 2" xfId="12280"/>
    <cellStyle name="style1424787249589 4 3 2 2 2" xfId="45538"/>
    <cellStyle name="style1424787249589 4 3 2 2 2 2" xfId="45539"/>
    <cellStyle name="style1424787249589 4 3 2 2 2 3" xfId="60267"/>
    <cellStyle name="style1424787249589 4 3 2 2 3" xfId="45537"/>
    <cellStyle name="style1424787249589 4 3 2 3" xfId="19676"/>
    <cellStyle name="style1424787249589 4 3 2 3 2" xfId="45541"/>
    <cellStyle name="style1424787249589 4 3 2 3 3" xfId="57775"/>
    <cellStyle name="style1424787249589 4 3 2 3 4" xfId="45540"/>
    <cellStyle name="style1424787249589 4 3 2 4" xfId="27072"/>
    <cellStyle name="style1424787249589 4 3 2 5" xfId="45536"/>
    <cellStyle name="style1424787249589 4 3 3" xfId="2962"/>
    <cellStyle name="style1424787249589 4 3 3 2" xfId="10403"/>
    <cellStyle name="style1424787249589 4 3 3 2 2" xfId="45544"/>
    <cellStyle name="style1424787249589 4 3 3 2 2 2" xfId="45545"/>
    <cellStyle name="style1424787249589 4 3 3 2 2 3" xfId="60268"/>
    <cellStyle name="style1424787249589 4 3 3 2 3" xfId="45543"/>
    <cellStyle name="style1424787249589 4 3 3 3" xfId="17799"/>
    <cellStyle name="style1424787249589 4 3 3 3 2" xfId="45547"/>
    <cellStyle name="style1424787249589 4 3 3 3 3" xfId="57776"/>
    <cellStyle name="style1424787249589 4 3 3 3 4" xfId="45546"/>
    <cellStyle name="style1424787249589 4 3 3 4" xfId="25195"/>
    <cellStyle name="style1424787249589 4 3 3 5" xfId="45542"/>
    <cellStyle name="style1424787249589 4 3 4" xfId="6784"/>
    <cellStyle name="style1424787249589 4 3 4 2" xfId="14180"/>
    <cellStyle name="style1424787249589 4 3 4 2 2" xfId="45550"/>
    <cellStyle name="style1424787249589 4 3 4 2 3" xfId="60266"/>
    <cellStyle name="style1424787249589 4 3 4 2 4" xfId="45549"/>
    <cellStyle name="style1424787249589 4 3 4 3" xfId="21576"/>
    <cellStyle name="style1424787249589 4 3 4 4" xfId="28972"/>
    <cellStyle name="style1424787249589 4 3 4 5" xfId="45548"/>
    <cellStyle name="style1424787249589 4 3 5" xfId="8594"/>
    <cellStyle name="style1424787249589 4 3 5 2" xfId="45552"/>
    <cellStyle name="style1424787249589 4 3 5 3" xfId="57774"/>
    <cellStyle name="style1424787249589 4 3 5 4" xfId="45551"/>
    <cellStyle name="style1424787249589 4 3 6" xfId="15990"/>
    <cellStyle name="style1424787249589 4 3 7" xfId="23386"/>
    <cellStyle name="style1424787249589 4 3 8" xfId="45535"/>
    <cellStyle name="style1424787249589 4 4" xfId="1742"/>
    <cellStyle name="style1424787249589 4 4 2" xfId="5429"/>
    <cellStyle name="style1424787249589 4 4 2 2" xfId="12870"/>
    <cellStyle name="style1424787249589 4 4 2 2 2" xfId="45556"/>
    <cellStyle name="style1424787249589 4 4 2 2 2 2" xfId="45557"/>
    <cellStyle name="style1424787249589 4 4 2 2 2 3" xfId="60270"/>
    <cellStyle name="style1424787249589 4 4 2 2 3" xfId="45555"/>
    <cellStyle name="style1424787249589 4 4 2 3" xfId="20266"/>
    <cellStyle name="style1424787249589 4 4 2 3 2" xfId="45559"/>
    <cellStyle name="style1424787249589 4 4 2 3 3" xfId="57778"/>
    <cellStyle name="style1424787249589 4 4 2 3 4" xfId="45558"/>
    <cellStyle name="style1424787249589 4 4 2 4" xfId="27662"/>
    <cellStyle name="style1424787249589 4 4 2 5" xfId="45554"/>
    <cellStyle name="style1424787249589 4 4 3" xfId="3552"/>
    <cellStyle name="style1424787249589 4 4 3 2" xfId="10993"/>
    <cellStyle name="style1424787249589 4 4 3 2 2" xfId="45562"/>
    <cellStyle name="style1424787249589 4 4 3 2 2 2" xfId="45563"/>
    <cellStyle name="style1424787249589 4 4 3 2 2 3" xfId="60271"/>
    <cellStyle name="style1424787249589 4 4 3 2 3" xfId="45561"/>
    <cellStyle name="style1424787249589 4 4 3 3" xfId="18389"/>
    <cellStyle name="style1424787249589 4 4 3 3 2" xfId="45565"/>
    <cellStyle name="style1424787249589 4 4 3 3 3" xfId="57779"/>
    <cellStyle name="style1424787249589 4 4 3 3 4" xfId="45564"/>
    <cellStyle name="style1424787249589 4 4 3 4" xfId="25785"/>
    <cellStyle name="style1424787249589 4 4 3 5" xfId="45560"/>
    <cellStyle name="style1424787249589 4 4 4" xfId="7374"/>
    <cellStyle name="style1424787249589 4 4 4 2" xfId="14770"/>
    <cellStyle name="style1424787249589 4 4 4 2 2" xfId="45568"/>
    <cellStyle name="style1424787249589 4 4 4 2 3" xfId="60269"/>
    <cellStyle name="style1424787249589 4 4 4 2 4" xfId="45567"/>
    <cellStyle name="style1424787249589 4 4 4 3" xfId="22166"/>
    <cellStyle name="style1424787249589 4 4 4 4" xfId="29562"/>
    <cellStyle name="style1424787249589 4 4 4 5" xfId="45566"/>
    <cellStyle name="style1424787249589 4 4 5" xfId="9184"/>
    <cellStyle name="style1424787249589 4 4 5 2" xfId="45570"/>
    <cellStyle name="style1424787249589 4 4 5 3" xfId="57777"/>
    <cellStyle name="style1424787249589 4 4 5 4" xfId="45569"/>
    <cellStyle name="style1424787249589 4 4 6" xfId="16580"/>
    <cellStyle name="style1424787249589 4 4 7" xfId="23976"/>
    <cellStyle name="style1424787249589 4 4 8" xfId="45553"/>
    <cellStyle name="style1424787249589 4 5" xfId="1999"/>
    <cellStyle name="style1424787249589 4 5 2" xfId="5686"/>
    <cellStyle name="style1424787249589 4 5 2 2" xfId="13126"/>
    <cellStyle name="style1424787249589 4 5 2 2 2" xfId="45574"/>
    <cellStyle name="style1424787249589 4 5 2 2 2 2" xfId="45575"/>
    <cellStyle name="style1424787249589 4 5 2 2 2 3" xfId="60273"/>
    <cellStyle name="style1424787249589 4 5 2 2 3" xfId="45573"/>
    <cellStyle name="style1424787249589 4 5 2 3" xfId="20522"/>
    <cellStyle name="style1424787249589 4 5 2 3 2" xfId="45577"/>
    <cellStyle name="style1424787249589 4 5 2 3 3" xfId="57781"/>
    <cellStyle name="style1424787249589 4 5 2 3 4" xfId="45576"/>
    <cellStyle name="style1424787249589 4 5 2 4" xfId="27918"/>
    <cellStyle name="style1424787249589 4 5 2 5" xfId="45572"/>
    <cellStyle name="style1424787249589 4 5 3" xfId="3808"/>
    <cellStyle name="style1424787249589 4 5 3 2" xfId="11249"/>
    <cellStyle name="style1424787249589 4 5 3 2 2" xfId="45580"/>
    <cellStyle name="style1424787249589 4 5 3 2 2 2" xfId="45581"/>
    <cellStyle name="style1424787249589 4 5 3 2 2 3" xfId="60274"/>
    <cellStyle name="style1424787249589 4 5 3 2 3" xfId="45579"/>
    <cellStyle name="style1424787249589 4 5 3 3" xfId="18645"/>
    <cellStyle name="style1424787249589 4 5 3 3 2" xfId="45583"/>
    <cellStyle name="style1424787249589 4 5 3 3 3" xfId="57782"/>
    <cellStyle name="style1424787249589 4 5 3 3 4" xfId="45582"/>
    <cellStyle name="style1424787249589 4 5 3 4" xfId="26041"/>
    <cellStyle name="style1424787249589 4 5 3 5" xfId="45578"/>
    <cellStyle name="style1424787249589 4 5 4" xfId="7631"/>
    <cellStyle name="style1424787249589 4 5 4 2" xfId="15027"/>
    <cellStyle name="style1424787249589 4 5 4 2 2" xfId="45586"/>
    <cellStyle name="style1424787249589 4 5 4 2 3" xfId="60272"/>
    <cellStyle name="style1424787249589 4 5 4 2 4" xfId="45585"/>
    <cellStyle name="style1424787249589 4 5 4 3" xfId="22423"/>
    <cellStyle name="style1424787249589 4 5 4 4" xfId="29819"/>
    <cellStyle name="style1424787249589 4 5 4 5" xfId="45584"/>
    <cellStyle name="style1424787249589 4 5 5" xfId="9440"/>
    <cellStyle name="style1424787249589 4 5 5 2" xfId="45588"/>
    <cellStyle name="style1424787249589 4 5 5 3" xfId="57780"/>
    <cellStyle name="style1424787249589 4 5 5 4" xfId="45587"/>
    <cellStyle name="style1424787249589 4 5 6" xfId="16836"/>
    <cellStyle name="style1424787249589 4 5 7" xfId="24232"/>
    <cellStyle name="style1424787249589 4 5 8" xfId="45571"/>
    <cellStyle name="style1424787249589 4 6" xfId="4195"/>
    <cellStyle name="style1424787249589 4 6 2" xfId="11636"/>
    <cellStyle name="style1424787249589 4 6 2 2" xfId="45591"/>
    <cellStyle name="style1424787249589 4 6 2 2 2" xfId="45592"/>
    <cellStyle name="style1424787249589 4 6 2 2 3" xfId="60275"/>
    <cellStyle name="style1424787249589 4 6 2 3" xfId="45590"/>
    <cellStyle name="style1424787249589 4 6 3" xfId="19032"/>
    <cellStyle name="style1424787249589 4 6 3 2" xfId="45594"/>
    <cellStyle name="style1424787249589 4 6 3 3" xfId="57783"/>
    <cellStyle name="style1424787249589 4 6 3 4" xfId="45593"/>
    <cellStyle name="style1424787249589 4 6 4" xfId="26428"/>
    <cellStyle name="style1424787249589 4 6 5" xfId="45589"/>
    <cellStyle name="style1424787249589 4 7" xfId="2318"/>
    <cellStyle name="style1424787249589 4 7 2" xfId="9759"/>
    <cellStyle name="style1424787249589 4 7 2 2" xfId="45597"/>
    <cellStyle name="style1424787249589 4 7 2 2 2" xfId="45598"/>
    <cellStyle name="style1424787249589 4 7 2 2 3" xfId="60276"/>
    <cellStyle name="style1424787249589 4 7 2 3" xfId="45596"/>
    <cellStyle name="style1424787249589 4 7 3" xfId="17155"/>
    <cellStyle name="style1424787249589 4 7 3 2" xfId="45600"/>
    <cellStyle name="style1424787249589 4 7 3 3" xfId="57784"/>
    <cellStyle name="style1424787249589 4 7 3 4" xfId="45599"/>
    <cellStyle name="style1424787249589 4 7 4" xfId="24551"/>
    <cellStyle name="style1424787249589 4 7 5" xfId="45595"/>
    <cellStyle name="style1424787249589 4 8" xfId="6140"/>
    <cellStyle name="style1424787249589 4 8 2" xfId="13536"/>
    <cellStyle name="style1424787249589 4 8 2 2" xfId="45603"/>
    <cellStyle name="style1424787249589 4 8 2 3" xfId="60259"/>
    <cellStyle name="style1424787249589 4 8 2 4" xfId="45602"/>
    <cellStyle name="style1424787249589 4 8 3" xfId="20932"/>
    <cellStyle name="style1424787249589 4 8 4" xfId="28328"/>
    <cellStyle name="style1424787249589 4 8 5" xfId="45601"/>
    <cellStyle name="style1424787249589 4 9" xfId="7950"/>
    <cellStyle name="style1424787249589 4 9 2" xfId="45605"/>
    <cellStyle name="style1424787249589 4 9 3" xfId="57767"/>
    <cellStyle name="style1424787249589 4 9 4" xfId="45604"/>
    <cellStyle name="style1424787249589 5" xfId="569"/>
    <cellStyle name="style1424787249589 5 2" xfId="1279"/>
    <cellStyle name="style1424787249589 5 2 2" xfId="4967"/>
    <cellStyle name="style1424787249589 5 2 2 2" xfId="12408"/>
    <cellStyle name="style1424787249589 5 2 2 2 2" xfId="45610"/>
    <cellStyle name="style1424787249589 5 2 2 2 2 2" xfId="45611"/>
    <cellStyle name="style1424787249589 5 2 2 2 2 3" xfId="60279"/>
    <cellStyle name="style1424787249589 5 2 2 2 3" xfId="45609"/>
    <cellStyle name="style1424787249589 5 2 2 3" xfId="19804"/>
    <cellStyle name="style1424787249589 5 2 2 3 2" xfId="45613"/>
    <cellStyle name="style1424787249589 5 2 2 3 3" xfId="57787"/>
    <cellStyle name="style1424787249589 5 2 2 3 4" xfId="45612"/>
    <cellStyle name="style1424787249589 5 2 2 4" xfId="27200"/>
    <cellStyle name="style1424787249589 5 2 2 5" xfId="45608"/>
    <cellStyle name="style1424787249589 5 2 3" xfId="3090"/>
    <cellStyle name="style1424787249589 5 2 3 2" xfId="10531"/>
    <cellStyle name="style1424787249589 5 2 3 2 2" xfId="45616"/>
    <cellStyle name="style1424787249589 5 2 3 2 2 2" xfId="45617"/>
    <cellStyle name="style1424787249589 5 2 3 2 2 3" xfId="60280"/>
    <cellStyle name="style1424787249589 5 2 3 2 3" xfId="45615"/>
    <cellStyle name="style1424787249589 5 2 3 3" xfId="17927"/>
    <cellStyle name="style1424787249589 5 2 3 3 2" xfId="45619"/>
    <cellStyle name="style1424787249589 5 2 3 3 3" xfId="57788"/>
    <cellStyle name="style1424787249589 5 2 3 3 4" xfId="45618"/>
    <cellStyle name="style1424787249589 5 2 3 4" xfId="25323"/>
    <cellStyle name="style1424787249589 5 2 3 5" xfId="45614"/>
    <cellStyle name="style1424787249589 5 2 4" xfId="6912"/>
    <cellStyle name="style1424787249589 5 2 4 2" xfId="14308"/>
    <cellStyle name="style1424787249589 5 2 4 2 2" xfId="45622"/>
    <cellStyle name="style1424787249589 5 2 4 2 3" xfId="60278"/>
    <cellStyle name="style1424787249589 5 2 4 2 4" xfId="45621"/>
    <cellStyle name="style1424787249589 5 2 4 3" xfId="21704"/>
    <cellStyle name="style1424787249589 5 2 4 4" xfId="29100"/>
    <cellStyle name="style1424787249589 5 2 4 5" xfId="45620"/>
    <cellStyle name="style1424787249589 5 2 5" xfId="8722"/>
    <cellStyle name="style1424787249589 5 2 5 2" xfId="45624"/>
    <cellStyle name="style1424787249589 5 2 5 3" xfId="57786"/>
    <cellStyle name="style1424787249589 5 2 5 4" xfId="45623"/>
    <cellStyle name="style1424787249589 5 2 6" xfId="16118"/>
    <cellStyle name="style1424787249589 5 2 7" xfId="23514"/>
    <cellStyle name="style1424787249589 5 2 8" xfId="45607"/>
    <cellStyle name="style1424787249589 5 3" xfId="4323"/>
    <cellStyle name="style1424787249589 5 3 2" xfId="11764"/>
    <cellStyle name="style1424787249589 5 3 2 2" xfId="45627"/>
    <cellStyle name="style1424787249589 5 3 2 2 2" xfId="45628"/>
    <cellStyle name="style1424787249589 5 3 2 2 3" xfId="60281"/>
    <cellStyle name="style1424787249589 5 3 2 3" xfId="45626"/>
    <cellStyle name="style1424787249589 5 3 3" xfId="19160"/>
    <cellStyle name="style1424787249589 5 3 3 2" xfId="45630"/>
    <cellStyle name="style1424787249589 5 3 3 3" xfId="57789"/>
    <cellStyle name="style1424787249589 5 3 3 4" xfId="45629"/>
    <cellStyle name="style1424787249589 5 3 4" xfId="26556"/>
    <cellStyle name="style1424787249589 5 3 5" xfId="45625"/>
    <cellStyle name="style1424787249589 5 4" xfId="2446"/>
    <cellStyle name="style1424787249589 5 4 2" xfId="9887"/>
    <cellStyle name="style1424787249589 5 4 2 2" xfId="45633"/>
    <cellStyle name="style1424787249589 5 4 2 2 2" xfId="45634"/>
    <cellStyle name="style1424787249589 5 4 2 2 3" xfId="60282"/>
    <cellStyle name="style1424787249589 5 4 2 3" xfId="45632"/>
    <cellStyle name="style1424787249589 5 4 3" xfId="17283"/>
    <cellStyle name="style1424787249589 5 4 3 2" xfId="45636"/>
    <cellStyle name="style1424787249589 5 4 3 3" xfId="57790"/>
    <cellStyle name="style1424787249589 5 4 3 4" xfId="45635"/>
    <cellStyle name="style1424787249589 5 4 4" xfId="24679"/>
    <cellStyle name="style1424787249589 5 4 5" xfId="45631"/>
    <cellStyle name="style1424787249589 5 5" xfId="6268"/>
    <cellStyle name="style1424787249589 5 5 2" xfId="13664"/>
    <cellStyle name="style1424787249589 5 5 2 2" xfId="45639"/>
    <cellStyle name="style1424787249589 5 5 2 3" xfId="60277"/>
    <cellStyle name="style1424787249589 5 5 2 4" xfId="45638"/>
    <cellStyle name="style1424787249589 5 5 3" xfId="21060"/>
    <cellStyle name="style1424787249589 5 5 4" xfId="28456"/>
    <cellStyle name="style1424787249589 5 5 5" xfId="45637"/>
    <cellStyle name="style1424787249589 5 6" xfId="8078"/>
    <cellStyle name="style1424787249589 5 6 2" xfId="45641"/>
    <cellStyle name="style1424787249589 5 6 3" xfId="57785"/>
    <cellStyle name="style1424787249589 5 6 4" xfId="45640"/>
    <cellStyle name="style1424787249589 5 7" xfId="15474"/>
    <cellStyle name="style1424787249589 5 8" xfId="22870"/>
    <cellStyle name="style1424787249589 5 9" xfId="45606"/>
    <cellStyle name="style1424787249589 6" xfId="1023"/>
    <cellStyle name="style1424787249589 6 2" xfId="4711"/>
    <cellStyle name="style1424787249589 6 2 2" xfId="12152"/>
    <cellStyle name="style1424787249589 6 2 2 2" xfId="45645"/>
    <cellStyle name="style1424787249589 6 2 2 2 2" xfId="45646"/>
    <cellStyle name="style1424787249589 6 2 2 2 3" xfId="60284"/>
    <cellStyle name="style1424787249589 6 2 2 3" xfId="45644"/>
    <cellStyle name="style1424787249589 6 2 3" xfId="19548"/>
    <cellStyle name="style1424787249589 6 2 3 2" xfId="45648"/>
    <cellStyle name="style1424787249589 6 2 3 3" xfId="57792"/>
    <cellStyle name="style1424787249589 6 2 3 4" xfId="45647"/>
    <cellStyle name="style1424787249589 6 2 4" xfId="26944"/>
    <cellStyle name="style1424787249589 6 2 5" xfId="45643"/>
    <cellStyle name="style1424787249589 6 3" xfId="2834"/>
    <cellStyle name="style1424787249589 6 3 2" xfId="10275"/>
    <cellStyle name="style1424787249589 6 3 2 2" xfId="45651"/>
    <cellStyle name="style1424787249589 6 3 2 2 2" xfId="45652"/>
    <cellStyle name="style1424787249589 6 3 2 2 3" xfId="60285"/>
    <cellStyle name="style1424787249589 6 3 2 3" xfId="45650"/>
    <cellStyle name="style1424787249589 6 3 3" xfId="17671"/>
    <cellStyle name="style1424787249589 6 3 3 2" xfId="45654"/>
    <cellStyle name="style1424787249589 6 3 3 3" xfId="57793"/>
    <cellStyle name="style1424787249589 6 3 3 4" xfId="45653"/>
    <cellStyle name="style1424787249589 6 3 4" xfId="25067"/>
    <cellStyle name="style1424787249589 6 3 5" xfId="45649"/>
    <cellStyle name="style1424787249589 6 4" xfId="6656"/>
    <cellStyle name="style1424787249589 6 4 2" xfId="14052"/>
    <cellStyle name="style1424787249589 6 4 2 2" xfId="45657"/>
    <cellStyle name="style1424787249589 6 4 2 3" xfId="60283"/>
    <cellStyle name="style1424787249589 6 4 2 4" xfId="45656"/>
    <cellStyle name="style1424787249589 6 4 3" xfId="21448"/>
    <cellStyle name="style1424787249589 6 4 4" xfId="28844"/>
    <cellStyle name="style1424787249589 6 4 5" xfId="45655"/>
    <cellStyle name="style1424787249589 6 5" xfId="8466"/>
    <cellStyle name="style1424787249589 6 5 2" xfId="45659"/>
    <cellStyle name="style1424787249589 6 5 3" xfId="57791"/>
    <cellStyle name="style1424787249589 6 5 4" xfId="45658"/>
    <cellStyle name="style1424787249589 6 6" xfId="15862"/>
    <cellStyle name="style1424787249589 6 7" xfId="23258"/>
    <cellStyle name="style1424787249589 6 8" xfId="45642"/>
    <cellStyle name="style1424787249589 7" xfId="1614"/>
    <cellStyle name="style1424787249589 7 2" xfId="5301"/>
    <cellStyle name="style1424787249589 7 2 2" xfId="12742"/>
    <cellStyle name="style1424787249589 7 2 2 2" xfId="45663"/>
    <cellStyle name="style1424787249589 7 2 2 2 2" xfId="45664"/>
    <cellStyle name="style1424787249589 7 2 2 2 3" xfId="60287"/>
    <cellStyle name="style1424787249589 7 2 2 3" xfId="45662"/>
    <cellStyle name="style1424787249589 7 2 3" xfId="20138"/>
    <cellStyle name="style1424787249589 7 2 3 2" xfId="45666"/>
    <cellStyle name="style1424787249589 7 2 3 3" xfId="57795"/>
    <cellStyle name="style1424787249589 7 2 3 4" xfId="45665"/>
    <cellStyle name="style1424787249589 7 2 4" xfId="27534"/>
    <cellStyle name="style1424787249589 7 2 5" xfId="45661"/>
    <cellStyle name="style1424787249589 7 3" xfId="3424"/>
    <cellStyle name="style1424787249589 7 3 2" xfId="10865"/>
    <cellStyle name="style1424787249589 7 3 2 2" xfId="45669"/>
    <cellStyle name="style1424787249589 7 3 2 2 2" xfId="45670"/>
    <cellStyle name="style1424787249589 7 3 2 2 3" xfId="60288"/>
    <cellStyle name="style1424787249589 7 3 2 3" xfId="45668"/>
    <cellStyle name="style1424787249589 7 3 3" xfId="18261"/>
    <cellStyle name="style1424787249589 7 3 3 2" xfId="45672"/>
    <cellStyle name="style1424787249589 7 3 3 3" xfId="57796"/>
    <cellStyle name="style1424787249589 7 3 3 4" xfId="45671"/>
    <cellStyle name="style1424787249589 7 3 4" xfId="25657"/>
    <cellStyle name="style1424787249589 7 3 5" xfId="45667"/>
    <cellStyle name="style1424787249589 7 4" xfId="7246"/>
    <cellStyle name="style1424787249589 7 4 2" xfId="14642"/>
    <cellStyle name="style1424787249589 7 4 2 2" xfId="45675"/>
    <cellStyle name="style1424787249589 7 4 2 3" xfId="60286"/>
    <cellStyle name="style1424787249589 7 4 2 4" xfId="45674"/>
    <cellStyle name="style1424787249589 7 4 3" xfId="22038"/>
    <cellStyle name="style1424787249589 7 4 4" xfId="29434"/>
    <cellStyle name="style1424787249589 7 4 5" xfId="45673"/>
    <cellStyle name="style1424787249589 7 5" xfId="9056"/>
    <cellStyle name="style1424787249589 7 5 2" xfId="45677"/>
    <cellStyle name="style1424787249589 7 5 3" xfId="57794"/>
    <cellStyle name="style1424787249589 7 5 4" xfId="45676"/>
    <cellStyle name="style1424787249589 7 6" xfId="16452"/>
    <cellStyle name="style1424787249589 7 7" xfId="23848"/>
    <cellStyle name="style1424787249589 7 8" xfId="45660"/>
    <cellStyle name="style1424787249589 8" xfId="1871"/>
    <cellStyle name="style1424787249589 8 2" xfId="5558"/>
    <cellStyle name="style1424787249589 8 2 2" xfId="12998"/>
    <cellStyle name="style1424787249589 8 2 2 2" xfId="45681"/>
    <cellStyle name="style1424787249589 8 2 2 2 2" xfId="45682"/>
    <cellStyle name="style1424787249589 8 2 2 2 3" xfId="60290"/>
    <cellStyle name="style1424787249589 8 2 2 3" xfId="45680"/>
    <cellStyle name="style1424787249589 8 2 3" xfId="20394"/>
    <cellStyle name="style1424787249589 8 2 3 2" xfId="45684"/>
    <cellStyle name="style1424787249589 8 2 3 3" xfId="57798"/>
    <cellStyle name="style1424787249589 8 2 3 4" xfId="45683"/>
    <cellStyle name="style1424787249589 8 2 4" xfId="27790"/>
    <cellStyle name="style1424787249589 8 2 5" xfId="45679"/>
    <cellStyle name="style1424787249589 8 3" xfId="3680"/>
    <cellStyle name="style1424787249589 8 3 2" xfId="11121"/>
    <cellStyle name="style1424787249589 8 3 2 2" xfId="45687"/>
    <cellStyle name="style1424787249589 8 3 2 2 2" xfId="45688"/>
    <cellStyle name="style1424787249589 8 3 2 2 3" xfId="60291"/>
    <cellStyle name="style1424787249589 8 3 2 3" xfId="45686"/>
    <cellStyle name="style1424787249589 8 3 3" xfId="18517"/>
    <cellStyle name="style1424787249589 8 3 3 2" xfId="45690"/>
    <cellStyle name="style1424787249589 8 3 3 3" xfId="57799"/>
    <cellStyle name="style1424787249589 8 3 3 4" xfId="45689"/>
    <cellStyle name="style1424787249589 8 3 4" xfId="25913"/>
    <cellStyle name="style1424787249589 8 3 5" xfId="45685"/>
    <cellStyle name="style1424787249589 8 4" xfId="7503"/>
    <cellStyle name="style1424787249589 8 4 2" xfId="14899"/>
    <cellStyle name="style1424787249589 8 4 2 2" xfId="45693"/>
    <cellStyle name="style1424787249589 8 4 2 3" xfId="60289"/>
    <cellStyle name="style1424787249589 8 4 2 4" xfId="45692"/>
    <cellStyle name="style1424787249589 8 4 3" xfId="22295"/>
    <cellStyle name="style1424787249589 8 4 4" xfId="29691"/>
    <cellStyle name="style1424787249589 8 4 5" xfId="45691"/>
    <cellStyle name="style1424787249589 8 5" xfId="9312"/>
    <cellStyle name="style1424787249589 8 5 2" xfId="45695"/>
    <cellStyle name="style1424787249589 8 5 3" xfId="57797"/>
    <cellStyle name="style1424787249589 8 5 4" xfId="45694"/>
    <cellStyle name="style1424787249589 8 6" xfId="16708"/>
    <cellStyle name="style1424787249589 8 7" xfId="24104"/>
    <cellStyle name="style1424787249589 8 8" xfId="45678"/>
    <cellStyle name="style1424787249589 9" xfId="4067"/>
    <cellStyle name="style1424787249589 9 2" xfId="11508"/>
    <cellStyle name="style1424787249589 9 2 2" xfId="45698"/>
    <cellStyle name="style1424787249589 9 2 2 2" xfId="45699"/>
    <cellStyle name="style1424787249589 9 2 2 3" xfId="60292"/>
    <cellStyle name="style1424787249589 9 2 3" xfId="45697"/>
    <cellStyle name="style1424787249589 9 3" xfId="18904"/>
    <cellStyle name="style1424787249589 9 3 2" xfId="45701"/>
    <cellStyle name="style1424787249589 9 3 3" xfId="57800"/>
    <cellStyle name="style1424787249589 9 3 4" xfId="45700"/>
    <cellStyle name="style1424787249589 9 4" xfId="26300"/>
    <cellStyle name="style1424787249589 9 5" xfId="45696"/>
    <cellStyle name="style1424787249630" xfId="313"/>
    <cellStyle name="style1424787249630 10" xfId="2191"/>
    <cellStyle name="style1424787249630 10 2" xfId="9632"/>
    <cellStyle name="style1424787249630 10 2 2" xfId="45705"/>
    <cellStyle name="style1424787249630 10 2 2 2" xfId="45706"/>
    <cellStyle name="style1424787249630 10 2 2 3" xfId="60294"/>
    <cellStyle name="style1424787249630 10 2 3" xfId="45704"/>
    <cellStyle name="style1424787249630 10 3" xfId="17028"/>
    <cellStyle name="style1424787249630 10 3 2" xfId="45708"/>
    <cellStyle name="style1424787249630 10 3 3" xfId="57802"/>
    <cellStyle name="style1424787249630 10 3 4" xfId="45707"/>
    <cellStyle name="style1424787249630 10 4" xfId="24424"/>
    <cellStyle name="style1424787249630 10 5" xfId="45703"/>
    <cellStyle name="style1424787249630 11" xfId="6013"/>
    <cellStyle name="style1424787249630 11 2" xfId="13409"/>
    <cellStyle name="style1424787249630 11 2 2" xfId="45711"/>
    <cellStyle name="style1424787249630 11 2 3" xfId="60293"/>
    <cellStyle name="style1424787249630 11 2 4" xfId="45710"/>
    <cellStyle name="style1424787249630 11 3" xfId="20805"/>
    <cellStyle name="style1424787249630 11 4" xfId="28201"/>
    <cellStyle name="style1424787249630 11 5" xfId="45709"/>
    <cellStyle name="style1424787249630 12" xfId="7823"/>
    <cellStyle name="style1424787249630 12 2" xfId="45713"/>
    <cellStyle name="style1424787249630 12 3" xfId="57801"/>
    <cellStyle name="style1424787249630 12 4" xfId="45712"/>
    <cellStyle name="style1424787249630 13" xfId="15219"/>
    <cellStyle name="style1424787249630 14" xfId="22615"/>
    <cellStyle name="style1424787249630 15" xfId="45702"/>
    <cellStyle name="style1424787249630 2" xfId="341"/>
    <cellStyle name="style1424787249630 2 10" xfId="6041"/>
    <cellStyle name="style1424787249630 2 10 2" xfId="13437"/>
    <cellStyle name="style1424787249630 2 10 2 2" xfId="45717"/>
    <cellStyle name="style1424787249630 2 10 2 3" xfId="60295"/>
    <cellStyle name="style1424787249630 2 10 2 4" xfId="45716"/>
    <cellStyle name="style1424787249630 2 10 3" xfId="20833"/>
    <cellStyle name="style1424787249630 2 10 4" xfId="28229"/>
    <cellStyle name="style1424787249630 2 10 5" xfId="45715"/>
    <cellStyle name="style1424787249630 2 11" xfId="7851"/>
    <cellStyle name="style1424787249630 2 11 2" xfId="45719"/>
    <cellStyle name="style1424787249630 2 11 3" xfId="57803"/>
    <cellStyle name="style1424787249630 2 11 4" xfId="45718"/>
    <cellStyle name="style1424787249630 2 12" xfId="15247"/>
    <cellStyle name="style1424787249630 2 13" xfId="22643"/>
    <cellStyle name="style1424787249630 2 14" xfId="45714"/>
    <cellStyle name="style1424787249630 2 2" xfId="405"/>
    <cellStyle name="style1424787249630 2 2 10" xfId="7915"/>
    <cellStyle name="style1424787249630 2 2 10 2" xfId="45722"/>
    <cellStyle name="style1424787249630 2 2 10 3" xfId="57804"/>
    <cellStyle name="style1424787249630 2 2 10 4" xfId="45721"/>
    <cellStyle name="style1424787249630 2 2 11" xfId="15311"/>
    <cellStyle name="style1424787249630 2 2 12" xfId="22707"/>
    <cellStyle name="style1424787249630 2 2 13" xfId="45720"/>
    <cellStyle name="style1424787249630 2 2 2" xfId="533"/>
    <cellStyle name="style1424787249630 2 2 2 10" xfId="15439"/>
    <cellStyle name="style1424787249630 2 2 2 11" xfId="22835"/>
    <cellStyle name="style1424787249630 2 2 2 12" xfId="45723"/>
    <cellStyle name="style1424787249630 2 2 2 2" xfId="790"/>
    <cellStyle name="style1424787249630 2 2 2 2 2" xfId="1500"/>
    <cellStyle name="style1424787249630 2 2 2 2 2 2" xfId="5188"/>
    <cellStyle name="style1424787249630 2 2 2 2 2 2 2" xfId="12629"/>
    <cellStyle name="style1424787249630 2 2 2 2 2 2 2 2" xfId="45728"/>
    <cellStyle name="style1424787249630 2 2 2 2 2 2 2 2 2" xfId="45729"/>
    <cellStyle name="style1424787249630 2 2 2 2 2 2 2 2 3" xfId="60300"/>
    <cellStyle name="style1424787249630 2 2 2 2 2 2 2 3" xfId="45727"/>
    <cellStyle name="style1424787249630 2 2 2 2 2 2 3" xfId="20025"/>
    <cellStyle name="style1424787249630 2 2 2 2 2 2 3 2" xfId="45731"/>
    <cellStyle name="style1424787249630 2 2 2 2 2 2 3 3" xfId="57808"/>
    <cellStyle name="style1424787249630 2 2 2 2 2 2 3 4" xfId="45730"/>
    <cellStyle name="style1424787249630 2 2 2 2 2 2 4" xfId="27421"/>
    <cellStyle name="style1424787249630 2 2 2 2 2 2 5" xfId="45726"/>
    <cellStyle name="style1424787249630 2 2 2 2 2 3" xfId="3311"/>
    <cellStyle name="style1424787249630 2 2 2 2 2 3 2" xfId="10752"/>
    <cellStyle name="style1424787249630 2 2 2 2 2 3 2 2" xfId="45734"/>
    <cellStyle name="style1424787249630 2 2 2 2 2 3 2 2 2" xfId="45735"/>
    <cellStyle name="style1424787249630 2 2 2 2 2 3 2 2 3" xfId="60301"/>
    <cellStyle name="style1424787249630 2 2 2 2 2 3 2 3" xfId="45733"/>
    <cellStyle name="style1424787249630 2 2 2 2 2 3 3" xfId="18148"/>
    <cellStyle name="style1424787249630 2 2 2 2 2 3 3 2" xfId="45737"/>
    <cellStyle name="style1424787249630 2 2 2 2 2 3 3 3" xfId="57809"/>
    <cellStyle name="style1424787249630 2 2 2 2 2 3 3 4" xfId="45736"/>
    <cellStyle name="style1424787249630 2 2 2 2 2 3 4" xfId="25544"/>
    <cellStyle name="style1424787249630 2 2 2 2 2 3 5" xfId="45732"/>
    <cellStyle name="style1424787249630 2 2 2 2 2 4" xfId="7133"/>
    <cellStyle name="style1424787249630 2 2 2 2 2 4 2" xfId="14529"/>
    <cellStyle name="style1424787249630 2 2 2 2 2 4 2 2" xfId="45740"/>
    <cellStyle name="style1424787249630 2 2 2 2 2 4 2 3" xfId="60299"/>
    <cellStyle name="style1424787249630 2 2 2 2 2 4 2 4" xfId="45739"/>
    <cellStyle name="style1424787249630 2 2 2 2 2 4 3" xfId="21925"/>
    <cellStyle name="style1424787249630 2 2 2 2 2 4 4" xfId="29321"/>
    <cellStyle name="style1424787249630 2 2 2 2 2 4 5" xfId="45738"/>
    <cellStyle name="style1424787249630 2 2 2 2 2 5" xfId="8943"/>
    <cellStyle name="style1424787249630 2 2 2 2 2 5 2" xfId="45742"/>
    <cellStyle name="style1424787249630 2 2 2 2 2 5 3" xfId="57807"/>
    <cellStyle name="style1424787249630 2 2 2 2 2 5 4" xfId="45741"/>
    <cellStyle name="style1424787249630 2 2 2 2 2 6" xfId="16339"/>
    <cellStyle name="style1424787249630 2 2 2 2 2 7" xfId="23735"/>
    <cellStyle name="style1424787249630 2 2 2 2 2 8" xfId="45725"/>
    <cellStyle name="style1424787249630 2 2 2 2 3" xfId="4544"/>
    <cellStyle name="style1424787249630 2 2 2 2 3 2" xfId="11985"/>
    <cellStyle name="style1424787249630 2 2 2 2 3 2 2" xfId="45745"/>
    <cellStyle name="style1424787249630 2 2 2 2 3 2 2 2" xfId="45746"/>
    <cellStyle name="style1424787249630 2 2 2 2 3 2 2 3" xfId="60302"/>
    <cellStyle name="style1424787249630 2 2 2 2 3 2 3" xfId="45744"/>
    <cellStyle name="style1424787249630 2 2 2 2 3 3" xfId="19381"/>
    <cellStyle name="style1424787249630 2 2 2 2 3 3 2" xfId="45748"/>
    <cellStyle name="style1424787249630 2 2 2 2 3 3 3" xfId="57810"/>
    <cellStyle name="style1424787249630 2 2 2 2 3 3 4" xfId="45747"/>
    <cellStyle name="style1424787249630 2 2 2 2 3 4" xfId="26777"/>
    <cellStyle name="style1424787249630 2 2 2 2 3 5" xfId="45743"/>
    <cellStyle name="style1424787249630 2 2 2 2 4" xfId="2667"/>
    <cellStyle name="style1424787249630 2 2 2 2 4 2" xfId="10108"/>
    <cellStyle name="style1424787249630 2 2 2 2 4 2 2" xfId="45751"/>
    <cellStyle name="style1424787249630 2 2 2 2 4 2 2 2" xfId="45752"/>
    <cellStyle name="style1424787249630 2 2 2 2 4 2 2 3" xfId="60303"/>
    <cellStyle name="style1424787249630 2 2 2 2 4 2 3" xfId="45750"/>
    <cellStyle name="style1424787249630 2 2 2 2 4 3" xfId="17504"/>
    <cellStyle name="style1424787249630 2 2 2 2 4 3 2" xfId="45754"/>
    <cellStyle name="style1424787249630 2 2 2 2 4 3 3" xfId="57811"/>
    <cellStyle name="style1424787249630 2 2 2 2 4 3 4" xfId="45753"/>
    <cellStyle name="style1424787249630 2 2 2 2 4 4" xfId="24900"/>
    <cellStyle name="style1424787249630 2 2 2 2 4 5" xfId="45749"/>
    <cellStyle name="style1424787249630 2 2 2 2 5" xfId="6489"/>
    <cellStyle name="style1424787249630 2 2 2 2 5 2" xfId="13885"/>
    <cellStyle name="style1424787249630 2 2 2 2 5 2 2" xfId="45757"/>
    <cellStyle name="style1424787249630 2 2 2 2 5 2 3" xfId="60298"/>
    <cellStyle name="style1424787249630 2 2 2 2 5 2 4" xfId="45756"/>
    <cellStyle name="style1424787249630 2 2 2 2 5 3" xfId="21281"/>
    <cellStyle name="style1424787249630 2 2 2 2 5 4" xfId="28677"/>
    <cellStyle name="style1424787249630 2 2 2 2 5 5" xfId="45755"/>
    <cellStyle name="style1424787249630 2 2 2 2 6" xfId="8299"/>
    <cellStyle name="style1424787249630 2 2 2 2 6 2" xfId="45759"/>
    <cellStyle name="style1424787249630 2 2 2 2 6 3" xfId="57806"/>
    <cellStyle name="style1424787249630 2 2 2 2 6 4" xfId="45758"/>
    <cellStyle name="style1424787249630 2 2 2 2 7" xfId="15695"/>
    <cellStyle name="style1424787249630 2 2 2 2 8" xfId="23091"/>
    <cellStyle name="style1424787249630 2 2 2 2 9" xfId="45724"/>
    <cellStyle name="style1424787249630 2 2 2 3" xfId="1244"/>
    <cellStyle name="style1424787249630 2 2 2 3 2" xfId="4932"/>
    <cellStyle name="style1424787249630 2 2 2 3 2 2" xfId="12373"/>
    <cellStyle name="style1424787249630 2 2 2 3 2 2 2" xfId="45763"/>
    <cellStyle name="style1424787249630 2 2 2 3 2 2 2 2" xfId="45764"/>
    <cellStyle name="style1424787249630 2 2 2 3 2 2 2 3" xfId="60305"/>
    <cellStyle name="style1424787249630 2 2 2 3 2 2 3" xfId="45762"/>
    <cellStyle name="style1424787249630 2 2 2 3 2 3" xfId="19769"/>
    <cellStyle name="style1424787249630 2 2 2 3 2 3 2" xfId="45766"/>
    <cellStyle name="style1424787249630 2 2 2 3 2 3 3" xfId="57813"/>
    <cellStyle name="style1424787249630 2 2 2 3 2 3 4" xfId="45765"/>
    <cellStyle name="style1424787249630 2 2 2 3 2 4" xfId="27165"/>
    <cellStyle name="style1424787249630 2 2 2 3 2 5" xfId="45761"/>
    <cellStyle name="style1424787249630 2 2 2 3 3" xfId="3055"/>
    <cellStyle name="style1424787249630 2 2 2 3 3 2" xfId="10496"/>
    <cellStyle name="style1424787249630 2 2 2 3 3 2 2" xfId="45769"/>
    <cellStyle name="style1424787249630 2 2 2 3 3 2 2 2" xfId="45770"/>
    <cellStyle name="style1424787249630 2 2 2 3 3 2 2 3" xfId="60306"/>
    <cellStyle name="style1424787249630 2 2 2 3 3 2 3" xfId="45768"/>
    <cellStyle name="style1424787249630 2 2 2 3 3 3" xfId="17892"/>
    <cellStyle name="style1424787249630 2 2 2 3 3 3 2" xfId="45772"/>
    <cellStyle name="style1424787249630 2 2 2 3 3 3 3" xfId="57814"/>
    <cellStyle name="style1424787249630 2 2 2 3 3 3 4" xfId="45771"/>
    <cellStyle name="style1424787249630 2 2 2 3 3 4" xfId="25288"/>
    <cellStyle name="style1424787249630 2 2 2 3 3 5" xfId="45767"/>
    <cellStyle name="style1424787249630 2 2 2 3 4" xfId="6877"/>
    <cellStyle name="style1424787249630 2 2 2 3 4 2" xfId="14273"/>
    <cellStyle name="style1424787249630 2 2 2 3 4 2 2" xfId="45775"/>
    <cellStyle name="style1424787249630 2 2 2 3 4 2 3" xfId="60304"/>
    <cellStyle name="style1424787249630 2 2 2 3 4 2 4" xfId="45774"/>
    <cellStyle name="style1424787249630 2 2 2 3 4 3" xfId="21669"/>
    <cellStyle name="style1424787249630 2 2 2 3 4 4" xfId="29065"/>
    <cellStyle name="style1424787249630 2 2 2 3 4 5" xfId="45773"/>
    <cellStyle name="style1424787249630 2 2 2 3 5" xfId="8687"/>
    <cellStyle name="style1424787249630 2 2 2 3 5 2" xfId="45777"/>
    <cellStyle name="style1424787249630 2 2 2 3 5 3" xfId="57812"/>
    <cellStyle name="style1424787249630 2 2 2 3 5 4" xfId="45776"/>
    <cellStyle name="style1424787249630 2 2 2 3 6" xfId="16083"/>
    <cellStyle name="style1424787249630 2 2 2 3 7" xfId="23479"/>
    <cellStyle name="style1424787249630 2 2 2 3 8" xfId="45760"/>
    <cellStyle name="style1424787249630 2 2 2 4" xfId="1835"/>
    <cellStyle name="style1424787249630 2 2 2 4 2" xfId="5522"/>
    <cellStyle name="style1424787249630 2 2 2 4 2 2" xfId="12963"/>
    <cellStyle name="style1424787249630 2 2 2 4 2 2 2" xfId="45781"/>
    <cellStyle name="style1424787249630 2 2 2 4 2 2 2 2" xfId="45782"/>
    <cellStyle name="style1424787249630 2 2 2 4 2 2 2 3" xfId="60308"/>
    <cellStyle name="style1424787249630 2 2 2 4 2 2 3" xfId="45780"/>
    <cellStyle name="style1424787249630 2 2 2 4 2 3" xfId="20359"/>
    <cellStyle name="style1424787249630 2 2 2 4 2 3 2" xfId="45784"/>
    <cellStyle name="style1424787249630 2 2 2 4 2 3 3" xfId="57816"/>
    <cellStyle name="style1424787249630 2 2 2 4 2 3 4" xfId="45783"/>
    <cellStyle name="style1424787249630 2 2 2 4 2 4" xfId="27755"/>
    <cellStyle name="style1424787249630 2 2 2 4 2 5" xfId="45779"/>
    <cellStyle name="style1424787249630 2 2 2 4 3" xfId="3645"/>
    <cellStyle name="style1424787249630 2 2 2 4 3 2" xfId="11086"/>
    <cellStyle name="style1424787249630 2 2 2 4 3 2 2" xfId="45787"/>
    <cellStyle name="style1424787249630 2 2 2 4 3 2 2 2" xfId="45788"/>
    <cellStyle name="style1424787249630 2 2 2 4 3 2 2 3" xfId="60309"/>
    <cellStyle name="style1424787249630 2 2 2 4 3 2 3" xfId="45786"/>
    <cellStyle name="style1424787249630 2 2 2 4 3 3" xfId="18482"/>
    <cellStyle name="style1424787249630 2 2 2 4 3 3 2" xfId="45790"/>
    <cellStyle name="style1424787249630 2 2 2 4 3 3 3" xfId="57817"/>
    <cellStyle name="style1424787249630 2 2 2 4 3 3 4" xfId="45789"/>
    <cellStyle name="style1424787249630 2 2 2 4 3 4" xfId="25878"/>
    <cellStyle name="style1424787249630 2 2 2 4 3 5" xfId="45785"/>
    <cellStyle name="style1424787249630 2 2 2 4 4" xfId="7467"/>
    <cellStyle name="style1424787249630 2 2 2 4 4 2" xfId="14863"/>
    <cellStyle name="style1424787249630 2 2 2 4 4 2 2" xfId="45793"/>
    <cellStyle name="style1424787249630 2 2 2 4 4 2 3" xfId="60307"/>
    <cellStyle name="style1424787249630 2 2 2 4 4 2 4" xfId="45792"/>
    <cellStyle name="style1424787249630 2 2 2 4 4 3" xfId="22259"/>
    <cellStyle name="style1424787249630 2 2 2 4 4 4" xfId="29655"/>
    <cellStyle name="style1424787249630 2 2 2 4 4 5" xfId="45791"/>
    <cellStyle name="style1424787249630 2 2 2 4 5" xfId="9277"/>
    <cellStyle name="style1424787249630 2 2 2 4 5 2" xfId="45795"/>
    <cellStyle name="style1424787249630 2 2 2 4 5 3" xfId="57815"/>
    <cellStyle name="style1424787249630 2 2 2 4 5 4" xfId="45794"/>
    <cellStyle name="style1424787249630 2 2 2 4 6" xfId="16673"/>
    <cellStyle name="style1424787249630 2 2 2 4 7" xfId="24069"/>
    <cellStyle name="style1424787249630 2 2 2 4 8" xfId="45778"/>
    <cellStyle name="style1424787249630 2 2 2 5" xfId="2092"/>
    <cellStyle name="style1424787249630 2 2 2 5 2" xfId="5779"/>
    <cellStyle name="style1424787249630 2 2 2 5 2 2" xfId="13219"/>
    <cellStyle name="style1424787249630 2 2 2 5 2 2 2" xfId="45799"/>
    <cellStyle name="style1424787249630 2 2 2 5 2 2 2 2" xfId="45800"/>
    <cellStyle name="style1424787249630 2 2 2 5 2 2 2 3" xfId="60311"/>
    <cellStyle name="style1424787249630 2 2 2 5 2 2 3" xfId="45798"/>
    <cellStyle name="style1424787249630 2 2 2 5 2 3" xfId="20615"/>
    <cellStyle name="style1424787249630 2 2 2 5 2 3 2" xfId="45802"/>
    <cellStyle name="style1424787249630 2 2 2 5 2 3 3" xfId="57819"/>
    <cellStyle name="style1424787249630 2 2 2 5 2 3 4" xfId="45801"/>
    <cellStyle name="style1424787249630 2 2 2 5 2 4" xfId="28011"/>
    <cellStyle name="style1424787249630 2 2 2 5 2 5" xfId="45797"/>
    <cellStyle name="style1424787249630 2 2 2 5 3" xfId="3901"/>
    <cellStyle name="style1424787249630 2 2 2 5 3 2" xfId="11342"/>
    <cellStyle name="style1424787249630 2 2 2 5 3 2 2" xfId="45805"/>
    <cellStyle name="style1424787249630 2 2 2 5 3 2 2 2" xfId="45806"/>
    <cellStyle name="style1424787249630 2 2 2 5 3 2 2 3" xfId="60312"/>
    <cellStyle name="style1424787249630 2 2 2 5 3 2 3" xfId="45804"/>
    <cellStyle name="style1424787249630 2 2 2 5 3 3" xfId="18738"/>
    <cellStyle name="style1424787249630 2 2 2 5 3 3 2" xfId="45808"/>
    <cellStyle name="style1424787249630 2 2 2 5 3 3 3" xfId="57820"/>
    <cellStyle name="style1424787249630 2 2 2 5 3 3 4" xfId="45807"/>
    <cellStyle name="style1424787249630 2 2 2 5 3 4" xfId="26134"/>
    <cellStyle name="style1424787249630 2 2 2 5 3 5" xfId="45803"/>
    <cellStyle name="style1424787249630 2 2 2 5 4" xfId="7724"/>
    <cellStyle name="style1424787249630 2 2 2 5 4 2" xfId="15120"/>
    <cellStyle name="style1424787249630 2 2 2 5 4 2 2" xfId="45811"/>
    <cellStyle name="style1424787249630 2 2 2 5 4 2 3" xfId="60310"/>
    <cellStyle name="style1424787249630 2 2 2 5 4 2 4" xfId="45810"/>
    <cellStyle name="style1424787249630 2 2 2 5 4 3" xfId="22516"/>
    <cellStyle name="style1424787249630 2 2 2 5 4 4" xfId="29912"/>
    <cellStyle name="style1424787249630 2 2 2 5 4 5" xfId="45809"/>
    <cellStyle name="style1424787249630 2 2 2 5 5" xfId="9533"/>
    <cellStyle name="style1424787249630 2 2 2 5 5 2" xfId="45813"/>
    <cellStyle name="style1424787249630 2 2 2 5 5 3" xfId="57818"/>
    <cellStyle name="style1424787249630 2 2 2 5 5 4" xfId="45812"/>
    <cellStyle name="style1424787249630 2 2 2 5 6" xfId="16929"/>
    <cellStyle name="style1424787249630 2 2 2 5 7" xfId="24325"/>
    <cellStyle name="style1424787249630 2 2 2 5 8" xfId="45796"/>
    <cellStyle name="style1424787249630 2 2 2 6" xfId="4288"/>
    <cellStyle name="style1424787249630 2 2 2 6 2" xfId="11729"/>
    <cellStyle name="style1424787249630 2 2 2 6 2 2" xfId="45816"/>
    <cellStyle name="style1424787249630 2 2 2 6 2 2 2" xfId="45817"/>
    <cellStyle name="style1424787249630 2 2 2 6 2 2 3" xfId="60313"/>
    <cellStyle name="style1424787249630 2 2 2 6 2 3" xfId="45815"/>
    <cellStyle name="style1424787249630 2 2 2 6 3" xfId="19125"/>
    <cellStyle name="style1424787249630 2 2 2 6 3 2" xfId="45819"/>
    <cellStyle name="style1424787249630 2 2 2 6 3 3" xfId="57821"/>
    <cellStyle name="style1424787249630 2 2 2 6 3 4" xfId="45818"/>
    <cellStyle name="style1424787249630 2 2 2 6 4" xfId="26521"/>
    <cellStyle name="style1424787249630 2 2 2 6 5" xfId="45814"/>
    <cellStyle name="style1424787249630 2 2 2 7" xfId="2411"/>
    <cellStyle name="style1424787249630 2 2 2 7 2" xfId="9852"/>
    <cellStyle name="style1424787249630 2 2 2 7 2 2" xfId="45822"/>
    <cellStyle name="style1424787249630 2 2 2 7 2 2 2" xfId="45823"/>
    <cellStyle name="style1424787249630 2 2 2 7 2 2 3" xfId="60314"/>
    <cellStyle name="style1424787249630 2 2 2 7 2 3" xfId="45821"/>
    <cellStyle name="style1424787249630 2 2 2 7 3" xfId="17248"/>
    <cellStyle name="style1424787249630 2 2 2 7 3 2" xfId="45825"/>
    <cellStyle name="style1424787249630 2 2 2 7 3 3" xfId="57822"/>
    <cellStyle name="style1424787249630 2 2 2 7 3 4" xfId="45824"/>
    <cellStyle name="style1424787249630 2 2 2 7 4" xfId="24644"/>
    <cellStyle name="style1424787249630 2 2 2 7 5" xfId="45820"/>
    <cellStyle name="style1424787249630 2 2 2 8" xfId="6233"/>
    <cellStyle name="style1424787249630 2 2 2 8 2" xfId="13629"/>
    <cellStyle name="style1424787249630 2 2 2 8 2 2" xfId="45828"/>
    <cellStyle name="style1424787249630 2 2 2 8 2 3" xfId="60297"/>
    <cellStyle name="style1424787249630 2 2 2 8 2 4" xfId="45827"/>
    <cellStyle name="style1424787249630 2 2 2 8 3" xfId="21025"/>
    <cellStyle name="style1424787249630 2 2 2 8 4" xfId="28421"/>
    <cellStyle name="style1424787249630 2 2 2 8 5" xfId="45826"/>
    <cellStyle name="style1424787249630 2 2 2 9" xfId="8043"/>
    <cellStyle name="style1424787249630 2 2 2 9 2" xfId="45830"/>
    <cellStyle name="style1424787249630 2 2 2 9 3" xfId="57805"/>
    <cellStyle name="style1424787249630 2 2 2 9 4" xfId="45829"/>
    <cellStyle name="style1424787249630 2 2 3" xfId="662"/>
    <cellStyle name="style1424787249630 2 2 3 2" xfId="1372"/>
    <cellStyle name="style1424787249630 2 2 3 2 2" xfId="5060"/>
    <cellStyle name="style1424787249630 2 2 3 2 2 2" xfId="12501"/>
    <cellStyle name="style1424787249630 2 2 3 2 2 2 2" xfId="45835"/>
    <cellStyle name="style1424787249630 2 2 3 2 2 2 2 2" xfId="45836"/>
    <cellStyle name="style1424787249630 2 2 3 2 2 2 2 3" xfId="60317"/>
    <cellStyle name="style1424787249630 2 2 3 2 2 2 3" xfId="45834"/>
    <cellStyle name="style1424787249630 2 2 3 2 2 3" xfId="19897"/>
    <cellStyle name="style1424787249630 2 2 3 2 2 3 2" xfId="45838"/>
    <cellStyle name="style1424787249630 2 2 3 2 2 3 3" xfId="57825"/>
    <cellStyle name="style1424787249630 2 2 3 2 2 3 4" xfId="45837"/>
    <cellStyle name="style1424787249630 2 2 3 2 2 4" xfId="27293"/>
    <cellStyle name="style1424787249630 2 2 3 2 2 5" xfId="45833"/>
    <cellStyle name="style1424787249630 2 2 3 2 3" xfId="3183"/>
    <cellStyle name="style1424787249630 2 2 3 2 3 2" xfId="10624"/>
    <cellStyle name="style1424787249630 2 2 3 2 3 2 2" xfId="45841"/>
    <cellStyle name="style1424787249630 2 2 3 2 3 2 2 2" xfId="45842"/>
    <cellStyle name="style1424787249630 2 2 3 2 3 2 2 3" xfId="60318"/>
    <cellStyle name="style1424787249630 2 2 3 2 3 2 3" xfId="45840"/>
    <cellStyle name="style1424787249630 2 2 3 2 3 3" xfId="18020"/>
    <cellStyle name="style1424787249630 2 2 3 2 3 3 2" xfId="45844"/>
    <cellStyle name="style1424787249630 2 2 3 2 3 3 3" xfId="57826"/>
    <cellStyle name="style1424787249630 2 2 3 2 3 3 4" xfId="45843"/>
    <cellStyle name="style1424787249630 2 2 3 2 3 4" xfId="25416"/>
    <cellStyle name="style1424787249630 2 2 3 2 3 5" xfId="45839"/>
    <cellStyle name="style1424787249630 2 2 3 2 4" xfId="7005"/>
    <cellStyle name="style1424787249630 2 2 3 2 4 2" xfId="14401"/>
    <cellStyle name="style1424787249630 2 2 3 2 4 2 2" xfId="45847"/>
    <cellStyle name="style1424787249630 2 2 3 2 4 2 3" xfId="60316"/>
    <cellStyle name="style1424787249630 2 2 3 2 4 2 4" xfId="45846"/>
    <cellStyle name="style1424787249630 2 2 3 2 4 3" xfId="21797"/>
    <cellStyle name="style1424787249630 2 2 3 2 4 4" xfId="29193"/>
    <cellStyle name="style1424787249630 2 2 3 2 4 5" xfId="45845"/>
    <cellStyle name="style1424787249630 2 2 3 2 5" xfId="8815"/>
    <cellStyle name="style1424787249630 2 2 3 2 5 2" xfId="45849"/>
    <cellStyle name="style1424787249630 2 2 3 2 5 3" xfId="57824"/>
    <cellStyle name="style1424787249630 2 2 3 2 5 4" xfId="45848"/>
    <cellStyle name="style1424787249630 2 2 3 2 6" xfId="16211"/>
    <cellStyle name="style1424787249630 2 2 3 2 7" xfId="23607"/>
    <cellStyle name="style1424787249630 2 2 3 2 8" xfId="45832"/>
    <cellStyle name="style1424787249630 2 2 3 3" xfId="4416"/>
    <cellStyle name="style1424787249630 2 2 3 3 2" xfId="11857"/>
    <cellStyle name="style1424787249630 2 2 3 3 2 2" xfId="45852"/>
    <cellStyle name="style1424787249630 2 2 3 3 2 2 2" xfId="45853"/>
    <cellStyle name="style1424787249630 2 2 3 3 2 2 3" xfId="60319"/>
    <cellStyle name="style1424787249630 2 2 3 3 2 3" xfId="45851"/>
    <cellStyle name="style1424787249630 2 2 3 3 3" xfId="19253"/>
    <cellStyle name="style1424787249630 2 2 3 3 3 2" xfId="45855"/>
    <cellStyle name="style1424787249630 2 2 3 3 3 3" xfId="57827"/>
    <cellStyle name="style1424787249630 2 2 3 3 3 4" xfId="45854"/>
    <cellStyle name="style1424787249630 2 2 3 3 4" xfId="26649"/>
    <cellStyle name="style1424787249630 2 2 3 3 5" xfId="45850"/>
    <cellStyle name="style1424787249630 2 2 3 4" xfId="2539"/>
    <cellStyle name="style1424787249630 2 2 3 4 2" xfId="9980"/>
    <cellStyle name="style1424787249630 2 2 3 4 2 2" xfId="45858"/>
    <cellStyle name="style1424787249630 2 2 3 4 2 2 2" xfId="45859"/>
    <cellStyle name="style1424787249630 2 2 3 4 2 2 3" xfId="60320"/>
    <cellStyle name="style1424787249630 2 2 3 4 2 3" xfId="45857"/>
    <cellStyle name="style1424787249630 2 2 3 4 3" xfId="17376"/>
    <cellStyle name="style1424787249630 2 2 3 4 3 2" xfId="45861"/>
    <cellStyle name="style1424787249630 2 2 3 4 3 3" xfId="57828"/>
    <cellStyle name="style1424787249630 2 2 3 4 3 4" xfId="45860"/>
    <cellStyle name="style1424787249630 2 2 3 4 4" xfId="24772"/>
    <cellStyle name="style1424787249630 2 2 3 4 5" xfId="45856"/>
    <cellStyle name="style1424787249630 2 2 3 5" xfId="6361"/>
    <cellStyle name="style1424787249630 2 2 3 5 2" xfId="13757"/>
    <cellStyle name="style1424787249630 2 2 3 5 2 2" xfId="45864"/>
    <cellStyle name="style1424787249630 2 2 3 5 2 3" xfId="60315"/>
    <cellStyle name="style1424787249630 2 2 3 5 2 4" xfId="45863"/>
    <cellStyle name="style1424787249630 2 2 3 5 3" xfId="21153"/>
    <cellStyle name="style1424787249630 2 2 3 5 4" xfId="28549"/>
    <cellStyle name="style1424787249630 2 2 3 5 5" xfId="45862"/>
    <cellStyle name="style1424787249630 2 2 3 6" xfId="8171"/>
    <cellStyle name="style1424787249630 2 2 3 6 2" xfId="45866"/>
    <cellStyle name="style1424787249630 2 2 3 6 3" xfId="57823"/>
    <cellStyle name="style1424787249630 2 2 3 6 4" xfId="45865"/>
    <cellStyle name="style1424787249630 2 2 3 7" xfId="15567"/>
    <cellStyle name="style1424787249630 2 2 3 8" xfId="22963"/>
    <cellStyle name="style1424787249630 2 2 3 9" xfId="45831"/>
    <cellStyle name="style1424787249630 2 2 4" xfId="1116"/>
    <cellStyle name="style1424787249630 2 2 4 2" xfId="4804"/>
    <cellStyle name="style1424787249630 2 2 4 2 2" xfId="12245"/>
    <cellStyle name="style1424787249630 2 2 4 2 2 2" xfId="45870"/>
    <cellStyle name="style1424787249630 2 2 4 2 2 2 2" xfId="45871"/>
    <cellStyle name="style1424787249630 2 2 4 2 2 2 3" xfId="60322"/>
    <cellStyle name="style1424787249630 2 2 4 2 2 3" xfId="45869"/>
    <cellStyle name="style1424787249630 2 2 4 2 3" xfId="19641"/>
    <cellStyle name="style1424787249630 2 2 4 2 3 2" xfId="45873"/>
    <cellStyle name="style1424787249630 2 2 4 2 3 3" xfId="57830"/>
    <cellStyle name="style1424787249630 2 2 4 2 3 4" xfId="45872"/>
    <cellStyle name="style1424787249630 2 2 4 2 4" xfId="27037"/>
    <cellStyle name="style1424787249630 2 2 4 2 5" xfId="45868"/>
    <cellStyle name="style1424787249630 2 2 4 3" xfId="2927"/>
    <cellStyle name="style1424787249630 2 2 4 3 2" xfId="10368"/>
    <cellStyle name="style1424787249630 2 2 4 3 2 2" xfId="45876"/>
    <cellStyle name="style1424787249630 2 2 4 3 2 2 2" xfId="45877"/>
    <cellStyle name="style1424787249630 2 2 4 3 2 2 3" xfId="60323"/>
    <cellStyle name="style1424787249630 2 2 4 3 2 3" xfId="45875"/>
    <cellStyle name="style1424787249630 2 2 4 3 3" xfId="17764"/>
    <cellStyle name="style1424787249630 2 2 4 3 3 2" xfId="45879"/>
    <cellStyle name="style1424787249630 2 2 4 3 3 3" xfId="57831"/>
    <cellStyle name="style1424787249630 2 2 4 3 3 4" xfId="45878"/>
    <cellStyle name="style1424787249630 2 2 4 3 4" xfId="25160"/>
    <cellStyle name="style1424787249630 2 2 4 3 5" xfId="45874"/>
    <cellStyle name="style1424787249630 2 2 4 4" xfId="6749"/>
    <cellStyle name="style1424787249630 2 2 4 4 2" xfId="14145"/>
    <cellStyle name="style1424787249630 2 2 4 4 2 2" xfId="45882"/>
    <cellStyle name="style1424787249630 2 2 4 4 2 3" xfId="60321"/>
    <cellStyle name="style1424787249630 2 2 4 4 2 4" xfId="45881"/>
    <cellStyle name="style1424787249630 2 2 4 4 3" xfId="21541"/>
    <cellStyle name="style1424787249630 2 2 4 4 4" xfId="28937"/>
    <cellStyle name="style1424787249630 2 2 4 4 5" xfId="45880"/>
    <cellStyle name="style1424787249630 2 2 4 5" xfId="8559"/>
    <cellStyle name="style1424787249630 2 2 4 5 2" xfId="45884"/>
    <cellStyle name="style1424787249630 2 2 4 5 3" xfId="57829"/>
    <cellStyle name="style1424787249630 2 2 4 5 4" xfId="45883"/>
    <cellStyle name="style1424787249630 2 2 4 6" xfId="15955"/>
    <cellStyle name="style1424787249630 2 2 4 7" xfId="23351"/>
    <cellStyle name="style1424787249630 2 2 4 8" xfId="45867"/>
    <cellStyle name="style1424787249630 2 2 5" xfId="1707"/>
    <cellStyle name="style1424787249630 2 2 5 2" xfId="5394"/>
    <cellStyle name="style1424787249630 2 2 5 2 2" xfId="12835"/>
    <cellStyle name="style1424787249630 2 2 5 2 2 2" xfId="45888"/>
    <cellStyle name="style1424787249630 2 2 5 2 2 2 2" xfId="45889"/>
    <cellStyle name="style1424787249630 2 2 5 2 2 2 3" xfId="60325"/>
    <cellStyle name="style1424787249630 2 2 5 2 2 3" xfId="45887"/>
    <cellStyle name="style1424787249630 2 2 5 2 3" xfId="20231"/>
    <cellStyle name="style1424787249630 2 2 5 2 3 2" xfId="45891"/>
    <cellStyle name="style1424787249630 2 2 5 2 3 3" xfId="57833"/>
    <cellStyle name="style1424787249630 2 2 5 2 3 4" xfId="45890"/>
    <cellStyle name="style1424787249630 2 2 5 2 4" xfId="27627"/>
    <cellStyle name="style1424787249630 2 2 5 2 5" xfId="45886"/>
    <cellStyle name="style1424787249630 2 2 5 3" xfId="3517"/>
    <cellStyle name="style1424787249630 2 2 5 3 2" xfId="10958"/>
    <cellStyle name="style1424787249630 2 2 5 3 2 2" xfId="45894"/>
    <cellStyle name="style1424787249630 2 2 5 3 2 2 2" xfId="45895"/>
    <cellStyle name="style1424787249630 2 2 5 3 2 2 3" xfId="60326"/>
    <cellStyle name="style1424787249630 2 2 5 3 2 3" xfId="45893"/>
    <cellStyle name="style1424787249630 2 2 5 3 3" xfId="18354"/>
    <cellStyle name="style1424787249630 2 2 5 3 3 2" xfId="45897"/>
    <cellStyle name="style1424787249630 2 2 5 3 3 3" xfId="57834"/>
    <cellStyle name="style1424787249630 2 2 5 3 3 4" xfId="45896"/>
    <cellStyle name="style1424787249630 2 2 5 3 4" xfId="25750"/>
    <cellStyle name="style1424787249630 2 2 5 3 5" xfId="45892"/>
    <cellStyle name="style1424787249630 2 2 5 4" xfId="7339"/>
    <cellStyle name="style1424787249630 2 2 5 4 2" xfId="14735"/>
    <cellStyle name="style1424787249630 2 2 5 4 2 2" xfId="45900"/>
    <cellStyle name="style1424787249630 2 2 5 4 2 3" xfId="60324"/>
    <cellStyle name="style1424787249630 2 2 5 4 2 4" xfId="45899"/>
    <cellStyle name="style1424787249630 2 2 5 4 3" xfId="22131"/>
    <cellStyle name="style1424787249630 2 2 5 4 4" xfId="29527"/>
    <cellStyle name="style1424787249630 2 2 5 4 5" xfId="45898"/>
    <cellStyle name="style1424787249630 2 2 5 5" xfId="9149"/>
    <cellStyle name="style1424787249630 2 2 5 5 2" xfId="45902"/>
    <cellStyle name="style1424787249630 2 2 5 5 3" xfId="57832"/>
    <cellStyle name="style1424787249630 2 2 5 5 4" xfId="45901"/>
    <cellStyle name="style1424787249630 2 2 5 6" xfId="16545"/>
    <cellStyle name="style1424787249630 2 2 5 7" xfId="23941"/>
    <cellStyle name="style1424787249630 2 2 5 8" xfId="45885"/>
    <cellStyle name="style1424787249630 2 2 6" xfId="1964"/>
    <cellStyle name="style1424787249630 2 2 6 2" xfId="5651"/>
    <cellStyle name="style1424787249630 2 2 6 2 2" xfId="13091"/>
    <cellStyle name="style1424787249630 2 2 6 2 2 2" xfId="45906"/>
    <cellStyle name="style1424787249630 2 2 6 2 2 2 2" xfId="45907"/>
    <cellStyle name="style1424787249630 2 2 6 2 2 2 3" xfId="60328"/>
    <cellStyle name="style1424787249630 2 2 6 2 2 3" xfId="45905"/>
    <cellStyle name="style1424787249630 2 2 6 2 3" xfId="20487"/>
    <cellStyle name="style1424787249630 2 2 6 2 3 2" xfId="45909"/>
    <cellStyle name="style1424787249630 2 2 6 2 3 3" xfId="57836"/>
    <cellStyle name="style1424787249630 2 2 6 2 3 4" xfId="45908"/>
    <cellStyle name="style1424787249630 2 2 6 2 4" xfId="27883"/>
    <cellStyle name="style1424787249630 2 2 6 2 5" xfId="45904"/>
    <cellStyle name="style1424787249630 2 2 6 3" xfId="3773"/>
    <cellStyle name="style1424787249630 2 2 6 3 2" xfId="11214"/>
    <cellStyle name="style1424787249630 2 2 6 3 2 2" xfId="45912"/>
    <cellStyle name="style1424787249630 2 2 6 3 2 2 2" xfId="45913"/>
    <cellStyle name="style1424787249630 2 2 6 3 2 2 3" xfId="60329"/>
    <cellStyle name="style1424787249630 2 2 6 3 2 3" xfId="45911"/>
    <cellStyle name="style1424787249630 2 2 6 3 3" xfId="18610"/>
    <cellStyle name="style1424787249630 2 2 6 3 3 2" xfId="45915"/>
    <cellStyle name="style1424787249630 2 2 6 3 3 3" xfId="57837"/>
    <cellStyle name="style1424787249630 2 2 6 3 3 4" xfId="45914"/>
    <cellStyle name="style1424787249630 2 2 6 3 4" xfId="26006"/>
    <cellStyle name="style1424787249630 2 2 6 3 5" xfId="45910"/>
    <cellStyle name="style1424787249630 2 2 6 4" xfId="7596"/>
    <cellStyle name="style1424787249630 2 2 6 4 2" xfId="14992"/>
    <cellStyle name="style1424787249630 2 2 6 4 2 2" xfId="45918"/>
    <cellStyle name="style1424787249630 2 2 6 4 2 3" xfId="60327"/>
    <cellStyle name="style1424787249630 2 2 6 4 2 4" xfId="45917"/>
    <cellStyle name="style1424787249630 2 2 6 4 3" xfId="22388"/>
    <cellStyle name="style1424787249630 2 2 6 4 4" xfId="29784"/>
    <cellStyle name="style1424787249630 2 2 6 4 5" xfId="45916"/>
    <cellStyle name="style1424787249630 2 2 6 5" xfId="9405"/>
    <cellStyle name="style1424787249630 2 2 6 5 2" xfId="45920"/>
    <cellStyle name="style1424787249630 2 2 6 5 3" xfId="57835"/>
    <cellStyle name="style1424787249630 2 2 6 5 4" xfId="45919"/>
    <cellStyle name="style1424787249630 2 2 6 6" xfId="16801"/>
    <cellStyle name="style1424787249630 2 2 6 7" xfId="24197"/>
    <cellStyle name="style1424787249630 2 2 6 8" xfId="45903"/>
    <cellStyle name="style1424787249630 2 2 7" xfId="4160"/>
    <cellStyle name="style1424787249630 2 2 7 2" xfId="11601"/>
    <cellStyle name="style1424787249630 2 2 7 2 2" xfId="45923"/>
    <cellStyle name="style1424787249630 2 2 7 2 2 2" xfId="45924"/>
    <cellStyle name="style1424787249630 2 2 7 2 2 3" xfId="60330"/>
    <cellStyle name="style1424787249630 2 2 7 2 3" xfId="45922"/>
    <cellStyle name="style1424787249630 2 2 7 3" xfId="18997"/>
    <cellStyle name="style1424787249630 2 2 7 3 2" xfId="45926"/>
    <cellStyle name="style1424787249630 2 2 7 3 3" xfId="57838"/>
    <cellStyle name="style1424787249630 2 2 7 3 4" xfId="45925"/>
    <cellStyle name="style1424787249630 2 2 7 4" xfId="26393"/>
    <cellStyle name="style1424787249630 2 2 7 5" xfId="45921"/>
    <cellStyle name="style1424787249630 2 2 8" xfId="2283"/>
    <cellStyle name="style1424787249630 2 2 8 2" xfId="9724"/>
    <cellStyle name="style1424787249630 2 2 8 2 2" xfId="45929"/>
    <cellStyle name="style1424787249630 2 2 8 2 2 2" xfId="45930"/>
    <cellStyle name="style1424787249630 2 2 8 2 2 3" xfId="60331"/>
    <cellStyle name="style1424787249630 2 2 8 2 3" xfId="45928"/>
    <cellStyle name="style1424787249630 2 2 8 3" xfId="17120"/>
    <cellStyle name="style1424787249630 2 2 8 3 2" xfId="45932"/>
    <cellStyle name="style1424787249630 2 2 8 3 3" xfId="57839"/>
    <cellStyle name="style1424787249630 2 2 8 3 4" xfId="45931"/>
    <cellStyle name="style1424787249630 2 2 8 4" xfId="24516"/>
    <cellStyle name="style1424787249630 2 2 8 5" xfId="45927"/>
    <cellStyle name="style1424787249630 2 2 9" xfId="6105"/>
    <cellStyle name="style1424787249630 2 2 9 2" xfId="13501"/>
    <cellStyle name="style1424787249630 2 2 9 2 2" xfId="45935"/>
    <cellStyle name="style1424787249630 2 2 9 2 3" xfId="60296"/>
    <cellStyle name="style1424787249630 2 2 9 2 4" xfId="45934"/>
    <cellStyle name="style1424787249630 2 2 9 3" xfId="20897"/>
    <cellStyle name="style1424787249630 2 2 9 4" xfId="28293"/>
    <cellStyle name="style1424787249630 2 2 9 5" xfId="45933"/>
    <cellStyle name="style1424787249630 2 3" xfId="469"/>
    <cellStyle name="style1424787249630 2 3 10" xfId="15375"/>
    <cellStyle name="style1424787249630 2 3 11" xfId="22771"/>
    <cellStyle name="style1424787249630 2 3 12" xfId="45936"/>
    <cellStyle name="style1424787249630 2 3 2" xfId="726"/>
    <cellStyle name="style1424787249630 2 3 2 2" xfId="1436"/>
    <cellStyle name="style1424787249630 2 3 2 2 2" xfId="5124"/>
    <cellStyle name="style1424787249630 2 3 2 2 2 2" xfId="12565"/>
    <cellStyle name="style1424787249630 2 3 2 2 2 2 2" xfId="45941"/>
    <cellStyle name="style1424787249630 2 3 2 2 2 2 2 2" xfId="45942"/>
    <cellStyle name="style1424787249630 2 3 2 2 2 2 2 3" xfId="60335"/>
    <cellStyle name="style1424787249630 2 3 2 2 2 2 3" xfId="45940"/>
    <cellStyle name="style1424787249630 2 3 2 2 2 3" xfId="19961"/>
    <cellStyle name="style1424787249630 2 3 2 2 2 3 2" xfId="45944"/>
    <cellStyle name="style1424787249630 2 3 2 2 2 3 3" xfId="57843"/>
    <cellStyle name="style1424787249630 2 3 2 2 2 3 4" xfId="45943"/>
    <cellStyle name="style1424787249630 2 3 2 2 2 4" xfId="27357"/>
    <cellStyle name="style1424787249630 2 3 2 2 2 5" xfId="45939"/>
    <cellStyle name="style1424787249630 2 3 2 2 3" xfId="3247"/>
    <cellStyle name="style1424787249630 2 3 2 2 3 2" xfId="10688"/>
    <cellStyle name="style1424787249630 2 3 2 2 3 2 2" xfId="45947"/>
    <cellStyle name="style1424787249630 2 3 2 2 3 2 2 2" xfId="45948"/>
    <cellStyle name="style1424787249630 2 3 2 2 3 2 2 3" xfId="60336"/>
    <cellStyle name="style1424787249630 2 3 2 2 3 2 3" xfId="45946"/>
    <cellStyle name="style1424787249630 2 3 2 2 3 3" xfId="18084"/>
    <cellStyle name="style1424787249630 2 3 2 2 3 3 2" xfId="45950"/>
    <cellStyle name="style1424787249630 2 3 2 2 3 3 3" xfId="57844"/>
    <cellStyle name="style1424787249630 2 3 2 2 3 3 4" xfId="45949"/>
    <cellStyle name="style1424787249630 2 3 2 2 3 4" xfId="25480"/>
    <cellStyle name="style1424787249630 2 3 2 2 3 5" xfId="45945"/>
    <cellStyle name="style1424787249630 2 3 2 2 4" xfId="7069"/>
    <cellStyle name="style1424787249630 2 3 2 2 4 2" xfId="14465"/>
    <cellStyle name="style1424787249630 2 3 2 2 4 2 2" xfId="45953"/>
    <cellStyle name="style1424787249630 2 3 2 2 4 2 3" xfId="60334"/>
    <cellStyle name="style1424787249630 2 3 2 2 4 2 4" xfId="45952"/>
    <cellStyle name="style1424787249630 2 3 2 2 4 3" xfId="21861"/>
    <cellStyle name="style1424787249630 2 3 2 2 4 4" xfId="29257"/>
    <cellStyle name="style1424787249630 2 3 2 2 4 5" xfId="45951"/>
    <cellStyle name="style1424787249630 2 3 2 2 5" xfId="8879"/>
    <cellStyle name="style1424787249630 2 3 2 2 5 2" xfId="45955"/>
    <cellStyle name="style1424787249630 2 3 2 2 5 3" xfId="57842"/>
    <cellStyle name="style1424787249630 2 3 2 2 5 4" xfId="45954"/>
    <cellStyle name="style1424787249630 2 3 2 2 6" xfId="16275"/>
    <cellStyle name="style1424787249630 2 3 2 2 7" xfId="23671"/>
    <cellStyle name="style1424787249630 2 3 2 2 8" xfId="45938"/>
    <cellStyle name="style1424787249630 2 3 2 3" xfId="4480"/>
    <cellStyle name="style1424787249630 2 3 2 3 2" xfId="11921"/>
    <cellStyle name="style1424787249630 2 3 2 3 2 2" xfId="45958"/>
    <cellStyle name="style1424787249630 2 3 2 3 2 2 2" xfId="45959"/>
    <cellStyle name="style1424787249630 2 3 2 3 2 2 3" xfId="60337"/>
    <cellStyle name="style1424787249630 2 3 2 3 2 3" xfId="45957"/>
    <cellStyle name="style1424787249630 2 3 2 3 3" xfId="19317"/>
    <cellStyle name="style1424787249630 2 3 2 3 3 2" xfId="45961"/>
    <cellStyle name="style1424787249630 2 3 2 3 3 3" xfId="57845"/>
    <cellStyle name="style1424787249630 2 3 2 3 3 4" xfId="45960"/>
    <cellStyle name="style1424787249630 2 3 2 3 4" xfId="26713"/>
    <cellStyle name="style1424787249630 2 3 2 3 5" xfId="45956"/>
    <cellStyle name="style1424787249630 2 3 2 4" xfId="2603"/>
    <cellStyle name="style1424787249630 2 3 2 4 2" xfId="10044"/>
    <cellStyle name="style1424787249630 2 3 2 4 2 2" xfId="45964"/>
    <cellStyle name="style1424787249630 2 3 2 4 2 2 2" xfId="45965"/>
    <cellStyle name="style1424787249630 2 3 2 4 2 2 3" xfId="60338"/>
    <cellStyle name="style1424787249630 2 3 2 4 2 3" xfId="45963"/>
    <cellStyle name="style1424787249630 2 3 2 4 3" xfId="17440"/>
    <cellStyle name="style1424787249630 2 3 2 4 3 2" xfId="45967"/>
    <cellStyle name="style1424787249630 2 3 2 4 3 3" xfId="57846"/>
    <cellStyle name="style1424787249630 2 3 2 4 3 4" xfId="45966"/>
    <cellStyle name="style1424787249630 2 3 2 4 4" xfId="24836"/>
    <cellStyle name="style1424787249630 2 3 2 4 5" xfId="45962"/>
    <cellStyle name="style1424787249630 2 3 2 5" xfId="6425"/>
    <cellStyle name="style1424787249630 2 3 2 5 2" xfId="13821"/>
    <cellStyle name="style1424787249630 2 3 2 5 2 2" xfId="45970"/>
    <cellStyle name="style1424787249630 2 3 2 5 2 3" xfId="60333"/>
    <cellStyle name="style1424787249630 2 3 2 5 2 4" xfId="45969"/>
    <cellStyle name="style1424787249630 2 3 2 5 3" xfId="21217"/>
    <cellStyle name="style1424787249630 2 3 2 5 4" xfId="28613"/>
    <cellStyle name="style1424787249630 2 3 2 5 5" xfId="45968"/>
    <cellStyle name="style1424787249630 2 3 2 6" xfId="8235"/>
    <cellStyle name="style1424787249630 2 3 2 6 2" xfId="45972"/>
    <cellStyle name="style1424787249630 2 3 2 6 3" xfId="57841"/>
    <cellStyle name="style1424787249630 2 3 2 6 4" xfId="45971"/>
    <cellStyle name="style1424787249630 2 3 2 7" xfId="15631"/>
    <cellStyle name="style1424787249630 2 3 2 8" xfId="23027"/>
    <cellStyle name="style1424787249630 2 3 2 9" xfId="45937"/>
    <cellStyle name="style1424787249630 2 3 3" xfId="1180"/>
    <cellStyle name="style1424787249630 2 3 3 2" xfId="4868"/>
    <cellStyle name="style1424787249630 2 3 3 2 2" xfId="12309"/>
    <cellStyle name="style1424787249630 2 3 3 2 2 2" xfId="45976"/>
    <cellStyle name="style1424787249630 2 3 3 2 2 2 2" xfId="45977"/>
    <cellStyle name="style1424787249630 2 3 3 2 2 2 3" xfId="60340"/>
    <cellStyle name="style1424787249630 2 3 3 2 2 3" xfId="45975"/>
    <cellStyle name="style1424787249630 2 3 3 2 3" xfId="19705"/>
    <cellStyle name="style1424787249630 2 3 3 2 3 2" xfId="45979"/>
    <cellStyle name="style1424787249630 2 3 3 2 3 3" xfId="57848"/>
    <cellStyle name="style1424787249630 2 3 3 2 3 4" xfId="45978"/>
    <cellStyle name="style1424787249630 2 3 3 2 4" xfId="27101"/>
    <cellStyle name="style1424787249630 2 3 3 2 5" xfId="45974"/>
    <cellStyle name="style1424787249630 2 3 3 3" xfId="2991"/>
    <cellStyle name="style1424787249630 2 3 3 3 2" xfId="10432"/>
    <cellStyle name="style1424787249630 2 3 3 3 2 2" xfId="45982"/>
    <cellStyle name="style1424787249630 2 3 3 3 2 2 2" xfId="45983"/>
    <cellStyle name="style1424787249630 2 3 3 3 2 2 3" xfId="60341"/>
    <cellStyle name="style1424787249630 2 3 3 3 2 3" xfId="45981"/>
    <cellStyle name="style1424787249630 2 3 3 3 3" xfId="17828"/>
    <cellStyle name="style1424787249630 2 3 3 3 3 2" xfId="45985"/>
    <cellStyle name="style1424787249630 2 3 3 3 3 3" xfId="57849"/>
    <cellStyle name="style1424787249630 2 3 3 3 3 4" xfId="45984"/>
    <cellStyle name="style1424787249630 2 3 3 3 4" xfId="25224"/>
    <cellStyle name="style1424787249630 2 3 3 3 5" xfId="45980"/>
    <cellStyle name="style1424787249630 2 3 3 4" xfId="6813"/>
    <cellStyle name="style1424787249630 2 3 3 4 2" xfId="14209"/>
    <cellStyle name="style1424787249630 2 3 3 4 2 2" xfId="45988"/>
    <cellStyle name="style1424787249630 2 3 3 4 2 3" xfId="60339"/>
    <cellStyle name="style1424787249630 2 3 3 4 2 4" xfId="45987"/>
    <cellStyle name="style1424787249630 2 3 3 4 3" xfId="21605"/>
    <cellStyle name="style1424787249630 2 3 3 4 4" xfId="29001"/>
    <cellStyle name="style1424787249630 2 3 3 4 5" xfId="45986"/>
    <cellStyle name="style1424787249630 2 3 3 5" xfId="8623"/>
    <cellStyle name="style1424787249630 2 3 3 5 2" xfId="45990"/>
    <cellStyle name="style1424787249630 2 3 3 5 3" xfId="57847"/>
    <cellStyle name="style1424787249630 2 3 3 5 4" xfId="45989"/>
    <cellStyle name="style1424787249630 2 3 3 6" xfId="16019"/>
    <cellStyle name="style1424787249630 2 3 3 7" xfId="23415"/>
    <cellStyle name="style1424787249630 2 3 3 8" xfId="45973"/>
    <cellStyle name="style1424787249630 2 3 4" xfId="1771"/>
    <cellStyle name="style1424787249630 2 3 4 2" xfId="5458"/>
    <cellStyle name="style1424787249630 2 3 4 2 2" xfId="12899"/>
    <cellStyle name="style1424787249630 2 3 4 2 2 2" xfId="45994"/>
    <cellStyle name="style1424787249630 2 3 4 2 2 2 2" xfId="45995"/>
    <cellStyle name="style1424787249630 2 3 4 2 2 2 3" xfId="60343"/>
    <cellStyle name="style1424787249630 2 3 4 2 2 3" xfId="45993"/>
    <cellStyle name="style1424787249630 2 3 4 2 3" xfId="20295"/>
    <cellStyle name="style1424787249630 2 3 4 2 3 2" xfId="45997"/>
    <cellStyle name="style1424787249630 2 3 4 2 3 3" xfId="57851"/>
    <cellStyle name="style1424787249630 2 3 4 2 3 4" xfId="45996"/>
    <cellStyle name="style1424787249630 2 3 4 2 4" xfId="27691"/>
    <cellStyle name="style1424787249630 2 3 4 2 5" xfId="45992"/>
    <cellStyle name="style1424787249630 2 3 4 3" xfId="3581"/>
    <cellStyle name="style1424787249630 2 3 4 3 2" xfId="11022"/>
    <cellStyle name="style1424787249630 2 3 4 3 2 2" xfId="46000"/>
    <cellStyle name="style1424787249630 2 3 4 3 2 2 2" xfId="46001"/>
    <cellStyle name="style1424787249630 2 3 4 3 2 2 3" xfId="60344"/>
    <cellStyle name="style1424787249630 2 3 4 3 2 3" xfId="45999"/>
    <cellStyle name="style1424787249630 2 3 4 3 3" xfId="18418"/>
    <cellStyle name="style1424787249630 2 3 4 3 3 2" xfId="46003"/>
    <cellStyle name="style1424787249630 2 3 4 3 3 3" xfId="57852"/>
    <cellStyle name="style1424787249630 2 3 4 3 3 4" xfId="46002"/>
    <cellStyle name="style1424787249630 2 3 4 3 4" xfId="25814"/>
    <cellStyle name="style1424787249630 2 3 4 3 5" xfId="45998"/>
    <cellStyle name="style1424787249630 2 3 4 4" xfId="7403"/>
    <cellStyle name="style1424787249630 2 3 4 4 2" xfId="14799"/>
    <cellStyle name="style1424787249630 2 3 4 4 2 2" xfId="46006"/>
    <cellStyle name="style1424787249630 2 3 4 4 2 3" xfId="60342"/>
    <cellStyle name="style1424787249630 2 3 4 4 2 4" xfId="46005"/>
    <cellStyle name="style1424787249630 2 3 4 4 3" xfId="22195"/>
    <cellStyle name="style1424787249630 2 3 4 4 4" xfId="29591"/>
    <cellStyle name="style1424787249630 2 3 4 4 5" xfId="46004"/>
    <cellStyle name="style1424787249630 2 3 4 5" xfId="9213"/>
    <cellStyle name="style1424787249630 2 3 4 5 2" xfId="46008"/>
    <cellStyle name="style1424787249630 2 3 4 5 3" xfId="57850"/>
    <cellStyle name="style1424787249630 2 3 4 5 4" xfId="46007"/>
    <cellStyle name="style1424787249630 2 3 4 6" xfId="16609"/>
    <cellStyle name="style1424787249630 2 3 4 7" xfId="24005"/>
    <cellStyle name="style1424787249630 2 3 4 8" xfId="45991"/>
    <cellStyle name="style1424787249630 2 3 5" xfId="2028"/>
    <cellStyle name="style1424787249630 2 3 5 2" xfId="5715"/>
    <cellStyle name="style1424787249630 2 3 5 2 2" xfId="13155"/>
    <cellStyle name="style1424787249630 2 3 5 2 2 2" xfId="46012"/>
    <cellStyle name="style1424787249630 2 3 5 2 2 2 2" xfId="46013"/>
    <cellStyle name="style1424787249630 2 3 5 2 2 2 3" xfId="60346"/>
    <cellStyle name="style1424787249630 2 3 5 2 2 3" xfId="46011"/>
    <cellStyle name="style1424787249630 2 3 5 2 3" xfId="20551"/>
    <cellStyle name="style1424787249630 2 3 5 2 3 2" xfId="46015"/>
    <cellStyle name="style1424787249630 2 3 5 2 3 3" xfId="57854"/>
    <cellStyle name="style1424787249630 2 3 5 2 3 4" xfId="46014"/>
    <cellStyle name="style1424787249630 2 3 5 2 4" xfId="27947"/>
    <cellStyle name="style1424787249630 2 3 5 2 5" xfId="46010"/>
    <cellStyle name="style1424787249630 2 3 5 3" xfId="3837"/>
    <cellStyle name="style1424787249630 2 3 5 3 2" xfId="11278"/>
    <cellStyle name="style1424787249630 2 3 5 3 2 2" xfId="46018"/>
    <cellStyle name="style1424787249630 2 3 5 3 2 2 2" xfId="46019"/>
    <cellStyle name="style1424787249630 2 3 5 3 2 2 3" xfId="60347"/>
    <cellStyle name="style1424787249630 2 3 5 3 2 3" xfId="46017"/>
    <cellStyle name="style1424787249630 2 3 5 3 3" xfId="18674"/>
    <cellStyle name="style1424787249630 2 3 5 3 3 2" xfId="46021"/>
    <cellStyle name="style1424787249630 2 3 5 3 3 3" xfId="57855"/>
    <cellStyle name="style1424787249630 2 3 5 3 3 4" xfId="46020"/>
    <cellStyle name="style1424787249630 2 3 5 3 4" xfId="26070"/>
    <cellStyle name="style1424787249630 2 3 5 3 5" xfId="46016"/>
    <cellStyle name="style1424787249630 2 3 5 4" xfId="7660"/>
    <cellStyle name="style1424787249630 2 3 5 4 2" xfId="15056"/>
    <cellStyle name="style1424787249630 2 3 5 4 2 2" xfId="46024"/>
    <cellStyle name="style1424787249630 2 3 5 4 2 3" xfId="60345"/>
    <cellStyle name="style1424787249630 2 3 5 4 2 4" xfId="46023"/>
    <cellStyle name="style1424787249630 2 3 5 4 3" xfId="22452"/>
    <cellStyle name="style1424787249630 2 3 5 4 4" xfId="29848"/>
    <cellStyle name="style1424787249630 2 3 5 4 5" xfId="46022"/>
    <cellStyle name="style1424787249630 2 3 5 5" xfId="9469"/>
    <cellStyle name="style1424787249630 2 3 5 5 2" xfId="46026"/>
    <cellStyle name="style1424787249630 2 3 5 5 3" xfId="57853"/>
    <cellStyle name="style1424787249630 2 3 5 5 4" xfId="46025"/>
    <cellStyle name="style1424787249630 2 3 5 6" xfId="16865"/>
    <cellStyle name="style1424787249630 2 3 5 7" xfId="24261"/>
    <cellStyle name="style1424787249630 2 3 5 8" xfId="46009"/>
    <cellStyle name="style1424787249630 2 3 6" xfId="4224"/>
    <cellStyle name="style1424787249630 2 3 6 2" xfId="11665"/>
    <cellStyle name="style1424787249630 2 3 6 2 2" xfId="46029"/>
    <cellStyle name="style1424787249630 2 3 6 2 2 2" xfId="46030"/>
    <cellStyle name="style1424787249630 2 3 6 2 2 3" xfId="60348"/>
    <cellStyle name="style1424787249630 2 3 6 2 3" xfId="46028"/>
    <cellStyle name="style1424787249630 2 3 6 3" xfId="19061"/>
    <cellStyle name="style1424787249630 2 3 6 3 2" xfId="46032"/>
    <cellStyle name="style1424787249630 2 3 6 3 3" xfId="57856"/>
    <cellStyle name="style1424787249630 2 3 6 3 4" xfId="46031"/>
    <cellStyle name="style1424787249630 2 3 6 4" xfId="26457"/>
    <cellStyle name="style1424787249630 2 3 6 5" xfId="46027"/>
    <cellStyle name="style1424787249630 2 3 7" xfId="2347"/>
    <cellStyle name="style1424787249630 2 3 7 2" xfId="9788"/>
    <cellStyle name="style1424787249630 2 3 7 2 2" xfId="46035"/>
    <cellStyle name="style1424787249630 2 3 7 2 2 2" xfId="46036"/>
    <cellStyle name="style1424787249630 2 3 7 2 2 3" xfId="60349"/>
    <cellStyle name="style1424787249630 2 3 7 2 3" xfId="46034"/>
    <cellStyle name="style1424787249630 2 3 7 3" xfId="17184"/>
    <cellStyle name="style1424787249630 2 3 7 3 2" xfId="46038"/>
    <cellStyle name="style1424787249630 2 3 7 3 3" xfId="57857"/>
    <cellStyle name="style1424787249630 2 3 7 3 4" xfId="46037"/>
    <cellStyle name="style1424787249630 2 3 7 4" xfId="24580"/>
    <cellStyle name="style1424787249630 2 3 7 5" xfId="46033"/>
    <cellStyle name="style1424787249630 2 3 8" xfId="6169"/>
    <cellStyle name="style1424787249630 2 3 8 2" xfId="13565"/>
    <cellStyle name="style1424787249630 2 3 8 2 2" xfId="46041"/>
    <cellStyle name="style1424787249630 2 3 8 2 3" xfId="60332"/>
    <cellStyle name="style1424787249630 2 3 8 2 4" xfId="46040"/>
    <cellStyle name="style1424787249630 2 3 8 3" xfId="20961"/>
    <cellStyle name="style1424787249630 2 3 8 4" xfId="28357"/>
    <cellStyle name="style1424787249630 2 3 8 5" xfId="46039"/>
    <cellStyle name="style1424787249630 2 3 9" xfId="7979"/>
    <cellStyle name="style1424787249630 2 3 9 2" xfId="46043"/>
    <cellStyle name="style1424787249630 2 3 9 3" xfId="57840"/>
    <cellStyle name="style1424787249630 2 3 9 4" xfId="46042"/>
    <cellStyle name="style1424787249630 2 4" xfId="598"/>
    <cellStyle name="style1424787249630 2 4 2" xfId="1308"/>
    <cellStyle name="style1424787249630 2 4 2 2" xfId="4996"/>
    <cellStyle name="style1424787249630 2 4 2 2 2" xfId="12437"/>
    <cellStyle name="style1424787249630 2 4 2 2 2 2" xfId="46048"/>
    <cellStyle name="style1424787249630 2 4 2 2 2 2 2" xfId="46049"/>
    <cellStyle name="style1424787249630 2 4 2 2 2 2 3" xfId="60352"/>
    <cellStyle name="style1424787249630 2 4 2 2 2 3" xfId="46047"/>
    <cellStyle name="style1424787249630 2 4 2 2 3" xfId="19833"/>
    <cellStyle name="style1424787249630 2 4 2 2 3 2" xfId="46051"/>
    <cellStyle name="style1424787249630 2 4 2 2 3 3" xfId="57860"/>
    <cellStyle name="style1424787249630 2 4 2 2 3 4" xfId="46050"/>
    <cellStyle name="style1424787249630 2 4 2 2 4" xfId="27229"/>
    <cellStyle name="style1424787249630 2 4 2 2 5" xfId="46046"/>
    <cellStyle name="style1424787249630 2 4 2 3" xfId="3119"/>
    <cellStyle name="style1424787249630 2 4 2 3 2" xfId="10560"/>
    <cellStyle name="style1424787249630 2 4 2 3 2 2" xfId="46054"/>
    <cellStyle name="style1424787249630 2 4 2 3 2 2 2" xfId="46055"/>
    <cellStyle name="style1424787249630 2 4 2 3 2 2 3" xfId="60353"/>
    <cellStyle name="style1424787249630 2 4 2 3 2 3" xfId="46053"/>
    <cellStyle name="style1424787249630 2 4 2 3 3" xfId="17956"/>
    <cellStyle name="style1424787249630 2 4 2 3 3 2" xfId="46057"/>
    <cellStyle name="style1424787249630 2 4 2 3 3 3" xfId="57861"/>
    <cellStyle name="style1424787249630 2 4 2 3 3 4" xfId="46056"/>
    <cellStyle name="style1424787249630 2 4 2 3 4" xfId="25352"/>
    <cellStyle name="style1424787249630 2 4 2 3 5" xfId="46052"/>
    <cellStyle name="style1424787249630 2 4 2 4" xfId="6941"/>
    <cellStyle name="style1424787249630 2 4 2 4 2" xfId="14337"/>
    <cellStyle name="style1424787249630 2 4 2 4 2 2" xfId="46060"/>
    <cellStyle name="style1424787249630 2 4 2 4 2 3" xfId="60351"/>
    <cellStyle name="style1424787249630 2 4 2 4 2 4" xfId="46059"/>
    <cellStyle name="style1424787249630 2 4 2 4 3" xfId="21733"/>
    <cellStyle name="style1424787249630 2 4 2 4 4" xfId="29129"/>
    <cellStyle name="style1424787249630 2 4 2 4 5" xfId="46058"/>
    <cellStyle name="style1424787249630 2 4 2 5" xfId="8751"/>
    <cellStyle name="style1424787249630 2 4 2 5 2" xfId="46062"/>
    <cellStyle name="style1424787249630 2 4 2 5 3" xfId="57859"/>
    <cellStyle name="style1424787249630 2 4 2 5 4" xfId="46061"/>
    <cellStyle name="style1424787249630 2 4 2 6" xfId="16147"/>
    <cellStyle name="style1424787249630 2 4 2 7" xfId="23543"/>
    <cellStyle name="style1424787249630 2 4 2 8" xfId="46045"/>
    <cellStyle name="style1424787249630 2 4 3" xfId="4352"/>
    <cellStyle name="style1424787249630 2 4 3 2" xfId="11793"/>
    <cellStyle name="style1424787249630 2 4 3 2 2" xfId="46065"/>
    <cellStyle name="style1424787249630 2 4 3 2 2 2" xfId="46066"/>
    <cellStyle name="style1424787249630 2 4 3 2 2 3" xfId="60354"/>
    <cellStyle name="style1424787249630 2 4 3 2 3" xfId="46064"/>
    <cellStyle name="style1424787249630 2 4 3 3" xfId="19189"/>
    <cellStyle name="style1424787249630 2 4 3 3 2" xfId="46068"/>
    <cellStyle name="style1424787249630 2 4 3 3 3" xfId="57862"/>
    <cellStyle name="style1424787249630 2 4 3 3 4" xfId="46067"/>
    <cellStyle name="style1424787249630 2 4 3 4" xfId="26585"/>
    <cellStyle name="style1424787249630 2 4 3 5" xfId="46063"/>
    <cellStyle name="style1424787249630 2 4 4" xfId="2475"/>
    <cellStyle name="style1424787249630 2 4 4 2" xfId="9916"/>
    <cellStyle name="style1424787249630 2 4 4 2 2" xfId="46071"/>
    <cellStyle name="style1424787249630 2 4 4 2 2 2" xfId="46072"/>
    <cellStyle name="style1424787249630 2 4 4 2 2 3" xfId="60355"/>
    <cellStyle name="style1424787249630 2 4 4 2 3" xfId="46070"/>
    <cellStyle name="style1424787249630 2 4 4 3" xfId="17312"/>
    <cellStyle name="style1424787249630 2 4 4 3 2" xfId="46074"/>
    <cellStyle name="style1424787249630 2 4 4 3 3" xfId="57863"/>
    <cellStyle name="style1424787249630 2 4 4 3 4" xfId="46073"/>
    <cellStyle name="style1424787249630 2 4 4 4" xfId="24708"/>
    <cellStyle name="style1424787249630 2 4 4 5" xfId="46069"/>
    <cellStyle name="style1424787249630 2 4 5" xfId="6297"/>
    <cellStyle name="style1424787249630 2 4 5 2" xfId="13693"/>
    <cellStyle name="style1424787249630 2 4 5 2 2" xfId="46077"/>
    <cellStyle name="style1424787249630 2 4 5 2 3" xfId="60350"/>
    <cellStyle name="style1424787249630 2 4 5 2 4" xfId="46076"/>
    <cellStyle name="style1424787249630 2 4 5 3" xfId="21089"/>
    <cellStyle name="style1424787249630 2 4 5 4" xfId="28485"/>
    <cellStyle name="style1424787249630 2 4 5 5" xfId="46075"/>
    <cellStyle name="style1424787249630 2 4 6" xfId="8107"/>
    <cellStyle name="style1424787249630 2 4 6 2" xfId="46079"/>
    <cellStyle name="style1424787249630 2 4 6 3" xfId="57858"/>
    <cellStyle name="style1424787249630 2 4 6 4" xfId="46078"/>
    <cellStyle name="style1424787249630 2 4 7" xfId="15503"/>
    <cellStyle name="style1424787249630 2 4 8" xfId="22899"/>
    <cellStyle name="style1424787249630 2 4 9" xfId="46044"/>
    <cellStyle name="style1424787249630 2 5" xfId="1052"/>
    <cellStyle name="style1424787249630 2 5 2" xfId="4740"/>
    <cellStyle name="style1424787249630 2 5 2 2" xfId="12181"/>
    <cellStyle name="style1424787249630 2 5 2 2 2" xfId="46083"/>
    <cellStyle name="style1424787249630 2 5 2 2 2 2" xfId="46084"/>
    <cellStyle name="style1424787249630 2 5 2 2 2 3" xfId="60357"/>
    <cellStyle name="style1424787249630 2 5 2 2 3" xfId="46082"/>
    <cellStyle name="style1424787249630 2 5 2 3" xfId="19577"/>
    <cellStyle name="style1424787249630 2 5 2 3 2" xfId="46086"/>
    <cellStyle name="style1424787249630 2 5 2 3 3" xfId="57865"/>
    <cellStyle name="style1424787249630 2 5 2 3 4" xfId="46085"/>
    <cellStyle name="style1424787249630 2 5 2 4" xfId="26973"/>
    <cellStyle name="style1424787249630 2 5 2 5" xfId="46081"/>
    <cellStyle name="style1424787249630 2 5 3" xfId="2863"/>
    <cellStyle name="style1424787249630 2 5 3 2" xfId="10304"/>
    <cellStyle name="style1424787249630 2 5 3 2 2" xfId="46089"/>
    <cellStyle name="style1424787249630 2 5 3 2 2 2" xfId="46090"/>
    <cellStyle name="style1424787249630 2 5 3 2 2 3" xfId="60358"/>
    <cellStyle name="style1424787249630 2 5 3 2 3" xfId="46088"/>
    <cellStyle name="style1424787249630 2 5 3 3" xfId="17700"/>
    <cellStyle name="style1424787249630 2 5 3 3 2" xfId="46092"/>
    <cellStyle name="style1424787249630 2 5 3 3 3" xfId="57866"/>
    <cellStyle name="style1424787249630 2 5 3 3 4" xfId="46091"/>
    <cellStyle name="style1424787249630 2 5 3 4" xfId="25096"/>
    <cellStyle name="style1424787249630 2 5 3 5" xfId="46087"/>
    <cellStyle name="style1424787249630 2 5 4" xfId="6685"/>
    <cellStyle name="style1424787249630 2 5 4 2" xfId="14081"/>
    <cellStyle name="style1424787249630 2 5 4 2 2" xfId="46095"/>
    <cellStyle name="style1424787249630 2 5 4 2 3" xfId="60356"/>
    <cellStyle name="style1424787249630 2 5 4 2 4" xfId="46094"/>
    <cellStyle name="style1424787249630 2 5 4 3" xfId="21477"/>
    <cellStyle name="style1424787249630 2 5 4 4" xfId="28873"/>
    <cellStyle name="style1424787249630 2 5 4 5" xfId="46093"/>
    <cellStyle name="style1424787249630 2 5 5" xfId="8495"/>
    <cellStyle name="style1424787249630 2 5 5 2" xfId="46097"/>
    <cellStyle name="style1424787249630 2 5 5 3" xfId="57864"/>
    <cellStyle name="style1424787249630 2 5 5 4" xfId="46096"/>
    <cellStyle name="style1424787249630 2 5 6" xfId="15891"/>
    <cellStyle name="style1424787249630 2 5 7" xfId="23287"/>
    <cellStyle name="style1424787249630 2 5 8" xfId="46080"/>
    <cellStyle name="style1424787249630 2 6" xfId="1643"/>
    <cellStyle name="style1424787249630 2 6 2" xfId="5330"/>
    <cellStyle name="style1424787249630 2 6 2 2" xfId="12771"/>
    <cellStyle name="style1424787249630 2 6 2 2 2" xfId="46101"/>
    <cellStyle name="style1424787249630 2 6 2 2 2 2" xfId="46102"/>
    <cellStyle name="style1424787249630 2 6 2 2 2 3" xfId="60360"/>
    <cellStyle name="style1424787249630 2 6 2 2 3" xfId="46100"/>
    <cellStyle name="style1424787249630 2 6 2 3" xfId="20167"/>
    <cellStyle name="style1424787249630 2 6 2 3 2" xfId="46104"/>
    <cellStyle name="style1424787249630 2 6 2 3 3" xfId="57868"/>
    <cellStyle name="style1424787249630 2 6 2 3 4" xfId="46103"/>
    <cellStyle name="style1424787249630 2 6 2 4" xfId="27563"/>
    <cellStyle name="style1424787249630 2 6 2 5" xfId="46099"/>
    <cellStyle name="style1424787249630 2 6 3" xfId="3453"/>
    <cellStyle name="style1424787249630 2 6 3 2" xfId="10894"/>
    <cellStyle name="style1424787249630 2 6 3 2 2" xfId="46107"/>
    <cellStyle name="style1424787249630 2 6 3 2 2 2" xfId="46108"/>
    <cellStyle name="style1424787249630 2 6 3 2 2 3" xfId="60361"/>
    <cellStyle name="style1424787249630 2 6 3 2 3" xfId="46106"/>
    <cellStyle name="style1424787249630 2 6 3 3" xfId="18290"/>
    <cellStyle name="style1424787249630 2 6 3 3 2" xfId="46110"/>
    <cellStyle name="style1424787249630 2 6 3 3 3" xfId="57869"/>
    <cellStyle name="style1424787249630 2 6 3 3 4" xfId="46109"/>
    <cellStyle name="style1424787249630 2 6 3 4" xfId="25686"/>
    <cellStyle name="style1424787249630 2 6 3 5" xfId="46105"/>
    <cellStyle name="style1424787249630 2 6 4" xfId="7275"/>
    <cellStyle name="style1424787249630 2 6 4 2" xfId="14671"/>
    <cellStyle name="style1424787249630 2 6 4 2 2" xfId="46113"/>
    <cellStyle name="style1424787249630 2 6 4 2 3" xfId="60359"/>
    <cellStyle name="style1424787249630 2 6 4 2 4" xfId="46112"/>
    <cellStyle name="style1424787249630 2 6 4 3" xfId="22067"/>
    <cellStyle name="style1424787249630 2 6 4 4" xfId="29463"/>
    <cellStyle name="style1424787249630 2 6 4 5" xfId="46111"/>
    <cellStyle name="style1424787249630 2 6 5" xfId="9085"/>
    <cellStyle name="style1424787249630 2 6 5 2" xfId="46115"/>
    <cellStyle name="style1424787249630 2 6 5 3" xfId="57867"/>
    <cellStyle name="style1424787249630 2 6 5 4" xfId="46114"/>
    <cellStyle name="style1424787249630 2 6 6" xfId="16481"/>
    <cellStyle name="style1424787249630 2 6 7" xfId="23877"/>
    <cellStyle name="style1424787249630 2 6 8" xfId="46098"/>
    <cellStyle name="style1424787249630 2 7" xfId="1900"/>
    <cellStyle name="style1424787249630 2 7 2" xfId="5587"/>
    <cellStyle name="style1424787249630 2 7 2 2" xfId="13027"/>
    <cellStyle name="style1424787249630 2 7 2 2 2" xfId="46119"/>
    <cellStyle name="style1424787249630 2 7 2 2 2 2" xfId="46120"/>
    <cellStyle name="style1424787249630 2 7 2 2 2 3" xfId="60363"/>
    <cellStyle name="style1424787249630 2 7 2 2 3" xfId="46118"/>
    <cellStyle name="style1424787249630 2 7 2 3" xfId="20423"/>
    <cellStyle name="style1424787249630 2 7 2 3 2" xfId="46122"/>
    <cellStyle name="style1424787249630 2 7 2 3 3" xfId="57871"/>
    <cellStyle name="style1424787249630 2 7 2 3 4" xfId="46121"/>
    <cellStyle name="style1424787249630 2 7 2 4" xfId="27819"/>
    <cellStyle name="style1424787249630 2 7 2 5" xfId="46117"/>
    <cellStyle name="style1424787249630 2 7 3" xfId="3709"/>
    <cellStyle name="style1424787249630 2 7 3 2" xfId="11150"/>
    <cellStyle name="style1424787249630 2 7 3 2 2" xfId="46125"/>
    <cellStyle name="style1424787249630 2 7 3 2 2 2" xfId="46126"/>
    <cellStyle name="style1424787249630 2 7 3 2 2 3" xfId="60364"/>
    <cellStyle name="style1424787249630 2 7 3 2 3" xfId="46124"/>
    <cellStyle name="style1424787249630 2 7 3 3" xfId="18546"/>
    <cellStyle name="style1424787249630 2 7 3 3 2" xfId="46128"/>
    <cellStyle name="style1424787249630 2 7 3 3 3" xfId="57872"/>
    <cellStyle name="style1424787249630 2 7 3 3 4" xfId="46127"/>
    <cellStyle name="style1424787249630 2 7 3 4" xfId="25942"/>
    <cellStyle name="style1424787249630 2 7 3 5" xfId="46123"/>
    <cellStyle name="style1424787249630 2 7 4" xfId="7532"/>
    <cellStyle name="style1424787249630 2 7 4 2" xfId="14928"/>
    <cellStyle name="style1424787249630 2 7 4 2 2" xfId="46131"/>
    <cellStyle name="style1424787249630 2 7 4 2 3" xfId="60362"/>
    <cellStyle name="style1424787249630 2 7 4 2 4" xfId="46130"/>
    <cellStyle name="style1424787249630 2 7 4 3" xfId="22324"/>
    <cellStyle name="style1424787249630 2 7 4 4" xfId="29720"/>
    <cellStyle name="style1424787249630 2 7 4 5" xfId="46129"/>
    <cellStyle name="style1424787249630 2 7 5" xfId="9341"/>
    <cellStyle name="style1424787249630 2 7 5 2" xfId="46133"/>
    <cellStyle name="style1424787249630 2 7 5 3" xfId="57870"/>
    <cellStyle name="style1424787249630 2 7 5 4" xfId="46132"/>
    <cellStyle name="style1424787249630 2 7 6" xfId="16737"/>
    <cellStyle name="style1424787249630 2 7 7" xfId="24133"/>
    <cellStyle name="style1424787249630 2 7 8" xfId="46116"/>
    <cellStyle name="style1424787249630 2 8" xfId="4096"/>
    <cellStyle name="style1424787249630 2 8 2" xfId="11537"/>
    <cellStyle name="style1424787249630 2 8 2 2" xfId="46136"/>
    <cellStyle name="style1424787249630 2 8 2 2 2" xfId="46137"/>
    <cellStyle name="style1424787249630 2 8 2 2 3" xfId="60365"/>
    <cellStyle name="style1424787249630 2 8 2 3" xfId="46135"/>
    <cellStyle name="style1424787249630 2 8 3" xfId="18933"/>
    <cellStyle name="style1424787249630 2 8 3 2" xfId="46139"/>
    <cellStyle name="style1424787249630 2 8 3 3" xfId="57873"/>
    <cellStyle name="style1424787249630 2 8 3 4" xfId="46138"/>
    <cellStyle name="style1424787249630 2 8 4" xfId="26329"/>
    <cellStyle name="style1424787249630 2 8 5" xfId="46134"/>
    <cellStyle name="style1424787249630 2 9" xfId="2219"/>
    <cellStyle name="style1424787249630 2 9 2" xfId="9660"/>
    <cellStyle name="style1424787249630 2 9 2 2" xfId="46142"/>
    <cellStyle name="style1424787249630 2 9 2 2 2" xfId="46143"/>
    <cellStyle name="style1424787249630 2 9 2 2 3" xfId="60366"/>
    <cellStyle name="style1424787249630 2 9 2 3" xfId="46141"/>
    <cellStyle name="style1424787249630 2 9 3" xfId="17056"/>
    <cellStyle name="style1424787249630 2 9 3 2" xfId="46145"/>
    <cellStyle name="style1424787249630 2 9 3 3" xfId="57874"/>
    <cellStyle name="style1424787249630 2 9 3 4" xfId="46144"/>
    <cellStyle name="style1424787249630 2 9 4" xfId="24452"/>
    <cellStyle name="style1424787249630 2 9 5" xfId="46140"/>
    <cellStyle name="style1424787249630 3" xfId="377"/>
    <cellStyle name="style1424787249630 3 10" xfId="7887"/>
    <cellStyle name="style1424787249630 3 10 2" xfId="46148"/>
    <cellStyle name="style1424787249630 3 10 3" xfId="57875"/>
    <cellStyle name="style1424787249630 3 10 4" xfId="46147"/>
    <cellStyle name="style1424787249630 3 11" xfId="15283"/>
    <cellStyle name="style1424787249630 3 12" xfId="22679"/>
    <cellStyle name="style1424787249630 3 13" xfId="46146"/>
    <cellStyle name="style1424787249630 3 2" xfId="505"/>
    <cellStyle name="style1424787249630 3 2 10" xfId="15411"/>
    <cellStyle name="style1424787249630 3 2 11" xfId="22807"/>
    <cellStyle name="style1424787249630 3 2 12" xfId="46149"/>
    <cellStyle name="style1424787249630 3 2 2" xfId="762"/>
    <cellStyle name="style1424787249630 3 2 2 2" xfId="1472"/>
    <cellStyle name="style1424787249630 3 2 2 2 2" xfId="5160"/>
    <cellStyle name="style1424787249630 3 2 2 2 2 2" xfId="12601"/>
    <cellStyle name="style1424787249630 3 2 2 2 2 2 2" xfId="46154"/>
    <cellStyle name="style1424787249630 3 2 2 2 2 2 2 2" xfId="46155"/>
    <cellStyle name="style1424787249630 3 2 2 2 2 2 2 3" xfId="60371"/>
    <cellStyle name="style1424787249630 3 2 2 2 2 2 3" xfId="46153"/>
    <cellStyle name="style1424787249630 3 2 2 2 2 3" xfId="19997"/>
    <cellStyle name="style1424787249630 3 2 2 2 2 3 2" xfId="46157"/>
    <cellStyle name="style1424787249630 3 2 2 2 2 3 3" xfId="57879"/>
    <cellStyle name="style1424787249630 3 2 2 2 2 3 4" xfId="46156"/>
    <cellStyle name="style1424787249630 3 2 2 2 2 4" xfId="27393"/>
    <cellStyle name="style1424787249630 3 2 2 2 2 5" xfId="46152"/>
    <cellStyle name="style1424787249630 3 2 2 2 3" xfId="3283"/>
    <cellStyle name="style1424787249630 3 2 2 2 3 2" xfId="10724"/>
    <cellStyle name="style1424787249630 3 2 2 2 3 2 2" xfId="46160"/>
    <cellStyle name="style1424787249630 3 2 2 2 3 2 2 2" xfId="46161"/>
    <cellStyle name="style1424787249630 3 2 2 2 3 2 2 3" xfId="60372"/>
    <cellStyle name="style1424787249630 3 2 2 2 3 2 3" xfId="46159"/>
    <cellStyle name="style1424787249630 3 2 2 2 3 3" xfId="18120"/>
    <cellStyle name="style1424787249630 3 2 2 2 3 3 2" xfId="46163"/>
    <cellStyle name="style1424787249630 3 2 2 2 3 3 3" xfId="57880"/>
    <cellStyle name="style1424787249630 3 2 2 2 3 3 4" xfId="46162"/>
    <cellStyle name="style1424787249630 3 2 2 2 3 4" xfId="25516"/>
    <cellStyle name="style1424787249630 3 2 2 2 3 5" xfId="46158"/>
    <cellStyle name="style1424787249630 3 2 2 2 4" xfId="7105"/>
    <cellStyle name="style1424787249630 3 2 2 2 4 2" xfId="14501"/>
    <cellStyle name="style1424787249630 3 2 2 2 4 2 2" xfId="46166"/>
    <cellStyle name="style1424787249630 3 2 2 2 4 2 3" xfId="60370"/>
    <cellStyle name="style1424787249630 3 2 2 2 4 2 4" xfId="46165"/>
    <cellStyle name="style1424787249630 3 2 2 2 4 3" xfId="21897"/>
    <cellStyle name="style1424787249630 3 2 2 2 4 4" xfId="29293"/>
    <cellStyle name="style1424787249630 3 2 2 2 4 5" xfId="46164"/>
    <cellStyle name="style1424787249630 3 2 2 2 5" xfId="8915"/>
    <cellStyle name="style1424787249630 3 2 2 2 5 2" xfId="46168"/>
    <cellStyle name="style1424787249630 3 2 2 2 5 3" xfId="57878"/>
    <cellStyle name="style1424787249630 3 2 2 2 5 4" xfId="46167"/>
    <cellStyle name="style1424787249630 3 2 2 2 6" xfId="16311"/>
    <cellStyle name="style1424787249630 3 2 2 2 7" xfId="23707"/>
    <cellStyle name="style1424787249630 3 2 2 2 8" xfId="46151"/>
    <cellStyle name="style1424787249630 3 2 2 3" xfId="4516"/>
    <cellStyle name="style1424787249630 3 2 2 3 2" xfId="11957"/>
    <cellStyle name="style1424787249630 3 2 2 3 2 2" xfId="46171"/>
    <cellStyle name="style1424787249630 3 2 2 3 2 2 2" xfId="46172"/>
    <cellStyle name="style1424787249630 3 2 2 3 2 2 3" xfId="60373"/>
    <cellStyle name="style1424787249630 3 2 2 3 2 3" xfId="46170"/>
    <cellStyle name="style1424787249630 3 2 2 3 3" xfId="19353"/>
    <cellStyle name="style1424787249630 3 2 2 3 3 2" xfId="46174"/>
    <cellStyle name="style1424787249630 3 2 2 3 3 3" xfId="57881"/>
    <cellStyle name="style1424787249630 3 2 2 3 3 4" xfId="46173"/>
    <cellStyle name="style1424787249630 3 2 2 3 4" xfId="26749"/>
    <cellStyle name="style1424787249630 3 2 2 3 5" xfId="46169"/>
    <cellStyle name="style1424787249630 3 2 2 4" xfId="2639"/>
    <cellStyle name="style1424787249630 3 2 2 4 2" xfId="10080"/>
    <cellStyle name="style1424787249630 3 2 2 4 2 2" xfId="46177"/>
    <cellStyle name="style1424787249630 3 2 2 4 2 2 2" xfId="46178"/>
    <cellStyle name="style1424787249630 3 2 2 4 2 2 3" xfId="60374"/>
    <cellStyle name="style1424787249630 3 2 2 4 2 3" xfId="46176"/>
    <cellStyle name="style1424787249630 3 2 2 4 3" xfId="17476"/>
    <cellStyle name="style1424787249630 3 2 2 4 3 2" xfId="46180"/>
    <cellStyle name="style1424787249630 3 2 2 4 3 3" xfId="57882"/>
    <cellStyle name="style1424787249630 3 2 2 4 3 4" xfId="46179"/>
    <cellStyle name="style1424787249630 3 2 2 4 4" xfId="24872"/>
    <cellStyle name="style1424787249630 3 2 2 4 5" xfId="46175"/>
    <cellStyle name="style1424787249630 3 2 2 5" xfId="6461"/>
    <cellStyle name="style1424787249630 3 2 2 5 2" xfId="13857"/>
    <cellStyle name="style1424787249630 3 2 2 5 2 2" xfId="46183"/>
    <cellStyle name="style1424787249630 3 2 2 5 2 3" xfId="60369"/>
    <cellStyle name="style1424787249630 3 2 2 5 2 4" xfId="46182"/>
    <cellStyle name="style1424787249630 3 2 2 5 3" xfId="21253"/>
    <cellStyle name="style1424787249630 3 2 2 5 4" xfId="28649"/>
    <cellStyle name="style1424787249630 3 2 2 5 5" xfId="46181"/>
    <cellStyle name="style1424787249630 3 2 2 6" xfId="8271"/>
    <cellStyle name="style1424787249630 3 2 2 6 2" xfId="46185"/>
    <cellStyle name="style1424787249630 3 2 2 6 3" xfId="57877"/>
    <cellStyle name="style1424787249630 3 2 2 6 4" xfId="46184"/>
    <cellStyle name="style1424787249630 3 2 2 7" xfId="15667"/>
    <cellStyle name="style1424787249630 3 2 2 8" xfId="23063"/>
    <cellStyle name="style1424787249630 3 2 2 9" xfId="46150"/>
    <cellStyle name="style1424787249630 3 2 3" xfId="1216"/>
    <cellStyle name="style1424787249630 3 2 3 2" xfId="4904"/>
    <cellStyle name="style1424787249630 3 2 3 2 2" xfId="12345"/>
    <cellStyle name="style1424787249630 3 2 3 2 2 2" xfId="46189"/>
    <cellStyle name="style1424787249630 3 2 3 2 2 2 2" xfId="46190"/>
    <cellStyle name="style1424787249630 3 2 3 2 2 2 3" xfId="60376"/>
    <cellStyle name="style1424787249630 3 2 3 2 2 3" xfId="46188"/>
    <cellStyle name="style1424787249630 3 2 3 2 3" xfId="19741"/>
    <cellStyle name="style1424787249630 3 2 3 2 3 2" xfId="46192"/>
    <cellStyle name="style1424787249630 3 2 3 2 3 3" xfId="57884"/>
    <cellStyle name="style1424787249630 3 2 3 2 3 4" xfId="46191"/>
    <cellStyle name="style1424787249630 3 2 3 2 4" xfId="27137"/>
    <cellStyle name="style1424787249630 3 2 3 2 5" xfId="46187"/>
    <cellStyle name="style1424787249630 3 2 3 3" xfId="3027"/>
    <cellStyle name="style1424787249630 3 2 3 3 2" xfId="10468"/>
    <cellStyle name="style1424787249630 3 2 3 3 2 2" xfId="46195"/>
    <cellStyle name="style1424787249630 3 2 3 3 2 2 2" xfId="46196"/>
    <cellStyle name="style1424787249630 3 2 3 3 2 2 3" xfId="60377"/>
    <cellStyle name="style1424787249630 3 2 3 3 2 3" xfId="46194"/>
    <cellStyle name="style1424787249630 3 2 3 3 3" xfId="17864"/>
    <cellStyle name="style1424787249630 3 2 3 3 3 2" xfId="46198"/>
    <cellStyle name="style1424787249630 3 2 3 3 3 3" xfId="57885"/>
    <cellStyle name="style1424787249630 3 2 3 3 3 4" xfId="46197"/>
    <cellStyle name="style1424787249630 3 2 3 3 4" xfId="25260"/>
    <cellStyle name="style1424787249630 3 2 3 3 5" xfId="46193"/>
    <cellStyle name="style1424787249630 3 2 3 4" xfId="6849"/>
    <cellStyle name="style1424787249630 3 2 3 4 2" xfId="14245"/>
    <cellStyle name="style1424787249630 3 2 3 4 2 2" xfId="46201"/>
    <cellStyle name="style1424787249630 3 2 3 4 2 3" xfId="60375"/>
    <cellStyle name="style1424787249630 3 2 3 4 2 4" xfId="46200"/>
    <cellStyle name="style1424787249630 3 2 3 4 3" xfId="21641"/>
    <cellStyle name="style1424787249630 3 2 3 4 4" xfId="29037"/>
    <cellStyle name="style1424787249630 3 2 3 4 5" xfId="46199"/>
    <cellStyle name="style1424787249630 3 2 3 5" xfId="8659"/>
    <cellStyle name="style1424787249630 3 2 3 5 2" xfId="46203"/>
    <cellStyle name="style1424787249630 3 2 3 5 3" xfId="57883"/>
    <cellStyle name="style1424787249630 3 2 3 5 4" xfId="46202"/>
    <cellStyle name="style1424787249630 3 2 3 6" xfId="16055"/>
    <cellStyle name="style1424787249630 3 2 3 7" xfId="23451"/>
    <cellStyle name="style1424787249630 3 2 3 8" xfId="46186"/>
    <cellStyle name="style1424787249630 3 2 4" xfId="1807"/>
    <cellStyle name="style1424787249630 3 2 4 2" xfId="5494"/>
    <cellStyle name="style1424787249630 3 2 4 2 2" xfId="12935"/>
    <cellStyle name="style1424787249630 3 2 4 2 2 2" xfId="46207"/>
    <cellStyle name="style1424787249630 3 2 4 2 2 2 2" xfId="46208"/>
    <cellStyle name="style1424787249630 3 2 4 2 2 2 3" xfId="60379"/>
    <cellStyle name="style1424787249630 3 2 4 2 2 3" xfId="46206"/>
    <cellStyle name="style1424787249630 3 2 4 2 3" xfId="20331"/>
    <cellStyle name="style1424787249630 3 2 4 2 3 2" xfId="46210"/>
    <cellStyle name="style1424787249630 3 2 4 2 3 3" xfId="57887"/>
    <cellStyle name="style1424787249630 3 2 4 2 3 4" xfId="46209"/>
    <cellStyle name="style1424787249630 3 2 4 2 4" xfId="27727"/>
    <cellStyle name="style1424787249630 3 2 4 2 5" xfId="46205"/>
    <cellStyle name="style1424787249630 3 2 4 3" xfId="3617"/>
    <cellStyle name="style1424787249630 3 2 4 3 2" xfId="11058"/>
    <cellStyle name="style1424787249630 3 2 4 3 2 2" xfId="46213"/>
    <cellStyle name="style1424787249630 3 2 4 3 2 2 2" xfId="46214"/>
    <cellStyle name="style1424787249630 3 2 4 3 2 2 3" xfId="60380"/>
    <cellStyle name="style1424787249630 3 2 4 3 2 3" xfId="46212"/>
    <cellStyle name="style1424787249630 3 2 4 3 3" xfId="18454"/>
    <cellStyle name="style1424787249630 3 2 4 3 3 2" xfId="46216"/>
    <cellStyle name="style1424787249630 3 2 4 3 3 3" xfId="57888"/>
    <cellStyle name="style1424787249630 3 2 4 3 3 4" xfId="46215"/>
    <cellStyle name="style1424787249630 3 2 4 3 4" xfId="25850"/>
    <cellStyle name="style1424787249630 3 2 4 3 5" xfId="46211"/>
    <cellStyle name="style1424787249630 3 2 4 4" xfId="7439"/>
    <cellStyle name="style1424787249630 3 2 4 4 2" xfId="14835"/>
    <cellStyle name="style1424787249630 3 2 4 4 2 2" xfId="46219"/>
    <cellStyle name="style1424787249630 3 2 4 4 2 3" xfId="60378"/>
    <cellStyle name="style1424787249630 3 2 4 4 2 4" xfId="46218"/>
    <cellStyle name="style1424787249630 3 2 4 4 3" xfId="22231"/>
    <cellStyle name="style1424787249630 3 2 4 4 4" xfId="29627"/>
    <cellStyle name="style1424787249630 3 2 4 4 5" xfId="46217"/>
    <cellStyle name="style1424787249630 3 2 4 5" xfId="9249"/>
    <cellStyle name="style1424787249630 3 2 4 5 2" xfId="46221"/>
    <cellStyle name="style1424787249630 3 2 4 5 3" xfId="57886"/>
    <cellStyle name="style1424787249630 3 2 4 5 4" xfId="46220"/>
    <cellStyle name="style1424787249630 3 2 4 6" xfId="16645"/>
    <cellStyle name="style1424787249630 3 2 4 7" xfId="24041"/>
    <cellStyle name="style1424787249630 3 2 4 8" xfId="46204"/>
    <cellStyle name="style1424787249630 3 2 5" xfId="2064"/>
    <cellStyle name="style1424787249630 3 2 5 2" xfId="5751"/>
    <cellStyle name="style1424787249630 3 2 5 2 2" xfId="13191"/>
    <cellStyle name="style1424787249630 3 2 5 2 2 2" xfId="46225"/>
    <cellStyle name="style1424787249630 3 2 5 2 2 2 2" xfId="46226"/>
    <cellStyle name="style1424787249630 3 2 5 2 2 2 3" xfId="60382"/>
    <cellStyle name="style1424787249630 3 2 5 2 2 3" xfId="46224"/>
    <cellStyle name="style1424787249630 3 2 5 2 3" xfId="20587"/>
    <cellStyle name="style1424787249630 3 2 5 2 3 2" xfId="46228"/>
    <cellStyle name="style1424787249630 3 2 5 2 3 3" xfId="57890"/>
    <cellStyle name="style1424787249630 3 2 5 2 3 4" xfId="46227"/>
    <cellStyle name="style1424787249630 3 2 5 2 4" xfId="27983"/>
    <cellStyle name="style1424787249630 3 2 5 2 5" xfId="46223"/>
    <cellStyle name="style1424787249630 3 2 5 3" xfId="3873"/>
    <cellStyle name="style1424787249630 3 2 5 3 2" xfId="11314"/>
    <cellStyle name="style1424787249630 3 2 5 3 2 2" xfId="46231"/>
    <cellStyle name="style1424787249630 3 2 5 3 2 2 2" xfId="46232"/>
    <cellStyle name="style1424787249630 3 2 5 3 2 2 3" xfId="60383"/>
    <cellStyle name="style1424787249630 3 2 5 3 2 3" xfId="46230"/>
    <cellStyle name="style1424787249630 3 2 5 3 3" xfId="18710"/>
    <cellStyle name="style1424787249630 3 2 5 3 3 2" xfId="46234"/>
    <cellStyle name="style1424787249630 3 2 5 3 3 3" xfId="57891"/>
    <cellStyle name="style1424787249630 3 2 5 3 3 4" xfId="46233"/>
    <cellStyle name="style1424787249630 3 2 5 3 4" xfId="26106"/>
    <cellStyle name="style1424787249630 3 2 5 3 5" xfId="46229"/>
    <cellStyle name="style1424787249630 3 2 5 4" xfId="7696"/>
    <cellStyle name="style1424787249630 3 2 5 4 2" xfId="15092"/>
    <cellStyle name="style1424787249630 3 2 5 4 2 2" xfId="46237"/>
    <cellStyle name="style1424787249630 3 2 5 4 2 3" xfId="60381"/>
    <cellStyle name="style1424787249630 3 2 5 4 2 4" xfId="46236"/>
    <cellStyle name="style1424787249630 3 2 5 4 3" xfId="22488"/>
    <cellStyle name="style1424787249630 3 2 5 4 4" xfId="29884"/>
    <cellStyle name="style1424787249630 3 2 5 4 5" xfId="46235"/>
    <cellStyle name="style1424787249630 3 2 5 5" xfId="9505"/>
    <cellStyle name="style1424787249630 3 2 5 5 2" xfId="46239"/>
    <cellStyle name="style1424787249630 3 2 5 5 3" xfId="57889"/>
    <cellStyle name="style1424787249630 3 2 5 5 4" xfId="46238"/>
    <cellStyle name="style1424787249630 3 2 5 6" xfId="16901"/>
    <cellStyle name="style1424787249630 3 2 5 7" xfId="24297"/>
    <cellStyle name="style1424787249630 3 2 5 8" xfId="46222"/>
    <cellStyle name="style1424787249630 3 2 6" xfId="4260"/>
    <cellStyle name="style1424787249630 3 2 6 2" xfId="11701"/>
    <cellStyle name="style1424787249630 3 2 6 2 2" xfId="46242"/>
    <cellStyle name="style1424787249630 3 2 6 2 2 2" xfId="46243"/>
    <cellStyle name="style1424787249630 3 2 6 2 2 3" xfId="60384"/>
    <cellStyle name="style1424787249630 3 2 6 2 3" xfId="46241"/>
    <cellStyle name="style1424787249630 3 2 6 3" xfId="19097"/>
    <cellStyle name="style1424787249630 3 2 6 3 2" xfId="46245"/>
    <cellStyle name="style1424787249630 3 2 6 3 3" xfId="57892"/>
    <cellStyle name="style1424787249630 3 2 6 3 4" xfId="46244"/>
    <cellStyle name="style1424787249630 3 2 6 4" xfId="26493"/>
    <cellStyle name="style1424787249630 3 2 6 5" xfId="46240"/>
    <cellStyle name="style1424787249630 3 2 7" xfId="2383"/>
    <cellStyle name="style1424787249630 3 2 7 2" xfId="9824"/>
    <cellStyle name="style1424787249630 3 2 7 2 2" xfId="46248"/>
    <cellStyle name="style1424787249630 3 2 7 2 2 2" xfId="46249"/>
    <cellStyle name="style1424787249630 3 2 7 2 2 3" xfId="60385"/>
    <cellStyle name="style1424787249630 3 2 7 2 3" xfId="46247"/>
    <cellStyle name="style1424787249630 3 2 7 3" xfId="17220"/>
    <cellStyle name="style1424787249630 3 2 7 3 2" xfId="46251"/>
    <cellStyle name="style1424787249630 3 2 7 3 3" xfId="57893"/>
    <cellStyle name="style1424787249630 3 2 7 3 4" xfId="46250"/>
    <cellStyle name="style1424787249630 3 2 7 4" xfId="24616"/>
    <cellStyle name="style1424787249630 3 2 7 5" xfId="46246"/>
    <cellStyle name="style1424787249630 3 2 8" xfId="6205"/>
    <cellStyle name="style1424787249630 3 2 8 2" xfId="13601"/>
    <cellStyle name="style1424787249630 3 2 8 2 2" xfId="46254"/>
    <cellStyle name="style1424787249630 3 2 8 2 3" xfId="60368"/>
    <cellStyle name="style1424787249630 3 2 8 2 4" xfId="46253"/>
    <cellStyle name="style1424787249630 3 2 8 3" xfId="20997"/>
    <cellStyle name="style1424787249630 3 2 8 4" xfId="28393"/>
    <cellStyle name="style1424787249630 3 2 8 5" xfId="46252"/>
    <cellStyle name="style1424787249630 3 2 9" xfId="8015"/>
    <cellStyle name="style1424787249630 3 2 9 2" xfId="46256"/>
    <cellStyle name="style1424787249630 3 2 9 3" xfId="57876"/>
    <cellStyle name="style1424787249630 3 2 9 4" xfId="46255"/>
    <cellStyle name="style1424787249630 3 3" xfId="634"/>
    <cellStyle name="style1424787249630 3 3 2" xfId="1344"/>
    <cellStyle name="style1424787249630 3 3 2 2" xfId="5032"/>
    <cellStyle name="style1424787249630 3 3 2 2 2" xfId="12473"/>
    <cellStyle name="style1424787249630 3 3 2 2 2 2" xfId="46261"/>
    <cellStyle name="style1424787249630 3 3 2 2 2 2 2" xfId="46262"/>
    <cellStyle name="style1424787249630 3 3 2 2 2 2 3" xfId="60388"/>
    <cellStyle name="style1424787249630 3 3 2 2 2 3" xfId="46260"/>
    <cellStyle name="style1424787249630 3 3 2 2 3" xfId="19869"/>
    <cellStyle name="style1424787249630 3 3 2 2 3 2" xfId="46264"/>
    <cellStyle name="style1424787249630 3 3 2 2 3 3" xfId="57896"/>
    <cellStyle name="style1424787249630 3 3 2 2 3 4" xfId="46263"/>
    <cellStyle name="style1424787249630 3 3 2 2 4" xfId="27265"/>
    <cellStyle name="style1424787249630 3 3 2 2 5" xfId="46259"/>
    <cellStyle name="style1424787249630 3 3 2 3" xfId="3155"/>
    <cellStyle name="style1424787249630 3 3 2 3 2" xfId="10596"/>
    <cellStyle name="style1424787249630 3 3 2 3 2 2" xfId="46267"/>
    <cellStyle name="style1424787249630 3 3 2 3 2 2 2" xfId="46268"/>
    <cellStyle name="style1424787249630 3 3 2 3 2 2 3" xfId="60389"/>
    <cellStyle name="style1424787249630 3 3 2 3 2 3" xfId="46266"/>
    <cellStyle name="style1424787249630 3 3 2 3 3" xfId="17992"/>
    <cellStyle name="style1424787249630 3 3 2 3 3 2" xfId="46270"/>
    <cellStyle name="style1424787249630 3 3 2 3 3 3" xfId="57897"/>
    <cellStyle name="style1424787249630 3 3 2 3 3 4" xfId="46269"/>
    <cellStyle name="style1424787249630 3 3 2 3 4" xfId="25388"/>
    <cellStyle name="style1424787249630 3 3 2 3 5" xfId="46265"/>
    <cellStyle name="style1424787249630 3 3 2 4" xfId="6977"/>
    <cellStyle name="style1424787249630 3 3 2 4 2" xfId="14373"/>
    <cellStyle name="style1424787249630 3 3 2 4 2 2" xfId="46273"/>
    <cellStyle name="style1424787249630 3 3 2 4 2 3" xfId="60387"/>
    <cellStyle name="style1424787249630 3 3 2 4 2 4" xfId="46272"/>
    <cellStyle name="style1424787249630 3 3 2 4 3" xfId="21769"/>
    <cellStyle name="style1424787249630 3 3 2 4 4" xfId="29165"/>
    <cellStyle name="style1424787249630 3 3 2 4 5" xfId="46271"/>
    <cellStyle name="style1424787249630 3 3 2 5" xfId="8787"/>
    <cellStyle name="style1424787249630 3 3 2 5 2" xfId="46275"/>
    <cellStyle name="style1424787249630 3 3 2 5 3" xfId="57895"/>
    <cellStyle name="style1424787249630 3 3 2 5 4" xfId="46274"/>
    <cellStyle name="style1424787249630 3 3 2 6" xfId="16183"/>
    <cellStyle name="style1424787249630 3 3 2 7" xfId="23579"/>
    <cellStyle name="style1424787249630 3 3 2 8" xfId="46258"/>
    <cellStyle name="style1424787249630 3 3 3" xfId="4388"/>
    <cellStyle name="style1424787249630 3 3 3 2" xfId="11829"/>
    <cellStyle name="style1424787249630 3 3 3 2 2" xfId="46278"/>
    <cellStyle name="style1424787249630 3 3 3 2 2 2" xfId="46279"/>
    <cellStyle name="style1424787249630 3 3 3 2 2 3" xfId="60390"/>
    <cellStyle name="style1424787249630 3 3 3 2 3" xfId="46277"/>
    <cellStyle name="style1424787249630 3 3 3 3" xfId="19225"/>
    <cellStyle name="style1424787249630 3 3 3 3 2" xfId="46281"/>
    <cellStyle name="style1424787249630 3 3 3 3 3" xfId="57898"/>
    <cellStyle name="style1424787249630 3 3 3 3 4" xfId="46280"/>
    <cellStyle name="style1424787249630 3 3 3 4" xfId="26621"/>
    <cellStyle name="style1424787249630 3 3 3 5" xfId="46276"/>
    <cellStyle name="style1424787249630 3 3 4" xfId="2511"/>
    <cellStyle name="style1424787249630 3 3 4 2" xfId="9952"/>
    <cellStyle name="style1424787249630 3 3 4 2 2" xfId="46284"/>
    <cellStyle name="style1424787249630 3 3 4 2 2 2" xfId="46285"/>
    <cellStyle name="style1424787249630 3 3 4 2 2 3" xfId="60391"/>
    <cellStyle name="style1424787249630 3 3 4 2 3" xfId="46283"/>
    <cellStyle name="style1424787249630 3 3 4 3" xfId="17348"/>
    <cellStyle name="style1424787249630 3 3 4 3 2" xfId="46287"/>
    <cellStyle name="style1424787249630 3 3 4 3 3" xfId="57899"/>
    <cellStyle name="style1424787249630 3 3 4 3 4" xfId="46286"/>
    <cellStyle name="style1424787249630 3 3 4 4" xfId="24744"/>
    <cellStyle name="style1424787249630 3 3 4 5" xfId="46282"/>
    <cellStyle name="style1424787249630 3 3 5" xfId="6333"/>
    <cellStyle name="style1424787249630 3 3 5 2" xfId="13729"/>
    <cellStyle name="style1424787249630 3 3 5 2 2" xfId="46290"/>
    <cellStyle name="style1424787249630 3 3 5 2 3" xfId="60386"/>
    <cellStyle name="style1424787249630 3 3 5 2 4" xfId="46289"/>
    <cellStyle name="style1424787249630 3 3 5 3" xfId="21125"/>
    <cellStyle name="style1424787249630 3 3 5 4" xfId="28521"/>
    <cellStyle name="style1424787249630 3 3 5 5" xfId="46288"/>
    <cellStyle name="style1424787249630 3 3 6" xfId="8143"/>
    <cellStyle name="style1424787249630 3 3 6 2" xfId="46292"/>
    <cellStyle name="style1424787249630 3 3 6 3" xfId="57894"/>
    <cellStyle name="style1424787249630 3 3 6 4" xfId="46291"/>
    <cellStyle name="style1424787249630 3 3 7" xfId="15539"/>
    <cellStyle name="style1424787249630 3 3 8" xfId="22935"/>
    <cellStyle name="style1424787249630 3 3 9" xfId="46257"/>
    <cellStyle name="style1424787249630 3 4" xfId="1088"/>
    <cellStyle name="style1424787249630 3 4 2" xfId="4776"/>
    <cellStyle name="style1424787249630 3 4 2 2" xfId="12217"/>
    <cellStyle name="style1424787249630 3 4 2 2 2" xfId="46296"/>
    <cellStyle name="style1424787249630 3 4 2 2 2 2" xfId="46297"/>
    <cellStyle name="style1424787249630 3 4 2 2 2 3" xfId="60393"/>
    <cellStyle name="style1424787249630 3 4 2 2 3" xfId="46295"/>
    <cellStyle name="style1424787249630 3 4 2 3" xfId="19613"/>
    <cellStyle name="style1424787249630 3 4 2 3 2" xfId="46299"/>
    <cellStyle name="style1424787249630 3 4 2 3 3" xfId="57901"/>
    <cellStyle name="style1424787249630 3 4 2 3 4" xfId="46298"/>
    <cellStyle name="style1424787249630 3 4 2 4" xfId="27009"/>
    <cellStyle name="style1424787249630 3 4 2 5" xfId="46294"/>
    <cellStyle name="style1424787249630 3 4 3" xfId="2899"/>
    <cellStyle name="style1424787249630 3 4 3 2" xfId="10340"/>
    <cellStyle name="style1424787249630 3 4 3 2 2" xfId="46302"/>
    <cellStyle name="style1424787249630 3 4 3 2 2 2" xfId="46303"/>
    <cellStyle name="style1424787249630 3 4 3 2 2 3" xfId="60394"/>
    <cellStyle name="style1424787249630 3 4 3 2 3" xfId="46301"/>
    <cellStyle name="style1424787249630 3 4 3 3" xfId="17736"/>
    <cellStyle name="style1424787249630 3 4 3 3 2" xfId="46305"/>
    <cellStyle name="style1424787249630 3 4 3 3 3" xfId="57902"/>
    <cellStyle name="style1424787249630 3 4 3 3 4" xfId="46304"/>
    <cellStyle name="style1424787249630 3 4 3 4" xfId="25132"/>
    <cellStyle name="style1424787249630 3 4 3 5" xfId="46300"/>
    <cellStyle name="style1424787249630 3 4 4" xfId="6721"/>
    <cellStyle name="style1424787249630 3 4 4 2" xfId="14117"/>
    <cellStyle name="style1424787249630 3 4 4 2 2" xfId="46308"/>
    <cellStyle name="style1424787249630 3 4 4 2 3" xfId="60392"/>
    <cellStyle name="style1424787249630 3 4 4 2 4" xfId="46307"/>
    <cellStyle name="style1424787249630 3 4 4 3" xfId="21513"/>
    <cellStyle name="style1424787249630 3 4 4 4" xfId="28909"/>
    <cellStyle name="style1424787249630 3 4 4 5" xfId="46306"/>
    <cellStyle name="style1424787249630 3 4 5" xfId="8531"/>
    <cellStyle name="style1424787249630 3 4 5 2" xfId="46310"/>
    <cellStyle name="style1424787249630 3 4 5 3" xfId="57900"/>
    <cellStyle name="style1424787249630 3 4 5 4" xfId="46309"/>
    <cellStyle name="style1424787249630 3 4 6" xfId="15927"/>
    <cellStyle name="style1424787249630 3 4 7" xfId="23323"/>
    <cellStyle name="style1424787249630 3 4 8" xfId="46293"/>
    <cellStyle name="style1424787249630 3 5" xfId="1679"/>
    <cellStyle name="style1424787249630 3 5 2" xfId="5366"/>
    <cellStyle name="style1424787249630 3 5 2 2" xfId="12807"/>
    <cellStyle name="style1424787249630 3 5 2 2 2" xfId="46314"/>
    <cellStyle name="style1424787249630 3 5 2 2 2 2" xfId="46315"/>
    <cellStyle name="style1424787249630 3 5 2 2 2 3" xfId="60396"/>
    <cellStyle name="style1424787249630 3 5 2 2 3" xfId="46313"/>
    <cellStyle name="style1424787249630 3 5 2 3" xfId="20203"/>
    <cellStyle name="style1424787249630 3 5 2 3 2" xfId="46317"/>
    <cellStyle name="style1424787249630 3 5 2 3 3" xfId="57904"/>
    <cellStyle name="style1424787249630 3 5 2 3 4" xfId="46316"/>
    <cellStyle name="style1424787249630 3 5 2 4" xfId="27599"/>
    <cellStyle name="style1424787249630 3 5 2 5" xfId="46312"/>
    <cellStyle name="style1424787249630 3 5 3" xfId="3489"/>
    <cellStyle name="style1424787249630 3 5 3 2" xfId="10930"/>
    <cellStyle name="style1424787249630 3 5 3 2 2" xfId="46320"/>
    <cellStyle name="style1424787249630 3 5 3 2 2 2" xfId="46321"/>
    <cellStyle name="style1424787249630 3 5 3 2 2 3" xfId="60397"/>
    <cellStyle name="style1424787249630 3 5 3 2 3" xfId="46319"/>
    <cellStyle name="style1424787249630 3 5 3 3" xfId="18326"/>
    <cellStyle name="style1424787249630 3 5 3 3 2" xfId="46323"/>
    <cellStyle name="style1424787249630 3 5 3 3 3" xfId="57905"/>
    <cellStyle name="style1424787249630 3 5 3 3 4" xfId="46322"/>
    <cellStyle name="style1424787249630 3 5 3 4" xfId="25722"/>
    <cellStyle name="style1424787249630 3 5 3 5" xfId="46318"/>
    <cellStyle name="style1424787249630 3 5 4" xfId="7311"/>
    <cellStyle name="style1424787249630 3 5 4 2" xfId="14707"/>
    <cellStyle name="style1424787249630 3 5 4 2 2" xfId="46326"/>
    <cellStyle name="style1424787249630 3 5 4 2 3" xfId="60395"/>
    <cellStyle name="style1424787249630 3 5 4 2 4" xfId="46325"/>
    <cellStyle name="style1424787249630 3 5 4 3" xfId="22103"/>
    <cellStyle name="style1424787249630 3 5 4 4" xfId="29499"/>
    <cellStyle name="style1424787249630 3 5 4 5" xfId="46324"/>
    <cellStyle name="style1424787249630 3 5 5" xfId="9121"/>
    <cellStyle name="style1424787249630 3 5 5 2" xfId="46328"/>
    <cellStyle name="style1424787249630 3 5 5 3" xfId="57903"/>
    <cellStyle name="style1424787249630 3 5 5 4" xfId="46327"/>
    <cellStyle name="style1424787249630 3 5 6" xfId="16517"/>
    <cellStyle name="style1424787249630 3 5 7" xfId="23913"/>
    <cellStyle name="style1424787249630 3 5 8" xfId="46311"/>
    <cellStyle name="style1424787249630 3 6" xfId="1936"/>
    <cellStyle name="style1424787249630 3 6 2" xfId="5623"/>
    <cellStyle name="style1424787249630 3 6 2 2" xfId="13063"/>
    <cellStyle name="style1424787249630 3 6 2 2 2" xfId="46332"/>
    <cellStyle name="style1424787249630 3 6 2 2 2 2" xfId="46333"/>
    <cellStyle name="style1424787249630 3 6 2 2 2 3" xfId="60399"/>
    <cellStyle name="style1424787249630 3 6 2 2 3" xfId="46331"/>
    <cellStyle name="style1424787249630 3 6 2 3" xfId="20459"/>
    <cellStyle name="style1424787249630 3 6 2 3 2" xfId="46335"/>
    <cellStyle name="style1424787249630 3 6 2 3 3" xfId="57907"/>
    <cellStyle name="style1424787249630 3 6 2 3 4" xfId="46334"/>
    <cellStyle name="style1424787249630 3 6 2 4" xfId="27855"/>
    <cellStyle name="style1424787249630 3 6 2 5" xfId="46330"/>
    <cellStyle name="style1424787249630 3 6 3" xfId="3745"/>
    <cellStyle name="style1424787249630 3 6 3 2" xfId="11186"/>
    <cellStyle name="style1424787249630 3 6 3 2 2" xfId="46338"/>
    <cellStyle name="style1424787249630 3 6 3 2 2 2" xfId="46339"/>
    <cellStyle name="style1424787249630 3 6 3 2 2 3" xfId="60400"/>
    <cellStyle name="style1424787249630 3 6 3 2 3" xfId="46337"/>
    <cellStyle name="style1424787249630 3 6 3 3" xfId="18582"/>
    <cellStyle name="style1424787249630 3 6 3 3 2" xfId="46341"/>
    <cellStyle name="style1424787249630 3 6 3 3 3" xfId="57908"/>
    <cellStyle name="style1424787249630 3 6 3 3 4" xfId="46340"/>
    <cellStyle name="style1424787249630 3 6 3 4" xfId="25978"/>
    <cellStyle name="style1424787249630 3 6 3 5" xfId="46336"/>
    <cellStyle name="style1424787249630 3 6 4" xfId="7568"/>
    <cellStyle name="style1424787249630 3 6 4 2" xfId="14964"/>
    <cellStyle name="style1424787249630 3 6 4 2 2" xfId="46344"/>
    <cellStyle name="style1424787249630 3 6 4 2 3" xfId="60398"/>
    <cellStyle name="style1424787249630 3 6 4 2 4" xfId="46343"/>
    <cellStyle name="style1424787249630 3 6 4 3" xfId="22360"/>
    <cellStyle name="style1424787249630 3 6 4 4" xfId="29756"/>
    <cellStyle name="style1424787249630 3 6 4 5" xfId="46342"/>
    <cellStyle name="style1424787249630 3 6 5" xfId="9377"/>
    <cellStyle name="style1424787249630 3 6 5 2" xfId="46346"/>
    <cellStyle name="style1424787249630 3 6 5 3" xfId="57906"/>
    <cellStyle name="style1424787249630 3 6 5 4" xfId="46345"/>
    <cellStyle name="style1424787249630 3 6 6" xfId="16773"/>
    <cellStyle name="style1424787249630 3 6 7" xfId="24169"/>
    <cellStyle name="style1424787249630 3 6 8" xfId="46329"/>
    <cellStyle name="style1424787249630 3 7" xfId="4132"/>
    <cellStyle name="style1424787249630 3 7 2" xfId="11573"/>
    <cellStyle name="style1424787249630 3 7 2 2" xfId="46349"/>
    <cellStyle name="style1424787249630 3 7 2 2 2" xfId="46350"/>
    <cellStyle name="style1424787249630 3 7 2 2 3" xfId="60401"/>
    <cellStyle name="style1424787249630 3 7 2 3" xfId="46348"/>
    <cellStyle name="style1424787249630 3 7 3" xfId="18969"/>
    <cellStyle name="style1424787249630 3 7 3 2" xfId="46352"/>
    <cellStyle name="style1424787249630 3 7 3 3" xfId="57909"/>
    <cellStyle name="style1424787249630 3 7 3 4" xfId="46351"/>
    <cellStyle name="style1424787249630 3 7 4" xfId="26365"/>
    <cellStyle name="style1424787249630 3 7 5" xfId="46347"/>
    <cellStyle name="style1424787249630 3 8" xfId="2255"/>
    <cellStyle name="style1424787249630 3 8 2" xfId="9696"/>
    <cellStyle name="style1424787249630 3 8 2 2" xfId="46355"/>
    <cellStyle name="style1424787249630 3 8 2 2 2" xfId="46356"/>
    <cellStyle name="style1424787249630 3 8 2 2 3" xfId="60402"/>
    <cellStyle name="style1424787249630 3 8 2 3" xfId="46354"/>
    <cellStyle name="style1424787249630 3 8 3" xfId="17092"/>
    <cellStyle name="style1424787249630 3 8 3 2" xfId="46358"/>
    <cellStyle name="style1424787249630 3 8 3 3" xfId="57910"/>
    <cellStyle name="style1424787249630 3 8 3 4" xfId="46357"/>
    <cellStyle name="style1424787249630 3 8 4" xfId="24488"/>
    <cellStyle name="style1424787249630 3 8 5" xfId="46353"/>
    <cellStyle name="style1424787249630 3 9" xfId="6077"/>
    <cellStyle name="style1424787249630 3 9 2" xfId="13473"/>
    <cellStyle name="style1424787249630 3 9 2 2" xfId="46361"/>
    <cellStyle name="style1424787249630 3 9 2 3" xfId="60367"/>
    <cellStyle name="style1424787249630 3 9 2 4" xfId="46360"/>
    <cellStyle name="style1424787249630 3 9 3" xfId="20869"/>
    <cellStyle name="style1424787249630 3 9 4" xfId="28265"/>
    <cellStyle name="style1424787249630 3 9 5" xfId="46359"/>
    <cellStyle name="style1424787249630 4" xfId="441"/>
    <cellStyle name="style1424787249630 4 10" xfId="15347"/>
    <cellStyle name="style1424787249630 4 11" xfId="22743"/>
    <cellStyle name="style1424787249630 4 12" xfId="46362"/>
    <cellStyle name="style1424787249630 4 2" xfId="698"/>
    <cellStyle name="style1424787249630 4 2 2" xfId="1408"/>
    <cellStyle name="style1424787249630 4 2 2 2" xfId="5096"/>
    <cellStyle name="style1424787249630 4 2 2 2 2" xfId="12537"/>
    <cellStyle name="style1424787249630 4 2 2 2 2 2" xfId="46367"/>
    <cellStyle name="style1424787249630 4 2 2 2 2 2 2" xfId="46368"/>
    <cellStyle name="style1424787249630 4 2 2 2 2 2 3" xfId="60406"/>
    <cellStyle name="style1424787249630 4 2 2 2 2 3" xfId="46366"/>
    <cellStyle name="style1424787249630 4 2 2 2 3" xfId="19933"/>
    <cellStyle name="style1424787249630 4 2 2 2 3 2" xfId="46370"/>
    <cellStyle name="style1424787249630 4 2 2 2 3 3" xfId="57914"/>
    <cellStyle name="style1424787249630 4 2 2 2 3 4" xfId="46369"/>
    <cellStyle name="style1424787249630 4 2 2 2 4" xfId="27329"/>
    <cellStyle name="style1424787249630 4 2 2 2 5" xfId="46365"/>
    <cellStyle name="style1424787249630 4 2 2 3" xfId="3219"/>
    <cellStyle name="style1424787249630 4 2 2 3 2" xfId="10660"/>
    <cellStyle name="style1424787249630 4 2 2 3 2 2" xfId="46373"/>
    <cellStyle name="style1424787249630 4 2 2 3 2 2 2" xfId="46374"/>
    <cellStyle name="style1424787249630 4 2 2 3 2 2 3" xfId="60407"/>
    <cellStyle name="style1424787249630 4 2 2 3 2 3" xfId="46372"/>
    <cellStyle name="style1424787249630 4 2 2 3 3" xfId="18056"/>
    <cellStyle name="style1424787249630 4 2 2 3 3 2" xfId="46376"/>
    <cellStyle name="style1424787249630 4 2 2 3 3 3" xfId="57915"/>
    <cellStyle name="style1424787249630 4 2 2 3 3 4" xfId="46375"/>
    <cellStyle name="style1424787249630 4 2 2 3 4" xfId="25452"/>
    <cellStyle name="style1424787249630 4 2 2 3 5" xfId="46371"/>
    <cellStyle name="style1424787249630 4 2 2 4" xfId="7041"/>
    <cellStyle name="style1424787249630 4 2 2 4 2" xfId="14437"/>
    <cellStyle name="style1424787249630 4 2 2 4 2 2" xfId="46379"/>
    <cellStyle name="style1424787249630 4 2 2 4 2 3" xfId="60405"/>
    <cellStyle name="style1424787249630 4 2 2 4 2 4" xfId="46378"/>
    <cellStyle name="style1424787249630 4 2 2 4 3" xfId="21833"/>
    <cellStyle name="style1424787249630 4 2 2 4 4" xfId="29229"/>
    <cellStyle name="style1424787249630 4 2 2 4 5" xfId="46377"/>
    <cellStyle name="style1424787249630 4 2 2 5" xfId="8851"/>
    <cellStyle name="style1424787249630 4 2 2 5 2" xfId="46381"/>
    <cellStyle name="style1424787249630 4 2 2 5 3" xfId="57913"/>
    <cellStyle name="style1424787249630 4 2 2 5 4" xfId="46380"/>
    <cellStyle name="style1424787249630 4 2 2 6" xfId="16247"/>
    <cellStyle name="style1424787249630 4 2 2 7" xfId="23643"/>
    <cellStyle name="style1424787249630 4 2 2 8" xfId="46364"/>
    <cellStyle name="style1424787249630 4 2 3" xfId="4452"/>
    <cellStyle name="style1424787249630 4 2 3 2" xfId="11893"/>
    <cellStyle name="style1424787249630 4 2 3 2 2" xfId="46384"/>
    <cellStyle name="style1424787249630 4 2 3 2 2 2" xfId="46385"/>
    <cellStyle name="style1424787249630 4 2 3 2 2 3" xfId="60408"/>
    <cellStyle name="style1424787249630 4 2 3 2 3" xfId="46383"/>
    <cellStyle name="style1424787249630 4 2 3 3" xfId="19289"/>
    <cellStyle name="style1424787249630 4 2 3 3 2" xfId="46387"/>
    <cellStyle name="style1424787249630 4 2 3 3 3" xfId="57916"/>
    <cellStyle name="style1424787249630 4 2 3 3 4" xfId="46386"/>
    <cellStyle name="style1424787249630 4 2 3 4" xfId="26685"/>
    <cellStyle name="style1424787249630 4 2 3 5" xfId="46382"/>
    <cellStyle name="style1424787249630 4 2 4" xfId="2575"/>
    <cellStyle name="style1424787249630 4 2 4 2" xfId="10016"/>
    <cellStyle name="style1424787249630 4 2 4 2 2" xfId="46390"/>
    <cellStyle name="style1424787249630 4 2 4 2 2 2" xfId="46391"/>
    <cellStyle name="style1424787249630 4 2 4 2 2 3" xfId="60409"/>
    <cellStyle name="style1424787249630 4 2 4 2 3" xfId="46389"/>
    <cellStyle name="style1424787249630 4 2 4 3" xfId="17412"/>
    <cellStyle name="style1424787249630 4 2 4 3 2" xfId="46393"/>
    <cellStyle name="style1424787249630 4 2 4 3 3" xfId="57917"/>
    <cellStyle name="style1424787249630 4 2 4 3 4" xfId="46392"/>
    <cellStyle name="style1424787249630 4 2 4 4" xfId="24808"/>
    <cellStyle name="style1424787249630 4 2 4 5" xfId="46388"/>
    <cellStyle name="style1424787249630 4 2 5" xfId="6397"/>
    <cellStyle name="style1424787249630 4 2 5 2" xfId="13793"/>
    <cellStyle name="style1424787249630 4 2 5 2 2" xfId="46396"/>
    <cellStyle name="style1424787249630 4 2 5 2 3" xfId="60404"/>
    <cellStyle name="style1424787249630 4 2 5 2 4" xfId="46395"/>
    <cellStyle name="style1424787249630 4 2 5 3" xfId="21189"/>
    <cellStyle name="style1424787249630 4 2 5 4" xfId="28585"/>
    <cellStyle name="style1424787249630 4 2 5 5" xfId="46394"/>
    <cellStyle name="style1424787249630 4 2 6" xfId="8207"/>
    <cellStyle name="style1424787249630 4 2 6 2" xfId="46398"/>
    <cellStyle name="style1424787249630 4 2 6 3" xfId="57912"/>
    <cellStyle name="style1424787249630 4 2 6 4" xfId="46397"/>
    <cellStyle name="style1424787249630 4 2 7" xfId="15603"/>
    <cellStyle name="style1424787249630 4 2 8" xfId="22999"/>
    <cellStyle name="style1424787249630 4 2 9" xfId="46363"/>
    <cellStyle name="style1424787249630 4 3" xfId="1152"/>
    <cellStyle name="style1424787249630 4 3 2" xfId="4840"/>
    <cellStyle name="style1424787249630 4 3 2 2" xfId="12281"/>
    <cellStyle name="style1424787249630 4 3 2 2 2" xfId="46402"/>
    <cellStyle name="style1424787249630 4 3 2 2 2 2" xfId="46403"/>
    <cellStyle name="style1424787249630 4 3 2 2 2 3" xfId="60411"/>
    <cellStyle name="style1424787249630 4 3 2 2 3" xfId="46401"/>
    <cellStyle name="style1424787249630 4 3 2 3" xfId="19677"/>
    <cellStyle name="style1424787249630 4 3 2 3 2" xfId="46405"/>
    <cellStyle name="style1424787249630 4 3 2 3 3" xfId="57919"/>
    <cellStyle name="style1424787249630 4 3 2 3 4" xfId="46404"/>
    <cellStyle name="style1424787249630 4 3 2 4" xfId="27073"/>
    <cellStyle name="style1424787249630 4 3 2 5" xfId="46400"/>
    <cellStyle name="style1424787249630 4 3 3" xfId="2963"/>
    <cellStyle name="style1424787249630 4 3 3 2" xfId="10404"/>
    <cellStyle name="style1424787249630 4 3 3 2 2" xfId="46408"/>
    <cellStyle name="style1424787249630 4 3 3 2 2 2" xfId="46409"/>
    <cellStyle name="style1424787249630 4 3 3 2 2 3" xfId="60412"/>
    <cellStyle name="style1424787249630 4 3 3 2 3" xfId="46407"/>
    <cellStyle name="style1424787249630 4 3 3 3" xfId="17800"/>
    <cellStyle name="style1424787249630 4 3 3 3 2" xfId="46411"/>
    <cellStyle name="style1424787249630 4 3 3 3 3" xfId="57920"/>
    <cellStyle name="style1424787249630 4 3 3 3 4" xfId="46410"/>
    <cellStyle name="style1424787249630 4 3 3 4" xfId="25196"/>
    <cellStyle name="style1424787249630 4 3 3 5" xfId="46406"/>
    <cellStyle name="style1424787249630 4 3 4" xfId="6785"/>
    <cellStyle name="style1424787249630 4 3 4 2" xfId="14181"/>
    <cellStyle name="style1424787249630 4 3 4 2 2" xfId="46414"/>
    <cellStyle name="style1424787249630 4 3 4 2 3" xfId="60410"/>
    <cellStyle name="style1424787249630 4 3 4 2 4" xfId="46413"/>
    <cellStyle name="style1424787249630 4 3 4 3" xfId="21577"/>
    <cellStyle name="style1424787249630 4 3 4 4" xfId="28973"/>
    <cellStyle name="style1424787249630 4 3 4 5" xfId="46412"/>
    <cellStyle name="style1424787249630 4 3 5" xfId="8595"/>
    <cellStyle name="style1424787249630 4 3 5 2" xfId="46416"/>
    <cellStyle name="style1424787249630 4 3 5 3" xfId="57918"/>
    <cellStyle name="style1424787249630 4 3 5 4" xfId="46415"/>
    <cellStyle name="style1424787249630 4 3 6" xfId="15991"/>
    <cellStyle name="style1424787249630 4 3 7" xfId="23387"/>
    <cellStyle name="style1424787249630 4 3 8" xfId="46399"/>
    <cellStyle name="style1424787249630 4 4" xfId="1743"/>
    <cellStyle name="style1424787249630 4 4 2" xfId="5430"/>
    <cellStyle name="style1424787249630 4 4 2 2" xfId="12871"/>
    <cellStyle name="style1424787249630 4 4 2 2 2" xfId="46420"/>
    <cellStyle name="style1424787249630 4 4 2 2 2 2" xfId="46421"/>
    <cellStyle name="style1424787249630 4 4 2 2 2 3" xfId="60414"/>
    <cellStyle name="style1424787249630 4 4 2 2 3" xfId="46419"/>
    <cellStyle name="style1424787249630 4 4 2 3" xfId="20267"/>
    <cellStyle name="style1424787249630 4 4 2 3 2" xfId="46423"/>
    <cellStyle name="style1424787249630 4 4 2 3 3" xfId="57922"/>
    <cellStyle name="style1424787249630 4 4 2 3 4" xfId="46422"/>
    <cellStyle name="style1424787249630 4 4 2 4" xfId="27663"/>
    <cellStyle name="style1424787249630 4 4 2 5" xfId="46418"/>
    <cellStyle name="style1424787249630 4 4 3" xfId="3553"/>
    <cellStyle name="style1424787249630 4 4 3 2" xfId="10994"/>
    <cellStyle name="style1424787249630 4 4 3 2 2" xfId="46426"/>
    <cellStyle name="style1424787249630 4 4 3 2 2 2" xfId="46427"/>
    <cellStyle name="style1424787249630 4 4 3 2 2 3" xfId="60415"/>
    <cellStyle name="style1424787249630 4 4 3 2 3" xfId="46425"/>
    <cellStyle name="style1424787249630 4 4 3 3" xfId="18390"/>
    <cellStyle name="style1424787249630 4 4 3 3 2" xfId="46429"/>
    <cellStyle name="style1424787249630 4 4 3 3 3" xfId="57923"/>
    <cellStyle name="style1424787249630 4 4 3 3 4" xfId="46428"/>
    <cellStyle name="style1424787249630 4 4 3 4" xfId="25786"/>
    <cellStyle name="style1424787249630 4 4 3 5" xfId="46424"/>
    <cellStyle name="style1424787249630 4 4 4" xfId="7375"/>
    <cellStyle name="style1424787249630 4 4 4 2" xfId="14771"/>
    <cellStyle name="style1424787249630 4 4 4 2 2" xfId="46432"/>
    <cellStyle name="style1424787249630 4 4 4 2 3" xfId="60413"/>
    <cellStyle name="style1424787249630 4 4 4 2 4" xfId="46431"/>
    <cellStyle name="style1424787249630 4 4 4 3" xfId="22167"/>
    <cellStyle name="style1424787249630 4 4 4 4" xfId="29563"/>
    <cellStyle name="style1424787249630 4 4 4 5" xfId="46430"/>
    <cellStyle name="style1424787249630 4 4 5" xfId="9185"/>
    <cellStyle name="style1424787249630 4 4 5 2" xfId="46434"/>
    <cellStyle name="style1424787249630 4 4 5 3" xfId="57921"/>
    <cellStyle name="style1424787249630 4 4 5 4" xfId="46433"/>
    <cellStyle name="style1424787249630 4 4 6" xfId="16581"/>
    <cellStyle name="style1424787249630 4 4 7" xfId="23977"/>
    <cellStyle name="style1424787249630 4 4 8" xfId="46417"/>
    <cellStyle name="style1424787249630 4 5" xfId="2000"/>
    <cellStyle name="style1424787249630 4 5 2" xfId="5687"/>
    <cellStyle name="style1424787249630 4 5 2 2" xfId="13127"/>
    <cellStyle name="style1424787249630 4 5 2 2 2" xfId="46438"/>
    <cellStyle name="style1424787249630 4 5 2 2 2 2" xfId="46439"/>
    <cellStyle name="style1424787249630 4 5 2 2 2 3" xfId="60417"/>
    <cellStyle name="style1424787249630 4 5 2 2 3" xfId="46437"/>
    <cellStyle name="style1424787249630 4 5 2 3" xfId="20523"/>
    <cellStyle name="style1424787249630 4 5 2 3 2" xfId="46441"/>
    <cellStyle name="style1424787249630 4 5 2 3 3" xfId="57925"/>
    <cellStyle name="style1424787249630 4 5 2 3 4" xfId="46440"/>
    <cellStyle name="style1424787249630 4 5 2 4" xfId="27919"/>
    <cellStyle name="style1424787249630 4 5 2 5" xfId="46436"/>
    <cellStyle name="style1424787249630 4 5 3" xfId="3809"/>
    <cellStyle name="style1424787249630 4 5 3 2" xfId="11250"/>
    <cellStyle name="style1424787249630 4 5 3 2 2" xfId="46444"/>
    <cellStyle name="style1424787249630 4 5 3 2 2 2" xfId="46445"/>
    <cellStyle name="style1424787249630 4 5 3 2 2 3" xfId="60418"/>
    <cellStyle name="style1424787249630 4 5 3 2 3" xfId="46443"/>
    <cellStyle name="style1424787249630 4 5 3 3" xfId="18646"/>
    <cellStyle name="style1424787249630 4 5 3 3 2" xfId="46447"/>
    <cellStyle name="style1424787249630 4 5 3 3 3" xfId="57926"/>
    <cellStyle name="style1424787249630 4 5 3 3 4" xfId="46446"/>
    <cellStyle name="style1424787249630 4 5 3 4" xfId="26042"/>
    <cellStyle name="style1424787249630 4 5 3 5" xfId="46442"/>
    <cellStyle name="style1424787249630 4 5 4" xfId="7632"/>
    <cellStyle name="style1424787249630 4 5 4 2" xfId="15028"/>
    <cellStyle name="style1424787249630 4 5 4 2 2" xfId="46450"/>
    <cellStyle name="style1424787249630 4 5 4 2 3" xfId="60416"/>
    <cellStyle name="style1424787249630 4 5 4 2 4" xfId="46449"/>
    <cellStyle name="style1424787249630 4 5 4 3" xfId="22424"/>
    <cellStyle name="style1424787249630 4 5 4 4" xfId="29820"/>
    <cellStyle name="style1424787249630 4 5 4 5" xfId="46448"/>
    <cellStyle name="style1424787249630 4 5 5" xfId="9441"/>
    <cellStyle name="style1424787249630 4 5 5 2" xfId="46452"/>
    <cellStyle name="style1424787249630 4 5 5 3" xfId="57924"/>
    <cellStyle name="style1424787249630 4 5 5 4" xfId="46451"/>
    <cellStyle name="style1424787249630 4 5 6" xfId="16837"/>
    <cellStyle name="style1424787249630 4 5 7" xfId="24233"/>
    <cellStyle name="style1424787249630 4 5 8" xfId="46435"/>
    <cellStyle name="style1424787249630 4 6" xfId="4196"/>
    <cellStyle name="style1424787249630 4 6 2" xfId="11637"/>
    <cellStyle name="style1424787249630 4 6 2 2" xfId="46455"/>
    <cellStyle name="style1424787249630 4 6 2 2 2" xfId="46456"/>
    <cellStyle name="style1424787249630 4 6 2 2 3" xfId="60419"/>
    <cellStyle name="style1424787249630 4 6 2 3" xfId="46454"/>
    <cellStyle name="style1424787249630 4 6 3" xfId="19033"/>
    <cellStyle name="style1424787249630 4 6 3 2" xfId="46458"/>
    <cellStyle name="style1424787249630 4 6 3 3" xfId="57927"/>
    <cellStyle name="style1424787249630 4 6 3 4" xfId="46457"/>
    <cellStyle name="style1424787249630 4 6 4" xfId="26429"/>
    <cellStyle name="style1424787249630 4 6 5" xfId="46453"/>
    <cellStyle name="style1424787249630 4 7" xfId="2319"/>
    <cellStyle name="style1424787249630 4 7 2" xfId="9760"/>
    <cellStyle name="style1424787249630 4 7 2 2" xfId="46461"/>
    <cellStyle name="style1424787249630 4 7 2 2 2" xfId="46462"/>
    <cellStyle name="style1424787249630 4 7 2 2 3" xfId="60420"/>
    <cellStyle name="style1424787249630 4 7 2 3" xfId="46460"/>
    <cellStyle name="style1424787249630 4 7 3" xfId="17156"/>
    <cellStyle name="style1424787249630 4 7 3 2" xfId="46464"/>
    <cellStyle name="style1424787249630 4 7 3 3" xfId="57928"/>
    <cellStyle name="style1424787249630 4 7 3 4" xfId="46463"/>
    <cellStyle name="style1424787249630 4 7 4" xfId="24552"/>
    <cellStyle name="style1424787249630 4 7 5" xfId="46459"/>
    <cellStyle name="style1424787249630 4 8" xfId="6141"/>
    <cellStyle name="style1424787249630 4 8 2" xfId="13537"/>
    <cellStyle name="style1424787249630 4 8 2 2" xfId="46467"/>
    <cellStyle name="style1424787249630 4 8 2 3" xfId="60403"/>
    <cellStyle name="style1424787249630 4 8 2 4" xfId="46466"/>
    <cellStyle name="style1424787249630 4 8 3" xfId="20933"/>
    <cellStyle name="style1424787249630 4 8 4" xfId="28329"/>
    <cellStyle name="style1424787249630 4 8 5" xfId="46465"/>
    <cellStyle name="style1424787249630 4 9" xfId="7951"/>
    <cellStyle name="style1424787249630 4 9 2" xfId="46469"/>
    <cellStyle name="style1424787249630 4 9 3" xfId="57911"/>
    <cellStyle name="style1424787249630 4 9 4" xfId="46468"/>
    <cellStyle name="style1424787249630 5" xfId="570"/>
    <cellStyle name="style1424787249630 5 2" xfId="1280"/>
    <cellStyle name="style1424787249630 5 2 2" xfId="4968"/>
    <cellStyle name="style1424787249630 5 2 2 2" xfId="12409"/>
    <cellStyle name="style1424787249630 5 2 2 2 2" xfId="46474"/>
    <cellStyle name="style1424787249630 5 2 2 2 2 2" xfId="46475"/>
    <cellStyle name="style1424787249630 5 2 2 2 2 3" xfId="60423"/>
    <cellStyle name="style1424787249630 5 2 2 2 3" xfId="46473"/>
    <cellStyle name="style1424787249630 5 2 2 3" xfId="19805"/>
    <cellStyle name="style1424787249630 5 2 2 3 2" xfId="46477"/>
    <cellStyle name="style1424787249630 5 2 2 3 3" xfId="57931"/>
    <cellStyle name="style1424787249630 5 2 2 3 4" xfId="46476"/>
    <cellStyle name="style1424787249630 5 2 2 4" xfId="27201"/>
    <cellStyle name="style1424787249630 5 2 2 5" xfId="46472"/>
    <cellStyle name="style1424787249630 5 2 3" xfId="3091"/>
    <cellStyle name="style1424787249630 5 2 3 2" xfId="10532"/>
    <cellStyle name="style1424787249630 5 2 3 2 2" xfId="46480"/>
    <cellStyle name="style1424787249630 5 2 3 2 2 2" xfId="46481"/>
    <cellStyle name="style1424787249630 5 2 3 2 2 3" xfId="60424"/>
    <cellStyle name="style1424787249630 5 2 3 2 3" xfId="46479"/>
    <cellStyle name="style1424787249630 5 2 3 3" xfId="17928"/>
    <cellStyle name="style1424787249630 5 2 3 3 2" xfId="46483"/>
    <cellStyle name="style1424787249630 5 2 3 3 3" xfId="57932"/>
    <cellStyle name="style1424787249630 5 2 3 3 4" xfId="46482"/>
    <cellStyle name="style1424787249630 5 2 3 4" xfId="25324"/>
    <cellStyle name="style1424787249630 5 2 3 5" xfId="46478"/>
    <cellStyle name="style1424787249630 5 2 4" xfId="6913"/>
    <cellStyle name="style1424787249630 5 2 4 2" xfId="14309"/>
    <cellStyle name="style1424787249630 5 2 4 2 2" xfId="46486"/>
    <cellStyle name="style1424787249630 5 2 4 2 3" xfId="60422"/>
    <cellStyle name="style1424787249630 5 2 4 2 4" xfId="46485"/>
    <cellStyle name="style1424787249630 5 2 4 3" xfId="21705"/>
    <cellStyle name="style1424787249630 5 2 4 4" xfId="29101"/>
    <cellStyle name="style1424787249630 5 2 4 5" xfId="46484"/>
    <cellStyle name="style1424787249630 5 2 5" xfId="8723"/>
    <cellStyle name="style1424787249630 5 2 5 2" xfId="46488"/>
    <cellStyle name="style1424787249630 5 2 5 3" xfId="57930"/>
    <cellStyle name="style1424787249630 5 2 5 4" xfId="46487"/>
    <cellStyle name="style1424787249630 5 2 6" xfId="16119"/>
    <cellStyle name="style1424787249630 5 2 7" xfId="23515"/>
    <cellStyle name="style1424787249630 5 2 8" xfId="46471"/>
    <cellStyle name="style1424787249630 5 3" xfId="4324"/>
    <cellStyle name="style1424787249630 5 3 2" xfId="11765"/>
    <cellStyle name="style1424787249630 5 3 2 2" xfId="46491"/>
    <cellStyle name="style1424787249630 5 3 2 2 2" xfId="46492"/>
    <cellStyle name="style1424787249630 5 3 2 2 3" xfId="60425"/>
    <cellStyle name="style1424787249630 5 3 2 3" xfId="46490"/>
    <cellStyle name="style1424787249630 5 3 3" xfId="19161"/>
    <cellStyle name="style1424787249630 5 3 3 2" xfId="46494"/>
    <cellStyle name="style1424787249630 5 3 3 3" xfId="57933"/>
    <cellStyle name="style1424787249630 5 3 3 4" xfId="46493"/>
    <cellStyle name="style1424787249630 5 3 4" xfId="26557"/>
    <cellStyle name="style1424787249630 5 3 5" xfId="46489"/>
    <cellStyle name="style1424787249630 5 4" xfId="2447"/>
    <cellStyle name="style1424787249630 5 4 2" xfId="9888"/>
    <cellStyle name="style1424787249630 5 4 2 2" xfId="46497"/>
    <cellStyle name="style1424787249630 5 4 2 2 2" xfId="46498"/>
    <cellStyle name="style1424787249630 5 4 2 2 3" xfId="60426"/>
    <cellStyle name="style1424787249630 5 4 2 3" xfId="46496"/>
    <cellStyle name="style1424787249630 5 4 3" xfId="17284"/>
    <cellStyle name="style1424787249630 5 4 3 2" xfId="46500"/>
    <cellStyle name="style1424787249630 5 4 3 3" xfId="57934"/>
    <cellStyle name="style1424787249630 5 4 3 4" xfId="46499"/>
    <cellStyle name="style1424787249630 5 4 4" xfId="24680"/>
    <cellStyle name="style1424787249630 5 4 5" xfId="46495"/>
    <cellStyle name="style1424787249630 5 5" xfId="6269"/>
    <cellStyle name="style1424787249630 5 5 2" xfId="13665"/>
    <cellStyle name="style1424787249630 5 5 2 2" xfId="46503"/>
    <cellStyle name="style1424787249630 5 5 2 3" xfId="60421"/>
    <cellStyle name="style1424787249630 5 5 2 4" xfId="46502"/>
    <cellStyle name="style1424787249630 5 5 3" xfId="21061"/>
    <cellStyle name="style1424787249630 5 5 4" xfId="28457"/>
    <cellStyle name="style1424787249630 5 5 5" xfId="46501"/>
    <cellStyle name="style1424787249630 5 6" xfId="8079"/>
    <cellStyle name="style1424787249630 5 6 2" xfId="46505"/>
    <cellStyle name="style1424787249630 5 6 3" xfId="57929"/>
    <cellStyle name="style1424787249630 5 6 4" xfId="46504"/>
    <cellStyle name="style1424787249630 5 7" xfId="15475"/>
    <cellStyle name="style1424787249630 5 8" xfId="22871"/>
    <cellStyle name="style1424787249630 5 9" xfId="46470"/>
    <cellStyle name="style1424787249630 6" xfId="1024"/>
    <cellStyle name="style1424787249630 6 2" xfId="4712"/>
    <cellStyle name="style1424787249630 6 2 2" xfId="12153"/>
    <cellStyle name="style1424787249630 6 2 2 2" xfId="46509"/>
    <cellStyle name="style1424787249630 6 2 2 2 2" xfId="46510"/>
    <cellStyle name="style1424787249630 6 2 2 2 3" xfId="60428"/>
    <cellStyle name="style1424787249630 6 2 2 3" xfId="46508"/>
    <cellStyle name="style1424787249630 6 2 3" xfId="19549"/>
    <cellStyle name="style1424787249630 6 2 3 2" xfId="46512"/>
    <cellStyle name="style1424787249630 6 2 3 3" xfId="57936"/>
    <cellStyle name="style1424787249630 6 2 3 4" xfId="46511"/>
    <cellStyle name="style1424787249630 6 2 4" xfId="26945"/>
    <cellStyle name="style1424787249630 6 2 5" xfId="46507"/>
    <cellStyle name="style1424787249630 6 3" xfId="2835"/>
    <cellStyle name="style1424787249630 6 3 2" xfId="10276"/>
    <cellStyle name="style1424787249630 6 3 2 2" xfId="46515"/>
    <cellStyle name="style1424787249630 6 3 2 2 2" xfId="46516"/>
    <cellStyle name="style1424787249630 6 3 2 2 3" xfId="60429"/>
    <cellStyle name="style1424787249630 6 3 2 3" xfId="46514"/>
    <cellStyle name="style1424787249630 6 3 3" xfId="17672"/>
    <cellStyle name="style1424787249630 6 3 3 2" xfId="46518"/>
    <cellStyle name="style1424787249630 6 3 3 3" xfId="57937"/>
    <cellStyle name="style1424787249630 6 3 3 4" xfId="46517"/>
    <cellStyle name="style1424787249630 6 3 4" xfId="25068"/>
    <cellStyle name="style1424787249630 6 3 5" xfId="46513"/>
    <cellStyle name="style1424787249630 6 4" xfId="6657"/>
    <cellStyle name="style1424787249630 6 4 2" xfId="14053"/>
    <cellStyle name="style1424787249630 6 4 2 2" xfId="46521"/>
    <cellStyle name="style1424787249630 6 4 2 3" xfId="60427"/>
    <cellStyle name="style1424787249630 6 4 2 4" xfId="46520"/>
    <cellStyle name="style1424787249630 6 4 3" xfId="21449"/>
    <cellStyle name="style1424787249630 6 4 4" xfId="28845"/>
    <cellStyle name="style1424787249630 6 4 5" xfId="46519"/>
    <cellStyle name="style1424787249630 6 5" xfId="8467"/>
    <cellStyle name="style1424787249630 6 5 2" xfId="46523"/>
    <cellStyle name="style1424787249630 6 5 3" xfId="57935"/>
    <cellStyle name="style1424787249630 6 5 4" xfId="46522"/>
    <cellStyle name="style1424787249630 6 6" xfId="15863"/>
    <cellStyle name="style1424787249630 6 7" xfId="23259"/>
    <cellStyle name="style1424787249630 6 8" xfId="46506"/>
    <cellStyle name="style1424787249630 7" xfId="1615"/>
    <cellStyle name="style1424787249630 7 2" xfId="5302"/>
    <cellStyle name="style1424787249630 7 2 2" xfId="12743"/>
    <cellStyle name="style1424787249630 7 2 2 2" xfId="46527"/>
    <cellStyle name="style1424787249630 7 2 2 2 2" xfId="46528"/>
    <cellStyle name="style1424787249630 7 2 2 2 3" xfId="60431"/>
    <cellStyle name="style1424787249630 7 2 2 3" xfId="46526"/>
    <cellStyle name="style1424787249630 7 2 3" xfId="20139"/>
    <cellStyle name="style1424787249630 7 2 3 2" xfId="46530"/>
    <cellStyle name="style1424787249630 7 2 3 3" xfId="57939"/>
    <cellStyle name="style1424787249630 7 2 3 4" xfId="46529"/>
    <cellStyle name="style1424787249630 7 2 4" xfId="27535"/>
    <cellStyle name="style1424787249630 7 2 5" xfId="46525"/>
    <cellStyle name="style1424787249630 7 3" xfId="3425"/>
    <cellStyle name="style1424787249630 7 3 2" xfId="10866"/>
    <cellStyle name="style1424787249630 7 3 2 2" xfId="46533"/>
    <cellStyle name="style1424787249630 7 3 2 2 2" xfId="46534"/>
    <cellStyle name="style1424787249630 7 3 2 2 3" xfId="60432"/>
    <cellStyle name="style1424787249630 7 3 2 3" xfId="46532"/>
    <cellStyle name="style1424787249630 7 3 3" xfId="18262"/>
    <cellStyle name="style1424787249630 7 3 3 2" xfId="46536"/>
    <cellStyle name="style1424787249630 7 3 3 3" xfId="57940"/>
    <cellStyle name="style1424787249630 7 3 3 4" xfId="46535"/>
    <cellStyle name="style1424787249630 7 3 4" xfId="25658"/>
    <cellStyle name="style1424787249630 7 3 5" xfId="46531"/>
    <cellStyle name="style1424787249630 7 4" xfId="7247"/>
    <cellStyle name="style1424787249630 7 4 2" xfId="14643"/>
    <cellStyle name="style1424787249630 7 4 2 2" xfId="46539"/>
    <cellStyle name="style1424787249630 7 4 2 3" xfId="60430"/>
    <cellStyle name="style1424787249630 7 4 2 4" xfId="46538"/>
    <cellStyle name="style1424787249630 7 4 3" xfId="22039"/>
    <cellStyle name="style1424787249630 7 4 4" xfId="29435"/>
    <cellStyle name="style1424787249630 7 4 5" xfId="46537"/>
    <cellStyle name="style1424787249630 7 5" xfId="9057"/>
    <cellStyle name="style1424787249630 7 5 2" xfId="46541"/>
    <cellStyle name="style1424787249630 7 5 3" xfId="57938"/>
    <cellStyle name="style1424787249630 7 5 4" xfId="46540"/>
    <cellStyle name="style1424787249630 7 6" xfId="16453"/>
    <cellStyle name="style1424787249630 7 7" xfId="23849"/>
    <cellStyle name="style1424787249630 7 8" xfId="46524"/>
    <cellStyle name="style1424787249630 8" xfId="1872"/>
    <cellStyle name="style1424787249630 8 2" xfId="5559"/>
    <cellStyle name="style1424787249630 8 2 2" xfId="12999"/>
    <cellStyle name="style1424787249630 8 2 2 2" xfId="46545"/>
    <cellStyle name="style1424787249630 8 2 2 2 2" xfId="46546"/>
    <cellStyle name="style1424787249630 8 2 2 2 3" xfId="60434"/>
    <cellStyle name="style1424787249630 8 2 2 3" xfId="46544"/>
    <cellStyle name="style1424787249630 8 2 3" xfId="20395"/>
    <cellStyle name="style1424787249630 8 2 3 2" xfId="46548"/>
    <cellStyle name="style1424787249630 8 2 3 3" xfId="57942"/>
    <cellStyle name="style1424787249630 8 2 3 4" xfId="46547"/>
    <cellStyle name="style1424787249630 8 2 4" xfId="27791"/>
    <cellStyle name="style1424787249630 8 2 5" xfId="46543"/>
    <cellStyle name="style1424787249630 8 3" xfId="3681"/>
    <cellStyle name="style1424787249630 8 3 2" xfId="11122"/>
    <cellStyle name="style1424787249630 8 3 2 2" xfId="46551"/>
    <cellStyle name="style1424787249630 8 3 2 2 2" xfId="46552"/>
    <cellStyle name="style1424787249630 8 3 2 2 3" xfId="60435"/>
    <cellStyle name="style1424787249630 8 3 2 3" xfId="46550"/>
    <cellStyle name="style1424787249630 8 3 3" xfId="18518"/>
    <cellStyle name="style1424787249630 8 3 3 2" xfId="46554"/>
    <cellStyle name="style1424787249630 8 3 3 3" xfId="57943"/>
    <cellStyle name="style1424787249630 8 3 3 4" xfId="46553"/>
    <cellStyle name="style1424787249630 8 3 4" xfId="25914"/>
    <cellStyle name="style1424787249630 8 3 5" xfId="46549"/>
    <cellStyle name="style1424787249630 8 4" xfId="7504"/>
    <cellStyle name="style1424787249630 8 4 2" xfId="14900"/>
    <cellStyle name="style1424787249630 8 4 2 2" xfId="46557"/>
    <cellStyle name="style1424787249630 8 4 2 3" xfId="60433"/>
    <cellStyle name="style1424787249630 8 4 2 4" xfId="46556"/>
    <cellStyle name="style1424787249630 8 4 3" xfId="22296"/>
    <cellStyle name="style1424787249630 8 4 4" xfId="29692"/>
    <cellStyle name="style1424787249630 8 4 5" xfId="46555"/>
    <cellStyle name="style1424787249630 8 5" xfId="9313"/>
    <cellStyle name="style1424787249630 8 5 2" xfId="46559"/>
    <cellStyle name="style1424787249630 8 5 3" xfId="57941"/>
    <cellStyle name="style1424787249630 8 5 4" xfId="46558"/>
    <cellStyle name="style1424787249630 8 6" xfId="16709"/>
    <cellStyle name="style1424787249630 8 7" xfId="24105"/>
    <cellStyle name="style1424787249630 8 8" xfId="46542"/>
    <cellStyle name="style1424787249630 9" xfId="4068"/>
    <cellStyle name="style1424787249630 9 2" xfId="11509"/>
    <cellStyle name="style1424787249630 9 2 2" xfId="46562"/>
    <cellStyle name="style1424787249630 9 2 2 2" xfId="46563"/>
    <cellStyle name="style1424787249630 9 2 2 3" xfId="60436"/>
    <cellStyle name="style1424787249630 9 2 3" xfId="46561"/>
    <cellStyle name="style1424787249630 9 3" xfId="18905"/>
    <cellStyle name="style1424787249630 9 3 2" xfId="46565"/>
    <cellStyle name="style1424787249630 9 3 3" xfId="57944"/>
    <cellStyle name="style1424787249630 9 3 4" xfId="46564"/>
    <cellStyle name="style1424787249630 9 4" xfId="26301"/>
    <cellStyle name="style1424787249630 9 5" xfId="46560"/>
    <cellStyle name="style1424787249671" xfId="314"/>
    <cellStyle name="style1424787249671 10" xfId="2192"/>
    <cellStyle name="style1424787249671 10 2" xfId="9633"/>
    <cellStyle name="style1424787249671 10 2 2" xfId="46569"/>
    <cellStyle name="style1424787249671 10 2 2 2" xfId="46570"/>
    <cellStyle name="style1424787249671 10 2 2 3" xfId="60438"/>
    <cellStyle name="style1424787249671 10 2 3" xfId="46568"/>
    <cellStyle name="style1424787249671 10 3" xfId="17029"/>
    <cellStyle name="style1424787249671 10 3 2" xfId="46572"/>
    <cellStyle name="style1424787249671 10 3 3" xfId="57946"/>
    <cellStyle name="style1424787249671 10 3 4" xfId="46571"/>
    <cellStyle name="style1424787249671 10 4" xfId="24425"/>
    <cellStyle name="style1424787249671 10 5" xfId="46567"/>
    <cellStyle name="style1424787249671 11" xfId="6014"/>
    <cellStyle name="style1424787249671 11 2" xfId="13410"/>
    <cellStyle name="style1424787249671 11 2 2" xfId="46575"/>
    <cellStyle name="style1424787249671 11 2 3" xfId="60437"/>
    <cellStyle name="style1424787249671 11 2 4" xfId="46574"/>
    <cellStyle name="style1424787249671 11 3" xfId="20806"/>
    <cellStyle name="style1424787249671 11 4" xfId="28202"/>
    <cellStyle name="style1424787249671 11 5" xfId="46573"/>
    <cellStyle name="style1424787249671 12" xfId="7824"/>
    <cellStyle name="style1424787249671 12 2" xfId="46577"/>
    <cellStyle name="style1424787249671 12 3" xfId="57945"/>
    <cellStyle name="style1424787249671 12 4" xfId="46576"/>
    <cellStyle name="style1424787249671 13" xfId="15220"/>
    <cellStyle name="style1424787249671 14" xfId="22616"/>
    <cellStyle name="style1424787249671 15" xfId="46566"/>
    <cellStyle name="style1424787249671 2" xfId="342"/>
    <cellStyle name="style1424787249671 2 10" xfId="6042"/>
    <cellStyle name="style1424787249671 2 10 2" xfId="13438"/>
    <cellStyle name="style1424787249671 2 10 2 2" xfId="46581"/>
    <cellStyle name="style1424787249671 2 10 2 3" xfId="60439"/>
    <cellStyle name="style1424787249671 2 10 2 4" xfId="46580"/>
    <cellStyle name="style1424787249671 2 10 3" xfId="20834"/>
    <cellStyle name="style1424787249671 2 10 4" xfId="28230"/>
    <cellStyle name="style1424787249671 2 10 5" xfId="46579"/>
    <cellStyle name="style1424787249671 2 11" xfId="7852"/>
    <cellStyle name="style1424787249671 2 11 2" xfId="46583"/>
    <cellStyle name="style1424787249671 2 11 3" xfId="57947"/>
    <cellStyle name="style1424787249671 2 11 4" xfId="46582"/>
    <cellStyle name="style1424787249671 2 12" xfId="15248"/>
    <cellStyle name="style1424787249671 2 13" xfId="22644"/>
    <cellStyle name="style1424787249671 2 14" xfId="46578"/>
    <cellStyle name="style1424787249671 2 2" xfId="406"/>
    <cellStyle name="style1424787249671 2 2 10" xfId="7916"/>
    <cellStyle name="style1424787249671 2 2 10 2" xfId="46586"/>
    <cellStyle name="style1424787249671 2 2 10 3" xfId="57948"/>
    <cellStyle name="style1424787249671 2 2 10 4" xfId="46585"/>
    <cellStyle name="style1424787249671 2 2 11" xfId="15312"/>
    <cellStyle name="style1424787249671 2 2 12" xfId="22708"/>
    <cellStyle name="style1424787249671 2 2 13" xfId="46584"/>
    <cellStyle name="style1424787249671 2 2 2" xfId="534"/>
    <cellStyle name="style1424787249671 2 2 2 10" xfId="15440"/>
    <cellStyle name="style1424787249671 2 2 2 11" xfId="22836"/>
    <cellStyle name="style1424787249671 2 2 2 12" xfId="46587"/>
    <cellStyle name="style1424787249671 2 2 2 2" xfId="791"/>
    <cellStyle name="style1424787249671 2 2 2 2 2" xfId="1501"/>
    <cellStyle name="style1424787249671 2 2 2 2 2 2" xfId="5189"/>
    <cellStyle name="style1424787249671 2 2 2 2 2 2 2" xfId="12630"/>
    <cellStyle name="style1424787249671 2 2 2 2 2 2 2 2" xfId="46592"/>
    <cellStyle name="style1424787249671 2 2 2 2 2 2 2 2 2" xfId="46593"/>
    <cellStyle name="style1424787249671 2 2 2 2 2 2 2 2 3" xfId="60444"/>
    <cellStyle name="style1424787249671 2 2 2 2 2 2 2 3" xfId="46591"/>
    <cellStyle name="style1424787249671 2 2 2 2 2 2 3" xfId="20026"/>
    <cellStyle name="style1424787249671 2 2 2 2 2 2 3 2" xfId="46595"/>
    <cellStyle name="style1424787249671 2 2 2 2 2 2 3 3" xfId="57952"/>
    <cellStyle name="style1424787249671 2 2 2 2 2 2 3 4" xfId="46594"/>
    <cellStyle name="style1424787249671 2 2 2 2 2 2 4" xfId="27422"/>
    <cellStyle name="style1424787249671 2 2 2 2 2 2 5" xfId="46590"/>
    <cellStyle name="style1424787249671 2 2 2 2 2 3" xfId="3312"/>
    <cellStyle name="style1424787249671 2 2 2 2 2 3 2" xfId="10753"/>
    <cellStyle name="style1424787249671 2 2 2 2 2 3 2 2" xfId="46598"/>
    <cellStyle name="style1424787249671 2 2 2 2 2 3 2 2 2" xfId="46599"/>
    <cellStyle name="style1424787249671 2 2 2 2 2 3 2 2 3" xfId="60445"/>
    <cellStyle name="style1424787249671 2 2 2 2 2 3 2 3" xfId="46597"/>
    <cellStyle name="style1424787249671 2 2 2 2 2 3 3" xfId="18149"/>
    <cellStyle name="style1424787249671 2 2 2 2 2 3 3 2" xfId="46601"/>
    <cellStyle name="style1424787249671 2 2 2 2 2 3 3 3" xfId="57953"/>
    <cellStyle name="style1424787249671 2 2 2 2 2 3 3 4" xfId="46600"/>
    <cellStyle name="style1424787249671 2 2 2 2 2 3 4" xfId="25545"/>
    <cellStyle name="style1424787249671 2 2 2 2 2 3 5" xfId="46596"/>
    <cellStyle name="style1424787249671 2 2 2 2 2 4" xfId="7134"/>
    <cellStyle name="style1424787249671 2 2 2 2 2 4 2" xfId="14530"/>
    <cellStyle name="style1424787249671 2 2 2 2 2 4 2 2" xfId="46604"/>
    <cellStyle name="style1424787249671 2 2 2 2 2 4 2 3" xfId="60443"/>
    <cellStyle name="style1424787249671 2 2 2 2 2 4 2 4" xfId="46603"/>
    <cellStyle name="style1424787249671 2 2 2 2 2 4 3" xfId="21926"/>
    <cellStyle name="style1424787249671 2 2 2 2 2 4 4" xfId="29322"/>
    <cellStyle name="style1424787249671 2 2 2 2 2 4 5" xfId="46602"/>
    <cellStyle name="style1424787249671 2 2 2 2 2 5" xfId="8944"/>
    <cellStyle name="style1424787249671 2 2 2 2 2 5 2" xfId="46606"/>
    <cellStyle name="style1424787249671 2 2 2 2 2 5 3" xfId="57951"/>
    <cellStyle name="style1424787249671 2 2 2 2 2 5 4" xfId="46605"/>
    <cellStyle name="style1424787249671 2 2 2 2 2 6" xfId="16340"/>
    <cellStyle name="style1424787249671 2 2 2 2 2 7" xfId="23736"/>
    <cellStyle name="style1424787249671 2 2 2 2 2 8" xfId="46589"/>
    <cellStyle name="style1424787249671 2 2 2 2 3" xfId="4545"/>
    <cellStyle name="style1424787249671 2 2 2 2 3 2" xfId="11986"/>
    <cellStyle name="style1424787249671 2 2 2 2 3 2 2" xfId="46609"/>
    <cellStyle name="style1424787249671 2 2 2 2 3 2 2 2" xfId="46610"/>
    <cellStyle name="style1424787249671 2 2 2 2 3 2 2 3" xfId="60446"/>
    <cellStyle name="style1424787249671 2 2 2 2 3 2 3" xfId="46608"/>
    <cellStyle name="style1424787249671 2 2 2 2 3 3" xfId="19382"/>
    <cellStyle name="style1424787249671 2 2 2 2 3 3 2" xfId="46612"/>
    <cellStyle name="style1424787249671 2 2 2 2 3 3 3" xfId="57954"/>
    <cellStyle name="style1424787249671 2 2 2 2 3 3 4" xfId="46611"/>
    <cellStyle name="style1424787249671 2 2 2 2 3 4" xfId="26778"/>
    <cellStyle name="style1424787249671 2 2 2 2 3 5" xfId="46607"/>
    <cellStyle name="style1424787249671 2 2 2 2 4" xfId="2668"/>
    <cellStyle name="style1424787249671 2 2 2 2 4 2" xfId="10109"/>
    <cellStyle name="style1424787249671 2 2 2 2 4 2 2" xfId="46615"/>
    <cellStyle name="style1424787249671 2 2 2 2 4 2 2 2" xfId="46616"/>
    <cellStyle name="style1424787249671 2 2 2 2 4 2 2 3" xfId="60447"/>
    <cellStyle name="style1424787249671 2 2 2 2 4 2 3" xfId="46614"/>
    <cellStyle name="style1424787249671 2 2 2 2 4 3" xfId="17505"/>
    <cellStyle name="style1424787249671 2 2 2 2 4 3 2" xfId="46618"/>
    <cellStyle name="style1424787249671 2 2 2 2 4 3 3" xfId="57955"/>
    <cellStyle name="style1424787249671 2 2 2 2 4 3 4" xfId="46617"/>
    <cellStyle name="style1424787249671 2 2 2 2 4 4" xfId="24901"/>
    <cellStyle name="style1424787249671 2 2 2 2 4 5" xfId="46613"/>
    <cellStyle name="style1424787249671 2 2 2 2 5" xfId="6490"/>
    <cellStyle name="style1424787249671 2 2 2 2 5 2" xfId="13886"/>
    <cellStyle name="style1424787249671 2 2 2 2 5 2 2" xfId="46621"/>
    <cellStyle name="style1424787249671 2 2 2 2 5 2 3" xfId="60442"/>
    <cellStyle name="style1424787249671 2 2 2 2 5 2 4" xfId="46620"/>
    <cellStyle name="style1424787249671 2 2 2 2 5 3" xfId="21282"/>
    <cellStyle name="style1424787249671 2 2 2 2 5 4" xfId="28678"/>
    <cellStyle name="style1424787249671 2 2 2 2 5 5" xfId="46619"/>
    <cellStyle name="style1424787249671 2 2 2 2 6" xfId="8300"/>
    <cellStyle name="style1424787249671 2 2 2 2 6 2" xfId="46623"/>
    <cellStyle name="style1424787249671 2 2 2 2 6 3" xfId="57950"/>
    <cellStyle name="style1424787249671 2 2 2 2 6 4" xfId="46622"/>
    <cellStyle name="style1424787249671 2 2 2 2 7" xfId="15696"/>
    <cellStyle name="style1424787249671 2 2 2 2 8" xfId="23092"/>
    <cellStyle name="style1424787249671 2 2 2 2 9" xfId="46588"/>
    <cellStyle name="style1424787249671 2 2 2 3" xfId="1245"/>
    <cellStyle name="style1424787249671 2 2 2 3 2" xfId="4933"/>
    <cellStyle name="style1424787249671 2 2 2 3 2 2" xfId="12374"/>
    <cellStyle name="style1424787249671 2 2 2 3 2 2 2" xfId="46627"/>
    <cellStyle name="style1424787249671 2 2 2 3 2 2 2 2" xfId="46628"/>
    <cellStyle name="style1424787249671 2 2 2 3 2 2 2 3" xfId="60449"/>
    <cellStyle name="style1424787249671 2 2 2 3 2 2 3" xfId="46626"/>
    <cellStyle name="style1424787249671 2 2 2 3 2 3" xfId="19770"/>
    <cellStyle name="style1424787249671 2 2 2 3 2 3 2" xfId="46630"/>
    <cellStyle name="style1424787249671 2 2 2 3 2 3 3" xfId="57957"/>
    <cellStyle name="style1424787249671 2 2 2 3 2 3 4" xfId="46629"/>
    <cellStyle name="style1424787249671 2 2 2 3 2 4" xfId="27166"/>
    <cellStyle name="style1424787249671 2 2 2 3 2 5" xfId="46625"/>
    <cellStyle name="style1424787249671 2 2 2 3 3" xfId="3056"/>
    <cellStyle name="style1424787249671 2 2 2 3 3 2" xfId="10497"/>
    <cellStyle name="style1424787249671 2 2 2 3 3 2 2" xfId="46633"/>
    <cellStyle name="style1424787249671 2 2 2 3 3 2 2 2" xfId="46634"/>
    <cellStyle name="style1424787249671 2 2 2 3 3 2 2 3" xfId="60450"/>
    <cellStyle name="style1424787249671 2 2 2 3 3 2 3" xfId="46632"/>
    <cellStyle name="style1424787249671 2 2 2 3 3 3" xfId="17893"/>
    <cellStyle name="style1424787249671 2 2 2 3 3 3 2" xfId="46636"/>
    <cellStyle name="style1424787249671 2 2 2 3 3 3 3" xfId="57958"/>
    <cellStyle name="style1424787249671 2 2 2 3 3 3 4" xfId="46635"/>
    <cellStyle name="style1424787249671 2 2 2 3 3 4" xfId="25289"/>
    <cellStyle name="style1424787249671 2 2 2 3 3 5" xfId="46631"/>
    <cellStyle name="style1424787249671 2 2 2 3 4" xfId="6878"/>
    <cellStyle name="style1424787249671 2 2 2 3 4 2" xfId="14274"/>
    <cellStyle name="style1424787249671 2 2 2 3 4 2 2" xfId="46639"/>
    <cellStyle name="style1424787249671 2 2 2 3 4 2 3" xfId="60448"/>
    <cellStyle name="style1424787249671 2 2 2 3 4 2 4" xfId="46638"/>
    <cellStyle name="style1424787249671 2 2 2 3 4 3" xfId="21670"/>
    <cellStyle name="style1424787249671 2 2 2 3 4 4" xfId="29066"/>
    <cellStyle name="style1424787249671 2 2 2 3 4 5" xfId="46637"/>
    <cellStyle name="style1424787249671 2 2 2 3 5" xfId="8688"/>
    <cellStyle name="style1424787249671 2 2 2 3 5 2" xfId="46641"/>
    <cellStyle name="style1424787249671 2 2 2 3 5 3" xfId="57956"/>
    <cellStyle name="style1424787249671 2 2 2 3 5 4" xfId="46640"/>
    <cellStyle name="style1424787249671 2 2 2 3 6" xfId="16084"/>
    <cellStyle name="style1424787249671 2 2 2 3 7" xfId="23480"/>
    <cellStyle name="style1424787249671 2 2 2 3 8" xfId="46624"/>
    <cellStyle name="style1424787249671 2 2 2 4" xfId="1836"/>
    <cellStyle name="style1424787249671 2 2 2 4 2" xfId="5523"/>
    <cellStyle name="style1424787249671 2 2 2 4 2 2" xfId="12964"/>
    <cellStyle name="style1424787249671 2 2 2 4 2 2 2" xfId="46645"/>
    <cellStyle name="style1424787249671 2 2 2 4 2 2 2 2" xfId="46646"/>
    <cellStyle name="style1424787249671 2 2 2 4 2 2 2 3" xfId="60452"/>
    <cellStyle name="style1424787249671 2 2 2 4 2 2 3" xfId="46644"/>
    <cellStyle name="style1424787249671 2 2 2 4 2 3" xfId="20360"/>
    <cellStyle name="style1424787249671 2 2 2 4 2 3 2" xfId="46648"/>
    <cellStyle name="style1424787249671 2 2 2 4 2 3 3" xfId="57960"/>
    <cellStyle name="style1424787249671 2 2 2 4 2 3 4" xfId="46647"/>
    <cellStyle name="style1424787249671 2 2 2 4 2 4" xfId="27756"/>
    <cellStyle name="style1424787249671 2 2 2 4 2 5" xfId="46643"/>
    <cellStyle name="style1424787249671 2 2 2 4 3" xfId="3646"/>
    <cellStyle name="style1424787249671 2 2 2 4 3 2" xfId="11087"/>
    <cellStyle name="style1424787249671 2 2 2 4 3 2 2" xfId="46651"/>
    <cellStyle name="style1424787249671 2 2 2 4 3 2 2 2" xfId="46652"/>
    <cellStyle name="style1424787249671 2 2 2 4 3 2 2 3" xfId="60453"/>
    <cellStyle name="style1424787249671 2 2 2 4 3 2 3" xfId="46650"/>
    <cellStyle name="style1424787249671 2 2 2 4 3 3" xfId="18483"/>
    <cellStyle name="style1424787249671 2 2 2 4 3 3 2" xfId="46654"/>
    <cellStyle name="style1424787249671 2 2 2 4 3 3 3" xfId="57961"/>
    <cellStyle name="style1424787249671 2 2 2 4 3 3 4" xfId="46653"/>
    <cellStyle name="style1424787249671 2 2 2 4 3 4" xfId="25879"/>
    <cellStyle name="style1424787249671 2 2 2 4 3 5" xfId="46649"/>
    <cellStyle name="style1424787249671 2 2 2 4 4" xfId="7468"/>
    <cellStyle name="style1424787249671 2 2 2 4 4 2" xfId="14864"/>
    <cellStyle name="style1424787249671 2 2 2 4 4 2 2" xfId="46657"/>
    <cellStyle name="style1424787249671 2 2 2 4 4 2 3" xfId="60451"/>
    <cellStyle name="style1424787249671 2 2 2 4 4 2 4" xfId="46656"/>
    <cellStyle name="style1424787249671 2 2 2 4 4 3" xfId="22260"/>
    <cellStyle name="style1424787249671 2 2 2 4 4 4" xfId="29656"/>
    <cellStyle name="style1424787249671 2 2 2 4 4 5" xfId="46655"/>
    <cellStyle name="style1424787249671 2 2 2 4 5" xfId="9278"/>
    <cellStyle name="style1424787249671 2 2 2 4 5 2" xfId="46659"/>
    <cellStyle name="style1424787249671 2 2 2 4 5 3" xfId="57959"/>
    <cellStyle name="style1424787249671 2 2 2 4 5 4" xfId="46658"/>
    <cellStyle name="style1424787249671 2 2 2 4 6" xfId="16674"/>
    <cellStyle name="style1424787249671 2 2 2 4 7" xfId="24070"/>
    <cellStyle name="style1424787249671 2 2 2 4 8" xfId="46642"/>
    <cellStyle name="style1424787249671 2 2 2 5" xfId="2093"/>
    <cellStyle name="style1424787249671 2 2 2 5 2" xfId="5780"/>
    <cellStyle name="style1424787249671 2 2 2 5 2 2" xfId="13220"/>
    <cellStyle name="style1424787249671 2 2 2 5 2 2 2" xfId="46663"/>
    <cellStyle name="style1424787249671 2 2 2 5 2 2 2 2" xfId="46664"/>
    <cellStyle name="style1424787249671 2 2 2 5 2 2 2 3" xfId="60455"/>
    <cellStyle name="style1424787249671 2 2 2 5 2 2 3" xfId="46662"/>
    <cellStyle name="style1424787249671 2 2 2 5 2 3" xfId="20616"/>
    <cellStyle name="style1424787249671 2 2 2 5 2 3 2" xfId="46666"/>
    <cellStyle name="style1424787249671 2 2 2 5 2 3 3" xfId="57963"/>
    <cellStyle name="style1424787249671 2 2 2 5 2 3 4" xfId="46665"/>
    <cellStyle name="style1424787249671 2 2 2 5 2 4" xfId="28012"/>
    <cellStyle name="style1424787249671 2 2 2 5 2 5" xfId="46661"/>
    <cellStyle name="style1424787249671 2 2 2 5 3" xfId="3902"/>
    <cellStyle name="style1424787249671 2 2 2 5 3 2" xfId="11343"/>
    <cellStyle name="style1424787249671 2 2 2 5 3 2 2" xfId="46669"/>
    <cellStyle name="style1424787249671 2 2 2 5 3 2 2 2" xfId="46670"/>
    <cellStyle name="style1424787249671 2 2 2 5 3 2 2 3" xfId="60456"/>
    <cellStyle name="style1424787249671 2 2 2 5 3 2 3" xfId="46668"/>
    <cellStyle name="style1424787249671 2 2 2 5 3 3" xfId="18739"/>
    <cellStyle name="style1424787249671 2 2 2 5 3 3 2" xfId="46672"/>
    <cellStyle name="style1424787249671 2 2 2 5 3 3 3" xfId="57964"/>
    <cellStyle name="style1424787249671 2 2 2 5 3 3 4" xfId="46671"/>
    <cellStyle name="style1424787249671 2 2 2 5 3 4" xfId="26135"/>
    <cellStyle name="style1424787249671 2 2 2 5 3 5" xfId="46667"/>
    <cellStyle name="style1424787249671 2 2 2 5 4" xfId="7725"/>
    <cellStyle name="style1424787249671 2 2 2 5 4 2" xfId="15121"/>
    <cellStyle name="style1424787249671 2 2 2 5 4 2 2" xfId="46675"/>
    <cellStyle name="style1424787249671 2 2 2 5 4 2 3" xfId="60454"/>
    <cellStyle name="style1424787249671 2 2 2 5 4 2 4" xfId="46674"/>
    <cellStyle name="style1424787249671 2 2 2 5 4 3" xfId="22517"/>
    <cellStyle name="style1424787249671 2 2 2 5 4 4" xfId="29913"/>
    <cellStyle name="style1424787249671 2 2 2 5 4 5" xfId="46673"/>
    <cellStyle name="style1424787249671 2 2 2 5 5" xfId="9534"/>
    <cellStyle name="style1424787249671 2 2 2 5 5 2" xfId="46677"/>
    <cellStyle name="style1424787249671 2 2 2 5 5 3" xfId="57962"/>
    <cellStyle name="style1424787249671 2 2 2 5 5 4" xfId="46676"/>
    <cellStyle name="style1424787249671 2 2 2 5 6" xfId="16930"/>
    <cellStyle name="style1424787249671 2 2 2 5 7" xfId="24326"/>
    <cellStyle name="style1424787249671 2 2 2 5 8" xfId="46660"/>
    <cellStyle name="style1424787249671 2 2 2 6" xfId="4289"/>
    <cellStyle name="style1424787249671 2 2 2 6 2" xfId="11730"/>
    <cellStyle name="style1424787249671 2 2 2 6 2 2" xfId="46680"/>
    <cellStyle name="style1424787249671 2 2 2 6 2 2 2" xfId="46681"/>
    <cellStyle name="style1424787249671 2 2 2 6 2 2 3" xfId="60457"/>
    <cellStyle name="style1424787249671 2 2 2 6 2 3" xfId="46679"/>
    <cellStyle name="style1424787249671 2 2 2 6 3" xfId="19126"/>
    <cellStyle name="style1424787249671 2 2 2 6 3 2" xfId="46683"/>
    <cellStyle name="style1424787249671 2 2 2 6 3 3" xfId="57965"/>
    <cellStyle name="style1424787249671 2 2 2 6 3 4" xfId="46682"/>
    <cellStyle name="style1424787249671 2 2 2 6 4" xfId="26522"/>
    <cellStyle name="style1424787249671 2 2 2 6 5" xfId="46678"/>
    <cellStyle name="style1424787249671 2 2 2 7" xfId="2412"/>
    <cellStyle name="style1424787249671 2 2 2 7 2" xfId="9853"/>
    <cellStyle name="style1424787249671 2 2 2 7 2 2" xfId="46686"/>
    <cellStyle name="style1424787249671 2 2 2 7 2 2 2" xfId="46687"/>
    <cellStyle name="style1424787249671 2 2 2 7 2 2 3" xfId="60458"/>
    <cellStyle name="style1424787249671 2 2 2 7 2 3" xfId="46685"/>
    <cellStyle name="style1424787249671 2 2 2 7 3" xfId="17249"/>
    <cellStyle name="style1424787249671 2 2 2 7 3 2" xfId="46689"/>
    <cellStyle name="style1424787249671 2 2 2 7 3 3" xfId="57966"/>
    <cellStyle name="style1424787249671 2 2 2 7 3 4" xfId="46688"/>
    <cellStyle name="style1424787249671 2 2 2 7 4" xfId="24645"/>
    <cellStyle name="style1424787249671 2 2 2 7 5" xfId="46684"/>
    <cellStyle name="style1424787249671 2 2 2 8" xfId="6234"/>
    <cellStyle name="style1424787249671 2 2 2 8 2" xfId="13630"/>
    <cellStyle name="style1424787249671 2 2 2 8 2 2" xfId="46692"/>
    <cellStyle name="style1424787249671 2 2 2 8 2 3" xfId="60441"/>
    <cellStyle name="style1424787249671 2 2 2 8 2 4" xfId="46691"/>
    <cellStyle name="style1424787249671 2 2 2 8 3" xfId="21026"/>
    <cellStyle name="style1424787249671 2 2 2 8 4" xfId="28422"/>
    <cellStyle name="style1424787249671 2 2 2 8 5" xfId="46690"/>
    <cellStyle name="style1424787249671 2 2 2 9" xfId="8044"/>
    <cellStyle name="style1424787249671 2 2 2 9 2" xfId="46694"/>
    <cellStyle name="style1424787249671 2 2 2 9 3" xfId="57949"/>
    <cellStyle name="style1424787249671 2 2 2 9 4" xfId="46693"/>
    <cellStyle name="style1424787249671 2 2 3" xfId="663"/>
    <cellStyle name="style1424787249671 2 2 3 2" xfId="1373"/>
    <cellStyle name="style1424787249671 2 2 3 2 2" xfId="5061"/>
    <cellStyle name="style1424787249671 2 2 3 2 2 2" xfId="12502"/>
    <cellStyle name="style1424787249671 2 2 3 2 2 2 2" xfId="46699"/>
    <cellStyle name="style1424787249671 2 2 3 2 2 2 2 2" xfId="46700"/>
    <cellStyle name="style1424787249671 2 2 3 2 2 2 2 3" xfId="60461"/>
    <cellStyle name="style1424787249671 2 2 3 2 2 2 3" xfId="46698"/>
    <cellStyle name="style1424787249671 2 2 3 2 2 3" xfId="19898"/>
    <cellStyle name="style1424787249671 2 2 3 2 2 3 2" xfId="46702"/>
    <cellStyle name="style1424787249671 2 2 3 2 2 3 3" xfId="57969"/>
    <cellStyle name="style1424787249671 2 2 3 2 2 3 4" xfId="46701"/>
    <cellStyle name="style1424787249671 2 2 3 2 2 4" xfId="27294"/>
    <cellStyle name="style1424787249671 2 2 3 2 2 5" xfId="46697"/>
    <cellStyle name="style1424787249671 2 2 3 2 3" xfId="3184"/>
    <cellStyle name="style1424787249671 2 2 3 2 3 2" xfId="10625"/>
    <cellStyle name="style1424787249671 2 2 3 2 3 2 2" xfId="46705"/>
    <cellStyle name="style1424787249671 2 2 3 2 3 2 2 2" xfId="46706"/>
    <cellStyle name="style1424787249671 2 2 3 2 3 2 2 3" xfId="60462"/>
    <cellStyle name="style1424787249671 2 2 3 2 3 2 3" xfId="46704"/>
    <cellStyle name="style1424787249671 2 2 3 2 3 3" xfId="18021"/>
    <cellStyle name="style1424787249671 2 2 3 2 3 3 2" xfId="46708"/>
    <cellStyle name="style1424787249671 2 2 3 2 3 3 3" xfId="57970"/>
    <cellStyle name="style1424787249671 2 2 3 2 3 3 4" xfId="46707"/>
    <cellStyle name="style1424787249671 2 2 3 2 3 4" xfId="25417"/>
    <cellStyle name="style1424787249671 2 2 3 2 3 5" xfId="46703"/>
    <cellStyle name="style1424787249671 2 2 3 2 4" xfId="7006"/>
    <cellStyle name="style1424787249671 2 2 3 2 4 2" xfId="14402"/>
    <cellStyle name="style1424787249671 2 2 3 2 4 2 2" xfId="46711"/>
    <cellStyle name="style1424787249671 2 2 3 2 4 2 3" xfId="60460"/>
    <cellStyle name="style1424787249671 2 2 3 2 4 2 4" xfId="46710"/>
    <cellStyle name="style1424787249671 2 2 3 2 4 3" xfId="21798"/>
    <cellStyle name="style1424787249671 2 2 3 2 4 4" xfId="29194"/>
    <cellStyle name="style1424787249671 2 2 3 2 4 5" xfId="46709"/>
    <cellStyle name="style1424787249671 2 2 3 2 5" xfId="8816"/>
    <cellStyle name="style1424787249671 2 2 3 2 5 2" xfId="46713"/>
    <cellStyle name="style1424787249671 2 2 3 2 5 3" xfId="57968"/>
    <cellStyle name="style1424787249671 2 2 3 2 5 4" xfId="46712"/>
    <cellStyle name="style1424787249671 2 2 3 2 6" xfId="16212"/>
    <cellStyle name="style1424787249671 2 2 3 2 7" xfId="23608"/>
    <cellStyle name="style1424787249671 2 2 3 2 8" xfId="46696"/>
    <cellStyle name="style1424787249671 2 2 3 3" xfId="4417"/>
    <cellStyle name="style1424787249671 2 2 3 3 2" xfId="11858"/>
    <cellStyle name="style1424787249671 2 2 3 3 2 2" xfId="46716"/>
    <cellStyle name="style1424787249671 2 2 3 3 2 2 2" xfId="46717"/>
    <cellStyle name="style1424787249671 2 2 3 3 2 2 3" xfId="60463"/>
    <cellStyle name="style1424787249671 2 2 3 3 2 3" xfId="46715"/>
    <cellStyle name="style1424787249671 2 2 3 3 3" xfId="19254"/>
    <cellStyle name="style1424787249671 2 2 3 3 3 2" xfId="46719"/>
    <cellStyle name="style1424787249671 2 2 3 3 3 3" xfId="57971"/>
    <cellStyle name="style1424787249671 2 2 3 3 3 4" xfId="46718"/>
    <cellStyle name="style1424787249671 2 2 3 3 4" xfId="26650"/>
    <cellStyle name="style1424787249671 2 2 3 3 5" xfId="46714"/>
    <cellStyle name="style1424787249671 2 2 3 4" xfId="2540"/>
    <cellStyle name="style1424787249671 2 2 3 4 2" xfId="9981"/>
    <cellStyle name="style1424787249671 2 2 3 4 2 2" xfId="46722"/>
    <cellStyle name="style1424787249671 2 2 3 4 2 2 2" xfId="46723"/>
    <cellStyle name="style1424787249671 2 2 3 4 2 2 3" xfId="60464"/>
    <cellStyle name="style1424787249671 2 2 3 4 2 3" xfId="46721"/>
    <cellStyle name="style1424787249671 2 2 3 4 3" xfId="17377"/>
    <cellStyle name="style1424787249671 2 2 3 4 3 2" xfId="46725"/>
    <cellStyle name="style1424787249671 2 2 3 4 3 3" xfId="57972"/>
    <cellStyle name="style1424787249671 2 2 3 4 3 4" xfId="46724"/>
    <cellStyle name="style1424787249671 2 2 3 4 4" xfId="24773"/>
    <cellStyle name="style1424787249671 2 2 3 4 5" xfId="46720"/>
    <cellStyle name="style1424787249671 2 2 3 5" xfId="6362"/>
    <cellStyle name="style1424787249671 2 2 3 5 2" xfId="13758"/>
    <cellStyle name="style1424787249671 2 2 3 5 2 2" xfId="46728"/>
    <cellStyle name="style1424787249671 2 2 3 5 2 3" xfId="60459"/>
    <cellStyle name="style1424787249671 2 2 3 5 2 4" xfId="46727"/>
    <cellStyle name="style1424787249671 2 2 3 5 3" xfId="21154"/>
    <cellStyle name="style1424787249671 2 2 3 5 4" xfId="28550"/>
    <cellStyle name="style1424787249671 2 2 3 5 5" xfId="46726"/>
    <cellStyle name="style1424787249671 2 2 3 6" xfId="8172"/>
    <cellStyle name="style1424787249671 2 2 3 6 2" xfId="46730"/>
    <cellStyle name="style1424787249671 2 2 3 6 3" xfId="57967"/>
    <cellStyle name="style1424787249671 2 2 3 6 4" xfId="46729"/>
    <cellStyle name="style1424787249671 2 2 3 7" xfId="15568"/>
    <cellStyle name="style1424787249671 2 2 3 8" xfId="22964"/>
    <cellStyle name="style1424787249671 2 2 3 9" xfId="46695"/>
    <cellStyle name="style1424787249671 2 2 4" xfId="1117"/>
    <cellStyle name="style1424787249671 2 2 4 2" xfId="4805"/>
    <cellStyle name="style1424787249671 2 2 4 2 2" xfId="12246"/>
    <cellStyle name="style1424787249671 2 2 4 2 2 2" xfId="46734"/>
    <cellStyle name="style1424787249671 2 2 4 2 2 2 2" xfId="46735"/>
    <cellStyle name="style1424787249671 2 2 4 2 2 2 3" xfId="60466"/>
    <cellStyle name="style1424787249671 2 2 4 2 2 3" xfId="46733"/>
    <cellStyle name="style1424787249671 2 2 4 2 3" xfId="19642"/>
    <cellStyle name="style1424787249671 2 2 4 2 3 2" xfId="46737"/>
    <cellStyle name="style1424787249671 2 2 4 2 3 3" xfId="57974"/>
    <cellStyle name="style1424787249671 2 2 4 2 3 4" xfId="46736"/>
    <cellStyle name="style1424787249671 2 2 4 2 4" xfId="27038"/>
    <cellStyle name="style1424787249671 2 2 4 2 5" xfId="46732"/>
    <cellStyle name="style1424787249671 2 2 4 3" xfId="2928"/>
    <cellStyle name="style1424787249671 2 2 4 3 2" xfId="10369"/>
    <cellStyle name="style1424787249671 2 2 4 3 2 2" xfId="46740"/>
    <cellStyle name="style1424787249671 2 2 4 3 2 2 2" xfId="46741"/>
    <cellStyle name="style1424787249671 2 2 4 3 2 2 3" xfId="60467"/>
    <cellStyle name="style1424787249671 2 2 4 3 2 3" xfId="46739"/>
    <cellStyle name="style1424787249671 2 2 4 3 3" xfId="17765"/>
    <cellStyle name="style1424787249671 2 2 4 3 3 2" xfId="46743"/>
    <cellStyle name="style1424787249671 2 2 4 3 3 3" xfId="57975"/>
    <cellStyle name="style1424787249671 2 2 4 3 3 4" xfId="46742"/>
    <cellStyle name="style1424787249671 2 2 4 3 4" xfId="25161"/>
    <cellStyle name="style1424787249671 2 2 4 3 5" xfId="46738"/>
    <cellStyle name="style1424787249671 2 2 4 4" xfId="6750"/>
    <cellStyle name="style1424787249671 2 2 4 4 2" xfId="14146"/>
    <cellStyle name="style1424787249671 2 2 4 4 2 2" xfId="46746"/>
    <cellStyle name="style1424787249671 2 2 4 4 2 3" xfId="60465"/>
    <cellStyle name="style1424787249671 2 2 4 4 2 4" xfId="46745"/>
    <cellStyle name="style1424787249671 2 2 4 4 3" xfId="21542"/>
    <cellStyle name="style1424787249671 2 2 4 4 4" xfId="28938"/>
    <cellStyle name="style1424787249671 2 2 4 4 5" xfId="46744"/>
    <cellStyle name="style1424787249671 2 2 4 5" xfId="8560"/>
    <cellStyle name="style1424787249671 2 2 4 5 2" xfId="46748"/>
    <cellStyle name="style1424787249671 2 2 4 5 3" xfId="57973"/>
    <cellStyle name="style1424787249671 2 2 4 5 4" xfId="46747"/>
    <cellStyle name="style1424787249671 2 2 4 6" xfId="15956"/>
    <cellStyle name="style1424787249671 2 2 4 7" xfId="23352"/>
    <cellStyle name="style1424787249671 2 2 4 8" xfId="46731"/>
    <cellStyle name="style1424787249671 2 2 5" xfId="1708"/>
    <cellStyle name="style1424787249671 2 2 5 2" xfId="5395"/>
    <cellStyle name="style1424787249671 2 2 5 2 2" xfId="12836"/>
    <cellStyle name="style1424787249671 2 2 5 2 2 2" xfId="46752"/>
    <cellStyle name="style1424787249671 2 2 5 2 2 2 2" xfId="46753"/>
    <cellStyle name="style1424787249671 2 2 5 2 2 2 3" xfId="60469"/>
    <cellStyle name="style1424787249671 2 2 5 2 2 3" xfId="46751"/>
    <cellStyle name="style1424787249671 2 2 5 2 3" xfId="20232"/>
    <cellStyle name="style1424787249671 2 2 5 2 3 2" xfId="46755"/>
    <cellStyle name="style1424787249671 2 2 5 2 3 3" xfId="57977"/>
    <cellStyle name="style1424787249671 2 2 5 2 3 4" xfId="46754"/>
    <cellStyle name="style1424787249671 2 2 5 2 4" xfId="27628"/>
    <cellStyle name="style1424787249671 2 2 5 2 5" xfId="46750"/>
    <cellStyle name="style1424787249671 2 2 5 3" xfId="3518"/>
    <cellStyle name="style1424787249671 2 2 5 3 2" xfId="10959"/>
    <cellStyle name="style1424787249671 2 2 5 3 2 2" xfId="46758"/>
    <cellStyle name="style1424787249671 2 2 5 3 2 2 2" xfId="46759"/>
    <cellStyle name="style1424787249671 2 2 5 3 2 2 3" xfId="60470"/>
    <cellStyle name="style1424787249671 2 2 5 3 2 3" xfId="46757"/>
    <cellStyle name="style1424787249671 2 2 5 3 3" xfId="18355"/>
    <cellStyle name="style1424787249671 2 2 5 3 3 2" xfId="46761"/>
    <cellStyle name="style1424787249671 2 2 5 3 3 3" xfId="57978"/>
    <cellStyle name="style1424787249671 2 2 5 3 3 4" xfId="46760"/>
    <cellStyle name="style1424787249671 2 2 5 3 4" xfId="25751"/>
    <cellStyle name="style1424787249671 2 2 5 3 5" xfId="46756"/>
    <cellStyle name="style1424787249671 2 2 5 4" xfId="7340"/>
    <cellStyle name="style1424787249671 2 2 5 4 2" xfId="14736"/>
    <cellStyle name="style1424787249671 2 2 5 4 2 2" xfId="46764"/>
    <cellStyle name="style1424787249671 2 2 5 4 2 3" xfId="60468"/>
    <cellStyle name="style1424787249671 2 2 5 4 2 4" xfId="46763"/>
    <cellStyle name="style1424787249671 2 2 5 4 3" xfId="22132"/>
    <cellStyle name="style1424787249671 2 2 5 4 4" xfId="29528"/>
    <cellStyle name="style1424787249671 2 2 5 4 5" xfId="46762"/>
    <cellStyle name="style1424787249671 2 2 5 5" xfId="9150"/>
    <cellStyle name="style1424787249671 2 2 5 5 2" xfId="46766"/>
    <cellStyle name="style1424787249671 2 2 5 5 3" xfId="57976"/>
    <cellStyle name="style1424787249671 2 2 5 5 4" xfId="46765"/>
    <cellStyle name="style1424787249671 2 2 5 6" xfId="16546"/>
    <cellStyle name="style1424787249671 2 2 5 7" xfId="23942"/>
    <cellStyle name="style1424787249671 2 2 5 8" xfId="46749"/>
    <cellStyle name="style1424787249671 2 2 6" xfId="1965"/>
    <cellStyle name="style1424787249671 2 2 6 2" xfId="5652"/>
    <cellStyle name="style1424787249671 2 2 6 2 2" xfId="13092"/>
    <cellStyle name="style1424787249671 2 2 6 2 2 2" xfId="46770"/>
    <cellStyle name="style1424787249671 2 2 6 2 2 2 2" xfId="46771"/>
    <cellStyle name="style1424787249671 2 2 6 2 2 2 3" xfId="60472"/>
    <cellStyle name="style1424787249671 2 2 6 2 2 3" xfId="46769"/>
    <cellStyle name="style1424787249671 2 2 6 2 3" xfId="20488"/>
    <cellStyle name="style1424787249671 2 2 6 2 3 2" xfId="46773"/>
    <cellStyle name="style1424787249671 2 2 6 2 3 3" xfId="57980"/>
    <cellStyle name="style1424787249671 2 2 6 2 3 4" xfId="46772"/>
    <cellStyle name="style1424787249671 2 2 6 2 4" xfId="27884"/>
    <cellStyle name="style1424787249671 2 2 6 2 5" xfId="46768"/>
    <cellStyle name="style1424787249671 2 2 6 3" xfId="3774"/>
    <cellStyle name="style1424787249671 2 2 6 3 2" xfId="11215"/>
    <cellStyle name="style1424787249671 2 2 6 3 2 2" xfId="46776"/>
    <cellStyle name="style1424787249671 2 2 6 3 2 2 2" xfId="46777"/>
    <cellStyle name="style1424787249671 2 2 6 3 2 2 3" xfId="60473"/>
    <cellStyle name="style1424787249671 2 2 6 3 2 3" xfId="46775"/>
    <cellStyle name="style1424787249671 2 2 6 3 3" xfId="18611"/>
    <cellStyle name="style1424787249671 2 2 6 3 3 2" xfId="46779"/>
    <cellStyle name="style1424787249671 2 2 6 3 3 3" xfId="57981"/>
    <cellStyle name="style1424787249671 2 2 6 3 3 4" xfId="46778"/>
    <cellStyle name="style1424787249671 2 2 6 3 4" xfId="26007"/>
    <cellStyle name="style1424787249671 2 2 6 3 5" xfId="46774"/>
    <cellStyle name="style1424787249671 2 2 6 4" xfId="7597"/>
    <cellStyle name="style1424787249671 2 2 6 4 2" xfId="14993"/>
    <cellStyle name="style1424787249671 2 2 6 4 2 2" xfId="46782"/>
    <cellStyle name="style1424787249671 2 2 6 4 2 3" xfId="60471"/>
    <cellStyle name="style1424787249671 2 2 6 4 2 4" xfId="46781"/>
    <cellStyle name="style1424787249671 2 2 6 4 3" xfId="22389"/>
    <cellStyle name="style1424787249671 2 2 6 4 4" xfId="29785"/>
    <cellStyle name="style1424787249671 2 2 6 4 5" xfId="46780"/>
    <cellStyle name="style1424787249671 2 2 6 5" xfId="9406"/>
    <cellStyle name="style1424787249671 2 2 6 5 2" xfId="46784"/>
    <cellStyle name="style1424787249671 2 2 6 5 3" xfId="57979"/>
    <cellStyle name="style1424787249671 2 2 6 5 4" xfId="46783"/>
    <cellStyle name="style1424787249671 2 2 6 6" xfId="16802"/>
    <cellStyle name="style1424787249671 2 2 6 7" xfId="24198"/>
    <cellStyle name="style1424787249671 2 2 6 8" xfId="46767"/>
    <cellStyle name="style1424787249671 2 2 7" xfId="4161"/>
    <cellStyle name="style1424787249671 2 2 7 2" xfId="11602"/>
    <cellStyle name="style1424787249671 2 2 7 2 2" xfId="46787"/>
    <cellStyle name="style1424787249671 2 2 7 2 2 2" xfId="46788"/>
    <cellStyle name="style1424787249671 2 2 7 2 2 3" xfId="60474"/>
    <cellStyle name="style1424787249671 2 2 7 2 3" xfId="46786"/>
    <cellStyle name="style1424787249671 2 2 7 3" xfId="18998"/>
    <cellStyle name="style1424787249671 2 2 7 3 2" xfId="46790"/>
    <cellStyle name="style1424787249671 2 2 7 3 3" xfId="57982"/>
    <cellStyle name="style1424787249671 2 2 7 3 4" xfId="46789"/>
    <cellStyle name="style1424787249671 2 2 7 4" xfId="26394"/>
    <cellStyle name="style1424787249671 2 2 7 5" xfId="46785"/>
    <cellStyle name="style1424787249671 2 2 8" xfId="2284"/>
    <cellStyle name="style1424787249671 2 2 8 2" xfId="9725"/>
    <cellStyle name="style1424787249671 2 2 8 2 2" xfId="46793"/>
    <cellStyle name="style1424787249671 2 2 8 2 2 2" xfId="46794"/>
    <cellStyle name="style1424787249671 2 2 8 2 2 3" xfId="60475"/>
    <cellStyle name="style1424787249671 2 2 8 2 3" xfId="46792"/>
    <cellStyle name="style1424787249671 2 2 8 3" xfId="17121"/>
    <cellStyle name="style1424787249671 2 2 8 3 2" xfId="46796"/>
    <cellStyle name="style1424787249671 2 2 8 3 3" xfId="57983"/>
    <cellStyle name="style1424787249671 2 2 8 3 4" xfId="46795"/>
    <cellStyle name="style1424787249671 2 2 8 4" xfId="24517"/>
    <cellStyle name="style1424787249671 2 2 8 5" xfId="46791"/>
    <cellStyle name="style1424787249671 2 2 9" xfId="6106"/>
    <cellStyle name="style1424787249671 2 2 9 2" xfId="13502"/>
    <cellStyle name="style1424787249671 2 2 9 2 2" xfId="46799"/>
    <cellStyle name="style1424787249671 2 2 9 2 3" xfId="60440"/>
    <cellStyle name="style1424787249671 2 2 9 2 4" xfId="46798"/>
    <cellStyle name="style1424787249671 2 2 9 3" xfId="20898"/>
    <cellStyle name="style1424787249671 2 2 9 4" xfId="28294"/>
    <cellStyle name="style1424787249671 2 2 9 5" xfId="46797"/>
    <cellStyle name="style1424787249671 2 3" xfId="470"/>
    <cellStyle name="style1424787249671 2 3 10" xfId="15376"/>
    <cellStyle name="style1424787249671 2 3 11" xfId="22772"/>
    <cellStyle name="style1424787249671 2 3 12" xfId="46800"/>
    <cellStyle name="style1424787249671 2 3 2" xfId="727"/>
    <cellStyle name="style1424787249671 2 3 2 2" xfId="1437"/>
    <cellStyle name="style1424787249671 2 3 2 2 2" xfId="5125"/>
    <cellStyle name="style1424787249671 2 3 2 2 2 2" xfId="12566"/>
    <cellStyle name="style1424787249671 2 3 2 2 2 2 2" xfId="46805"/>
    <cellStyle name="style1424787249671 2 3 2 2 2 2 2 2" xfId="46806"/>
    <cellStyle name="style1424787249671 2 3 2 2 2 2 2 3" xfId="60479"/>
    <cellStyle name="style1424787249671 2 3 2 2 2 2 3" xfId="46804"/>
    <cellStyle name="style1424787249671 2 3 2 2 2 3" xfId="19962"/>
    <cellStyle name="style1424787249671 2 3 2 2 2 3 2" xfId="46808"/>
    <cellStyle name="style1424787249671 2 3 2 2 2 3 3" xfId="57987"/>
    <cellStyle name="style1424787249671 2 3 2 2 2 3 4" xfId="46807"/>
    <cellStyle name="style1424787249671 2 3 2 2 2 4" xfId="27358"/>
    <cellStyle name="style1424787249671 2 3 2 2 2 5" xfId="46803"/>
    <cellStyle name="style1424787249671 2 3 2 2 3" xfId="3248"/>
    <cellStyle name="style1424787249671 2 3 2 2 3 2" xfId="10689"/>
    <cellStyle name="style1424787249671 2 3 2 2 3 2 2" xfId="46811"/>
    <cellStyle name="style1424787249671 2 3 2 2 3 2 2 2" xfId="46812"/>
    <cellStyle name="style1424787249671 2 3 2 2 3 2 2 3" xfId="60480"/>
    <cellStyle name="style1424787249671 2 3 2 2 3 2 3" xfId="46810"/>
    <cellStyle name="style1424787249671 2 3 2 2 3 3" xfId="18085"/>
    <cellStyle name="style1424787249671 2 3 2 2 3 3 2" xfId="46814"/>
    <cellStyle name="style1424787249671 2 3 2 2 3 3 3" xfId="57988"/>
    <cellStyle name="style1424787249671 2 3 2 2 3 3 4" xfId="46813"/>
    <cellStyle name="style1424787249671 2 3 2 2 3 4" xfId="25481"/>
    <cellStyle name="style1424787249671 2 3 2 2 3 5" xfId="46809"/>
    <cellStyle name="style1424787249671 2 3 2 2 4" xfId="7070"/>
    <cellStyle name="style1424787249671 2 3 2 2 4 2" xfId="14466"/>
    <cellStyle name="style1424787249671 2 3 2 2 4 2 2" xfId="46817"/>
    <cellStyle name="style1424787249671 2 3 2 2 4 2 3" xfId="60478"/>
    <cellStyle name="style1424787249671 2 3 2 2 4 2 4" xfId="46816"/>
    <cellStyle name="style1424787249671 2 3 2 2 4 3" xfId="21862"/>
    <cellStyle name="style1424787249671 2 3 2 2 4 4" xfId="29258"/>
    <cellStyle name="style1424787249671 2 3 2 2 4 5" xfId="46815"/>
    <cellStyle name="style1424787249671 2 3 2 2 5" xfId="8880"/>
    <cellStyle name="style1424787249671 2 3 2 2 5 2" xfId="46819"/>
    <cellStyle name="style1424787249671 2 3 2 2 5 3" xfId="57986"/>
    <cellStyle name="style1424787249671 2 3 2 2 5 4" xfId="46818"/>
    <cellStyle name="style1424787249671 2 3 2 2 6" xfId="16276"/>
    <cellStyle name="style1424787249671 2 3 2 2 7" xfId="23672"/>
    <cellStyle name="style1424787249671 2 3 2 2 8" xfId="46802"/>
    <cellStyle name="style1424787249671 2 3 2 3" xfId="4481"/>
    <cellStyle name="style1424787249671 2 3 2 3 2" xfId="11922"/>
    <cellStyle name="style1424787249671 2 3 2 3 2 2" xfId="46822"/>
    <cellStyle name="style1424787249671 2 3 2 3 2 2 2" xfId="46823"/>
    <cellStyle name="style1424787249671 2 3 2 3 2 2 3" xfId="60481"/>
    <cellStyle name="style1424787249671 2 3 2 3 2 3" xfId="46821"/>
    <cellStyle name="style1424787249671 2 3 2 3 3" xfId="19318"/>
    <cellStyle name="style1424787249671 2 3 2 3 3 2" xfId="46825"/>
    <cellStyle name="style1424787249671 2 3 2 3 3 3" xfId="57989"/>
    <cellStyle name="style1424787249671 2 3 2 3 3 4" xfId="46824"/>
    <cellStyle name="style1424787249671 2 3 2 3 4" xfId="26714"/>
    <cellStyle name="style1424787249671 2 3 2 3 5" xfId="46820"/>
    <cellStyle name="style1424787249671 2 3 2 4" xfId="2604"/>
    <cellStyle name="style1424787249671 2 3 2 4 2" xfId="10045"/>
    <cellStyle name="style1424787249671 2 3 2 4 2 2" xfId="46828"/>
    <cellStyle name="style1424787249671 2 3 2 4 2 2 2" xfId="46829"/>
    <cellStyle name="style1424787249671 2 3 2 4 2 2 3" xfId="60482"/>
    <cellStyle name="style1424787249671 2 3 2 4 2 3" xfId="46827"/>
    <cellStyle name="style1424787249671 2 3 2 4 3" xfId="17441"/>
    <cellStyle name="style1424787249671 2 3 2 4 3 2" xfId="46831"/>
    <cellStyle name="style1424787249671 2 3 2 4 3 3" xfId="57990"/>
    <cellStyle name="style1424787249671 2 3 2 4 3 4" xfId="46830"/>
    <cellStyle name="style1424787249671 2 3 2 4 4" xfId="24837"/>
    <cellStyle name="style1424787249671 2 3 2 4 5" xfId="46826"/>
    <cellStyle name="style1424787249671 2 3 2 5" xfId="6426"/>
    <cellStyle name="style1424787249671 2 3 2 5 2" xfId="13822"/>
    <cellStyle name="style1424787249671 2 3 2 5 2 2" xfId="46834"/>
    <cellStyle name="style1424787249671 2 3 2 5 2 3" xfId="60477"/>
    <cellStyle name="style1424787249671 2 3 2 5 2 4" xfId="46833"/>
    <cellStyle name="style1424787249671 2 3 2 5 3" xfId="21218"/>
    <cellStyle name="style1424787249671 2 3 2 5 4" xfId="28614"/>
    <cellStyle name="style1424787249671 2 3 2 5 5" xfId="46832"/>
    <cellStyle name="style1424787249671 2 3 2 6" xfId="8236"/>
    <cellStyle name="style1424787249671 2 3 2 6 2" xfId="46836"/>
    <cellStyle name="style1424787249671 2 3 2 6 3" xfId="57985"/>
    <cellStyle name="style1424787249671 2 3 2 6 4" xfId="46835"/>
    <cellStyle name="style1424787249671 2 3 2 7" xfId="15632"/>
    <cellStyle name="style1424787249671 2 3 2 8" xfId="23028"/>
    <cellStyle name="style1424787249671 2 3 2 9" xfId="46801"/>
    <cellStyle name="style1424787249671 2 3 3" xfId="1181"/>
    <cellStyle name="style1424787249671 2 3 3 2" xfId="4869"/>
    <cellStyle name="style1424787249671 2 3 3 2 2" xfId="12310"/>
    <cellStyle name="style1424787249671 2 3 3 2 2 2" xfId="46840"/>
    <cellStyle name="style1424787249671 2 3 3 2 2 2 2" xfId="46841"/>
    <cellStyle name="style1424787249671 2 3 3 2 2 2 3" xfId="60484"/>
    <cellStyle name="style1424787249671 2 3 3 2 2 3" xfId="46839"/>
    <cellStyle name="style1424787249671 2 3 3 2 3" xfId="19706"/>
    <cellStyle name="style1424787249671 2 3 3 2 3 2" xfId="46843"/>
    <cellStyle name="style1424787249671 2 3 3 2 3 3" xfId="57992"/>
    <cellStyle name="style1424787249671 2 3 3 2 3 4" xfId="46842"/>
    <cellStyle name="style1424787249671 2 3 3 2 4" xfId="27102"/>
    <cellStyle name="style1424787249671 2 3 3 2 5" xfId="46838"/>
    <cellStyle name="style1424787249671 2 3 3 3" xfId="2992"/>
    <cellStyle name="style1424787249671 2 3 3 3 2" xfId="10433"/>
    <cellStyle name="style1424787249671 2 3 3 3 2 2" xfId="46846"/>
    <cellStyle name="style1424787249671 2 3 3 3 2 2 2" xfId="46847"/>
    <cellStyle name="style1424787249671 2 3 3 3 2 2 3" xfId="60485"/>
    <cellStyle name="style1424787249671 2 3 3 3 2 3" xfId="46845"/>
    <cellStyle name="style1424787249671 2 3 3 3 3" xfId="17829"/>
    <cellStyle name="style1424787249671 2 3 3 3 3 2" xfId="46849"/>
    <cellStyle name="style1424787249671 2 3 3 3 3 3" xfId="57993"/>
    <cellStyle name="style1424787249671 2 3 3 3 3 4" xfId="46848"/>
    <cellStyle name="style1424787249671 2 3 3 3 4" xfId="25225"/>
    <cellStyle name="style1424787249671 2 3 3 3 5" xfId="46844"/>
    <cellStyle name="style1424787249671 2 3 3 4" xfId="6814"/>
    <cellStyle name="style1424787249671 2 3 3 4 2" xfId="14210"/>
    <cellStyle name="style1424787249671 2 3 3 4 2 2" xfId="46852"/>
    <cellStyle name="style1424787249671 2 3 3 4 2 3" xfId="60483"/>
    <cellStyle name="style1424787249671 2 3 3 4 2 4" xfId="46851"/>
    <cellStyle name="style1424787249671 2 3 3 4 3" xfId="21606"/>
    <cellStyle name="style1424787249671 2 3 3 4 4" xfId="29002"/>
    <cellStyle name="style1424787249671 2 3 3 4 5" xfId="46850"/>
    <cellStyle name="style1424787249671 2 3 3 5" xfId="8624"/>
    <cellStyle name="style1424787249671 2 3 3 5 2" xfId="46854"/>
    <cellStyle name="style1424787249671 2 3 3 5 3" xfId="57991"/>
    <cellStyle name="style1424787249671 2 3 3 5 4" xfId="46853"/>
    <cellStyle name="style1424787249671 2 3 3 6" xfId="16020"/>
    <cellStyle name="style1424787249671 2 3 3 7" xfId="23416"/>
    <cellStyle name="style1424787249671 2 3 3 8" xfId="46837"/>
    <cellStyle name="style1424787249671 2 3 4" xfId="1772"/>
    <cellStyle name="style1424787249671 2 3 4 2" xfId="5459"/>
    <cellStyle name="style1424787249671 2 3 4 2 2" xfId="12900"/>
    <cellStyle name="style1424787249671 2 3 4 2 2 2" xfId="46858"/>
    <cellStyle name="style1424787249671 2 3 4 2 2 2 2" xfId="46859"/>
    <cellStyle name="style1424787249671 2 3 4 2 2 2 3" xfId="60487"/>
    <cellStyle name="style1424787249671 2 3 4 2 2 3" xfId="46857"/>
    <cellStyle name="style1424787249671 2 3 4 2 3" xfId="20296"/>
    <cellStyle name="style1424787249671 2 3 4 2 3 2" xfId="46861"/>
    <cellStyle name="style1424787249671 2 3 4 2 3 3" xfId="57995"/>
    <cellStyle name="style1424787249671 2 3 4 2 3 4" xfId="46860"/>
    <cellStyle name="style1424787249671 2 3 4 2 4" xfId="27692"/>
    <cellStyle name="style1424787249671 2 3 4 2 5" xfId="46856"/>
    <cellStyle name="style1424787249671 2 3 4 3" xfId="3582"/>
    <cellStyle name="style1424787249671 2 3 4 3 2" xfId="11023"/>
    <cellStyle name="style1424787249671 2 3 4 3 2 2" xfId="46864"/>
    <cellStyle name="style1424787249671 2 3 4 3 2 2 2" xfId="46865"/>
    <cellStyle name="style1424787249671 2 3 4 3 2 2 3" xfId="60488"/>
    <cellStyle name="style1424787249671 2 3 4 3 2 3" xfId="46863"/>
    <cellStyle name="style1424787249671 2 3 4 3 3" xfId="18419"/>
    <cellStyle name="style1424787249671 2 3 4 3 3 2" xfId="46867"/>
    <cellStyle name="style1424787249671 2 3 4 3 3 3" xfId="57996"/>
    <cellStyle name="style1424787249671 2 3 4 3 3 4" xfId="46866"/>
    <cellStyle name="style1424787249671 2 3 4 3 4" xfId="25815"/>
    <cellStyle name="style1424787249671 2 3 4 3 5" xfId="46862"/>
    <cellStyle name="style1424787249671 2 3 4 4" xfId="7404"/>
    <cellStyle name="style1424787249671 2 3 4 4 2" xfId="14800"/>
    <cellStyle name="style1424787249671 2 3 4 4 2 2" xfId="46870"/>
    <cellStyle name="style1424787249671 2 3 4 4 2 3" xfId="60486"/>
    <cellStyle name="style1424787249671 2 3 4 4 2 4" xfId="46869"/>
    <cellStyle name="style1424787249671 2 3 4 4 3" xfId="22196"/>
    <cellStyle name="style1424787249671 2 3 4 4 4" xfId="29592"/>
    <cellStyle name="style1424787249671 2 3 4 4 5" xfId="46868"/>
    <cellStyle name="style1424787249671 2 3 4 5" xfId="9214"/>
    <cellStyle name="style1424787249671 2 3 4 5 2" xfId="46872"/>
    <cellStyle name="style1424787249671 2 3 4 5 3" xfId="57994"/>
    <cellStyle name="style1424787249671 2 3 4 5 4" xfId="46871"/>
    <cellStyle name="style1424787249671 2 3 4 6" xfId="16610"/>
    <cellStyle name="style1424787249671 2 3 4 7" xfId="24006"/>
    <cellStyle name="style1424787249671 2 3 4 8" xfId="46855"/>
    <cellStyle name="style1424787249671 2 3 5" xfId="2029"/>
    <cellStyle name="style1424787249671 2 3 5 2" xfId="5716"/>
    <cellStyle name="style1424787249671 2 3 5 2 2" xfId="13156"/>
    <cellStyle name="style1424787249671 2 3 5 2 2 2" xfId="46876"/>
    <cellStyle name="style1424787249671 2 3 5 2 2 2 2" xfId="46877"/>
    <cellStyle name="style1424787249671 2 3 5 2 2 2 3" xfId="60490"/>
    <cellStyle name="style1424787249671 2 3 5 2 2 3" xfId="46875"/>
    <cellStyle name="style1424787249671 2 3 5 2 3" xfId="20552"/>
    <cellStyle name="style1424787249671 2 3 5 2 3 2" xfId="46879"/>
    <cellStyle name="style1424787249671 2 3 5 2 3 3" xfId="57998"/>
    <cellStyle name="style1424787249671 2 3 5 2 3 4" xfId="46878"/>
    <cellStyle name="style1424787249671 2 3 5 2 4" xfId="27948"/>
    <cellStyle name="style1424787249671 2 3 5 2 5" xfId="46874"/>
    <cellStyle name="style1424787249671 2 3 5 3" xfId="3838"/>
    <cellStyle name="style1424787249671 2 3 5 3 2" xfId="11279"/>
    <cellStyle name="style1424787249671 2 3 5 3 2 2" xfId="46882"/>
    <cellStyle name="style1424787249671 2 3 5 3 2 2 2" xfId="46883"/>
    <cellStyle name="style1424787249671 2 3 5 3 2 2 3" xfId="60491"/>
    <cellStyle name="style1424787249671 2 3 5 3 2 3" xfId="46881"/>
    <cellStyle name="style1424787249671 2 3 5 3 3" xfId="18675"/>
    <cellStyle name="style1424787249671 2 3 5 3 3 2" xfId="46885"/>
    <cellStyle name="style1424787249671 2 3 5 3 3 3" xfId="57999"/>
    <cellStyle name="style1424787249671 2 3 5 3 3 4" xfId="46884"/>
    <cellStyle name="style1424787249671 2 3 5 3 4" xfId="26071"/>
    <cellStyle name="style1424787249671 2 3 5 3 5" xfId="46880"/>
    <cellStyle name="style1424787249671 2 3 5 4" xfId="7661"/>
    <cellStyle name="style1424787249671 2 3 5 4 2" xfId="15057"/>
    <cellStyle name="style1424787249671 2 3 5 4 2 2" xfId="46888"/>
    <cellStyle name="style1424787249671 2 3 5 4 2 3" xfId="60489"/>
    <cellStyle name="style1424787249671 2 3 5 4 2 4" xfId="46887"/>
    <cellStyle name="style1424787249671 2 3 5 4 3" xfId="22453"/>
    <cellStyle name="style1424787249671 2 3 5 4 4" xfId="29849"/>
    <cellStyle name="style1424787249671 2 3 5 4 5" xfId="46886"/>
    <cellStyle name="style1424787249671 2 3 5 5" xfId="9470"/>
    <cellStyle name="style1424787249671 2 3 5 5 2" xfId="46890"/>
    <cellStyle name="style1424787249671 2 3 5 5 3" xfId="57997"/>
    <cellStyle name="style1424787249671 2 3 5 5 4" xfId="46889"/>
    <cellStyle name="style1424787249671 2 3 5 6" xfId="16866"/>
    <cellStyle name="style1424787249671 2 3 5 7" xfId="24262"/>
    <cellStyle name="style1424787249671 2 3 5 8" xfId="46873"/>
    <cellStyle name="style1424787249671 2 3 6" xfId="4225"/>
    <cellStyle name="style1424787249671 2 3 6 2" xfId="11666"/>
    <cellStyle name="style1424787249671 2 3 6 2 2" xfId="46893"/>
    <cellStyle name="style1424787249671 2 3 6 2 2 2" xfId="46894"/>
    <cellStyle name="style1424787249671 2 3 6 2 2 3" xfId="60492"/>
    <cellStyle name="style1424787249671 2 3 6 2 3" xfId="46892"/>
    <cellStyle name="style1424787249671 2 3 6 3" xfId="19062"/>
    <cellStyle name="style1424787249671 2 3 6 3 2" xfId="46896"/>
    <cellStyle name="style1424787249671 2 3 6 3 3" xfId="58000"/>
    <cellStyle name="style1424787249671 2 3 6 3 4" xfId="46895"/>
    <cellStyle name="style1424787249671 2 3 6 4" xfId="26458"/>
    <cellStyle name="style1424787249671 2 3 6 5" xfId="46891"/>
    <cellStyle name="style1424787249671 2 3 7" xfId="2348"/>
    <cellStyle name="style1424787249671 2 3 7 2" xfId="9789"/>
    <cellStyle name="style1424787249671 2 3 7 2 2" xfId="46899"/>
    <cellStyle name="style1424787249671 2 3 7 2 2 2" xfId="46900"/>
    <cellStyle name="style1424787249671 2 3 7 2 2 3" xfId="60493"/>
    <cellStyle name="style1424787249671 2 3 7 2 3" xfId="46898"/>
    <cellStyle name="style1424787249671 2 3 7 3" xfId="17185"/>
    <cellStyle name="style1424787249671 2 3 7 3 2" xfId="46902"/>
    <cellStyle name="style1424787249671 2 3 7 3 3" xfId="58001"/>
    <cellStyle name="style1424787249671 2 3 7 3 4" xfId="46901"/>
    <cellStyle name="style1424787249671 2 3 7 4" xfId="24581"/>
    <cellStyle name="style1424787249671 2 3 7 5" xfId="46897"/>
    <cellStyle name="style1424787249671 2 3 8" xfId="6170"/>
    <cellStyle name="style1424787249671 2 3 8 2" xfId="13566"/>
    <cellStyle name="style1424787249671 2 3 8 2 2" xfId="46905"/>
    <cellStyle name="style1424787249671 2 3 8 2 3" xfId="60476"/>
    <cellStyle name="style1424787249671 2 3 8 2 4" xfId="46904"/>
    <cellStyle name="style1424787249671 2 3 8 3" xfId="20962"/>
    <cellStyle name="style1424787249671 2 3 8 4" xfId="28358"/>
    <cellStyle name="style1424787249671 2 3 8 5" xfId="46903"/>
    <cellStyle name="style1424787249671 2 3 9" xfId="7980"/>
    <cellStyle name="style1424787249671 2 3 9 2" xfId="46907"/>
    <cellStyle name="style1424787249671 2 3 9 3" xfId="57984"/>
    <cellStyle name="style1424787249671 2 3 9 4" xfId="46906"/>
    <cellStyle name="style1424787249671 2 4" xfId="599"/>
    <cellStyle name="style1424787249671 2 4 2" xfId="1309"/>
    <cellStyle name="style1424787249671 2 4 2 2" xfId="4997"/>
    <cellStyle name="style1424787249671 2 4 2 2 2" xfId="12438"/>
    <cellStyle name="style1424787249671 2 4 2 2 2 2" xfId="46912"/>
    <cellStyle name="style1424787249671 2 4 2 2 2 2 2" xfId="46913"/>
    <cellStyle name="style1424787249671 2 4 2 2 2 2 3" xfId="60496"/>
    <cellStyle name="style1424787249671 2 4 2 2 2 3" xfId="46911"/>
    <cellStyle name="style1424787249671 2 4 2 2 3" xfId="19834"/>
    <cellStyle name="style1424787249671 2 4 2 2 3 2" xfId="46915"/>
    <cellStyle name="style1424787249671 2 4 2 2 3 3" xfId="58004"/>
    <cellStyle name="style1424787249671 2 4 2 2 3 4" xfId="46914"/>
    <cellStyle name="style1424787249671 2 4 2 2 4" xfId="27230"/>
    <cellStyle name="style1424787249671 2 4 2 2 5" xfId="46910"/>
    <cellStyle name="style1424787249671 2 4 2 3" xfId="3120"/>
    <cellStyle name="style1424787249671 2 4 2 3 2" xfId="10561"/>
    <cellStyle name="style1424787249671 2 4 2 3 2 2" xfId="46918"/>
    <cellStyle name="style1424787249671 2 4 2 3 2 2 2" xfId="46919"/>
    <cellStyle name="style1424787249671 2 4 2 3 2 2 3" xfId="60497"/>
    <cellStyle name="style1424787249671 2 4 2 3 2 3" xfId="46917"/>
    <cellStyle name="style1424787249671 2 4 2 3 3" xfId="17957"/>
    <cellStyle name="style1424787249671 2 4 2 3 3 2" xfId="46921"/>
    <cellStyle name="style1424787249671 2 4 2 3 3 3" xfId="58005"/>
    <cellStyle name="style1424787249671 2 4 2 3 3 4" xfId="46920"/>
    <cellStyle name="style1424787249671 2 4 2 3 4" xfId="25353"/>
    <cellStyle name="style1424787249671 2 4 2 3 5" xfId="46916"/>
    <cellStyle name="style1424787249671 2 4 2 4" xfId="6942"/>
    <cellStyle name="style1424787249671 2 4 2 4 2" xfId="14338"/>
    <cellStyle name="style1424787249671 2 4 2 4 2 2" xfId="46924"/>
    <cellStyle name="style1424787249671 2 4 2 4 2 3" xfId="60495"/>
    <cellStyle name="style1424787249671 2 4 2 4 2 4" xfId="46923"/>
    <cellStyle name="style1424787249671 2 4 2 4 3" xfId="21734"/>
    <cellStyle name="style1424787249671 2 4 2 4 4" xfId="29130"/>
    <cellStyle name="style1424787249671 2 4 2 4 5" xfId="46922"/>
    <cellStyle name="style1424787249671 2 4 2 5" xfId="8752"/>
    <cellStyle name="style1424787249671 2 4 2 5 2" xfId="46926"/>
    <cellStyle name="style1424787249671 2 4 2 5 3" xfId="58003"/>
    <cellStyle name="style1424787249671 2 4 2 5 4" xfId="46925"/>
    <cellStyle name="style1424787249671 2 4 2 6" xfId="16148"/>
    <cellStyle name="style1424787249671 2 4 2 7" xfId="23544"/>
    <cellStyle name="style1424787249671 2 4 2 8" xfId="46909"/>
    <cellStyle name="style1424787249671 2 4 3" xfId="4353"/>
    <cellStyle name="style1424787249671 2 4 3 2" xfId="11794"/>
    <cellStyle name="style1424787249671 2 4 3 2 2" xfId="46929"/>
    <cellStyle name="style1424787249671 2 4 3 2 2 2" xfId="46930"/>
    <cellStyle name="style1424787249671 2 4 3 2 2 3" xfId="60498"/>
    <cellStyle name="style1424787249671 2 4 3 2 3" xfId="46928"/>
    <cellStyle name="style1424787249671 2 4 3 3" xfId="19190"/>
    <cellStyle name="style1424787249671 2 4 3 3 2" xfId="46932"/>
    <cellStyle name="style1424787249671 2 4 3 3 3" xfId="58006"/>
    <cellStyle name="style1424787249671 2 4 3 3 4" xfId="46931"/>
    <cellStyle name="style1424787249671 2 4 3 4" xfId="26586"/>
    <cellStyle name="style1424787249671 2 4 3 5" xfId="46927"/>
    <cellStyle name="style1424787249671 2 4 4" xfId="2476"/>
    <cellStyle name="style1424787249671 2 4 4 2" xfId="9917"/>
    <cellStyle name="style1424787249671 2 4 4 2 2" xfId="46935"/>
    <cellStyle name="style1424787249671 2 4 4 2 2 2" xfId="46936"/>
    <cellStyle name="style1424787249671 2 4 4 2 2 3" xfId="60499"/>
    <cellStyle name="style1424787249671 2 4 4 2 3" xfId="46934"/>
    <cellStyle name="style1424787249671 2 4 4 3" xfId="17313"/>
    <cellStyle name="style1424787249671 2 4 4 3 2" xfId="46938"/>
    <cellStyle name="style1424787249671 2 4 4 3 3" xfId="58007"/>
    <cellStyle name="style1424787249671 2 4 4 3 4" xfId="46937"/>
    <cellStyle name="style1424787249671 2 4 4 4" xfId="24709"/>
    <cellStyle name="style1424787249671 2 4 4 5" xfId="46933"/>
    <cellStyle name="style1424787249671 2 4 5" xfId="6298"/>
    <cellStyle name="style1424787249671 2 4 5 2" xfId="13694"/>
    <cellStyle name="style1424787249671 2 4 5 2 2" xfId="46941"/>
    <cellStyle name="style1424787249671 2 4 5 2 3" xfId="60494"/>
    <cellStyle name="style1424787249671 2 4 5 2 4" xfId="46940"/>
    <cellStyle name="style1424787249671 2 4 5 3" xfId="21090"/>
    <cellStyle name="style1424787249671 2 4 5 4" xfId="28486"/>
    <cellStyle name="style1424787249671 2 4 5 5" xfId="46939"/>
    <cellStyle name="style1424787249671 2 4 6" xfId="8108"/>
    <cellStyle name="style1424787249671 2 4 6 2" xfId="46943"/>
    <cellStyle name="style1424787249671 2 4 6 3" xfId="58002"/>
    <cellStyle name="style1424787249671 2 4 6 4" xfId="46942"/>
    <cellStyle name="style1424787249671 2 4 7" xfId="15504"/>
    <cellStyle name="style1424787249671 2 4 8" xfId="22900"/>
    <cellStyle name="style1424787249671 2 4 9" xfId="46908"/>
    <cellStyle name="style1424787249671 2 5" xfId="1053"/>
    <cellStyle name="style1424787249671 2 5 2" xfId="4741"/>
    <cellStyle name="style1424787249671 2 5 2 2" xfId="12182"/>
    <cellStyle name="style1424787249671 2 5 2 2 2" xfId="46947"/>
    <cellStyle name="style1424787249671 2 5 2 2 2 2" xfId="46948"/>
    <cellStyle name="style1424787249671 2 5 2 2 2 3" xfId="60501"/>
    <cellStyle name="style1424787249671 2 5 2 2 3" xfId="46946"/>
    <cellStyle name="style1424787249671 2 5 2 3" xfId="19578"/>
    <cellStyle name="style1424787249671 2 5 2 3 2" xfId="46950"/>
    <cellStyle name="style1424787249671 2 5 2 3 3" xfId="58009"/>
    <cellStyle name="style1424787249671 2 5 2 3 4" xfId="46949"/>
    <cellStyle name="style1424787249671 2 5 2 4" xfId="26974"/>
    <cellStyle name="style1424787249671 2 5 2 5" xfId="46945"/>
    <cellStyle name="style1424787249671 2 5 3" xfId="2864"/>
    <cellStyle name="style1424787249671 2 5 3 2" xfId="10305"/>
    <cellStyle name="style1424787249671 2 5 3 2 2" xfId="46953"/>
    <cellStyle name="style1424787249671 2 5 3 2 2 2" xfId="46954"/>
    <cellStyle name="style1424787249671 2 5 3 2 2 3" xfId="60502"/>
    <cellStyle name="style1424787249671 2 5 3 2 3" xfId="46952"/>
    <cellStyle name="style1424787249671 2 5 3 3" xfId="17701"/>
    <cellStyle name="style1424787249671 2 5 3 3 2" xfId="46956"/>
    <cellStyle name="style1424787249671 2 5 3 3 3" xfId="58010"/>
    <cellStyle name="style1424787249671 2 5 3 3 4" xfId="46955"/>
    <cellStyle name="style1424787249671 2 5 3 4" xfId="25097"/>
    <cellStyle name="style1424787249671 2 5 3 5" xfId="46951"/>
    <cellStyle name="style1424787249671 2 5 4" xfId="6686"/>
    <cellStyle name="style1424787249671 2 5 4 2" xfId="14082"/>
    <cellStyle name="style1424787249671 2 5 4 2 2" xfId="46959"/>
    <cellStyle name="style1424787249671 2 5 4 2 3" xfId="60500"/>
    <cellStyle name="style1424787249671 2 5 4 2 4" xfId="46958"/>
    <cellStyle name="style1424787249671 2 5 4 3" xfId="21478"/>
    <cellStyle name="style1424787249671 2 5 4 4" xfId="28874"/>
    <cellStyle name="style1424787249671 2 5 4 5" xfId="46957"/>
    <cellStyle name="style1424787249671 2 5 5" xfId="8496"/>
    <cellStyle name="style1424787249671 2 5 5 2" xfId="46961"/>
    <cellStyle name="style1424787249671 2 5 5 3" xfId="58008"/>
    <cellStyle name="style1424787249671 2 5 5 4" xfId="46960"/>
    <cellStyle name="style1424787249671 2 5 6" xfId="15892"/>
    <cellStyle name="style1424787249671 2 5 7" xfId="23288"/>
    <cellStyle name="style1424787249671 2 5 8" xfId="46944"/>
    <cellStyle name="style1424787249671 2 6" xfId="1644"/>
    <cellStyle name="style1424787249671 2 6 2" xfId="5331"/>
    <cellStyle name="style1424787249671 2 6 2 2" xfId="12772"/>
    <cellStyle name="style1424787249671 2 6 2 2 2" xfId="46965"/>
    <cellStyle name="style1424787249671 2 6 2 2 2 2" xfId="46966"/>
    <cellStyle name="style1424787249671 2 6 2 2 2 3" xfId="60504"/>
    <cellStyle name="style1424787249671 2 6 2 2 3" xfId="46964"/>
    <cellStyle name="style1424787249671 2 6 2 3" xfId="20168"/>
    <cellStyle name="style1424787249671 2 6 2 3 2" xfId="46968"/>
    <cellStyle name="style1424787249671 2 6 2 3 3" xfId="58012"/>
    <cellStyle name="style1424787249671 2 6 2 3 4" xfId="46967"/>
    <cellStyle name="style1424787249671 2 6 2 4" xfId="27564"/>
    <cellStyle name="style1424787249671 2 6 2 5" xfId="46963"/>
    <cellStyle name="style1424787249671 2 6 3" xfId="3454"/>
    <cellStyle name="style1424787249671 2 6 3 2" xfId="10895"/>
    <cellStyle name="style1424787249671 2 6 3 2 2" xfId="46971"/>
    <cellStyle name="style1424787249671 2 6 3 2 2 2" xfId="46972"/>
    <cellStyle name="style1424787249671 2 6 3 2 2 3" xfId="60505"/>
    <cellStyle name="style1424787249671 2 6 3 2 3" xfId="46970"/>
    <cellStyle name="style1424787249671 2 6 3 3" xfId="18291"/>
    <cellStyle name="style1424787249671 2 6 3 3 2" xfId="46974"/>
    <cellStyle name="style1424787249671 2 6 3 3 3" xfId="58013"/>
    <cellStyle name="style1424787249671 2 6 3 3 4" xfId="46973"/>
    <cellStyle name="style1424787249671 2 6 3 4" xfId="25687"/>
    <cellStyle name="style1424787249671 2 6 3 5" xfId="46969"/>
    <cellStyle name="style1424787249671 2 6 4" xfId="7276"/>
    <cellStyle name="style1424787249671 2 6 4 2" xfId="14672"/>
    <cellStyle name="style1424787249671 2 6 4 2 2" xfId="46977"/>
    <cellStyle name="style1424787249671 2 6 4 2 3" xfId="60503"/>
    <cellStyle name="style1424787249671 2 6 4 2 4" xfId="46976"/>
    <cellStyle name="style1424787249671 2 6 4 3" xfId="22068"/>
    <cellStyle name="style1424787249671 2 6 4 4" xfId="29464"/>
    <cellStyle name="style1424787249671 2 6 4 5" xfId="46975"/>
    <cellStyle name="style1424787249671 2 6 5" xfId="9086"/>
    <cellStyle name="style1424787249671 2 6 5 2" xfId="46979"/>
    <cellStyle name="style1424787249671 2 6 5 3" xfId="58011"/>
    <cellStyle name="style1424787249671 2 6 5 4" xfId="46978"/>
    <cellStyle name="style1424787249671 2 6 6" xfId="16482"/>
    <cellStyle name="style1424787249671 2 6 7" xfId="23878"/>
    <cellStyle name="style1424787249671 2 6 8" xfId="46962"/>
    <cellStyle name="style1424787249671 2 7" xfId="1901"/>
    <cellStyle name="style1424787249671 2 7 2" xfId="5588"/>
    <cellStyle name="style1424787249671 2 7 2 2" xfId="13028"/>
    <cellStyle name="style1424787249671 2 7 2 2 2" xfId="46983"/>
    <cellStyle name="style1424787249671 2 7 2 2 2 2" xfId="46984"/>
    <cellStyle name="style1424787249671 2 7 2 2 2 3" xfId="60507"/>
    <cellStyle name="style1424787249671 2 7 2 2 3" xfId="46982"/>
    <cellStyle name="style1424787249671 2 7 2 3" xfId="20424"/>
    <cellStyle name="style1424787249671 2 7 2 3 2" xfId="46986"/>
    <cellStyle name="style1424787249671 2 7 2 3 3" xfId="58015"/>
    <cellStyle name="style1424787249671 2 7 2 3 4" xfId="46985"/>
    <cellStyle name="style1424787249671 2 7 2 4" xfId="27820"/>
    <cellStyle name="style1424787249671 2 7 2 5" xfId="46981"/>
    <cellStyle name="style1424787249671 2 7 3" xfId="3710"/>
    <cellStyle name="style1424787249671 2 7 3 2" xfId="11151"/>
    <cellStyle name="style1424787249671 2 7 3 2 2" xfId="46989"/>
    <cellStyle name="style1424787249671 2 7 3 2 2 2" xfId="46990"/>
    <cellStyle name="style1424787249671 2 7 3 2 2 3" xfId="60508"/>
    <cellStyle name="style1424787249671 2 7 3 2 3" xfId="46988"/>
    <cellStyle name="style1424787249671 2 7 3 3" xfId="18547"/>
    <cellStyle name="style1424787249671 2 7 3 3 2" xfId="46992"/>
    <cellStyle name="style1424787249671 2 7 3 3 3" xfId="58016"/>
    <cellStyle name="style1424787249671 2 7 3 3 4" xfId="46991"/>
    <cellStyle name="style1424787249671 2 7 3 4" xfId="25943"/>
    <cellStyle name="style1424787249671 2 7 3 5" xfId="46987"/>
    <cellStyle name="style1424787249671 2 7 4" xfId="7533"/>
    <cellStyle name="style1424787249671 2 7 4 2" xfId="14929"/>
    <cellStyle name="style1424787249671 2 7 4 2 2" xfId="46995"/>
    <cellStyle name="style1424787249671 2 7 4 2 3" xfId="60506"/>
    <cellStyle name="style1424787249671 2 7 4 2 4" xfId="46994"/>
    <cellStyle name="style1424787249671 2 7 4 3" xfId="22325"/>
    <cellStyle name="style1424787249671 2 7 4 4" xfId="29721"/>
    <cellStyle name="style1424787249671 2 7 4 5" xfId="46993"/>
    <cellStyle name="style1424787249671 2 7 5" xfId="9342"/>
    <cellStyle name="style1424787249671 2 7 5 2" xfId="46997"/>
    <cellStyle name="style1424787249671 2 7 5 3" xfId="58014"/>
    <cellStyle name="style1424787249671 2 7 5 4" xfId="46996"/>
    <cellStyle name="style1424787249671 2 7 6" xfId="16738"/>
    <cellStyle name="style1424787249671 2 7 7" xfId="24134"/>
    <cellStyle name="style1424787249671 2 7 8" xfId="46980"/>
    <cellStyle name="style1424787249671 2 8" xfId="4097"/>
    <cellStyle name="style1424787249671 2 8 2" xfId="11538"/>
    <cellStyle name="style1424787249671 2 8 2 2" xfId="47000"/>
    <cellStyle name="style1424787249671 2 8 2 2 2" xfId="47001"/>
    <cellStyle name="style1424787249671 2 8 2 2 3" xfId="60509"/>
    <cellStyle name="style1424787249671 2 8 2 3" xfId="46999"/>
    <cellStyle name="style1424787249671 2 8 3" xfId="18934"/>
    <cellStyle name="style1424787249671 2 8 3 2" xfId="47003"/>
    <cellStyle name="style1424787249671 2 8 3 3" xfId="58017"/>
    <cellStyle name="style1424787249671 2 8 3 4" xfId="47002"/>
    <cellStyle name="style1424787249671 2 8 4" xfId="26330"/>
    <cellStyle name="style1424787249671 2 8 5" xfId="46998"/>
    <cellStyle name="style1424787249671 2 9" xfId="2220"/>
    <cellStyle name="style1424787249671 2 9 2" xfId="9661"/>
    <cellStyle name="style1424787249671 2 9 2 2" xfId="47006"/>
    <cellStyle name="style1424787249671 2 9 2 2 2" xfId="47007"/>
    <cellStyle name="style1424787249671 2 9 2 2 3" xfId="60510"/>
    <cellStyle name="style1424787249671 2 9 2 3" xfId="47005"/>
    <cellStyle name="style1424787249671 2 9 3" xfId="17057"/>
    <cellStyle name="style1424787249671 2 9 3 2" xfId="47009"/>
    <cellStyle name="style1424787249671 2 9 3 3" xfId="58018"/>
    <cellStyle name="style1424787249671 2 9 3 4" xfId="47008"/>
    <cellStyle name="style1424787249671 2 9 4" xfId="24453"/>
    <cellStyle name="style1424787249671 2 9 5" xfId="47004"/>
    <cellStyle name="style1424787249671 3" xfId="378"/>
    <cellStyle name="style1424787249671 3 10" xfId="7888"/>
    <cellStyle name="style1424787249671 3 10 2" xfId="47012"/>
    <cellStyle name="style1424787249671 3 10 3" xfId="58019"/>
    <cellStyle name="style1424787249671 3 10 4" xfId="47011"/>
    <cellStyle name="style1424787249671 3 11" xfId="15284"/>
    <cellStyle name="style1424787249671 3 12" xfId="22680"/>
    <cellStyle name="style1424787249671 3 13" xfId="47010"/>
    <cellStyle name="style1424787249671 3 2" xfId="506"/>
    <cellStyle name="style1424787249671 3 2 10" xfId="15412"/>
    <cellStyle name="style1424787249671 3 2 11" xfId="22808"/>
    <cellStyle name="style1424787249671 3 2 12" xfId="47013"/>
    <cellStyle name="style1424787249671 3 2 2" xfId="763"/>
    <cellStyle name="style1424787249671 3 2 2 2" xfId="1473"/>
    <cellStyle name="style1424787249671 3 2 2 2 2" xfId="5161"/>
    <cellStyle name="style1424787249671 3 2 2 2 2 2" xfId="12602"/>
    <cellStyle name="style1424787249671 3 2 2 2 2 2 2" xfId="47018"/>
    <cellStyle name="style1424787249671 3 2 2 2 2 2 2 2" xfId="47019"/>
    <cellStyle name="style1424787249671 3 2 2 2 2 2 2 3" xfId="60515"/>
    <cellStyle name="style1424787249671 3 2 2 2 2 2 3" xfId="47017"/>
    <cellStyle name="style1424787249671 3 2 2 2 2 3" xfId="19998"/>
    <cellStyle name="style1424787249671 3 2 2 2 2 3 2" xfId="47021"/>
    <cellStyle name="style1424787249671 3 2 2 2 2 3 3" xfId="58023"/>
    <cellStyle name="style1424787249671 3 2 2 2 2 3 4" xfId="47020"/>
    <cellStyle name="style1424787249671 3 2 2 2 2 4" xfId="27394"/>
    <cellStyle name="style1424787249671 3 2 2 2 2 5" xfId="47016"/>
    <cellStyle name="style1424787249671 3 2 2 2 3" xfId="3284"/>
    <cellStyle name="style1424787249671 3 2 2 2 3 2" xfId="10725"/>
    <cellStyle name="style1424787249671 3 2 2 2 3 2 2" xfId="47024"/>
    <cellStyle name="style1424787249671 3 2 2 2 3 2 2 2" xfId="47025"/>
    <cellStyle name="style1424787249671 3 2 2 2 3 2 2 3" xfId="60516"/>
    <cellStyle name="style1424787249671 3 2 2 2 3 2 3" xfId="47023"/>
    <cellStyle name="style1424787249671 3 2 2 2 3 3" xfId="18121"/>
    <cellStyle name="style1424787249671 3 2 2 2 3 3 2" xfId="47027"/>
    <cellStyle name="style1424787249671 3 2 2 2 3 3 3" xfId="58024"/>
    <cellStyle name="style1424787249671 3 2 2 2 3 3 4" xfId="47026"/>
    <cellStyle name="style1424787249671 3 2 2 2 3 4" xfId="25517"/>
    <cellStyle name="style1424787249671 3 2 2 2 3 5" xfId="47022"/>
    <cellStyle name="style1424787249671 3 2 2 2 4" xfId="7106"/>
    <cellStyle name="style1424787249671 3 2 2 2 4 2" xfId="14502"/>
    <cellStyle name="style1424787249671 3 2 2 2 4 2 2" xfId="47030"/>
    <cellStyle name="style1424787249671 3 2 2 2 4 2 3" xfId="60514"/>
    <cellStyle name="style1424787249671 3 2 2 2 4 2 4" xfId="47029"/>
    <cellStyle name="style1424787249671 3 2 2 2 4 3" xfId="21898"/>
    <cellStyle name="style1424787249671 3 2 2 2 4 4" xfId="29294"/>
    <cellStyle name="style1424787249671 3 2 2 2 4 5" xfId="47028"/>
    <cellStyle name="style1424787249671 3 2 2 2 5" xfId="8916"/>
    <cellStyle name="style1424787249671 3 2 2 2 5 2" xfId="47032"/>
    <cellStyle name="style1424787249671 3 2 2 2 5 3" xfId="58022"/>
    <cellStyle name="style1424787249671 3 2 2 2 5 4" xfId="47031"/>
    <cellStyle name="style1424787249671 3 2 2 2 6" xfId="16312"/>
    <cellStyle name="style1424787249671 3 2 2 2 7" xfId="23708"/>
    <cellStyle name="style1424787249671 3 2 2 2 8" xfId="47015"/>
    <cellStyle name="style1424787249671 3 2 2 3" xfId="4517"/>
    <cellStyle name="style1424787249671 3 2 2 3 2" xfId="11958"/>
    <cellStyle name="style1424787249671 3 2 2 3 2 2" xfId="47035"/>
    <cellStyle name="style1424787249671 3 2 2 3 2 2 2" xfId="47036"/>
    <cellStyle name="style1424787249671 3 2 2 3 2 2 3" xfId="60517"/>
    <cellStyle name="style1424787249671 3 2 2 3 2 3" xfId="47034"/>
    <cellStyle name="style1424787249671 3 2 2 3 3" xfId="19354"/>
    <cellStyle name="style1424787249671 3 2 2 3 3 2" xfId="47038"/>
    <cellStyle name="style1424787249671 3 2 2 3 3 3" xfId="58025"/>
    <cellStyle name="style1424787249671 3 2 2 3 3 4" xfId="47037"/>
    <cellStyle name="style1424787249671 3 2 2 3 4" xfId="26750"/>
    <cellStyle name="style1424787249671 3 2 2 3 5" xfId="47033"/>
    <cellStyle name="style1424787249671 3 2 2 4" xfId="2640"/>
    <cellStyle name="style1424787249671 3 2 2 4 2" xfId="10081"/>
    <cellStyle name="style1424787249671 3 2 2 4 2 2" xfId="47041"/>
    <cellStyle name="style1424787249671 3 2 2 4 2 2 2" xfId="47042"/>
    <cellStyle name="style1424787249671 3 2 2 4 2 2 3" xfId="60518"/>
    <cellStyle name="style1424787249671 3 2 2 4 2 3" xfId="47040"/>
    <cellStyle name="style1424787249671 3 2 2 4 3" xfId="17477"/>
    <cellStyle name="style1424787249671 3 2 2 4 3 2" xfId="47044"/>
    <cellStyle name="style1424787249671 3 2 2 4 3 3" xfId="58026"/>
    <cellStyle name="style1424787249671 3 2 2 4 3 4" xfId="47043"/>
    <cellStyle name="style1424787249671 3 2 2 4 4" xfId="24873"/>
    <cellStyle name="style1424787249671 3 2 2 4 5" xfId="47039"/>
    <cellStyle name="style1424787249671 3 2 2 5" xfId="6462"/>
    <cellStyle name="style1424787249671 3 2 2 5 2" xfId="13858"/>
    <cellStyle name="style1424787249671 3 2 2 5 2 2" xfId="47047"/>
    <cellStyle name="style1424787249671 3 2 2 5 2 3" xfId="60513"/>
    <cellStyle name="style1424787249671 3 2 2 5 2 4" xfId="47046"/>
    <cellStyle name="style1424787249671 3 2 2 5 3" xfId="21254"/>
    <cellStyle name="style1424787249671 3 2 2 5 4" xfId="28650"/>
    <cellStyle name="style1424787249671 3 2 2 5 5" xfId="47045"/>
    <cellStyle name="style1424787249671 3 2 2 6" xfId="8272"/>
    <cellStyle name="style1424787249671 3 2 2 6 2" xfId="47049"/>
    <cellStyle name="style1424787249671 3 2 2 6 3" xfId="58021"/>
    <cellStyle name="style1424787249671 3 2 2 6 4" xfId="47048"/>
    <cellStyle name="style1424787249671 3 2 2 7" xfId="15668"/>
    <cellStyle name="style1424787249671 3 2 2 8" xfId="23064"/>
    <cellStyle name="style1424787249671 3 2 2 9" xfId="47014"/>
    <cellStyle name="style1424787249671 3 2 3" xfId="1217"/>
    <cellStyle name="style1424787249671 3 2 3 2" xfId="4905"/>
    <cellStyle name="style1424787249671 3 2 3 2 2" xfId="12346"/>
    <cellStyle name="style1424787249671 3 2 3 2 2 2" xfId="47053"/>
    <cellStyle name="style1424787249671 3 2 3 2 2 2 2" xfId="47054"/>
    <cellStyle name="style1424787249671 3 2 3 2 2 2 3" xfId="60520"/>
    <cellStyle name="style1424787249671 3 2 3 2 2 3" xfId="47052"/>
    <cellStyle name="style1424787249671 3 2 3 2 3" xfId="19742"/>
    <cellStyle name="style1424787249671 3 2 3 2 3 2" xfId="47056"/>
    <cellStyle name="style1424787249671 3 2 3 2 3 3" xfId="58028"/>
    <cellStyle name="style1424787249671 3 2 3 2 3 4" xfId="47055"/>
    <cellStyle name="style1424787249671 3 2 3 2 4" xfId="27138"/>
    <cellStyle name="style1424787249671 3 2 3 2 5" xfId="47051"/>
    <cellStyle name="style1424787249671 3 2 3 3" xfId="3028"/>
    <cellStyle name="style1424787249671 3 2 3 3 2" xfId="10469"/>
    <cellStyle name="style1424787249671 3 2 3 3 2 2" xfId="47059"/>
    <cellStyle name="style1424787249671 3 2 3 3 2 2 2" xfId="47060"/>
    <cellStyle name="style1424787249671 3 2 3 3 2 2 3" xfId="60521"/>
    <cellStyle name="style1424787249671 3 2 3 3 2 3" xfId="47058"/>
    <cellStyle name="style1424787249671 3 2 3 3 3" xfId="17865"/>
    <cellStyle name="style1424787249671 3 2 3 3 3 2" xfId="47062"/>
    <cellStyle name="style1424787249671 3 2 3 3 3 3" xfId="58029"/>
    <cellStyle name="style1424787249671 3 2 3 3 3 4" xfId="47061"/>
    <cellStyle name="style1424787249671 3 2 3 3 4" xfId="25261"/>
    <cellStyle name="style1424787249671 3 2 3 3 5" xfId="47057"/>
    <cellStyle name="style1424787249671 3 2 3 4" xfId="6850"/>
    <cellStyle name="style1424787249671 3 2 3 4 2" xfId="14246"/>
    <cellStyle name="style1424787249671 3 2 3 4 2 2" xfId="47065"/>
    <cellStyle name="style1424787249671 3 2 3 4 2 3" xfId="60519"/>
    <cellStyle name="style1424787249671 3 2 3 4 2 4" xfId="47064"/>
    <cellStyle name="style1424787249671 3 2 3 4 3" xfId="21642"/>
    <cellStyle name="style1424787249671 3 2 3 4 4" xfId="29038"/>
    <cellStyle name="style1424787249671 3 2 3 4 5" xfId="47063"/>
    <cellStyle name="style1424787249671 3 2 3 5" xfId="8660"/>
    <cellStyle name="style1424787249671 3 2 3 5 2" xfId="47067"/>
    <cellStyle name="style1424787249671 3 2 3 5 3" xfId="58027"/>
    <cellStyle name="style1424787249671 3 2 3 5 4" xfId="47066"/>
    <cellStyle name="style1424787249671 3 2 3 6" xfId="16056"/>
    <cellStyle name="style1424787249671 3 2 3 7" xfId="23452"/>
    <cellStyle name="style1424787249671 3 2 3 8" xfId="47050"/>
    <cellStyle name="style1424787249671 3 2 4" xfId="1808"/>
    <cellStyle name="style1424787249671 3 2 4 2" xfId="5495"/>
    <cellStyle name="style1424787249671 3 2 4 2 2" xfId="12936"/>
    <cellStyle name="style1424787249671 3 2 4 2 2 2" xfId="47071"/>
    <cellStyle name="style1424787249671 3 2 4 2 2 2 2" xfId="47072"/>
    <cellStyle name="style1424787249671 3 2 4 2 2 2 3" xfId="60523"/>
    <cellStyle name="style1424787249671 3 2 4 2 2 3" xfId="47070"/>
    <cellStyle name="style1424787249671 3 2 4 2 3" xfId="20332"/>
    <cellStyle name="style1424787249671 3 2 4 2 3 2" xfId="47074"/>
    <cellStyle name="style1424787249671 3 2 4 2 3 3" xfId="58031"/>
    <cellStyle name="style1424787249671 3 2 4 2 3 4" xfId="47073"/>
    <cellStyle name="style1424787249671 3 2 4 2 4" xfId="27728"/>
    <cellStyle name="style1424787249671 3 2 4 2 5" xfId="47069"/>
    <cellStyle name="style1424787249671 3 2 4 3" xfId="3618"/>
    <cellStyle name="style1424787249671 3 2 4 3 2" xfId="11059"/>
    <cellStyle name="style1424787249671 3 2 4 3 2 2" xfId="47077"/>
    <cellStyle name="style1424787249671 3 2 4 3 2 2 2" xfId="47078"/>
    <cellStyle name="style1424787249671 3 2 4 3 2 2 3" xfId="60524"/>
    <cellStyle name="style1424787249671 3 2 4 3 2 3" xfId="47076"/>
    <cellStyle name="style1424787249671 3 2 4 3 3" xfId="18455"/>
    <cellStyle name="style1424787249671 3 2 4 3 3 2" xfId="47080"/>
    <cellStyle name="style1424787249671 3 2 4 3 3 3" xfId="58032"/>
    <cellStyle name="style1424787249671 3 2 4 3 3 4" xfId="47079"/>
    <cellStyle name="style1424787249671 3 2 4 3 4" xfId="25851"/>
    <cellStyle name="style1424787249671 3 2 4 3 5" xfId="47075"/>
    <cellStyle name="style1424787249671 3 2 4 4" xfId="7440"/>
    <cellStyle name="style1424787249671 3 2 4 4 2" xfId="14836"/>
    <cellStyle name="style1424787249671 3 2 4 4 2 2" xfId="47083"/>
    <cellStyle name="style1424787249671 3 2 4 4 2 3" xfId="60522"/>
    <cellStyle name="style1424787249671 3 2 4 4 2 4" xfId="47082"/>
    <cellStyle name="style1424787249671 3 2 4 4 3" xfId="22232"/>
    <cellStyle name="style1424787249671 3 2 4 4 4" xfId="29628"/>
    <cellStyle name="style1424787249671 3 2 4 4 5" xfId="47081"/>
    <cellStyle name="style1424787249671 3 2 4 5" xfId="9250"/>
    <cellStyle name="style1424787249671 3 2 4 5 2" xfId="47085"/>
    <cellStyle name="style1424787249671 3 2 4 5 3" xfId="58030"/>
    <cellStyle name="style1424787249671 3 2 4 5 4" xfId="47084"/>
    <cellStyle name="style1424787249671 3 2 4 6" xfId="16646"/>
    <cellStyle name="style1424787249671 3 2 4 7" xfId="24042"/>
    <cellStyle name="style1424787249671 3 2 4 8" xfId="47068"/>
    <cellStyle name="style1424787249671 3 2 5" xfId="2065"/>
    <cellStyle name="style1424787249671 3 2 5 2" xfId="5752"/>
    <cellStyle name="style1424787249671 3 2 5 2 2" xfId="13192"/>
    <cellStyle name="style1424787249671 3 2 5 2 2 2" xfId="47089"/>
    <cellStyle name="style1424787249671 3 2 5 2 2 2 2" xfId="47090"/>
    <cellStyle name="style1424787249671 3 2 5 2 2 2 3" xfId="60526"/>
    <cellStyle name="style1424787249671 3 2 5 2 2 3" xfId="47088"/>
    <cellStyle name="style1424787249671 3 2 5 2 3" xfId="20588"/>
    <cellStyle name="style1424787249671 3 2 5 2 3 2" xfId="47092"/>
    <cellStyle name="style1424787249671 3 2 5 2 3 3" xfId="58034"/>
    <cellStyle name="style1424787249671 3 2 5 2 3 4" xfId="47091"/>
    <cellStyle name="style1424787249671 3 2 5 2 4" xfId="27984"/>
    <cellStyle name="style1424787249671 3 2 5 2 5" xfId="47087"/>
    <cellStyle name="style1424787249671 3 2 5 3" xfId="3874"/>
    <cellStyle name="style1424787249671 3 2 5 3 2" xfId="11315"/>
    <cellStyle name="style1424787249671 3 2 5 3 2 2" xfId="47095"/>
    <cellStyle name="style1424787249671 3 2 5 3 2 2 2" xfId="47096"/>
    <cellStyle name="style1424787249671 3 2 5 3 2 2 3" xfId="60527"/>
    <cellStyle name="style1424787249671 3 2 5 3 2 3" xfId="47094"/>
    <cellStyle name="style1424787249671 3 2 5 3 3" xfId="18711"/>
    <cellStyle name="style1424787249671 3 2 5 3 3 2" xfId="47098"/>
    <cellStyle name="style1424787249671 3 2 5 3 3 3" xfId="58035"/>
    <cellStyle name="style1424787249671 3 2 5 3 3 4" xfId="47097"/>
    <cellStyle name="style1424787249671 3 2 5 3 4" xfId="26107"/>
    <cellStyle name="style1424787249671 3 2 5 3 5" xfId="47093"/>
    <cellStyle name="style1424787249671 3 2 5 4" xfId="7697"/>
    <cellStyle name="style1424787249671 3 2 5 4 2" xfId="15093"/>
    <cellStyle name="style1424787249671 3 2 5 4 2 2" xfId="47101"/>
    <cellStyle name="style1424787249671 3 2 5 4 2 3" xfId="60525"/>
    <cellStyle name="style1424787249671 3 2 5 4 2 4" xfId="47100"/>
    <cellStyle name="style1424787249671 3 2 5 4 3" xfId="22489"/>
    <cellStyle name="style1424787249671 3 2 5 4 4" xfId="29885"/>
    <cellStyle name="style1424787249671 3 2 5 4 5" xfId="47099"/>
    <cellStyle name="style1424787249671 3 2 5 5" xfId="9506"/>
    <cellStyle name="style1424787249671 3 2 5 5 2" xfId="47103"/>
    <cellStyle name="style1424787249671 3 2 5 5 3" xfId="58033"/>
    <cellStyle name="style1424787249671 3 2 5 5 4" xfId="47102"/>
    <cellStyle name="style1424787249671 3 2 5 6" xfId="16902"/>
    <cellStyle name="style1424787249671 3 2 5 7" xfId="24298"/>
    <cellStyle name="style1424787249671 3 2 5 8" xfId="47086"/>
    <cellStyle name="style1424787249671 3 2 6" xfId="4261"/>
    <cellStyle name="style1424787249671 3 2 6 2" xfId="11702"/>
    <cellStyle name="style1424787249671 3 2 6 2 2" xfId="47106"/>
    <cellStyle name="style1424787249671 3 2 6 2 2 2" xfId="47107"/>
    <cellStyle name="style1424787249671 3 2 6 2 2 3" xfId="60528"/>
    <cellStyle name="style1424787249671 3 2 6 2 3" xfId="47105"/>
    <cellStyle name="style1424787249671 3 2 6 3" xfId="19098"/>
    <cellStyle name="style1424787249671 3 2 6 3 2" xfId="47109"/>
    <cellStyle name="style1424787249671 3 2 6 3 3" xfId="58036"/>
    <cellStyle name="style1424787249671 3 2 6 3 4" xfId="47108"/>
    <cellStyle name="style1424787249671 3 2 6 4" xfId="26494"/>
    <cellStyle name="style1424787249671 3 2 6 5" xfId="47104"/>
    <cellStyle name="style1424787249671 3 2 7" xfId="2384"/>
    <cellStyle name="style1424787249671 3 2 7 2" xfId="9825"/>
    <cellStyle name="style1424787249671 3 2 7 2 2" xfId="47112"/>
    <cellStyle name="style1424787249671 3 2 7 2 2 2" xfId="47113"/>
    <cellStyle name="style1424787249671 3 2 7 2 2 3" xfId="60529"/>
    <cellStyle name="style1424787249671 3 2 7 2 3" xfId="47111"/>
    <cellStyle name="style1424787249671 3 2 7 3" xfId="17221"/>
    <cellStyle name="style1424787249671 3 2 7 3 2" xfId="47115"/>
    <cellStyle name="style1424787249671 3 2 7 3 3" xfId="58037"/>
    <cellStyle name="style1424787249671 3 2 7 3 4" xfId="47114"/>
    <cellStyle name="style1424787249671 3 2 7 4" xfId="24617"/>
    <cellStyle name="style1424787249671 3 2 7 5" xfId="47110"/>
    <cellStyle name="style1424787249671 3 2 8" xfId="6206"/>
    <cellStyle name="style1424787249671 3 2 8 2" xfId="13602"/>
    <cellStyle name="style1424787249671 3 2 8 2 2" xfId="47118"/>
    <cellStyle name="style1424787249671 3 2 8 2 3" xfId="60512"/>
    <cellStyle name="style1424787249671 3 2 8 2 4" xfId="47117"/>
    <cellStyle name="style1424787249671 3 2 8 3" xfId="20998"/>
    <cellStyle name="style1424787249671 3 2 8 4" xfId="28394"/>
    <cellStyle name="style1424787249671 3 2 8 5" xfId="47116"/>
    <cellStyle name="style1424787249671 3 2 9" xfId="8016"/>
    <cellStyle name="style1424787249671 3 2 9 2" xfId="47120"/>
    <cellStyle name="style1424787249671 3 2 9 3" xfId="58020"/>
    <cellStyle name="style1424787249671 3 2 9 4" xfId="47119"/>
    <cellStyle name="style1424787249671 3 3" xfId="635"/>
    <cellStyle name="style1424787249671 3 3 2" xfId="1345"/>
    <cellStyle name="style1424787249671 3 3 2 2" xfId="5033"/>
    <cellStyle name="style1424787249671 3 3 2 2 2" xfId="12474"/>
    <cellStyle name="style1424787249671 3 3 2 2 2 2" xfId="47125"/>
    <cellStyle name="style1424787249671 3 3 2 2 2 2 2" xfId="47126"/>
    <cellStyle name="style1424787249671 3 3 2 2 2 2 3" xfId="60532"/>
    <cellStyle name="style1424787249671 3 3 2 2 2 3" xfId="47124"/>
    <cellStyle name="style1424787249671 3 3 2 2 3" xfId="19870"/>
    <cellStyle name="style1424787249671 3 3 2 2 3 2" xfId="47128"/>
    <cellStyle name="style1424787249671 3 3 2 2 3 3" xfId="58040"/>
    <cellStyle name="style1424787249671 3 3 2 2 3 4" xfId="47127"/>
    <cellStyle name="style1424787249671 3 3 2 2 4" xfId="27266"/>
    <cellStyle name="style1424787249671 3 3 2 2 5" xfId="47123"/>
    <cellStyle name="style1424787249671 3 3 2 3" xfId="3156"/>
    <cellStyle name="style1424787249671 3 3 2 3 2" xfId="10597"/>
    <cellStyle name="style1424787249671 3 3 2 3 2 2" xfId="47131"/>
    <cellStyle name="style1424787249671 3 3 2 3 2 2 2" xfId="47132"/>
    <cellStyle name="style1424787249671 3 3 2 3 2 2 3" xfId="60533"/>
    <cellStyle name="style1424787249671 3 3 2 3 2 3" xfId="47130"/>
    <cellStyle name="style1424787249671 3 3 2 3 3" xfId="17993"/>
    <cellStyle name="style1424787249671 3 3 2 3 3 2" xfId="47134"/>
    <cellStyle name="style1424787249671 3 3 2 3 3 3" xfId="58041"/>
    <cellStyle name="style1424787249671 3 3 2 3 3 4" xfId="47133"/>
    <cellStyle name="style1424787249671 3 3 2 3 4" xfId="25389"/>
    <cellStyle name="style1424787249671 3 3 2 3 5" xfId="47129"/>
    <cellStyle name="style1424787249671 3 3 2 4" xfId="6978"/>
    <cellStyle name="style1424787249671 3 3 2 4 2" xfId="14374"/>
    <cellStyle name="style1424787249671 3 3 2 4 2 2" xfId="47137"/>
    <cellStyle name="style1424787249671 3 3 2 4 2 3" xfId="60531"/>
    <cellStyle name="style1424787249671 3 3 2 4 2 4" xfId="47136"/>
    <cellStyle name="style1424787249671 3 3 2 4 3" xfId="21770"/>
    <cellStyle name="style1424787249671 3 3 2 4 4" xfId="29166"/>
    <cellStyle name="style1424787249671 3 3 2 4 5" xfId="47135"/>
    <cellStyle name="style1424787249671 3 3 2 5" xfId="8788"/>
    <cellStyle name="style1424787249671 3 3 2 5 2" xfId="47139"/>
    <cellStyle name="style1424787249671 3 3 2 5 3" xfId="58039"/>
    <cellStyle name="style1424787249671 3 3 2 5 4" xfId="47138"/>
    <cellStyle name="style1424787249671 3 3 2 6" xfId="16184"/>
    <cellStyle name="style1424787249671 3 3 2 7" xfId="23580"/>
    <cellStyle name="style1424787249671 3 3 2 8" xfId="47122"/>
    <cellStyle name="style1424787249671 3 3 3" xfId="4389"/>
    <cellStyle name="style1424787249671 3 3 3 2" xfId="11830"/>
    <cellStyle name="style1424787249671 3 3 3 2 2" xfId="47142"/>
    <cellStyle name="style1424787249671 3 3 3 2 2 2" xfId="47143"/>
    <cellStyle name="style1424787249671 3 3 3 2 2 3" xfId="60534"/>
    <cellStyle name="style1424787249671 3 3 3 2 3" xfId="47141"/>
    <cellStyle name="style1424787249671 3 3 3 3" xfId="19226"/>
    <cellStyle name="style1424787249671 3 3 3 3 2" xfId="47145"/>
    <cellStyle name="style1424787249671 3 3 3 3 3" xfId="58042"/>
    <cellStyle name="style1424787249671 3 3 3 3 4" xfId="47144"/>
    <cellStyle name="style1424787249671 3 3 3 4" xfId="26622"/>
    <cellStyle name="style1424787249671 3 3 3 5" xfId="47140"/>
    <cellStyle name="style1424787249671 3 3 4" xfId="2512"/>
    <cellStyle name="style1424787249671 3 3 4 2" xfId="9953"/>
    <cellStyle name="style1424787249671 3 3 4 2 2" xfId="47148"/>
    <cellStyle name="style1424787249671 3 3 4 2 2 2" xfId="47149"/>
    <cellStyle name="style1424787249671 3 3 4 2 2 3" xfId="60535"/>
    <cellStyle name="style1424787249671 3 3 4 2 3" xfId="47147"/>
    <cellStyle name="style1424787249671 3 3 4 3" xfId="17349"/>
    <cellStyle name="style1424787249671 3 3 4 3 2" xfId="47151"/>
    <cellStyle name="style1424787249671 3 3 4 3 3" xfId="58043"/>
    <cellStyle name="style1424787249671 3 3 4 3 4" xfId="47150"/>
    <cellStyle name="style1424787249671 3 3 4 4" xfId="24745"/>
    <cellStyle name="style1424787249671 3 3 4 5" xfId="47146"/>
    <cellStyle name="style1424787249671 3 3 5" xfId="6334"/>
    <cellStyle name="style1424787249671 3 3 5 2" xfId="13730"/>
    <cellStyle name="style1424787249671 3 3 5 2 2" xfId="47154"/>
    <cellStyle name="style1424787249671 3 3 5 2 3" xfId="60530"/>
    <cellStyle name="style1424787249671 3 3 5 2 4" xfId="47153"/>
    <cellStyle name="style1424787249671 3 3 5 3" xfId="21126"/>
    <cellStyle name="style1424787249671 3 3 5 4" xfId="28522"/>
    <cellStyle name="style1424787249671 3 3 5 5" xfId="47152"/>
    <cellStyle name="style1424787249671 3 3 6" xfId="8144"/>
    <cellStyle name="style1424787249671 3 3 6 2" xfId="47156"/>
    <cellStyle name="style1424787249671 3 3 6 3" xfId="58038"/>
    <cellStyle name="style1424787249671 3 3 6 4" xfId="47155"/>
    <cellStyle name="style1424787249671 3 3 7" xfId="15540"/>
    <cellStyle name="style1424787249671 3 3 8" xfId="22936"/>
    <cellStyle name="style1424787249671 3 3 9" xfId="47121"/>
    <cellStyle name="style1424787249671 3 4" xfId="1089"/>
    <cellStyle name="style1424787249671 3 4 2" xfId="4777"/>
    <cellStyle name="style1424787249671 3 4 2 2" xfId="12218"/>
    <cellStyle name="style1424787249671 3 4 2 2 2" xfId="47160"/>
    <cellStyle name="style1424787249671 3 4 2 2 2 2" xfId="47161"/>
    <cellStyle name="style1424787249671 3 4 2 2 2 3" xfId="60537"/>
    <cellStyle name="style1424787249671 3 4 2 2 3" xfId="47159"/>
    <cellStyle name="style1424787249671 3 4 2 3" xfId="19614"/>
    <cellStyle name="style1424787249671 3 4 2 3 2" xfId="47163"/>
    <cellStyle name="style1424787249671 3 4 2 3 3" xfId="58045"/>
    <cellStyle name="style1424787249671 3 4 2 3 4" xfId="47162"/>
    <cellStyle name="style1424787249671 3 4 2 4" xfId="27010"/>
    <cellStyle name="style1424787249671 3 4 2 5" xfId="47158"/>
    <cellStyle name="style1424787249671 3 4 3" xfId="2900"/>
    <cellStyle name="style1424787249671 3 4 3 2" xfId="10341"/>
    <cellStyle name="style1424787249671 3 4 3 2 2" xfId="47166"/>
    <cellStyle name="style1424787249671 3 4 3 2 2 2" xfId="47167"/>
    <cellStyle name="style1424787249671 3 4 3 2 2 3" xfId="60538"/>
    <cellStyle name="style1424787249671 3 4 3 2 3" xfId="47165"/>
    <cellStyle name="style1424787249671 3 4 3 3" xfId="17737"/>
    <cellStyle name="style1424787249671 3 4 3 3 2" xfId="47169"/>
    <cellStyle name="style1424787249671 3 4 3 3 3" xfId="58046"/>
    <cellStyle name="style1424787249671 3 4 3 3 4" xfId="47168"/>
    <cellStyle name="style1424787249671 3 4 3 4" xfId="25133"/>
    <cellStyle name="style1424787249671 3 4 3 5" xfId="47164"/>
    <cellStyle name="style1424787249671 3 4 4" xfId="6722"/>
    <cellStyle name="style1424787249671 3 4 4 2" xfId="14118"/>
    <cellStyle name="style1424787249671 3 4 4 2 2" xfId="47172"/>
    <cellStyle name="style1424787249671 3 4 4 2 3" xfId="60536"/>
    <cellStyle name="style1424787249671 3 4 4 2 4" xfId="47171"/>
    <cellStyle name="style1424787249671 3 4 4 3" xfId="21514"/>
    <cellStyle name="style1424787249671 3 4 4 4" xfId="28910"/>
    <cellStyle name="style1424787249671 3 4 4 5" xfId="47170"/>
    <cellStyle name="style1424787249671 3 4 5" xfId="8532"/>
    <cellStyle name="style1424787249671 3 4 5 2" xfId="47174"/>
    <cellStyle name="style1424787249671 3 4 5 3" xfId="58044"/>
    <cellStyle name="style1424787249671 3 4 5 4" xfId="47173"/>
    <cellStyle name="style1424787249671 3 4 6" xfId="15928"/>
    <cellStyle name="style1424787249671 3 4 7" xfId="23324"/>
    <cellStyle name="style1424787249671 3 4 8" xfId="47157"/>
    <cellStyle name="style1424787249671 3 5" xfId="1680"/>
    <cellStyle name="style1424787249671 3 5 2" xfId="5367"/>
    <cellStyle name="style1424787249671 3 5 2 2" xfId="12808"/>
    <cellStyle name="style1424787249671 3 5 2 2 2" xfId="47178"/>
    <cellStyle name="style1424787249671 3 5 2 2 2 2" xfId="47179"/>
    <cellStyle name="style1424787249671 3 5 2 2 2 3" xfId="60540"/>
    <cellStyle name="style1424787249671 3 5 2 2 3" xfId="47177"/>
    <cellStyle name="style1424787249671 3 5 2 3" xfId="20204"/>
    <cellStyle name="style1424787249671 3 5 2 3 2" xfId="47181"/>
    <cellStyle name="style1424787249671 3 5 2 3 3" xfId="58048"/>
    <cellStyle name="style1424787249671 3 5 2 3 4" xfId="47180"/>
    <cellStyle name="style1424787249671 3 5 2 4" xfId="27600"/>
    <cellStyle name="style1424787249671 3 5 2 5" xfId="47176"/>
    <cellStyle name="style1424787249671 3 5 3" xfId="3490"/>
    <cellStyle name="style1424787249671 3 5 3 2" xfId="10931"/>
    <cellStyle name="style1424787249671 3 5 3 2 2" xfId="47184"/>
    <cellStyle name="style1424787249671 3 5 3 2 2 2" xfId="47185"/>
    <cellStyle name="style1424787249671 3 5 3 2 2 3" xfId="60541"/>
    <cellStyle name="style1424787249671 3 5 3 2 3" xfId="47183"/>
    <cellStyle name="style1424787249671 3 5 3 3" xfId="18327"/>
    <cellStyle name="style1424787249671 3 5 3 3 2" xfId="47187"/>
    <cellStyle name="style1424787249671 3 5 3 3 3" xfId="58049"/>
    <cellStyle name="style1424787249671 3 5 3 3 4" xfId="47186"/>
    <cellStyle name="style1424787249671 3 5 3 4" xfId="25723"/>
    <cellStyle name="style1424787249671 3 5 3 5" xfId="47182"/>
    <cellStyle name="style1424787249671 3 5 4" xfId="7312"/>
    <cellStyle name="style1424787249671 3 5 4 2" xfId="14708"/>
    <cellStyle name="style1424787249671 3 5 4 2 2" xfId="47190"/>
    <cellStyle name="style1424787249671 3 5 4 2 3" xfId="60539"/>
    <cellStyle name="style1424787249671 3 5 4 2 4" xfId="47189"/>
    <cellStyle name="style1424787249671 3 5 4 3" xfId="22104"/>
    <cellStyle name="style1424787249671 3 5 4 4" xfId="29500"/>
    <cellStyle name="style1424787249671 3 5 4 5" xfId="47188"/>
    <cellStyle name="style1424787249671 3 5 5" xfId="9122"/>
    <cellStyle name="style1424787249671 3 5 5 2" xfId="47192"/>
    <cellStyle name="style1424787249671 3 5 5 3" xfId="58047"/>
    <cellStyle name="style1424787249671 3 5 5 4" xfId="47191"/>
    <cellStyle name="style1424787249671 3 5 6" xfId="16518"/>
    <cellStyle name="style1424787249671 3 5 7" xfId="23914"/>
    <cellStyle name="style1424787249671 3 5 8" xfId="47175"/>
    <cellStyle name="style1424787249671 3 6" xfId="1937"/>
    <cellStyle name="style1424787249671 3 6 2" xfId="5624"/>
    <cellStyle name="style1424787249671 3 6 2 2" xfId="13064"/>
    <cellStyle name="style1424787249671 3 6 2 2 2" xfId="47196"/>
    <cellStyle name="style1424787249671 3 6 2 2 2 2" xfId="47197"/>
    <cellStyle name="style1424787249671 3 6 2 2 2 3" xfId="60543"/>
    <cellStyle name="style1424787249671 3 6 2 2 3" xfId="47195"/>
    <cellStyle name="style1424787249671 3 6 2 3" xfId="20460"/>
    <cellStyle name="style1424787249671 3 6 2 3 2" xfId="47199"/>
    <cellStyle name="style1424787249671 3 6 2 3 3" xfId="58051"/>
    <cellStyle name="style1424787249671 3 6 2 3 4" xfId="47198"/>
    <cellStyle name="style1424787249671 3 6 2 4" xfId="27856"/>
    <cellStyle name="style1424787249671 3 6 2 5" xfId="47194"/>
    <cellStyle name="style1424787249671 3 6 3" xfId="3746"/>
    <cellStyle name="style1424787249671 3 6 3 2" xfId="11187"/>
    <cellStyle name="style1424787249671 3 6 3 2 2" xfId="47202"/>
    <cellStyle name="style1424787249671 3 6 3 2 2 2" xfId="47203"/>
    <cellStyle name="style1424787249671 3 6 3 2 2 3" xfId="60544"/>
    <cellStyle name="style1424787249671 3 6 3 2 3" xfId="47201"/>
    <cellStyle name="style1424787249671 3 6 3 3" xfId="18583"/>
    <cellStyle name="style1424787249671 3 6 3 3 2" xfId="47205"/>
    <cellStyle name="style1424787249671 3 6 3 3 3" xfId="58052"/>
    <cellStyle name="style1424787249671 3 6 3 3 4" xfId="47204"/>
    <cellStyle name="style1424787249671 3 6 3 4" xfId="25979"/>
    <cellStyle name="style1424787249671 3 6 3 5" xfId="47200"/>
    <cellStyle name="style1424787249671 3 6 4" xfId="7569"/>
    <cellStyle name="style1424787249671 3 6 4 2" xfId="14965"/>
    <cellStyle name="style1424787249671 3 6 4 2 2" xfId="47208"/>
    <cellStyle name="style1424787249671 3 6 4 2 3" xfId="60542"/>
    <cellStyle name="style1424787249671 3 6 4 2 4" xfId="47207"/>
    <cellStyle name="style1424787249671 3 6 4 3" xfId="22361"/>
    <cellStyle name="style1424787249671 3 6 4 4" xfId="29757"/>
    <cellStyle name="style1424787249671 3 6 4 5" xfId="47206"/>
    <cellStyle name="style1424787249671 3 6 5" xfId="9378"/>
    <cellStyle name="style1424787249671 3 6 5 2" xfId="47210"/>
    <cellStyle name="style1424787249671 3 6 5 3" xfId="58050"/>
    <cellStyle name="style1424787249671 3 6 5 4" xfId="47209"/>
    <cellStyle name="style1424787249671 3 6 6" xfId="16774"/>
    <cellStyle name="style1424787249671 3 6 7" xfId="24170"/>
    <cellStyle name="style1424787249671 3 6 8" xfId="47193"/>
    <cellStyle name="style1424787249671 3 7" xfId="4133"/>
    <cellStyle name="style1424787249671 3 7 2" xfId="11574"/>
    <cellStyle name="style1424787249671 3 7 2 2" xfId="47213"/>
    <cellStyle name="style1424787249671 3 7 2 2 2" xfId="47214"/>
    <cellStyle name="style1424787249671 3 7 2 2 3" xfId="60545"/>
    <cellStyle name="style1424787249671 3 7 2 3" xfId="47212"/>
    <cellStyle name="style1424787249671 3 7 3" xfId="18970"/>
    <cellStyle name="style1424787249671 3 7 3 2" xfId="47216"/>
    <cellStyle name="style1424787249671 3 7 3 3" xfId="58053"/>
    <cellStyle name="style1424787249671 3 7 3 4" xfId="47215"/>
    <cellStyle name="style1424787249671 3 7 4" xfId="26366"/>
    <cellStyle name="style1424787249671 3 7 5" xfId="47211"/>
    <cellStyle name="style1424787249671 3 8" xfId="2256"/>
    <cellStyle name="style1424787249671 3 8 2" xfId="9697"/>
    <cellStyle name="style1424787249671 3 8 2 2" xfId="47219"/>
    <cellStyle name="style1424787249671 3 8 2 2 2" xfId="47220"/>
    <cellStyle name="style1424787249671 3 8 2 2 3" xfId="60546"/>
    <cellStyle name="style1424787249671 3 8 2 3" xfId="47218"/>
    <cellStyle name="style1424787249671 3 8 3" xfId="17093"/>
    <cellStyle name="style1424787249671 3 8 3 2" xfId="47222"/>
    <cellStyle name="style1424787249671 3 8 3 3" xfId="58054"/>
    <cellStyle name="style1424787249671 3 8 3 4" xfId="47221"/>
    <cellStyle name="style1424787249671 3 8 4" xfId="24489"/>
    <cellStyle name="style1424787249671 3 8 5" xfId="47217"/>
    <cellStyle name="style1424787249671 3 9" xfId="6078"/>
    <cellStyle name="style1424787249671 3 9 2" xfId="13474"/>
    <cellStyle name="style1424787249671 3 9 2 2" xfId="47225"/>
    <cellStyle name="style1424787249671 3 9 2 3" xfId="60511"/>
    <cellStyle name="style1424787249671 3 9 2 4" xfId="47224"/>
    <cellStyle name="style1424787249671 3 9 3" xfId="20870"/>
    <cellStyle name="style1424787249671 3 9 4" xfId="28266"/>
    <cellStyle name="style1424787249671 3 9 5" xfId="47223"/>
    <cellStyle name="style1424787249671 4" xfId="442"/>
    <cellStyle name="style1424787249671 4 10" xfId="15348"/>
    <cellStyle name="style1424787249671 4 11" xfId="22744"/>
    <cellStyle name="style1424787249671 4 12" xfId="47226"/>
    <cellStyle name="style1424787249671 4 2" xfId="699"/>
    <cellStyle name="style1424787249671 4 2 2" xfId="1409"/>
    <cellStyle name="style1424787249671 4 2 2 2" xfId="5097"/>
    <cellStyle name="style1424787249671 4 2 2 2 2" xfId="12538"/>
    <cellStyle name="style1424787249671 4 2 2 2 2 2" xfId="47231"/>
    <cellStyle name="style1424787249671 4 2 2 2 2 2 2" xfId="47232"/>
    <cellStyle name="style1424787249671 4 2 2 2 2 2 3" xfId="60550"/>
    <cellStyle name="style1424787249671 4 2 2 2 2 3" xfId="47230"/>
    <cellStyle name="style1424787249671 4 2 2 2 3" xfId="19934"/>
    <cellStyle name="style1424787249671 4 2 2 2 3 2" xfId="47234"/>
    <cellStyle name="style1424787249671 4 2 2 2 3 3" xfId="58058"/>
    <cellStyle name="style1424787249671 4 2 2 2 3 4" xfId="47233"/>
    <cellStyle name="style1424787249671 4 2 2 2 4" xfId="27330"/>
    <cellStyle name="style1424787249671 4 2 2 2 5" xfId="47229"/>
    <cellStyle name="style1424787249671 4 2 2 3" xfId="3220"/>
    <cellStyle name="style1424787249671 4 2 2 3 2" xfId="10661"/>
    <cellStyle name="style1424787249671 4 2 2 3 2 2" xfId="47237"/>
    <cellStyle name="style1424787249671 4 2 2 3 2 2 2" xfId="47238"/>
    <cellStyle name="style1424787249671 4 2 2 3 2 2 3" xfId="60551"/>
    <cellStyle name="style1424787249671 4 2 2 3 2 3" xfId="47236"/>
    <cellStyle name="style1424787249671 4 2 2 3 3" xfId="18057"/>
    <cellStyle name="style1424787249671 4 2 2 3 3 2" xfId="47240"/>
    <cellStyle name="style1424787249671 4 2 2 3 3 3" xfId="58059"/>
    <cellStyle name="style1424787249671 4 2 2 3 3 4" xfId="47239"/>
    <cellStyle name="style1424787249671 4 2 2 3 4" xfId="25453"/>
    <cellStyle name="style1424787249671 4 2 2 3 5" xfId="47235"/>
    <cellStyle name="style1424787249671 4 2 2 4" xfId="7042"/>
    <cellStyle name="style1424787249671 4 2 2 4 2" xfId="14438"/>
    <cellStyle name="style1424787249671 4 2 2 4 2 2" xfId="47243"/>
    <cellStyle name="style1424787249671 4 2 2 4 2 3" xfId="60549"/>
    <cellStyle name="style1424787249671 4 2 2 4 2 4" xfId="47242"/>
    <cellStyle name="style1424787249671 4 2 2 4 3" xfId="21834"/>
    <cellStyle name="style1424787249671 4 2 2 4 4" xfId="29230"/>
    <cellStyle name="style1424787249671 4 2 2 4 5" xfId="47241"/>
    <cellStyle name="style1424787249671 4 2 2 5" xfId="8852"/>
    <cellStyle name="style1424787249671 4 2 2 5 2" xfId="47245"/>
    <cellStyle name="style1424787249671 4 2 2 5 3" xfId="58057"/>
    <cellStyle name="style1424787249671 4 2 2 5 4" xfId="47244"/>
    <cellStyle name="style1424787249671 4 2 2 6" xfId="16248"/>
    <cellStyle name="style1424787249671 4 2 2 7" xfId="23644"/>
    <cellStyle name="style1424787249671 4 2 2 8" xfId="47228"/>
    <cellStyle name="style1424787249671 4 2 3" xfId="4453"/>
    <cellStyle name="style1424787249671 4 2 3 2" xfId="11894"/>
    <cellStyle name="style1424787249671 4 2 3 2 2" xfId="47248"/>
    <cellStyle name="style1424787249671 4 2 3 2 2 2" xfId="47249"/>
    <cellStyle name="style1424787249671 4 2 3 2 2 3" xfId="60552"/>
    <cellStyle name="style1424787249671 4 2 3 2 3" xfId="47247"/>
    <cellStyle name="style1424787249671 4 2 3 3" xfId="19290"/>
    <cellStyle name="style1424787249671 4 2 3 3 2" xfId="47251"/>
    <cellStyle name="style1424787249671 4 2 3 3 3" xfId="58060"/>
    <cellStyle name="style1424787249671 4 2 3 3 4" xfId="47250"/>
    <cellStyle name="style1424787249671 4 2 3 4" xfId="26686"/>
    <cellStyle name="style1424787249671 4 2 3 5" xfId="47246"/>
    <cellStyle name="style1424787249671 4 2 4" xfId="2576"/>
    <cellStyle name="style1424787249671 4 2 4 2" xfId="10017"/>
    <cellStyle name="style1424787249671 4 2 4 2 2" xfId="47254"/>
    <cellStyle name="style1424787249671 4 2 4 2 2 2" xfId="47255"/>
    <cellStyle name="style1424787249671 4 2 4 2 2 3" xfId="60553"/>
    <cellStyle name="style1424787249671 4 2 4 2 3" xfId="47253"/>
    <cellStyle name="style1424787249671 4 2 4 3" xfId="17413"/>
    <cellStyle name="style1424787249671 4 2 4 3 2" xfId="47257"/>
    <cellStyle name="style1424787249671 4 2 4 3 3" xfId="58061"/>
    <cellStyle name="style1424787249671 4 2 4 3 4" xfId="47256"/>
    <cellStyle name="style1424787249671 4 2 4 4" xfId="24809"/>
    <cellStyle name="style1424787249671 4 2 4 5" xfId="47252"/>
    <cellStyle name="style1424787249671 4 2 5" xfId="6398"/>
    <cellStyle name="style1424787249671 4 2 5 2" xfId="13794"/>
    <cellStyle name="style1424787249671 4 2 5 2 2" xfId="47260"/>
    <cellStyle name="style1424787249671 4 2 5 2 3" xfId="60548"/>
    <cellStyle name="style1424787249671 4 2 5 2 4" xfId="47259"/>
    <cellStyle name="style1424787249671 4 2 5 3" xfId="21190"/>
    <cellStyle name="style1424787249671 4 2 5 4" xfId="28586"/>
    <cellStyle name="style1424787249671 4 2 5 5" xfId="47258"/>
    <cellStyle name="style1424787249671 4 2 6" xfId="8208"/>
    <cellStyle name="style1424787249671 4 2 6 2" xfId="47262"/>
    <cellStyle name="style1424787249671 4 2 6 3" xfId="58056"/>
    <cellStyle name="style1424787249671 4 2 6 4" xfId="47261"/>
    <cellStyle name="style1424787249671 4 2 7" xfId="15604"/>
    <cellStyle name="style1424787249671 4 2 8" xfId="23000"/>
    <cellStyle name="style1424787249671 4 2 9" xfId="47227"/>
    <cellStyle name="style1424787249671 4 3" xfId="1153"/>
    <cellStyle name="style1424787249671 4 3 2" xfId="4841"/>
    <cellStyle name="style1424787249671 4 3 2 2" xfId="12282"/>
    <cellStyle name="style1424787249671 4 3 2 2 2" xfId="47266"/>
    <cellStyle name="style1424787249671 4 3 2 2 2 2" xfId="47267"/>
    <cellStyle name="style1424787249671 4 3 2 2 2 3" xfId="60555"/>
    <cellStyle name="style1424787249671 4 3 2 2 3" xfId="47265"/>
    <cellStyle name="style1424787249671 4 3 2 3" xfId="19678"/>
    <cellStyle name="style1424787249671 4 3 2 3 2" xfId="47269"/>
    <cellStyle name="style1424787249671 4 3 2 3 3" xfId="58063"/>
    <cellStyle name="style1424787249671 4 3 2 3 4" xfId="47268"/>
    <cellStyle name="style1424787249671 4 3 2 4" xfId="27074"/>
    <cellStyle name="style1424787249671 4 3 2 5" xfId="47264"/>
    <cellStyle name="style1424787249671 4 3 3" xfId="2964"/>
    <cellStyle name="style1424787249671 4 3 3 2" xfId="10405"/>
    <cellStyle name="style1424787249671 4 3 3 2 2" xfId="47272"/>
    <cellStyle name="style1424787249671 4 3 3 2 2 2" xfId="47273"/>
    <cellStyle name="style1424787249671 4 3 3 2 2 3" xfId="60556"/>
    <cellStyle name="style1424787249671 4 3 3 2 3" xfId="47271"/>
    <cellStyle name="style1424787249671 4 3 3 3" xfId="17801"/>
    <cellStyle name="style1424787249671 4 3 3 3 2" xfId="47275"/>
    <cellStyle name="style1424787249671 4 3 3 3 3" xfId="58064"/>
    <cellStyle name="style1424787249671 4 3 3 3 4" xfId="47274"/>
    <cellStyle name="style1424787249671 4 3 3 4" xfId="25197"/>
    <cellStyle name="style1424787249671 4 3 3 5" xfId="47270"/>
    <cellStyle name="style1424787249671 4 3 4" xfId="6786"/>
    <cellStyle name="style1424787249671 4 3 4 2" xfId="14182"/>
    <cellStyle name="style1424787249671 4 3 4 2 2" xfId="47278"/>
    <cellStyle name="style1424787249671 4 3 4 2 3" xfId="60554"/>
    <cellStyle name="style1424787249671 4 3 4 2 4" xfId="47277"/>
    <cellStyle name="style1424787249671 4 3 4 3" xfId="21578"/>
    <cellStyle name="style1424787249671 4 3 4 4" xfId="28974"/>
    <cellStyle name="style1424787249671 4 3 4 5" xfId="47276"/>
    <cellStyle name="style1424787249671 4 3 5" xfId="8596"/>
    <cellStyle name="style1424787249671 4 3 5 2" xfId="47280"/>
    <cellStyle name="style1424787249671 4 3 5 3" xfId="58062"/>
    <cellStyle name="style1424787249671 4 3 5 4" xfId="47279"/>
    <cellStyle name="style1424787249671 4 3 6" xfId="15992"/>
    <cellStyle name="style1424787249671 4 3 7" xfId="23388"/>
    <cellStyle name="style1424787249671 4 3 8" xfId="47263"/>
    <cellStyle name="style1424787249671 4 4" xfId="1744"/>
    <cellStyle name="style1424787249671 4 4 2" xfId="5431"/>
    <cellStyle name="style1424787249671 4 4 2 2" xfId="12872"/>
    <cellStyle name="style1424787249671 4 4 2 2 2" xfId="47284"/>
    <cellStyle name="style1424787249671 4 4 2 2 2 2" xfId="47285"/>
    <cellStyle name="style1424787249671 4 4 2 2 2 3" xfId="60558"/>
    <cellStyle name="style1424787249671 4 4 2 2 3" xfId="47283"/>
    <cellStyle name="style1424787249671 4 4 2 3" xfId="20268"/>
    <cellStyle name="style1424787249671 4 4 2 3 2" xfId="47287"/>
    <cellStyle name="style1424787249671 4 4 2 3 3" xfId="58066"/>
    <cellStyle name="style1424787249671 4 4 2 3 4" xfId="47286"/>
    <cellStyle name="style1424787249671 4 4 2 4" xfId="27664"/>
    <cellStyle name="style1424787249671 4 4 2 5" xfId="47282"/>
    <cellStyle name="style1424787249671 4 4 3" xfId="3554"/>
    <cellStyle name="style1424787249671 4 4 3 2" xfId="10995"/>
    <cellStyle name="style1424787249671 4 4 3 2 2" xfId="47290"/>
    <cellStyle name="style1424787249671 4 4 3 2 2 2" xfId="47291"/>
    <cellStyle name="style1424787249671 4 4 3 2 2 3" xfId="60559"/>
    <cellStyle name="style1424787249671 4 4 3 2 3" xfId="47289"/>
    <cellStyle name="style1424787249671 4 4 3 3" xfId="18391"/>
    <cellStyle name="style1424787249671 4 4 3 3 2" xfId="47293"/>
    <cellStyle name="style1424787249671 4 4 3 3 3" xfId="58067"/>
    <cellStyle name="style1424787249671 4 4 3 3 4" xfId="47292"/>
    <cellStyle name="style1424787249671 4 4 3 4" xfId="25787"/>
    <cellStyle name="style1424787249671 4 4 3 5" xfId="47288"/>
    <cellStyle name="style1424787249671 4 4 4" xfId="7376"/>
    <cellStyle name="style1424787249671 4 4 4 2" xfId="14772"/>
    <cellStyle name="style1424787249671 4 4 4 2 2" xfId="47296"/>
    <cellStyle name="style1424787249671 4 4 4 2 3" xfId="60557"/>
    <cellStyle name="style1424787249671 4 4 4 2 4" xfId="47295"/>
    <cellStyle name="style1424787249671 4 4 4 3" xfId="22168"/>
    <cellStyle name="style1424787249671 4 4 4 4" xfId="29564"/>
    <cellStyle name="style1424787249671 4 4 4 5" xfId="47294"/>
    <cellStyle name="style1424787249671 4 4 5" xfId="9186"/>
    <cellStyle name="style1424787249671 4 4 5 2" xfId="47298"/>
    <cellStyle name="style1424787249671 4 4 5 3" xfId="58065"/>
    <cellStyle name="style1424787249671 4 4 5 4" xfId="47297"/>
    <cellStyle name="style1424787249671 4 4 6" xfId="16582"/>
    <cellStyle name="style1424787249671 4 4 7" xfId="23978"/>
    <cellStyle name="style1424787249671 4 4 8" xfId="47281"/>
    <cellStyle name="style1424787249671 4 5" xfId="2001"/>
    <cellStyle name="style1424787249671 4 5 2" xfId="5688"/>
    <cellStyle name="style1424787249671 4 5 2 2" xfId="13128"/>
    <cellStyle name="style1424787249671 4 5 2 2 2" xfId="47302"/>
    <cellStyle name="style1424787249671 4 5 2 2 2 2" xfId="47303"/>
    <cellStyle name="style1424787249671 4 5 2 2 2 3" xfId="60561"/>
    <cellStyle name="style1424787249671 4 5 2 2 3" xfId="47301"/>
    <cellStyle name="style1424787249671 4 5 2 3" xfId="20524"/>
    <cellStyle name="style1424787249671 4 5 2 3 2" xfId="47305"/>
    <cellStyle name="style1424787249671 4 5 2 3 3" xfId="58069"/>
    <cellStyle name="style1424787249671 4 5 2 3 4" xfId="47304"/>
    <cellStyle name="style1424787249671 4 5 2 4" xfId="27920"/>
    <cellStyle name="style1424787249671 4 5 2 5" xfId="47300"/>
    <cellStyle name="style1424787249671 4 5 3" xfId="3810"/>
    <cellStyle name="style1424787249671 4 5 3 2" xfId="11251"/>
    <cellStyle name="style1424787249671 4 5 3 2 2" xfId="47308"/>
    <cellStyle name="style1424787249671 4 5 3 2 2 2" xfId="47309"/>
    <cellStyle name="style1424787249671 4 5 3 2 2 3" xfId="60562"/>
    <cellStyle name="style1424787249671 4 5 3 2 3" xfId="47307"/>
    <cellStyle name="style1424787249671 4 5 3 3" xfId="18647"/>
    <cellStyle name="style1424787249671 4 5 3 3 2" xfId="47311"/>
    <cellStyle name="style1424787249671 4 5 3 3 3" xfId="58070"/>
    <cellStyle name="style1424787249671 4 5 3 3 4" xfId="47310"/>
    <cellStyle name="style1424787249671 4 5 3 4" xfId="26043"/>
    <cellStyle name="style1424787249671 4 5 3 5" xfId="47306"/>
    <cellStyle name="style1424787249671 4 5 4" xfId="7633"/>
    <cellStyle name="style1424787249671 4 5 4 2" xfId="15029"/>
    <cellStyle name="style1424787249671 4 5 4 2 2" xfId="47314"/>
    <cellStyle name="style1424787249671 4 5 4 2 3" xfId="60560"/>
    <cellStyle name="style1424787249671 4 5 4 2 4" xfId="47313"/>
    <cellStyle name="style1424787249671 4 5 4 3" xfId="22425"/>
    <cellStyle name="style1424787249671 4 5 4 4" xfId="29821"/>
    <cellStyle name="style1424787249671 4 5 4 5" xfId="47312"/>
    <cellStyle name="style1424787249671 4 5 5" xfId="9442"/>
    <cellStyle name="style1424787249671 4 5 5 2" xfId="47316"/>
    <cellStyle name="style1424787249671 4 5 5 3" xfId="58068"/>
    <cellStyle name="style1424787249671 4 5 5 4" xfId="47315"/>
    <cellStyle name="style1424787249671 4 5 6" xfId="16838"/>
    <cellStyle name="style1424787249671 4 5 7" xfId="24234"/>
    <cellStyle name="style1424787249671 4 5 8" xfId="47299"/>
    <cellStyle name="style1424787249671 4 6" xfId="4197"/>
    <cellStyle name="style1424787249671 4 6 2" xfId="11638"/>
    <cellStyle name="style1424787249671 4 6 2 2" xfId="47319"/>
    <cellStyle name="style1424787249671 4 6 2 2 2" xfId="47320"/>
    <cellStyle name="style1424787249671 4 6 2 2 3" xfId="60563"/>
    <cellStyle name="style1424787249671 4 6 2 3" xfId="47318"/>
    <cellStyle name="style1424787249671 4 6 3" xfId="19034"/>
    <cellStyle name="style1424787249671 4 6 3 2" xfId="47322"/>
    <cellStyle name="style1424787249671 4 6 3 3" xfId="58071"/>
    <cellStyle name="style1424787249671 4 6 3 4" xfId="47321"/>
    <cellStyle name="style1424787249671 4 6 4" xfId="26430"/>
    <cellStyle name="style1424787249671 4 6 5" xfId="47317"/>
    <cellStyle name="style1424787249671 4 7" xfId="2320"/>
    <cellStyle name="style1424787249671 4 7 2" xfId="9761"/>
    <cellStyle name="style1424787249671 4 7 2 2" xfId="47325"/>
    <cellStyle name="style1424787249671 4 7 2 2 2" xfId="47326"/>
    <cellStyle name="style1424787249671 4 7 2 2 3" xfId="60564"/>
    <cellStyle name="style1424787249671 4 7 2 3" xfId="47324"/>
    <cellStyle name="style1424787249671 4 7 3" xfId="17157"/>
    <cellStyle name="style1424787249671 4 7 3 2" xfId="47328"/>
    <cellStyle name="style1424787249671 4 7 3 3" xfId="58072"/>
    <cellStyle name="style1424787249671 4 7 3 4" xfId="47327"/>
    <cellStyle name="style1424787249671 4 7 4" xfId="24553"/>
    <cellStyle name="style1424787249671 4 7 5" xfId="47323"/>
    <cellStyle name="style1424787249671 4 8" xfId="6142"/>
    <cellStyle name="style1424787249671 4 8 2" xfId="13538"/>
    <cellStyle name="style1424787249671 4 8 2 2" xfId="47331"/>
    <cellStyle name="style1424787249671 4 8 2 3" xfId="60547"/>
    <cellStyle name="style1424787249671 4 8 2 4" xfId="47330"/>
    <cellStyle name="style1424787249671 4 8 3" xfId="20934"/>
    <cellStyle name="style1424787249671 4 8 4" xfId="28330"/>
    <cellStyle name="style1424787249671 4 8 5" xfId="47329"/>
    <cellStyle name="style1424787249671 4 9" xfId="7952"/>
    <cellStyle name="style1424787249671 4 9 2" xfId="47333"/>
    <cellStyle name="style1424787249671 4 9 3" xfId="58055"/>
    <cellStyle name="style1424787249671 4 9 4" xfId="47332"/>
    <cellStyle name="style1424787249671 5" xfId="571"/>
    <cellStyle name="style1424787249671 5 2" xfId="1281"/>
    <cellStyle name="style1424787249671 5 2 2" xfId="4969"/>
    <cellStyle name="style1424787249671 5 2 2 2" xfId="12410"/>
    <cellStyle name="style1424787249671 5 2 2 2 2" xfId="47338"/>
    <cellStyle name="style1424787249671 5 2 2 2 2 2" xfId="47339"/>
    <cellStyle name="style1424787249671 5 2 2 2 2 3" xfId="60567"/>
    <cellStyle name="style1424787249671 5 2 2 2 3" xfId="47337"/>
    <cellStyle name="style1424787249671 5 2 2 3" xfId="19806"/>
    <cellStyle name="style1424787249671 5 2 2 3 2" xfId="47341"/>
    <cellStyle name="style1424787249671 5 2 2 3 3" xfId="58075"/>
    <cellStyle name="style1424787249671 5 2 2 3 4" xfId="47340"/>
    <cellStyle name="style1424787249671 5 2 2 4" xfId="27202"/>
    <cellStyle name="style1424787249671 5 2 2 5" xfId="47336"/>
    <cellStyle name="style1424787249671 5 2 3" xfId="3092"/>
    <cellStyle name="style1424787249671 5 2 3 2" xfId="10533"/>
    <cellStyle name="style1424787249671 5 2 3 2 2" xfId="47344"/>
    <cellStyle name="style1424787249671 5 2 3 2 2 2" xfId="47345"/>
    <cellStyle name="style1424787249671 5 2 3 2 2 3" xfId="60568"/>
    <cellStyle name="style1424787249671 5 2 3 2 3" xfId="47343"/>
    <cellStyle name="style1424787249671 5 2 3 3" xfId="17929"/>
    <cellStyle name="style1424787249671 5 2 3 3 2" xfId="47347"/>
    <cellStyle name="style1424787249671 5 2 3 3 3" xfId="58076"/>
    <cellStyle name="style1424787249671 5 2 3 3 4" xfId="47346"/>
    <cellStyle name="style1424787249671 5 2 3 4" xfId="25325"/>
    <cellStyle name="style1424787249671 5 2 3 5" xfId="47342"/>
    <cellStyle name="style1424787249671 5 2 4" xfId="6914"/>
    <cellStyle name="style1424787249671 5 2 4 2" xfId="14310"/>
    <cellStyle name="style1424787249671 5 2 4 2 2" xfId="47350"/>
    <cellStyle name="style1424787249671 5 2 4 2 3" xfId="60566"/>
    <cellStyle name="style1424787249671 5 2 4 2 4" xfId="47349"/>
    <cellStyle name="style1424787249671 5 2 4 3" xfId="21706"/>
    <cellStyle name="style1424787249671 5 2 4 4" xfId="29102"/>
    <cellStyle name="style1424787249671 5 2 4 5" xfId="47348"/>
    <cellStyle name="style1424787249671 5 2 5" xfId="8724"/>
    <cellStyle name="style1424787249671 5 2 5 2" xfId="47352"/>
    <cellStyle name="style1424787249671 5 2 5 3" xfId="58074"/>
    <cellStyle name="style1424787249671 5 2 5 4" xfId="47351"/>
    <cellStyle name="style1424787249671 5 2 6" xfId="16120"/>
    <cellStyle name="style1424787249671 5 2 7" xfId="23516"/>
    <cellStyle name="style1424787249671 5 2 8" xfId="47335"/>
    <cellStyle name="style1424787249671 5 3" xfId="4325"/>
    <cellStyle name="style1424787249671 5 3 2" xfId="11766"/>
    <cellStyle name="style1424787249671 5 3 2 2" xfId="47355"/>
    <cellStyle name="style1424787249671 5 3 2 2 2" xfId="47356"/>
    <cellStyle name="style1424787249671 5 3 2 2 3" xfId="60569"/>
    <cellStyle name="style1424787249671 5 3 2 3" xfId="47354"/>
    <cellStyle name="style1424787249671 5 3 3" xfId="19162"/>
    <cellStyle name="style1424787249671 5 3 3 2" xfId="47358"/>
    <cellStyle name="style1424787249671 5 3 3 3" xfId="58077"/>
    <cellStyle name="style1424787249671 5 3 3 4" xfId="47357"/>
    <cellStyle name="style1424787249671 5 3 4" xfId="26558"/>
    <cellStyle name="style1424787249671 5 3 5" xfId="47353"/>
    <cellStyle name="style1424787249671 5 4" xfId="2448"/>
    <cellStyle name="style1424787249671 5 4 2" xfId="9889"/>
    <cellStyle name="style1424787249671 5 4 2 2" xfId="47361"/>
    <cellStyle name="style1424787249671 5 4 2 2 2" xfId="47362"/>
    <cellStyle name="style1424787249671 5 4 2 2 3" xfId="60570"/>
    <cellStyle name="style1424787249671 5 4 2 3" xfId="47360"/>
    <cellStyle name="style1424787249671 5 4 3" xfId="17285"/>
    <cellStyle name="style1424787249671 5 4 3 2" xfId="47364"/>
    <cellStyle name="style1424787249671 5 4 3 3" xfId="58078"/>
    <cellStyle name="style1424787249671 5 4 3 4" xfId="47363"/>
    <cellStyle name="style1424787249671 5 4 4" xfId="24681"/>
    <cellStyle name="style1424787249671 5 4 5" xfId="47359"/>
    <cellStyle name="style1424787249671 5 5" xfId="6270"/>
    <cellStyle name="style1424787249671 5 5 2" xfId="13666"/>
    <cellStyle name="style1424787249671 5 5 2 2" xfId="47367"/>
    <cellStyle name="style1424787249671 5 5 2 3" xfId="60565"/>
    <cellStyle name="style1424787249671 5 5 2 4" xfId="47366"/>
    <cellStyle name="style1424787249671 5 5 3" xfId="21062"/>
    <cellStyle name="style1424787249671 5 5 4" xfId="28458"/>
    <cellStyle name="style1424787249671 5 5 5" xfId="47365"/>
    <cellStyle name="style1424787249671 5 6" xfId="8080"/>
    <cellStyle name="style1424787249671 5 6 2" xfId="47369"/>
    <cellStyle name="style1424787249671 5 6 3" xfId="58073"/>
    <cellStyle name="style1424787249671 5 6 4" xfId="47368"/>
    <cellStyle name="style1424787249671 5 7" xfId="15476"/>
    <cellStyle name="style1424787249671 5 8" xfId="22872"/>
    <cellStyle name="style1424787249671 5 9" xfId="47334"/>
    <cellStyle name="style1424787249671 6" xfId="1025"/>
    <cellStyle name="style1424787249671 6 2" xfId="4713"/>
    <cellStyle name="style1424787249671 6 2 2" xfId="12154"/>
    <cellStyle name="style1424787249671 6 2 2 2" xfId="47373"/>
    <cellStyle name="style1424787249671 6 2 2 2 2" xfId="47374"/>
    <cellStyle name="style1424787249671 6 2 2 2 3" xfId="60572"/>
    <cellStyle name="style1424787249671 6 2 2 3" xfId="47372"/>
    <cellStyle name="style1424787249671 6 2 3" xfId="19550"/>
    <cellStyle name="style1424787249671 6 2 3 2" xfId="47376"/>
    <cellStyle name="style1424787249671 6 2 3 3" xfId="58080"/>
    <cellStyle name="style1424787249671 6 2 3 4" xfId="47375"/>
    <cellStyle name="style1424787249671 6 2 4" xfId="26946"/>
    <cellStyle name="style1424787249671 6 2 5" xfId="47371"/>
    <cellStyle name="style1424787249671 6 3" xfId="2836"/>
    <cellStyle name="style1424787249671 6 3 2" xfId="10277"/>
    <cellStyle name="style1424787249671 6 3 2 2" xfId="47379"/>
    <cellStyle name="style1424787249671 6 3 2 2 2" xfId="47380"/>
    <cellStyle name="style1424787249671 6 3 2 2 3" xfId="60573"/>
    <cellStyle name="style1424787249671 6 3 2 3" xfId="47378"/>
    <cellStyle name="style1424787249671 6 3 3" xfId="17673"/>
    <cellStyle name="style1424787249671 6 3 3 2" xfId="47382"/>
    <cellStyle name="style1424787249671 6 3 3 3" xfId="58081"/>
    <cellStyle name="style1424787249671 6 3 3 4" xfId="47381"/>
    <cellStyle name="style1424787249671 6 3 4" xfId="25069"/>
    <cellStyle name="style1424787249671 6 3 5" xfId="47377"/>
    <cellStyle name="style1424787249671 6 4" xfId="6658"/>
    <cellStyle name="style1424787249671 6 4 2" xfId="14054"/>
    <cellStyle name="style1424787249671 6 4 2 2" xfId="47385"/>
    <cellStyle name="style1424787249671 6 4 2 3" xfId="60571"/>
    <cellStyle name="style1424787249671 6 4 2 4" xfId="47384"/>
    <cellStyle name="style1424787249671 6 4 3" xfId="21450"/>
    <cellStyle name="style1424787249671 6 4 4" xfId="28846"/>
    <cellStyle name="style1424787249671 6 4 5" xfId="47383"/>
    <cellStyle name="style1424787249671 6 5" xfId="8468"/>
    <cellStyle name="style1424787249671 6 5 2" xfId="47387"/>
    <cellStyle name="style1424787249671 6 5 3" xfId="58079"/>
    <cellStyle name="style1424787249671 6 5 4" xfId="47386"/>
    <cellStyle name="style1424787249671 6 6" xfId="15864"/>
    <cellStyle name="style1424787249671 6 7" xfId="23260"/>
    <cellStyle name="style1424787249671 6 8" xfId="47370"/>
    <cellStyle name="style1424787249671 7" xfId="1616"/>
    <cellStyle name="style1424787249671 7 2" xfId="5303"/>
    <cellStyle name="style1424787249671 7 2 2" xfId="12744"/>
    <cellStyle name="style1424787249671 7 2 2 2" xfId="47391"/>
    <cellStyle name="style1424787249671 7 2 2 2 2" xfId="47392"/>
    <cellStyle name="style1424787249671 7 2 2 2 3" xfId="60575"/>
    <cellStyle name="style1424787249671 7 2 2 3" xfId="47390"/>
    <cellStyle name="style1424787249671 7 2 3" xfId="20140"/>
    <cellStyle name="style1424787249671 7 2 3 2" xfId="47394"/>
    <cellStyle name="style1424787249671 7 2 3 3" xfId="58083"/>
    <cellStyle name="style1424787249671 7 2 3 4" xfId="47393"/>
    <cellStyle name="style1424787249671 7 2 4" xfId="27536"/>
    <cellStyle name="style1424787249671 7 2 5" xfId="47389"/>
    <cellStyle name="style1424787249671 7 3" xfId="3426"/>
    <cellStyle name="style1424787249671 7 3 2" xfId="10867"/>
    <cellStyle name="style1424787249671 7 3 2 2" xfId="47397"/>
    <cellStyle name="style1424787249671 7 3 2 2 2" xfId="47398"/>
    <cellStyle name="style1424787249671 7 3 2 2 3" xfId="60576"/>
    <cellStyle name="style1424787249671 7 3 2 3" xfId="47396"/>
    <cellStyle name="style1424787249671 7 3 3" xfId="18263"/>
    <cellStyle name="style1424787249671 7 3 3 2" xfId="47400"/>
    <cellStyle name="style1424787249671 7 3 3 3" xfId="58084"/>
    <cellStyle name="style1424787249671 7 3 3 4" xfId="47399"/>
    <cellStyle name="style1424787249671 7 3 4" xfId="25659"/>
    <cellStyle name="style1424787249671 7 3 5" xfId="47395"/>
    <cellStyle name="style1424787249671 7 4" xfId="7248"/>
    <cellStyle name="style1424787249671 7 4 2" xfId="14644"/>
    <cellStyle name="style1424787249671 7 4 2 2" xfId="47403"/>
    <cellStyle name="style1424787249671 7 4 2 3" xfId="60574"/>
    <cellStyle name="style1424787249671 7 4 2 4" xfId="47402"/>
    <cellStyle name="style1424787249671 7 4 3" xfId="22040"/>
    <cellStyle name="style1424787249671 7 4 4" xfId="29436"/>
    <cellStyle name="style1424787249671 7 4 5" xfId="47401"/>
    <cellStyle name="style1424787249671 7 5" xfId="9058"/>
    <cellStyle name="style1424787249671 7 5 2" xfId="47405"/>
    <cellStyle name="style1424787249671 7 5 3" xfId="58082"/>
    <cellStyle name="style1424787249671 7 5 4" xfId="47404"/>
    <cellStyle name="style1424787249671 7 6" xfId="16454"/>
    <cellStyle name="style1424787249671 7 7" xfId="23850"/>
    <cellStyle name="style1424787249671 7 8" xfId="47388"/>
    <cellStyle name="style1424787249671 8" xfId="1873"/>
    <cellStyle name="style1424787249671 8 2" xfId="5560"/>
    <cellStyle name="style1424787249671 8 2 2" xfId="13000"/>
    <cellStyle name="style1424787249671 8 2 2 2" xfId="47409"/>
    <cellStyle name="style1424787249671 8 2 2 2 2" xfId="47410"/>
    <cellStyle name="style1424787249671 8 2 2 2 3" xfId="60578"/>
    <cellStyle name="style1424787249671 8 2 2 3" xfId="47408"/>
    <cellStyle name="style1424787249671 8 2 3" xfId="20396"/>
    <cellStyle name="style1424787249671 8 2 3 2" xfId="47412"/>
    <cellStyle name="style1424787249671 8 2 3 3" xfId="58086"/>
    <cellStyle name="style1424787249671 8 2 3 4" xfId="47411"/>
    <cellStyle name="style1424787249671 8 2 4" xfId="27792"/>
    <cellStyle name="style1424787249671 8 2 5" xfId="47407"/>
    <cellStyle name="style1424787249671 8 3" xfId="3682"/>
    <cellStyle name="style1424787249671 8 3 2" xfId="11123"/>
    <cellStyle name="style1424787249671 8 3 2 2" xfId="47415"/>
    <cellStyle name="style1424787249671 8 3 2 2 2" xfId="47416"/>
    <cellStyle name="style1424787249671 8 3 2 2 3" xfId="60579"/>
    <cellStyle name="style1424787249671 8 3 2 3" xfId="47414"/>
    <cellStyle name="style1424787249671 8 3 3" xfId="18519"/>
    <cellStyle name="style1424787249671 8 3 3 2" xfId="47418"/>
    <cellStyle name="style1424787249671 8 3 3 3" xfId="58087"/>
    <cellStyle name="style1424787249671 8 3 3 4" xfId="47417"/>
    <cellStyle name="style1424787249671 8 3 4" xfId="25915"/>
    <cellStyle name="style1424787249671 8 3 5" xfId="47413"/>
    <cellStyle name="style1424787249671 8 4" xfId="7505"/>
    <cellStyle name="style1424787249671 8 4 2" xfId="14901"/>
    <cellStyle name="style1424787249671 8 4 2 2" xfId="47421"/>
    <cellStyle name="style1424787249671 8 4 2 3" xfId="60577"/>
    <cellStyle name="style1424787249671 8 4 2 4" xfId="47420"/>
    <cellStyle name="style1424787249671 8 4 3" xfId="22297"/>
    <cellStyle name="style1424787249671 8 4 4" xfId="29693"/>
    <cellStyle name="style1424787249671 8 4 5" xfId="47419"/>
    <cellStyle name="style1424787249671 8 5" xfId="9314"/>
    <cellStyle name="style1424787249671 8 5 2" xfId="47423"/>
    <cellStyle name="style1424787249671 8 5 3" xfId="58085"/>
    <cellStyle name="style1424787249671 8 5 4" xfId="47422"/>
    <cellStyle name="style1424787249671 8 6" xfId="16710"/>
    <cellStyle name="style1424787249671 8 7" xfId="24106"/>
    <cellStyle name="style1424787249671 8 8" xfId="47406"/>
    <cellStyle name="style1424787249671 9" xfId="4069"/>
    <cellStyle name="style1424787249671 9 2" xfId="11510"/>
    <cellStyle name="style1424787249671 9 2 2" xfId="47426"/>
    <cellStyle name="style1424787249671 9 2 2 2" xfId="47427"/>
    <cellStyle name="style1424787249671 9 2 2 3" xfId="60580"/>
    <cellStyle name="style1424787249671 9 2 3" xfId="47425"/>
    <cellStyle name="style1424787249671 9 3" xfId="18906"/>
    <cellStyle name="style1424787249671 9 3 2" xfId="47429"/>
    <cellStyle name="style1424787249671 9 3 3" xfId="58088"/>
    <cellStyle name="style1424787249671 9 3 4" xfId="47428"/>
    <cellStyle name="style1424787249671 9 4" xfId="26302"/>
    <cellStyle name="style1424787249671 9 5" xfId="47424"/>
    <cellStyle name="style1424787249711" xfId="315"/>
    <cellStyle name="style1424787249711 10" xfId="2193"/>
    <cellStyle name="style1424787249711 10 2" xfId="9634"/>
    <cellStyle name="style1424787249711 10 2 2" xfId="47433"/>
    <cellStyle name="style1424787249711 10 2 2 2" xfId="47434"/>
    <cellStyle name="style1424787249711 10 2 2 3" xfId="60582"/>
    <cellStyle name="style1424787249711 10 2 3" xfId="47432"/>
    <cellStyle name="style1424787249711 10 3" xfId="17030"/>
    <cellStyle name="style1424787249711 10 3 2" xfId="47436"/>
    <cellStyle name="style1424787249711 10 3 3" xfId="58090"/>
    <cellStyle name="style1424787249711 10 3 4" xfId="47435"/>
    <cellStyle name="style1424787249711 10 4" xfId="24426"/>
    <cellStyle name="style1424787249711 10 5" xfId="47431"/>
    <cellStyle name="style1424787249711 11" xfId="6015"/>
    <cellStyle name="style1424787249711 11 2" xfId="13411"/>
    <cellStyle name="style1424787249711 11 2 2" xfId="47439"/>
    <cellStyle name="style1424787249711 11 2 3" xfId="60581"/>
    <cellStyle name="style1424787249711 11 2 4" xfId="47438"/>
    <cellStyle name="style1424787249711 11 3" xfId="20807"/>
    <cellStyle name="style1424787249711 11 4" xfId="28203"/>
    <cellStyle name="style1424787249711 11 5" xfId="47437"/>
    <cellStyle name="style1424787249711 12" xfId="7825"/>
    <cellStyle name="style1424787249711 12 2" xfId="47441"/>
    <cellStyle name="style1424787249711 12 3" xfId="58089"/>
    <cellStyle name="style1424787249711 12 4" xfId="47440"/>
    <cellStyle name="style1424787249711 13" xfId="15221"/>
    <cellStyle name="style1424787249711 14" xfId="22617"/>
    <cellStyle name="style1424787249711 15" xfId="47430"/>
    <cellStyle name="style1424787249711 2" xfId="343"/>
    <cellStyle name="style1424787249711 2 10" xfId="6043"/>
    <cellStyle name="style1424787249711 2 10 2" xfId="13439"/>
    <cellStyle name="style1424787249711 2 10 2 2" xfId="47445"/>
    <cellStyle name="style1424787249711 2 10 2 3" xfId="60583"/>
    <cellStyle name="style1424787249711 2 10 2 4" xfId="47444"/>
    <cellStyle name="style1424787249711 2 10 3" xfId="20835"/>
    <cellStyle name="style1424787249711 2 10 4" xfId="28231"/>
    <cellStyle name="style1424787249711 2 10 5" xfId="47443"/>
    <cellStyle name="style1424787249711 2 11" xfId="7853"/>
    <cellStyle name="style1424787249711 2 11 2" xfId="47447"/>
    <cellStyle name="style1424787249711 2 11 3" xfId="58091"/>
    <cellStyle name="style1424787249711 2 11 4" xfId="47446"/>
    <cellStyle name="style1424787249711 2 12" xfId="15249"/>
    <cellStyle name="style1424787249711 2 13" xfId="22645"/>
    <cellStyle name="style1424787249711 2 14" xfId="47442"/>
    <cellStyle name="style1424787249711 2 2" xfId="407"/>
    <cellStyle name="style1424787249711 2 2 10" xfId="7917"/>
    <cellStyle name="style1424787249711 2 2 10 2" xfId="47450"/>
    <cellStyle name="style1424787249711 2 2 10 3" xfId="58092"/>
    <cellStyle name="style1424787249711 2 2 10 4" xfId="47449"/>
    <cellStyle name="style1424787249711 2 2 11" xfId="15313"/>
    <cellStyle name="style1424787249711 2 2 12" xfId="22709"/>
    <cellStyle name="style1424787249711 2 2 13" xfId="47448"/>
    <cellStyle name="style1424787249711 2 2 2" xfId="535"/>
    <cellStyle name="style1424787249711 2 2 2 10" xfId="15441"/>
    <cellStyle name="style1424787249711 2 2 2 11" xfId="22837"/>
    <cellStyle name="style1424787249711 2 2 2 12" xfId="47451"/>
    <cellStyle name="style1424787249711 2 2 2 2" xfId="792"/>
    <cellStyle name="style1424787249711 2 2 2 2 2" xfId="1502"/>
    <cellStyle name="style1424787249711 2 2 2 2 2 2" xfId="5190"/>
    <cellStyle name="style1424787249711 2 2 2 2 2 2 2" xfId="12631"/>
    <cellStyle name="style1424787249711 2 2 2 2 2 2 2 2" xfId="47456"/>
    <cellStyle name="style1424787249711 2 2 2 2 2 2 2 2 2" xfId="47457"/>
    <cellStyle name="style1424787249711 2 2 2 2 2 2 2 2 3" xfId="60588"/>
    <cellStyle name="style1424787249711 2 2 2 2 2 2 2 3" xfId="47455"/>
    <cellStyle name="style1424787249711 2 2 2 2 2 2 3" xfId="20027"/>
    <cellStyle name="style1424787249711 2 2 2 2 2 2 3 2" xfId="47459"/>
    <cellStyle name="style1424787249711 2 2 2 2 2 2 3 3" xfId="58096"/>
    <cellStyle name="style1424787249711 2 2 2 2 2 2 3 4" xfId="47458"/>
    <cellStyle name="style1424787249711 2 2 2 2 2 2 4" xfId="27423"/>
    <cellStyle name="style1424787249711 2 2 2 2 2 2 5" xfId="47454"/>
    <cellStyle name="style1424787249711 2 2 2 2 2 3" xfId="3313"/>
    <cellStyle name="style1424787249711 2 2 2 2 2 3 2" xfId="10754"/>
    <cellStyle name="style1424787249711 2 2 2 2 2 3 2 2" xfId="47462"/>
    <cellStyle name="style1424787249711 2 2 2 2 2 3 2 2 2" xfId="47463"/>
    <cellStyle name="style1424787249711 2 2 2 2 2 3 2 2 3" xfId="60589"/>
    <cellStyle name="style1424787249711 2 2 2 2 2 3 2 3" xfId="47461"/>
    <cellStyle name="style1424787249711 2 2 2 2 2 3 3" xfId="18150"/>
    <cellStyle name="style1424787249711 2 2 2 2 2 3 3 2" xfId="47465"/>
    <cellStyle name="style1424787249711 2 2 2 2 2 3 3 3" xfId="58097"/>
    <cellStyle name="style1424787249711 2 2 2 2 2 3 3 4" xfId="47464"/>
    <cellStyle name="style1424787249711 2 2 2 2 2 3 4" xfId="25546"/>
    <cellStyle name="style1424787249711 2 2 2 2 2 3 5" xfId="47460"/>
    <cellStyle name="style1424787249711 2 2 2 2 2 4" xfId="7135"/>
    <cellStyle name="style1424787249711 2 2 2 2 2 4 2" xfId="14531"/>
    <cellStyle name="style1424787249711 2 2 2 2 2 4 2 2" xfId="47468"/>
    <cellStyle name="style1424787249711 2 2 2 2 2 4 2 3" xfId="60587"/>
    <cellStyle name="style1424787249711 2 2 2 2 2 4 2 4" xfId="47467"/>
    <cellStyle name="style1424787249711 2 2 2 2 2 4 3" xfId="21927"/>
    <cellStyle name="style1424787249711 2 2 2 2 2 4 4" xfId="29323"/>
    <cellStyle name="style1424787249711 2 2 2 2 2 4 5" xfId="47466"/>
    <cellStyle name="style1424787249711 2 2 2 2 2 5" xfId="8945"/>
    <cellStyle name="style1424787249711 2 2 2 2 2 5 2" xfId="47470"/>
    <cellStyle name="style1424787249711 2 2 2 2 2 5 3" xfId="58095"/>
    <cellStyle name="style1424787249711 2 2 2 2 2 5 4" xfId="47469"/>
    <cellStyle name="style1424787249711 2 2 2 2 2 6" xfId="16341"/>
    <cellStyle name="style1424787249711 2 2 2 2 2 7" xfId="23737"/>
    <cellStyle name="style1424787249711 2 2 2 2 2 8" xfId="47453"/>
    <cellStyle name="style1424787249711 2 2 2 2 3" xfId="4546"/>
    <cellStyle name="style1424787249711 2 2 2 2 3 2" xfId="11987"/>
    <cellStyle name="style1424787249711 2 2 2 2 3 2 2" xfId="47473"/>
    <cellStyle name="style1424787249711 2 2 2 2 3 2 2 2" xfId="47474"/>
    <cellStyle name="style1424787249711 2 2 2 2 3 2 2 3" xfId="60590"/>
    <cellStyle name="style1424787249711 2 2 2 2 3 2 3" xfId="47472"/>
    <cellStyle name="style1424787249711 2 2 2 2 3 3" xfId="19383"/>
    <cellStyle name="style1424787249711 2 2 2 2 3 3 2" xfId="47476"/>
    <cellStyle name="style1424787249711 2 2 2 2 3 3 3" xfId="58098"/>
    <cellStyle name="style1424787249711 2 2 2 2 3 3 4" xfId="47475"/>
    <cellStyle name="style1424787249711 2 2 2 2 3 4" xfId="26779"/>
    <cellStyle name="style1424787249711 2 2 2 2 3 5" xfId="47471"/>
    <cellStyle name="style1424787249711 2 2 2 2 4" xfId="2669"/>
    <cellStyle name="style1424787249711 2 2 2 2 4 2" xfId="10110"/>
    <cellStyle name="style1424787249711 2 2 2 2 4 2 2" xfId="47479"/>
    <cellStyle name="style1424787249711 2 2 2 2 4 2 2 2" xfId="47480"/>
    <cellStyle name="style1424787249711 2 2 2 2 4 2 2 3" xfId="60591"/>
    <cellStyle name="style1424787249711 2 2 2 2 4 2 3" xfId="47478"/>
    <cellStyle name="style1424787249711 2 2 2 2 4 3" xfId="17506"/>
    <cellStyle name="style1424787249711 2 2 2 2 4 3 2" xfId="47482"/>
    <cellStyle name="style1424787249711 2 2 2 2 4 3 3" xfId="58099"/>
    <cellStyle name="style1424787249711 2 2 2 2 4 3 4" xfId="47481"/>
    <cellStyle name="style1424787249711 2 2 2 2 4 4" xfId="24902"/>
    <cellStyle name="style1424787249711 2 2 2 2 4 5" xfId="47477"/>
    <cellStyle name="style1424787249711 2 2 2 2 5" xfId="6491"/>
    <cellStyle name="style1424787249711 2 2 2 2 5 2" xfId="13887"/>
    <cellStyle name="style1424787249711 2 2 2 2 5 2 2" xfId="47485"/>
    <cellStyle name="style1424787249711 2 2 2 2 5 2 3" xfId="60586"/>
    <cellStyle name="style1424787249711 2 2 2 2 5 2 4" xfId="47484"/>
    <cellStyle name="style1424787249711 2 2 2 2 5 3" xfId="21283"/>
    <cellStyle name="style1424787249711 2 2 2 2 5 4" xfId="28679"/>
    <cellStyle name="style1424787249711 2 2 2 2 5 5" xfId="47483"/>
    <cellStyle name="style1424787249711 2 2 2 2 6" xfId="8301"/>
    <cellStyle name="style1424787249711 2 2 2 2 6 2" xfId="47487"/>
    <cellStyle name="style1424787249711 2 2 2 2 6 3" xfId="58094"/>
    <cellStyle name="style1424787249711 2 2 2 2 6 4" xfId="47486"/>
    <cellStyle name="style1424787249711 2 2 2 2 7" xfId="15697"/>
    <cellStyle name="style1424787249711 2 2 2 2 8" xfId="23093"/>
    <cellStyle name="style1424787249711 2 2 2 2 9" xfId="47452"/>
    <cellStyle name="style1424787249711 2 2 2 3" xfId="1246"/>
    <cellStyle name="style1424787249711 2 2 2 3 2" xfId="4934"/>
    <cellStyle name="style1424787249711 2 2 2 3 2 2" xfId="12375"/>
    <cellStyle name="style1424787249711 2 2 2 3 2 2 2" xfId="47491"/>
    <cellStyle name="style1424787249711 2 2 2 3 2 2 2 2" xfId="47492"/>
    <cellStyle name="style1424787249711 2 2 2 3 2 2 2 3" xfId="60593"/>
    <cellStyle name="style1424787249711 2 2 2 3 2 2 3" xfId="47490"/>
    <cellStyle name="style1424787249711 2 2 2 3 2 3" xfId="19771"/>
    <cellStyle name="style1424787249711 2 2 2 3 2 3 2" xfId="47494"/>
    <cellStyle name="style1424787249711 2 2 2 3 2 3 3" xfId="58101"/>
    <cellStyle name="style1424787249711 2 2 2 3 2 3 4" xfId="47493"/>
    <cellStyle name="style1424787249711 2 2 2 3 2 4" xfId="27167"/>
    <cellStyle name="style1424787249711 2 2 2 3 2 5" xfId="47489"/>
    <cellStyle name="style1424787249711 2 2 2 3 3" xfId="3057"/>
    <cellStyle name="style1424787249711 2 2 2 3 3 2" xfId="10498"/>
    <cellStyle name="style1424787249711 2 2 2 3 3 2 2" xfId="47497"/>
    <cellStyle name="style1424787249711 2 2 2 3 3 2 2 2" xfId="47498"/>
    <cellStyle name="style1424787249711 2 2 2 3 3 2 2 3" xfId="60594"/>
    <cellStyle name="style1424787249711 2 2 2 3 3 2 3" xfId="47496"/>
    <cellStyle name="style1424787249711 2 2 2 3 3 3" xfId="17894"/>
    <cellStyle name="style1424787249711 2 2 2 3 3 3 2" xfId="47500"/>
    <cellStyle name="style1424787249711 2 2 2 3 3 3 3" xfId="58102"/>
    <cellStyle name="style1424787249711 2 2 2 3 3 3 4" xfId="47499"/>
    <cellStyle name="style1424787249711 2 2 2 3 3 4" xfId="25290"/>
    <cellStyle name="style1424787249711 2 2 2 3 3 5" xfId="47495"/>
    <cellStyle name="style1424787249711 2 2 2 3 4" xfId="6879"/>
    <cellStyle name="style1424787249711 2 2 2 3 4 2" xfId="14275"/>
    <cellStyle name="style1424787249711 2 2 2 3 4 2 2" xfId="47503"/>
    <cellStyle name="style1424787249711 2 2 2 3 4 2 3" xfId="60592"/>
    <cellStyle name="style1424787249711 2 2 2 3 4 2 4" xfId="47502"/>
    <cellStyle name="style1424787249711 2 2 2 3 4 3" xfId="21671"/>
    <cellStyle name="style1424787249711 2 2 2 3 4 4" xfId="29067"/>
    <cellStyle name="style1424787249711 2 2 2 3 4 5" xfId="47501"/>
    <cellStyle name="style1424787249711 2 2 2 3 5" xfId="8689"/>
    <cellStyle name="style1424787249711 2 2 2 3 5 2" xfId="47505"/>
    <cellStyle name="style1424787249711 2 2 2 3 5 3" xfId="58100"/>
    <cellStyle name="style1424787249711 2 2 2 3 5 4" xfId="47504"/>
    <cellStyle name="style1424787249711 2 2 2 3 6" xfId="16085"/>
    <cellStyle name="style1424787249711 2 2 2 3 7" xfId="23481"/>
    <cellStyle name="style1424787249711 2 2 2 3 8" xfId="47488"/>
    <cellStyle name="style1424787249711 2 2 2 4" xfId="1837"/>
    <cellStyle name="style1424787249711 2 2 2 4 2" xfId="5524"/>
    <cellStyle name="style1424787249711 2 2 2 4 2 2" xfId="12965"/>
    <cellStyle name="style1424787249711 2 2 2 4 2 2 2" xfId="47509"/>
    <cellStyle name="style1424787249711 2 2 2 4 2 2 2 2" xfId="47510"/>
    <cellStyle name="style1424787249711 2 2 2 4 2 2 2 3" xfId="60596"/>
    <cellStyle name="style1424787249711 2 2 2 4 2 2 3" xfId="47508"/>
    <cellStyle name="style1424787249711 2 2 2 4 2 3" xfId="20361"/>
    <cellStyle name="style1424787249711 2 2 2 4 2 3 2" xfId="47512"/>
    <cellStyle name="style1424787249711 2 2 2 4 2 3 3" xfId="58104"/>
    <cellStyle name="style1424787249711 2 2 2 4 2 3 4" xfId="47511"/>
    <cellStyle name="style1424787249711 2 2 2 4 2 4" xfId="27757"/>
    <cellStyle name="style1424787249711 2 2 2 4 2 5" xfId="47507"/>
    <cellStyle name="style1424787249711 2 2 2 4 3" xfId="3647"/>
    <cellStyle name="style1424787249711 2 2 2 4 3 2" xfId="11088"/>
    <cellStyle name="style1424787249711 2 2 2 4 3 2 2" xfId="47515"/>
    <cellStyle name="style1424787249711 2 2 2 4 3 2 2 2" xfId="47516"/>
    <cellStyle name="style1424787249711 2 2 2 4 3 2 2 3" xfId="60597"/>
    <cellStyle name="style1424787249711 2 2 2 4 3 2 3" xfId="47514"/>
    <cellStyle name="style1424787249711 2 2 2 4 3 3" xfId="18484"/>
    <cellStyle name="style1424787249711 2 2 2 4 3 3 2" xfId="47518"/>
    <cellStyle name="style1424787249711 2 2 2 4 3 3 3" xfId="58105"/>
    <cellStyle name="style1424787249711 2 2 2 4 3 3 4" xfId="47517"/>
    <cellStyle name="style1424787249711 2 2 2 4 3 4" xfId="25880"/>
    <cellStyle name="style1424787249711 2 2 2 4 3 5" xfId="47513"/>
    <cellStyle name="style1424787249711 2 2 2 4 4" xfId="7469"/>
    <cellStyle name="style1424787249711 2 2 2 4 4 2" xfId="14865"/>
    <cellStyle name="style1424787249711 2 2 2 4 4 2 2" xfId="47521"/>
    <cellStyle name="style1424787249711 2 2 2 4 4 2 3" xfId="60595"/>
    <cellStyle name="style1424787249711 2 2 2 4 4 2 4" xfId="47520"/>
    <cellStyle name="style1424787249711 2 2 2 4 4 3" xfId="22261"/>
    <cellStyle name="style1424787249711 2 2 2 4 4 4" xfId="29657"/>
    <cellStyle name="style1424787249711 2 2 2 4 4 5" xfId="47519"/>
    <cellStyle name="style1424787249711 2 2 2 4 5" xfId="9279"/>
    <cellStyle name="style1424787249711 2 2 2 4 5 2" xfId="47523"/>
    <cellStyle name="style1424787249711 2 2 2 4 5 3" xfId="58103"/>
    <cellStyle name="style1424787249711 2 2 2 4 5 4" xfId="47522"/>
    <cellStyle name="style1424787249711 2 2 2 4 6" xfId="16675"/>
    <cellStyle name="style1424787249711 2 2 2 4 7" xfId="24071"/>
    <cellStyle name="style1424787249711 2 2 2 4 8" xfId="47506"/>
    <cellStyle name="style1424787249711 2 2 2 5" xfId="2094"/>
    <cellStyle name="style1424787249711 2 2 2 5 2" xfId="5781"/>
    <cellStyle name="style1424787249711 2 2 2 5 2 2" xfId="13221"/>
    <cellStyle name="style1424787249711 2 2 2 5 2 2 2" xfId="47527"/>
    <cellStyle name="style1424787249711 2 2 2 5 2 2 2 2" xfId="47528"/>
    <cellStyle name="style1424787249711 2 2 2 5 2 2 2 3" xfId="60599"/>
    <cellStyle name="style1424787249711 2 2 2 5 2 2 3" xfId="47526"/>
    <cellStyle name="style1424787249711 2 2 2 5 2 3" xfId="20617"/>
    <cellStyle name="style1424787249711 2 2 2 5 2 3 2" xfId="47530"/>
    <cellStyle name="style1424787249711 2 2 2 5 2 3 3" xfId="58107"/>
    <cellStyle name="style1424787249711 2 2 2 5 2 3 4" xfId="47529"/>
    <cellStyle name="style1424787249711 2 2 2 5 2 4" xfId="28013"/>
    <cellStyle name="style1424787249711 2 2 2 5 2 5" xfId="47525"/>
    <cellStyle name="style1424787249711 2 2 2 5 3" xfId="3903"/>
    <cellStyle name="style1424787249711 2 2 2 5 3 2" xfId="11344"/>
    <cellStyle name="style1424787249711 2 2 2 5 3 2 2" xfId="47533"/>
    <cellStyle name="style1424787249711 2 2 2 5 3 2 2 2" xfId="47534"/>
    <cellStyle name="style1424787249711 2 2 2 5 3 2 2 3" xfId="60600"/>
    <cellStyle name="style1424787249711 2 2 2 5 3 2 3" xfId="47532"/>
    <cellStyle name="style1424787249711 2 2 2 5 3 3" xfId="18740"/>
    <cellStyle name="style1424787249711 2 2 2 5 3 3 2" xfId="47536"/>
    <cellStyle name="style1424787249711 2 2 2 5 3 3 3" xfId="58108"/>
    <cellStyle name="style1424787249711 2 2 2 5 3 3 4" xfId="47535"/>
    <cellStyle name="style1424787249711 2 2 2 5 3 4" xfId="26136"/>
    <cellStyle name="style1424787249711 2 2 2 5 3 5" xfId="47531"/>
    <cellStyle name="style1424787249711 2 2 2 5 4" xfId="7726"/>
    <cellStyle name="style1424787249711 2 2 2 5 4 2" xfId="15122"/>
    <cellStyle name="style1424787249711 2 2 2 5 4 2 2" xfId="47539"/>
    <cellStyle name="style1424787249711 2 2 2 5 4 2 3" xfId="60598"/>
    <cellStyle name="style1424787249711 2 2 2 5 4 2 4" xfId="47538"/>
    <cellStyle name="style1424787249711 2 2 2 5 4 3" xfId="22518"/>
    <cellStyle name="style1424787249711 2 2 2 5 4 4" xfId="29914"/>
    <cellStyle name="style1424787249711 2 2 2 5 4 5" xfId="47537"/>
    <cellStyle name="style1424787249711 2 2 2 5 5" xfId="9535"/>
    <cellStyle name="style1424787249711 2 2 2 5 5 2" xfId="47541"/>
    <cellStyle name="style1424787249711 2 2 2 5 5 3" xfId="58106"/>
    <cellStyle name="style1424787249711 2 2 2 5 5 4" xfId="47540"/>
    <cellStyle name="style1424787249711 2 2 2 5 6" xfId="16931"/>
    <cellStyle name="style1424787249711 2 2 2 5 7" xfId="24327"/>
    <cellStyle name="style1424787249711 2 2 2 5 8" xfId="47524"/>
    <cellStyle name="style1424787249711 2 2 2 6" xfId="4290"/>
    <cellStyle name="style1424787249711 2 2 2 6 2" xfId="11731"/>
    <cellStyle name="style1424787249711 2 2 2 6 2 2" xfId="47544"/>
    <cellStyle name="style1424787249711 2 2 2 6 2 2 2" xfId="47545"/>
    <cellStyle name="style1424787249711 2 2 2 6 2 2 3" xfId="60601"/>
    <cellStyle name="style1424787249711 2 2 2 6 2 3" xfId="47543"/>
    <cellStyle name="style1424787249711 2 2 2 6 3" xfId="19127"/>
    <cellStyle name="style1424787249711 2 2 2 6 3 2" xfId="47547"/>
    <cellStyle name="style1424787249711 2 2 2 6 3 3" xfId="58109"/>
    <cellStyle name="style1424787249711 2 2 2 6 3 4" xfId="47546"/>
    <cellStyle name="style1424787249711 2 2 2 6 4" xfId="26523"/>
    <cellStyle name="style1424787249711 2 2 2 6 5" xfId="47542"/>
    <cellStyle name="style1424787249711 2 2 2 7" xfId="2413"/>
    <cellStyle name="style1424787249711 2 2 2 7 2" xfId="9854"/>
    <cellStyle name="style1424787249711 2 2 2 7 2 2" xfId="47550"/>
    <cellStyle name="style1424787249711 2 2 2 7 2 2 2" xfId="47551"/>
    <cellStyle name="style1424787249711 2 2 2 7 2 2 3" xfId="60602"/>
    <cellStyle name="style1424787249711 2 2 2 7 2 3" xfId="47549"/>
    <cellStyle name="style1424787249711 2 2 2 7 3" xfId="17250"/>
    <cellStyle name="style1424787249711 2 2 2 7 3 2" xfId="47553"/>
    <cellStyle name="style1424787249711 2 2 2 7 3 3" xfId="58110"/>
    <cellStyle name="style1424787249711 2 2 2 7 3 4" xfId="47552"/>
    <cellStyle name="style1424787249711 2 2 2 7 4" xfId="24646"/>
    <cellStyle name="style1424787249711 2 2 2 7 5" xfId="47548"/>
    <cellStyle name="style1424787249711 2 2 2 8" xfId="6235"/>
    <cellStyle name="style1424787249711 2 2 2 8 2" xfId="13631"/>
    <cellStyle name="style1424787249711 2 2 2 8 2 2" xfId="47556"/>
    <cellStyle name="style1424787249711 2 2 2 8 2 3" xfId="60585"/>
    <cellStyle name="style1424787249711 2 2 2 8 2 4" xfId="47555"/>
    <cellStyle name="style1424787249711 2 2 2 8 3" xfId="21027"/>
    <cellStyle name="style1424787249711 2 2 2 8 4" xfId="28423"/>
    <cellStyle name="style1424787249711 2 2 2 8 5" xfId="47554"/>
    <cellStyle name="style1424787249711 2 2 2 9" xfId="8045"/>
    <cellStyle name="style1424787249711 2 2 2 9 2" xfId="47558"/>
    <cellStyle name="style1424787249711 2 2 2 9 3" xfId="58093"/>
    <cellStyle name="style1424787249711 2 2 2 9 4" xfId="47557"/>
    <cellStyle name="style1424787249711 2 2 3" xfId="664"/>
    <cellStyle name="style1424787249711 2 2 3 2" xfId="1374"/>
    <cellStyle name="style1424787249711 2 2 3 2 2" xfId="5062"/>
    <cellStyle name="style1424787249711 2 2 3 2 2 2" xfId="12503"/>
    <cellStyle name="style1424787249711 2 2 3 2 2 2 2" xfId="47563"/>
    <cellStyle name="style1424787249711 2 2 3 2 2 2 2 2" xfId="47564"/>
    <cellStyle name="style1424787249711 2 2 3 2 2 2 2 3" xfId="60605"/>
    <cellStyle name="style1424787249711 2 2 3 2 2 2 3" xfId="47562"/>
    <cellStyle name="style1424787249711 2 2 3 2 2 3" xfId="19899"/>
    <cellStyle name="style1424787249711 2 2 3 2 2 3 2" xfId="47566"/>
    <cellStyle name="style1424787249711 2 2 3 2 2 3 3" xfId="58113"/>
    <cellStyle name="style1424787249711 2 2 3 2 2 3 4" xfId="47565"/>
    <cellStyle name="style1424787249711 2 2 3 2 2 4" xfId="27295"/>
    <cellStyle name="style1424787249711 2 2 3 2 2 5" xfId="47561"/>
    <cellStyle name="style1424787249711 2 2 3 2 3" xfId="3185"/>
    <cellStyle name="style1424787249711 2 2 3 2 3 2" xfId="10626"/>
    <cellStyle name="style1424787249711 2 2 3 2 3 2 2" xfId="47569"/>
    <cellStyle name="style1424787249711 2 2 3 2 3 2 2 2" xfId="47570"/>
    <cellStyle name="style1424787249711 2 2 3 2 3 2 2 3" xfId="60606"/>
    <cellStyle name="style1424787249711 2 2 3 2 3 2 3" xfId="47568"/>
    <cellStyle name="style1424787249711 2 2 3 2 3 3" xfId="18022"/>
    <cellStyle name="style1424787249711 2 2 3 2 3 3 2" xfId="47572"/>
    <cellStyle name="style1424787249711 2 2 3 2 3 3 3" xfId="58114"/>
    <cellStyle name="style1424787249711 2 2 3 2 3 3 4" xfId="47571"/>
    <cellStyle name="style1424787249711 2 2 3 2 3 4" xfId="25418"/>
    <cellStyle name="style1424787249711 2 2 3 2 3 5" xfId="47567"/>
    <cellStyle name="style1424787249711 2 2 3 2 4" xfId="7007"/>
    <cellStyle name="style1424787249711 2 2 3 2 4 2" xfId="14403"/>
    <cellStyle name="style1424787249711 2 2 3 2 4 2 2" xfId="47575"/>
    <cellStyle name="style1424787249711 2 2 3 2 4 2 3" xfId="60604"/>
    <cellStyle name="style1424787249711 2 2 3 2 4 2 4" xfId="47574"/>
    <cellStyle name="style1424787249711 2 2 3 2 4 3" xfId="21799"/>
    <cellStyle name="style1424787249711 2 2 3 2 4 4" xfId="29195"/>
    <cellStyle name="style1424787249711 2 2 3 2 4 5" xfId="47573"/>
    <cellStyle name="style1424787249711 2 2 3 2 5" xfId="8817"/>
    <cellStyle name="style1424787249711 2 2 3 2 5 2" xfId="47577"/>
    <cellStyle name="style1424787249711 2 2 3 2 5 3" xfId="58112"/>
    <cellStyle name="style1424787249711 2 2 3 2 5 4" xfId="47576"/>
    <cellStyle name="style1424787249711 2 2 3 2 6" xfId="16213"/>
    <cellStyle name="style1424787249711 2 2 3 2 7" xfId="23609"/>
    <cellStyle name="style1424787249711 2 2 3 2 8" xfId="47560"/>
    <cellStyle name="style1424787249711 2 2 3 3" xfId="4418"/>
    <cellStyle name="style1424787249711 2 2 3 3 2" xfId="11859"/>
    <cellStyle name="style1424787249711 2 2 3 3 2 2" xfId="47580"/>
    <cellStyle name="style1424787249711 2 2 3 3 2 2 2" xfId="47581"/>
    <cellStyle name="style1424787249711 2 2 3 3 2 2 3" xfId="60607"/>
    <cellStyle name="style1424787249711 2 2 3 3 2 3" xfId="47579"/>
    <cellStyle name="style1424787249711 2 2 3 3 3" xfId="19255"/>
    <cellStyle name="style1424787249711 2 2 3 3 3 2" xfId="47583"/>
    <cellStyle name="style1424787249711 2 2 3 3 3 3" xfId="58115"/>
    <cellStyle name="style1424787249711 2 2 3 3 3 4" xfId="47582"/>
    <cellStyle name="style1424787249711 2 2 3 3 4" xfId="26651"/>
    <cellStyle name="style1424787249711 2 2 3 3 5" xfId="47578"/>
    <cellStyle name="style1424787249711 2 2 3 4" xfId="2541"/>
    <cellStyle name="style1424787249711 2 2 3 4 2" xfId="9982"/>
    <cellStyle name="style1424787249711 2 2 3 4 2 2" xfId="47586"/>
    <cellStyle name="style1424787249711 2 2 3 4 2 2 2" xfId="47587"/>
    <cellStyle name="style1424787249711 2 2 3 4 2 2 3" xfId="60608"/>
    <cellStyle name="style1424787249711 2 2 3 4 2 3" xfId="47585"/>
    <cellStyle name="style1424787249711 2 2 3 4 3" xfId="17378"/>
    <cellStyle name="style1424787249711 2 2 3 4 3 2" xfId="47589"/>
    <cellStyle name="style1424787249711 2 2 3 4 3 3" xfId="58116"/>
    <cellStyle name="style1424787249711 2 2 3 4 3 4" xfId="47588"/>
    <cellStyle name="style1424787249711 2 2 3 4 4" xfId="24774"/>
    <cellStyle name="style1424787249711 2 2 3 4 5" xfId="47584"/>
    <cellStyle name="style1424787249711 2 2 3 5" xfId="6363"/>
    <cellStyle name="style1424787249711 2 2 3 5 2" xfId="13759"/>
    <cellStyle name="style1424787249711 2 2 3 5 2 2" xfId="47592"/>
    <cellStyle name="style1424787249711 2 2 3 5 2 3" xfId="60603"/>
    <cellStyle name="style1424787249711 2 2 3 5 2 4" xfId="47591"/>
    <cellStyle name="style1424787249711 2 2 3 5 3" xfId="21155"/>
    <cellStyle name="style1424787249711 2 2 3 5 4" xfId="28551"/>
    <cellStyle name="style1424787249711 2 2 3 5 5" xfId="47590"/>
    <cellStyle name="style1424787249711 2 2 3 6" xfId="8173"/>
    <cellStyle name="style1424787249711 2 2 3 6 2" xfId="47594"/>
    <cellStyle name="style1424787249711 2 2 3 6 3" xfId="58111"/>
    <cellStyle name="style1424787249711 2 2 3 6 4" xfId="47593"/>
    <cellStyle name="style1424787249711 2 2 3 7" xfId="15569"/>
    <cellStyle name="style1424787249711 2 2 3 8" xfId="22965"/>
    <cellStyle name="style1424787249711 2 2 3 9" xfId="47559"/>
    <cellStyle name="style1424787249711 2 2 4" xfId="1118"/>
    <cellStyle name="style1424787249711 2 2 4 2" xfId="4806"/>
    <cellStyle name="style1424787249711 2 2 4 2 2" xfId="12247"/>
    <cellStyle name="style1424787249711 2 2 4 2 2 2" xfId="47598"/>
    <cellStyle name="style1424787249711 2 2 4 2 2 2 2" xfId="47599"/>
    <cellStyle name="style1424787249711 2 2 4 2 2 2 3" xfId="60610"/>
    <cellStyle name="style1424787249711 2 2 4 2 2 3" xfId="47597"/>
    <cellStyle name="style1424787249711 2 2 4 2 3" xfId="19643"/>
    <cellStyle name="style1424787249711 2 2 4 2 3 2" xfId="47601"/>
    <cellStyle name="style1424787249711 2 2 4 2 3 3" xfId="58118"/>
    <cellStyle name="style1424787249711 2 2 4 2 3 4" xfId="47600"/>
    <cellStyle name="style1424787249711 2 2 4 2 4" xfId="27039"/>
    <cellStyle name="style1424787249711 2 2 4 2 5" xfId="47596"/>
    <cellStyle name="style1424787249711 2 2 4 3" xfId="2929"/>
    <cellStyle name="style1424787249711 2 2 4 3 2" xfId="10370"/>
    <cellStyle name="style1424787249711 2 2 4 3 2 2" xfId="47604"/>
    <cellStyle name="style1424787249711 2 2 4 3 2 2 2" xfId="47605"/>
    <cellStyle name="style1424787249711 2 2 4 3 2 2 3" xfId="60611"/>
    <cellStyle name="style1424787249711 2 2 4 3 2 3" xfId="47603"/>
    <cellStyle name="style1424787249711 2 2 4 3 3" xfId="17766"/>
    <cellStyle name="style1424787249711 2 2 4 3 3 2" xfId="47607"/>
    <cellStyle name="style1424787249711 2 2 4 3 3 3" xfId="58119"/>
    <cellStyle name="style1424787249711 2 2 4 3 3 4" xfId="47606"/>
    <cellStyle name="style1424787249711 2 2 4 3 4" xfId="25162"/>
    <cellStyle name="style1424787249711 2 2 4 3 5" xfId="47602"/>
    <cellStyle name="style1424787249711 2 2 4 4" xfId="6751"/>
    <cellStyle name="style1424787249711 2 2 4 4 2" xfId="14147"/>
    <cellStyle name="style1424787249711 2 2 4 4 2 2" xfId="47610"/>
    <cellStyle name="style1424787249711 2 2 4 4 2 3" xfId="60609"/>
    <cellStyle name="style1424787249711 2 2 4 4 2 4" xfId="47609"/>
    <cellStyle name="style1424787249711 2 2 4 4 3" xfId="21543"/>
    <cellStyle name="style1424787249711 2 2 4 4 4" xfId="28939"/>
    <cellStyle name="style1424787249711 2 2 4 4 5" xfId="47608"/>
    <cellStyle name="style1424787249711 2 2 4 5" xfId="8561"/>
    <cellStyle name="style1424787249711 2 2 4 5 2" xfId="47612"/>
    <cellStyle name="style1424787249711 2 2 4 5 3" xfId="58117"/>
    <cellStyle name="style1424787249711 2 2 4 5 4" xfId="47611"/>
    <cellStyle name="style1424787249711 2 2 4 6" xfId="15957"/>
    <cellStyle name="style1424787249711 2 2 4 7" xfId="23353"/>
    <cellStyle name="style1424787249711 2 2 4 8" xfId="47595"/>
    <cellStyle name="style1424787249711 2 2 5" xfId="1709"/>
    <cellStyle name="style1424787249711 2 2 5 2" xfId="5396"/>
    <cellStyle name="style1424787249711 2 2 5 2 2" xfId="12837"/>
    <cellStyle name="style1424787249711 2 2 5 2 2 2" xfId="47616"/>
    <cellStyle name="style1424787249711 2 2 5 2 2 2 2" xfId="47617"/>
    <cellStyle name="style1424787249711 2 2 5 2 2 2 3" xfId="60613"/>
    <cellStyle name="style1424787249711 2 2 5 2 2 3" xfId="47615"/>
    <cellStyle name="style1424787249711 2 2 5 2 3" xfId="20233"/>
    <cellStyle name="style1424787249711 2 2 5 2 3 2" xfId="47619"/>
    <cellStyle name="style1424787249711 2 2 5 2 3 3" xfId="58121"/>
    <cellStyle name="style1424787249711 2 2 5 2 3 4" xfId="47618"/>
    <cellStyle name="style1424787249711 2 2 5 2 4" xfId="27629"/>
    <cellStyle name="style1424787249711 2 2 5 2 5" xfId="47614"/>
    <cellStyle name="style1424787249711 2 2 5 3" xfId="3519"/>
    <cellStyle name="style1424787249711 2 2 5 3 2" xfId="10960"/>
    <cellStyle name="style1424787249711 2 2 5 3 2 2" xfId="47622"/>
    <cellStyle name="style1424787249711 2 2 5 3 2 2 2" xfId="47623"/>
    <cellStyle name="style1424787249711 2 2 5 3 2 2 3" xfId="60614"/>
    <cellStyle name="style1424787249711 2 2 5 3 2 3" xfId="47621"/>
    <cellStyle name="style1424787249711 2 2 5 3 3" xfId="18356"/>
    <cellStyle name="style1424787249711 2 2 5 3 3 2" xfId="47625"/>
    <cellStyle name="style1424787249711 2 2 5 3 3 3" xfId="58122"/>
    <cellStyle name="style1424787249711 2 2 5 3 3 4" xfId="47624"/>
    <cellStyle name="style1424787249711 2 2 5 3 4" xfId="25752"/>
    <cellStyle name="style1424787249711 2 2 5 3 5" xfId="47620"/>
    <cellStyle name="style1424787249711 2 2 5 4" xfId="7341"/>
    <cellStyle name="style1424787249711 2 2 5 4 2" xfId="14737"/>
    <cellStyle name="style1424787249711 2 2 5 4 2 2" xfId="47628"/>
    <cellStyle name="style1424787249711 2 2 5 4 2 3" xfId="60612"/>
    <cellStyle name="style1424787249711 2 2 5 4 2 4" xfId="47627"/>
    <cellStyle name="style1424787249711 2 2 5 4 3" xfId="22133"/>
    <cellStyle name="style1424787249711 2 2 5 4 4" xfId="29529"/>
    <cellStyle name="style1424787249711 2 2 5 4 5" xfId="47626"/>
    <cellStyle name="style1424787249711 2 2 5 5" xfId="9151"/>
    <cellStyle name="style1424787249711 2 2 5 5 2" xfId="47630"/>
    <cellStyle name="style1424787249711 2 2 5 5 3" xfId="58120"/>
    <cellStyle name="style1424787249711 2 2 5 5 4" xfId="47629"/>
    <cellStyle name="style1424787249711 2 2 5 6" xfId="16547"/>
    <cellStyle name="style1424787249711 2 2 5 7" xfId="23943"/>
    <cellStyle name="style1424787249711 2 2 5 8" xfId="47613"/>
    <cellStyle name="style1424787249711 2 2 6" xfId="1966"/>
    <cellStyle name="style1424787249711 2 2 6 2" xfId="5653"/>
    <cellStyle name="style1424787249711 2 2 6 2 2" xfId="13093"/>
    <cellStyle name="style1424787249711 2 2 6 2 2 2" xfId="47634"/>
    <cellStyle name="style1424787249711 2 2 6 2 2 2 2" xfId="47635"/>
    <cellStyle name="style1424787249711 2 2 6 2 2 2 3" xfId="60616"/>
    <cellStyle name="style1424787249711 2 2 6 2 2 3" xfId="47633"/>
    <cellStyle name="style1424787249711 2 2 6 2 3" xfId="20489"/>
    <cellStyle name="style1424787249711 2 2 6 2 3 2" xfId="47637"/>
    <cellStyle name="style1424787249711 2 2 6 2 3 3" xfId="58124"/>
    <cellStyle name="style1424787249711 2 2 6 2 3 4" xfId="47636"/>
    <cellStyle name="style1424787249711 2 2 6 2 4" xfId="27885"/>
    <cellStyle name="style1424787249711 2 2 6 2 5" xfId="47632"/>
    <cellStyle name="style1424787249711 2 2 6 3" xfId="3775"/>
    <cellStyle name="style1424787249711 2 2 6 3 2" xfId="11216"/>
    <cellStyle name="style1424787249711 2 2 6 3 2 2" xfId="47640"/>
    <cellStyle name="style1424787249711 2 2 6 3 2 2 2" xfId="47641"/>
    <cellStyle name="style1424787249711 2 2 6 3 2 2 3" xfId="60617"/>
    <cellStyle name="style1424787249711 2 2 6 3 2 3" xfId="47639"/>
    <cellStyle name="style1424787249711 2 2 6 3 3" xfId="18612"/>
    <cellStyle name="style1424787249711 2 2 6 3 3 2" xfId="47643"/>
    <cellStyle name="style1424787249711 2 2 6 3 3 3" xfId="58125"/>
    <cellStyle name="style1424787249711 2 2 6 3 3 4" xfId="47642"/>
    <cellStyle name="style1424787249711 2 2 6 3 4" xfId="26008"/>
    <cellStyle name="style1424787249711 2 2 6 3 5" xfId="47638"/>
    <cellStyle name="style1424787249711 2 2 6 4" xfId="7598"/>
    <cellStyle name="style1424787249711 2 2 6 4 2" xfId="14994"/>
    <cellStyle name="style1424787249711 2 2 6 4 2 2" xfId="47646"/>
    <cellStyle name="style1424787249711 2 2 6 4 2 3" xfId="60615"/>
    <cellStyle name="style1424787249711 2 2 6 4 2 4" xfId="47645"/>
    <cellStyle name="style1424787249711 2 2 6 4 3" xfId="22390"/>
    <cellStyle name="style1424787249711 2 2 6 4 4" xfId="29786"/>
    <cellStyle name="style1424787249711 2 2 6 4 5" xfId="47644"/>
    <cellStyle name="style1424787249711 2 2 6 5" xfId="9407"/>
    <cellStyle name="style1424787249711 2 2 6 5 2" xfId="47648"/>
    <cellStyle name="style1424787249711 2 2 6 5 3" xfId="58123"/>
    <cellStyle name="style1424787249711 2 2 6 5 4" xfId="47647"/>
    <cellStyle name="style1424787249711 2 2 6 6" xfId="16803"/>
    <cellStyle name="style1424787249711 2 2 6 7" xfId="24199"/>
    <cellStyle name="style1424787249711 2 2 6 8" xfId="47631"/>
    <cellStyle name="style1424787249711 2 2 7" xfId="4162"/>
    <cellStyle name="style1424787249711 2 2 7 2" xfId="11603"/>
    <cellStyle name="style1424787249711 2 2 7 2 2" xfId="47651"/>
    <cellStyle name="style1424787249711 2 2 7 2 2 2" xfId="47652"/>
    <cellStyle name="style1424787249711 2 2 7 2 2 3" xfId="60618"/>
    <cellStyle name="style1424787249711 2 2 7 2 3" xfId="47650"/>
    <cellStyle name="style1424787249711 2 2 7 3" xfId="18999"/>
    <cellStyle name="style1424787249711 2 2 7 3 2" xfId="47654"/>
    <cellStyle name="style1424787249711 2 2 7 3 3" xfId="58126"/>
    <cellStyle name="style1424787249711 2 2 7 3 4" xfId="47653"/>
    <cellStyle name="style1424787249711 2 2 7 4" xfId="26395"/>
    <cellStyle name="style1424787249711 2 2 7 5" xfId="47649"/>
    <cellStyle name="style1424787249711 2 2 8" xfId="2285"/>
    <cellStyle name="style1424787249711 2 2 8 2" xfId="9726"/>
    <cellStyle name="style1424787249711 2 2 8 2 2" xfId="47657"/>
    <cellStyle name="style1424787249711 2 2 8 2 2 2" xfId="47658"/>
    <cellStyle name="style1424787249711 2 2 8 2 2 3" xfId="60619"/>
    <cellStyle name="style1424787249711 2 2 8 2 3" xfId="47656"/>
    <cellStyle name="style1424787249711 2 2 8 3" xfId="17122"/>
    <cellStyle name="style1424787249711 2 2 8 3 2" xfId="47660"/>
    <cellStyle name="style1424787249711 2 2 8 3 3" xfId="58127"/>
    <cellStyle name="style1424787249711 2 2 8 3 4" xfId="47659"/>
    <cellStyle name="style1424787249711 2 2 8 4" xfId="24518"/>
    <cellStyle name="style1424787249711 2 2 8 5" xfId="47655"/>
    <cellStyle name="style1424787249711 2 2 9" xfId="6107"/>
    <cellStyle name="style1424787249711 2 2 9 2" xfId="13503"/>
    <cellStyle name="style1424787249711 2 2 9 2 2" xfId="47663"/>
    <cellStyle name="style1424787249711 2 2 9 2 3" xfId="60584"/>
    <cellStyle name="style1424787249711 2 2 9 2 4" xfId="47662"/>
    <cellStyle name="style1424787249711 2 2 9 3" xfId="20899"/>
    <cellStyle name="style1424787249711 2 2 9 4" xfId="28295"/>
    <cellStyle name="style1424787249711 2 2 9 5" xfId="47661"/>
    <cellStyle name="style1424787249711 2 3" xfId="471"/>
    <cellStyle name="style1424787249711 2 3 10" xfId="15377"/>
    <cellStyle name="style1424787249711 2 3 11" xfId="22773"/>
    <cellStyle name="style1424787249711 2 3 12" xfId="47664"/>
    <cellStyle name="style1424787249711 2 3 2" xfId="728"/>
    <cellStyle name="style1424787249711 2 3 2 2" xfId="1438"/>
    <cellStyle name="style1424787249711 2 3 2 2 2" xfId="5126"/>
    <cellStyle name="style1424787249711 2 3 2 2 2 2" xfId="12567"/>
    <cellStyle name="style1424787249711 2 3 2 2 2 2 2" xfId="47669"/>
    <cellStyle name="style1424787249711 2 3 2 2 2 2 2 2" xfId="47670"/>
    <cellStyle name="style1424787249711 2 3 2 2 2 2 2 3" xfId="60623"/>
    <cellStyle name="style1424787249711 2 3 2 2 2 2 3" xfId="47668"/>
    <cellStyle name="style1424787249711 2 3 2 2 2 3" xfId="19963"/>
    <cellStyle name="style1424787249711 2 3 2 2 2 3 2" xfId="47672"/>
    <cellStyle name="style1424787249711 2 3 2 2 2 3 3" xfId="58131"/>
    <cellStyle name="style1424787249711 2 3 2 2 2 3 4" xfId="47671"/>
    <cellStyle name="style1424787249711 2 3 2 2 2 4" xfId="27359"/>
    <cellStyle name="style1424787249711 2 3 2 2 2 5" xfId="47667"/>
    <cellStyle name="style1424787249711 2 3 2 2 3" xfId="3249"/>
    <cellStyle name="style1424787249711 2 3 2 2 3 2" xfId="10690"/>
    <cellStyle name="style1424787249711 2 3 2 2 3 2 2" xfId="47675"/>
    <cellStyle name="style1424787249711 2 3 2 2 3 2 2 2" xfId="47676"/>
    <cellStyle name="style1424787249711 2 3 2 2 3 2 2 3" xfId="60624"/>
    <cellStyle name="style1424787249711 2 3 2 2 3 2 3" xfId="47674"/>
    <cellStyle name="style1424787249711 2 3 2 2 3 3" xfId="18086"/>
    <cellStyle name="style1424787249711 2 3 2 2 3 3 2" xfId="47678"/>
    <cellStyle name="style1424787249711 2 3 2 2 3 3 3" xfId="58132"/>
    <cellStyle name="style1424787249711 2 3 2 2 3 3 4" xfId="47677"/>
    <cellStyle name="style1424787249711 2 3 2 2 3 4" xfId="25482"/>
    <cellStyle name="style1424787249711 2 3 2 2 3 5" xfId="47673"/>
    <cellStyle name="style1424787249711 2 3 2 2 4" xfId="7071"/>
    <cellStyle name="style1424787249711 2 3 2 2 4 2" xfId="14467"/>
    <cellStyle name="style1424787249711 2 3 2 2 4 2 2" xfId="47681"/>
    <cellStyle name="style1424787249711 2 3 2 2 4 2 3" xfId="60622"/>
    <cellStyle name="style1424787249711 2 3 2 2 4 2 4" xfId="47680"/>
    <cellStyle name="style1424787249711 2 3 2 2 4 3" xfId="21863"/>
    <cellStyle name="style1424787249711 2 3 2 2 4 4" xfId="29259"/>
    <cellStyle name="style1424787249711 2 3 2 2 4 5" xfId="47679"/>
    <cellStyle name="style1424787249711 2 3 2 2 5" xfId="8881"/>
    <cellStyle name="style1424787249711 2 3 2 2 5 2" xfId="47683"/>
    <cellStyle name="style1424787249711 2 3 2 2 5 3" xfId="58130"/>
    <cellStyle name="style1424787249711 2 3 2 2 5 4" xfId="47682"/>
    <cellStyle name="style1424787249711 2 3 2 2 6" xfId="16277"/>
    <cellStyle name="style1424787249711 2 3 2 2 7" xfId="23673"/>
    <cellStyle name="style1424787249711 2 3 2 2 8" xfId="47666"/>
    <cellStyle name="style1424787249711 2 3 2 3" xfId="4482"/>
    <cellStyle name="style1424787249711 2 3 2 3 2" xfId="11923"/>
    <cellStyle name="style1424787249711 2 3 2 3 2 2" xfId="47686"/>
    <cellStyle name="style1424787249711 2 3 2 3 2 2 2" xfId="47687"/>
    <cellStyle name="style1424787249711 2 3 2 3 2 2 3" xfId="60625"/>
    <cellStyle name="style1424787249711 2 3 2 3 2 3" xfId="47685"/>
    <cellStyle name="style1424787249711 2 3 2 3 3" xfId="19319"/>
    <cellStyle name="style1424787249711 2 3 2 3 3 2" xfId="47689"/>
    <cellStyle name="style1424787249711 2 3 2 3 3 3" xfId="58133"/>
    <cellStyle name="style1424787249711 2 3 2 3 3 4" xfId="47688"/>
    <cellStyle name="style1424787249711 2 3 2 3 4" xfId="26715"/>
    <cellStyle name="style1424787249711 2 3 2 3 5" xfId="47684"/>
    <cellStyle name="style1424787249711 2 3 2 4" xfId="2605"/>
    <cellStyle name="style1424787249711 2 3 2 4 2" xfId="10046"/>
    <cellStyle name="style1424787249711 2 3 2 4 2 2" xfId="47692"/>
    <cellStyle name="style1424787249711 2 3 2 4 2 2 2" xfId="47693"/>
    <cellStyle name="style1424787249711 2 3 2 4 2 2 3" xfId="60626"/>
    <cellStyle name="style1424787249711 2 3 2 4 2 3" xfId="47691"/>
    <cellStyle name="style1424787249711 2 3 2 4 3" xfId="17442"/>
    <cellStyle name="style1424787249711 2 3 2 4 3 2" xfId="47695"/>
    <cellStyle name="style1424787249711 2 3 2 4 3 3" xfId="58134"/>
    <cellStyle name="style1424787249711 2 3 2 4 3 4" xfId="47694"/>
    <cellStyle name="style1424787249711 2 3 2 4 4" xfId="24838"/>
    <cellStyle name="style1424787249711 2 3 2 4 5" xfId="47690"/>
    <cellStyle name="style1424787249711 2 3 2 5" xfId="6427"/>
    <cellStyle name="style1424787249711 2 3 2 5 2" xfId="13823"/>
    <cellStyle name="style1424787249711 2 3 2 5 2 2" xfId="47698"/>
    <cellStyle name="style1424787249711 2 3 2 5 2 3" xfId="60621"/>
    <cellStyle name="style1424787249711 2 3 2 5 2 4" xfId="47697"/>
    <cellStyle name="style1424787249711 2 3 2 5 3" xfId="21219"/>
    <cellStyle name="style1424787249711 2 3 2 5 4" xfId="28615"/>
    <cellStyle name="style1424787249711 2 3 2 5 5" xfId="47696"/>
    <cellStyle name="style1424787249711 2 3 2 6" xfId="8237"/>
    <cellStyle name="style1424787249711 2 3 2 6 2" xfId="47700"/>
    <cellStyle name="style1424787249711 2 3 2 6 3" xfId="58129"/>
    <cellStyle name="style1424787249711 2 3 2 6 4" xfId="47699"/>
    <cellStyle name="style1424787249711 2 3 2 7" xfId="15633"/>
    <cellStyle name="style1424787249711 2 3 2 8" xfId="23029"/>
    <cellStyle name="style1424787249711 2 3 2 9" xfId="47665"/>
    <cellStyle name="style1424787249711 2 3 3" xfId="1182"/>
    <cellStyle name="style1424787249711 2 3 3 2" xfId="4870"/>
    <cellStyle name="style1424787249711 2 3 3 2 2" xfId="12311"/>
    <cellStyle name="style1424787249711 2 3 3 2 2 2" xfId="47704"/>
    <cellStyle name="style1424787249711 2 3 3 2 2 2 2" xfId="47705"/>
    <cellStyle name="style1424787249711 2 3 3 2 2 2 3" xfId="60628"/>
    <cellStyle name="style1424787249711 2 3 3 2 2 3" xfId="47703"/>
    <cellStyle name="style1424787249711 2 3 3 2 3" xfId="19707"/>
    <cellStyle name="style1424787249711 2 3 3 2 3 2" xfId="47707"/>
    <cellStyle name="style1424787249711 2 3 3 2 3 3" xfId="58136"/>
    <cellStyle name="style1424787249711 2 3 3 2 3 4" xfId="47706"/>
    <cellStyle name="style1424787249711 2 3 3 2 4" xfId="27103"/>
    <cellStyle name="style1424787249711 2 3 3 2 5" xfId="47702"/>
    <cellStyle name="style1424787249711 2 3 3 3" xfId="2993"/>
    <cellStyle name="style1424787249711 2 3 3 3 2" xfId="10434"/>
    <cellStyle name="style1424787249711 2 3 3 3 2 2" xfId="47710"/>
    <cellStyle name="style1424787249711 2 3 3 3 2 2 2" xfId="47711"/>
    <cellStyle name="style1424787249711 2 3 3 3 2 2 3" xfId="60629"/>
    <cellStyle name="style1424787249711 2 3 3 3 2 3" xfId="47709"/>
    <cellStyle name="style1424787249711 2 3 3 3 3" xfId="17830"/>
    <cellStyle name="style1424787249711 2 3 3 3 3 2" xfId="47713"/>
    <cellStyle name="style1424787249711 2 3 3 3 3 3" xfId="58137"/>
    <cellStyle name="style1424787249711 2 3 3 3 3 4" xfId="47712"/>
    <cellStyle name="style1424787249711 2 3 3 3 4" xfId="25226"/>
    <cellStyle name="style1424787249711 2 3 3 3 5" xfId="47708"/>
    <cellStyle name="style1424787249711 2 3 3 4" xfId="6815"/>
    <cellStyle name="style1424787249711 2 3 3 4 2" xfId="14211"/>
    <cellStyle name="style1424787249711 2 3 3 4 2 2" xfId="47716"/>
    <cellStyle name="style1424787249711 2 3 3 4 2 3" xfId="60627"/>
    <cellStyle name="style1424787249711 2 3 3 4 2 4" xfId="47715"/>
    <cellStyle name="style1424787249711 2 3 3 4 3" xfId="21607"/>
    <cellStyle name="style1424787249711 2 3 3 4 4" xfId="29003"/>
    <cellStyle name="style1424787249711 2 3 3 4 5" xfId="47714"/>
    <cellStyle name="style1424787249711 2 3 3 5" xfId="8625"/>
    <cellStyle name="style1424787249711 2 3 3 5 2" xfId="47718"/>
    <cellStyle name="style1424787249711 2 3 3 5 3" xfId="58135"/>
    <cellStyle name="style1424787249711 2 3 3 5 4" xfId="47717"/>
    <cellStyle name="style1424787249711 2 3 3 6" xfId="16021"/>
    <cellStyle name="style1424787249711 2 3 3 7" xfId="23417"/>
    <cellStyle name="style1424787249711 2 3 3 8" xfId="47701"/>
    <cellStyle name="style1424787249711 2 3 4" xfId="1773"/>
    <cellStyle name="style1424787249711 2 3 4 2" xfId="5460"/>
    <cellStyle name="style1424787249711 2 3 4 2 2" xfId="12901"/>
    <cellStyle name="style1424787249711 2 3 4 2 2 2" xfId="47722"/>
    <cellStyle name="style1424787249711 2 3 4 2 2 2 2" xfId="47723"/>
    <cellStyle name="style1424787249711 2 3 4 2 2 2 3" xfId="60631"/>
    <cellStyle name="style1424787249711 2 3 4 2 2 3" xfId="47721"/>
    <cellStyle name="style1424787249711 2 3 4 2 3" xfId="20297"/>
    <cellStyle name="style1424787249711 2 3 4 2 3 2" xfId="47725"/>
    <cellStyle name="style1424787249711 2 3 4 2 3 3" xfId="58139"/>
    <cellStyle name="style1424787249711 2 3 4 2 3 4" xfId="47724"/>
    <cellStyle name="style1424787249711 2 3 4 2 4" xfId="27693"/>
    <cellStyle name="style1424787249711 2 3 4 2 5" xfId="47720"/>
    <cellStyle name="style1424787249711 2 3 4 3" xfId="3583"/>
    <cellStyle name="style1424787249711 2 3 4 3 2" xfId="11024"/>
    <cellStyle name="style1424787249711 2 3 4 3 2 2" xfId="47728"/>
    <cellStyle name="style1424787249711 2 3 4 3 2 2 2" xfId="47729"/>
    <cellStyle name="style1424787249711 2 3 4 3 2 2 3" xfId="60632"/>
    <cellStyle name="style1424787249711 2 3 4 3 2 3" xfId="47727"/>
    <cellStyle name="style1424787249711 2 3 4 3 3" xfId="18420"/>
    <cellStyle name="style1424787249711 2 3 4 3 3 2" xfId="47731"/>
    <cellStyle name="style1424787249711 2 3 4 3 3 3" xfId="58140"/>
    <cellStyle name="style1424787249711 2 3 4 3 3 4" xfId="47730"/>
    <cellStyle name="style1424787249711 2 3 4 3 4" xfId="25816"/>
    <cellStyle name="style1424787249711 2 3 4 3 5" xfId="47726"/>
    <cellStyle name="style1424787249711 2 3 4 4" xfId="7405"/>
    <cellStyle name="style1424787249711 2 3 4 4 2" xfId="14801"/>
    <cellStyle name="style1424787249711 2 3 4 4 2 2" xfId="47734"/>
    <cellStyle name="style1424787249711 2 3 4 4 2 3" xfId="60630"/>
    <cellStyle name="style1424787249711 2 3 4 4 2 4" xfId="47733"/>
    <cellStyle name="style1424787249711 2 3 4 4 3" xfId="22197"/>
    <cellStyle name="style1424787249711 2 3 4 4 4" xfId="29593"/>
    <cellStyle name="style1424787249711 2 3 4 4 5" xfId="47732"/>
    <cellStyle name="style1424787249711 2 3 4 5" xfId="9215"/>
    <cellStyle name="style1424787249711 2 3 4 5 2" xfId="47736"/>
    <cellStyle name="style1424787249711 2 3 4 5 3" xfId="58138"/>
    <cellStyle name="style1424787249711 2 3 4 5 4" xfId="47735"/>
    <cellStyle name="style1424787249711 2 3 4 6" xfId="16611"/>
    <cellStyle name="style1424787249711 2 3 4 7" xfId="24007"/>
    <cellStyle name="style1424787249711 2 3 4 8" xfId="47719"/>
    <cellStyle name="style1424787249711 2 3 5" xfId="2030"/>
    <cellStyle name="style1424787249711 2 3 5 2" xfId="5717"/>
    <cellStyle name="style1424787249711 2 3 5 2 2" xfId="13157"/>
    <cellStyle name="style1424787249711 2 3 5 2 2 2" xfId="47740"/>
    <cellStyle name="style1424787249711 2 3 5 2 2 2 2" xfId="47741"/>
    <cellStyle name="style1424787249711 2 3 5 2 2 2 3" xfId="60634"/>
    <cellStyle name="style1424787249711 2 3 5 2 2 3" xfId="47739"/>
    <cellStyle name="style1424787249711 2 3 5 2 3" xfId="20553"/>
    <cellStyle name="style1424787249711 2 3 5 2 3 2" xfId="47743"/>
    <cellStyle name="style1424787249711 2 3 5 2 3 3" xfId="58142"/>
    <cellStyle name="style1424787249711 2 3 5 2 3 4" xfId="47742"/>
    <cellStyle name="style1424787249711 2 3 5 2 4" xfId="27949"/>
    <cellStyle name="style1424787249711 2 3 5 2 5" xfId="47738"/>
    <cellStyle name="style1424787249711 2 3 5 3" xfId="3839"/>
    <cellStyle name="style1424787249711 2 3 5 3 2" xfId="11280"/>
    <cellStyle name="style1424787249711 2 3 5 3 2 2" xfId="47746"/>
    <cellStyle name="style1424787249711 2 3 5 3 2 2 2" xfId="47747"/>
    <cellStyle name="style1424787249711 2 3 5 3 2 2 3" xfId="60635"/>
    <cellStyle name="style1424787249711 2 3 5 3 2 3" xfId="47745"/>
    <cellStyle name="style1424787249711 2 3 5 3 3" xfId="18676"/>
    <cellStyle name="style1424787249711 2 3 5 3 3 2" xfId="47749"/>
    <cellStyle name="style1424787249711 2 3 5 3 3 3" xfId="58143"/>
    <cellStyle name="style1424787249711 2 3 5 3 3 4" xfId="47748"/>
    <cellStyle name="style1424787249711 2 3 5 3 4" xfId="26072"/>
    <cellStyle name="style1424787249711 2 3 5 3 5" xfId="47744"/>
    <cellStyle name="style1424787249711 2 3 5 4" xfId="7662"/>
    <cellStyle name="style1424787249711 2 3 5 4 2" xfId="15058"/>
    <cellStyle name="style1424787249711 2 3 5 4 2 2" xfId="47752"/>
    <cellStyle name="style1424787249711 2 3 5 4 2 3" xfId="60633"/>
    <cellStyle name="style1424787249711 2 3 5 4 2 4" xfId="47751"/>
    <cellStyle name="style1424787249711 2 3 5 4 3" xfId="22454"/>
    <cellStyle name="style1424787249711 2 3 5 4 4" xfId="29850"/>
    <cellStyle name="style1424787249711 2 3 5 4 5" xfId="47750"/>
    <cellStyle name="style1424787249711 2 3 5 5" xfId="9471"/>
    <cellStyle name="style1424787249711 2 3 5 5 2" xfId="47754"/>
    <cellStyle name="style1424787249711 2 3 5 5 3" xfId="58141"/>
    <cellStyle name="style1424787249711 2 3 5 5 4" xfId="47753"/>
    <cellStyle name="style1424787249711 2 3 5 6" xfId="16867"/>
    <cellStyle name="style1424787249711 2 3 5 7" xfId="24263"/>
    <cellStyle name="style1424787249711 2 3 5 8" xfId="47737"/>
    <cellStyle name="style1424787249711 2 3 6" xfId="4226"/>
    <cellStyle name="style1424787249711 2 3 6 2" xfId="11667"/>
    <cellStyle name="style1424787249711 2 3 6 2 2" xfId="47757"/>
    <cellStyle name="style1424787249711 2 3 6 2 2 2" xfId="47758"/>
    <cellStyle name="style1424787249711 2 3 6 2 2 3" xfId="60636"/>
    <cellStyle name="style1424787249711 2 3 6 2 3" xfId="47756"/>
    <cellStyle name="style1424787249711 2 3 6 3" xfId="19063"/>
    <cellStyle name="style1424787249711 2 3 6 3 2" xfId="47760"/>
    <cellStyle name="style1424787249711 2 3 6 3 3" xfId="58144"/>
    <cellStyle name="style1424787249711 2 3 6 3 4" xfId="47759"/>
    <cellStyle name="style1424787249711 2 3 6 4" xfId="26459"/>
    <cellStyle name="style1424787249711 2 3 6 5" xfId="47755"/>
    <cellStyle name="style1424787249711 2 3 7" xfId="2349"/>
    <cellStyle name="style1424787249711 2 3 7 2" xfId="9790"/>
    <cellStyle name="style1424787249711 2 3 7 2 2" xfId="47763"/>
    <cellStyle name="style1424787249711 2 3 7 2 2 2" xfId="47764"/>
    <cellStyle name="style1424787249711 2 3 7 2 2 3" xfId="60637"/>
    <cellStyle name="style1424787249711 2 3 7 2 3" xfId="47762"/>
    <cellStyle name="style1424787249711 2 3 7 3" xfId="17186"/>
    <cellStyle name="style1424787249711 2 3 7 3 2" xfId="47766"/>
    <cellStyle name="style1424787249711 2 3 7 3 3" xfId="58145"/>
    <cellStyle name="style1424787249711 2 3 7 3 4" xfId="47765"/>
    <cellStyle name="style1424787249711 2 3 7 4" xfId="24582"/>
    <cellStyle name="style1424787249711 2 3 7 5" xfId="47761"/>
    <cellStyle name="style1424787249711 2 3 8" xfId="6171"/>
    <cellStyle name="style1424787249711 2 3 8 2" xfId="13567"/>
    <cellStyle name="style1424787249711 2 3 8 2 2" xfId="47769"/>
    <cellStyle name="style1424787249711 2 3 8 2 3" xfId="60620"/>
    <cellStyle name="style1424787249711 2 3 8 2 4" xfId="47768"/>
    <cellStyle name="style1424787249711 2 3 8 3" xfId="20963"/>
    <cellStyle name="style1424787249711 2 3 8 4" xfId="28359"/>
    <cellStyle name="style1424787249711 2 3 8 5" xfId="47767"/>
    <cellStyle name="style1424787249711 2 3 9" xfId="7981"/>
    <cellStyle name="style1424787249711 2 3 9 2" xfId="47771"/>
    <cellStyle name="style1424787249711 2 3 9 3" xfId="58128"/>
    <cellStyle name="style1424787249711 2 3 9 4" xfId="47770"/>
    <cellStyle name="style1424787249711 2 4" xfId="600"/>
    <cellStyle name="style1424787249711 2 4 2" xfId="1310"/>
    <cellStyle name="style1424787249711 2 4 2 2" xfId="4998"/>
    <cellStyle name="style1424787249711 2 4 2 2 2" xfId="12439"/>
    <cellStyle name="style1424787249711 2 4 2 2 2 2" xfId="47776"/>
    <cellStyle name="style1424787249711 2 4 2 2 2 2 2" xfId="47777"/>
    <cellStyle name="style1424787249711 2 4 2 2 2 2 3" xfId="60640"/>
    <cellStyle name="style1424787249711 2 4 2 2 2 3" xfId="47775"/>
    <cellStyle name="style1424787249711 2 4 2 2 3" xfId="19835"/>
    <cellStyle name="style1424787249711 2 4 2 2 3 2" xfId="47779"/>
    <cellStyle name="style1424787249711 2 4 2 2 3 3" xfId="58148"/>
    <cellStyle name="style1424787249711 2 4 2 2 3 4" xfId="47778"/>
    <cellStyle name="style1424787249711 2 4 2 2 4" xfId="27231"/>
    <cellStyle name="style1424787249711 2 4 2 2 5" xfId="47774"/>
    <cellStyle name="style1424787249711 2 4 2 3" xfId="3121"/>
    <cellStyle name="style1424787249711 2 4 2 3 2" xfId="10562"/>
    <cellStyle name="style1424787249711 2 4 2 3 2 2" xfId="47782"/>
    <cellStyle name="style1424787249711 2 4 2 3 2 2 2" xfId="47783"/>
    <cellStyle name="style1424787249711 2 4 2 3 2 2 3" xfId="60641"/>
    <cellStyle name="style1424787249711 2 4 2 3 2 3" xfId="47781"/>
    <cellStyle name="style1424787249711 2 4 2 3 3" xfId="17958"/>
    <cellStyle name="style1424787249711 2 4 2 3 3 2" xfId="47785"/>
    <cellStyle name="style1424787249711 2 4 2 3 3 3" xfId="58149"/>
    <cellStyle name="style1424787249711 2 4 2 3 3 4" xfId="47784"/>
    <cellStyle name="style1424787249711 2 4 2 3 4" xfId="25354"/>
    <cellStyle name="style1424787249711 2 4 2 3 5" xfId="47780"/>
    <cellStyle name="style1424787249711 2 4 2 4" xfId="6943"/>
    <cellStyle name="style1424787249711 2 4 2 4 2" xfId="14339"/>
    <cellStyle name="style1424787249711 2 4 2 4 2 2" xfId="47788"/>
    <cellStyle name="style1424787249711 2 4 2 4 2 3" xfId="60639"/>
    <cellStyle name="style1424787249711 2 4 2 4 2 4" xfId="47787"/>
    <cellStyle name="style1424787249711 2 4 2 4 3" xfId="21735"/>
    <cellStyle name="style1424787249711 2 4 2 4 4" xfId="29131"/>
    <cellStyle name="style1424787249711 2 4 2 4 5" xfId="47786"/>
    <cellStyle name="style1424787249711 2 4 2 5" xfId="8753"/>
    <cellStyle name="style1424787249711 2 4 2 5 2" xfId="47790"/>
    <cellStyle name="style1424787249711 2 4 2 5 3" xfId="58147"/>
    <cellStyle name="style1424787249711 2 4 2 5 4" xfId="47789"/>
    <cellStyle name="style1424787249711 2 4 2 6" xfId="16149"/>
    <cellStyle name="style1424787249711 2 4 2 7" xfId="23545"/>
    <cellStyle name="style1424787249711 2 4 2 8" xfId="47773"/>
    <cellStyle name="style1424787249711 2 4 3" xfId="4354"/>
    <cellStyle name="style1424787249711 2 4 3 2" xfId="11795"/>
    <cellStyle name="style1424787249711 2 4 3 2 2" xfId="47793"/>
    <cellStyle name="style1424787249711 2 4 3 2 2 2" xfId="47794"/>
    <cellStyle name="style1424787249711 2 4 3 2 2 3" xfId="60642"/>
    <cellStyle name="style1424787249711 2 4 3 2 3" xfId="47792"/>
    <cellStyle name="style1424787249711 2 4 3 3" xfId="19191"/>
    <cellStyle name="style1424787249711 2 4 3 3 2" xfId="47796"/>
    <cellStyle name="style1424787249711 2 4 3 3 3" xfId="58150"/>
    <cellStyle name="style1424787249711 2 4 3 3 4" xfId="47795"/>
    <cellStyle name="style1424787249711 2 4 3 4" xfId="26587"/>
    <cellStyle name="style1424787249711 2 4 3 5" xfId="47791"/>
    <cellStyle name="style1424787249711 2 4 4" xfId="2477"/>
    <cellStyle name="style1424787249711 2 4 4 2" xfId="9918"/>
    <cellStyle name="style1424787249711 2 4 4 2 2" xfId="47799"/>
    <cellStyle name="style1424787249711 2 4 4 2 2 2" xfId="47800"/>
    <cellStyle name="style1424787249711 2 4 4 2 2 3" xfId="60643"/>
    <cellStyle name="style1424787249711 2 4 4 2 3" xfId="47798"/>
    <cellStyle name="style1424787249711 2 4 4 3" xfId="17314"/>
    <cellStyle name="style1424787249711 2 4 4 3 2" xfId="47802"/>
    <cellStyle name="style1424787249711 2 4 4 3 3" xfId="58151"/>
    <cellStyle name="style1424787249711 2 4 4 3 4" xfId="47801"/>
    <cellStyle name="style1424787249711 2 4 4 4" xfId="24710"/>
    <cellStyle name="style1424787249711 2 4 4 5" xfId="47797"/>
    <cellStyle name="style1424787249711 2 4 5" xfId="6299"/>
    <cellStyle name="style1424787249711 2 4 5 2" xfId="13695"/>
    <cellStyle name="style1424787249711 2 4 5 2 2" xfId="47805"/>
    <cellStyle name="style1424787249711 2 4 5 2 3" xfId="60638"/>
    <cellStyle name="style1424787249711 2 4 5 2 4" xfId="47804"/>
    <cellStyle name="style1424787249711 2 4 5 3" xfId="21091"/>
    <cellStyle name="style1424787249711 2 4 5 4" xfId="28487"/>
    <cellStyle name="style1424787249711 2 4 5 5" xfId="47803"/>
    <cellStyle name="style1424787249711 2 4 6" xfId="8109"/>
    <cellStyle name="style1424787249711 2 4 6 2" xfId="47807"/>
    <cellStyle name="style1424787249711 2 4 6 3" xfId="58146"/>
    <cellStyle name="style1424787249711 2 4 6 4" xfId="47806"/>
    <cellStyle name="style1424787249711 2 4 7" xfId="15505"/>
    <cellStyle name="style1424787249711 2 4 8" xfId="22901"/>
    <cellStyle name="style1424787249711 2 4 9" xfId="47772"/>
    <cellStyle name="style1424787249711 2 5" xfId="1054"/>
    <cellStyle name="style1424787249711 2 5 2" xfId="4742"/>
    <cellStyle name="style1424787249711 2 5 2 2" xfId="12183"/>
    <cellStyle name="style1424787249711 2 5 2 2 2" xfId="47811"/>
    <cellStyle name="style1424787249711 2 5 2 2 2 2" xfId="47812"/>
    <cellStyle name="style1424787249711 2 5 2 2 2 3" xfId="60645"/>
    <cellStyle name="style1424787249711 2 5 2 2 3" xfId="47810"/>
    <cellStyle name="style1424787249711 2 5 2 3" xfId="19579"/>
    <cellStyle name="style1424787249711 2 5 2 3 2" xfId="47814"/>
    <cellStyle name="style1424787249711 2 5 2 3 3" xfId="58153"/>
    <cellStyle name="style1424787249711 2 5 2 3 4" xfId="47813"/>
    <cellStyle name="style1424787249711 2 5 2 4" xfId="26975"/>
    <cellStyle name="style1424787249711 2 5 2 5" xfId="47809"/>
    <cellStyle name="style1424787249711 2 5 3" xfId="2865"/>
    <cellStyle name="style1424787249711 2 5 3 2" xfId="10306"/>
    <cellStyle name="style1424787249711 2 5 3 2 2" xfId="47817"/>
    <cellStyle name="style1424787249711 2 5 3 2 2 2" xfId="47818"/>
    <cellStyle name="style1424787249711 2 5 3 2 2 3" xfId="60646"/>
    <cellStyle name="style1424787249711 2 5 3 2 3" xfId="47816"/>
    <cellStyle name="style1424787249711 2 5 3 3" xfId="17702"/>
    <cellStyle name="style1424787249711 2 5 3 3 2" xfId="47820"/>
    <cellStyle name="style1424787249711 2 5 3 3 3" xfId="58154"/>
    <cellStyle name="style1424787249711 2 5 3 3 4" xfId="47819"/>
    <cellStyle name="style1424787249711 2 5 3 4" xfId="25098"/>
    <cellStyle name="style1424787249711 2 5 3 5" xfId="47815"/>
    <cellStyle name="style1424787249711 2 5 4" xfId="6687"/>
    <cellStyle name="style1424787249711 2 5 4 2" xfId="14083"/>
    <cellStyle name="style1424787249711 2 5 4 2 2" xfId="47823"/>
    <cellStyle name="style1424787249711 2 5 4 2 3" xfId="60644"/>
    <cellStyle name="style1424787249711 2 5 4 2 4" xfId="47822"/>
    <cellStyle name="style1424787249711 2 5 4 3" xfId="21479"/>
    <cellStyle name="style1424787249711 2 5 4 4" xfId="28875"/>
    <cellStyle name="style1424787249711 2 5 4 5" xfId="47821"/>
    <cellStyle name="style1424787249711 2 5 5" xfId="8497"/>
    <cellStyle name="style1424787249711 2 5 5 2" xfId="47825"/>
    <cellStyle name="style1424787249711 2 5 5 3" xfId="58152"/>
    <cellStyle name="style1424787249711 2 5 5 4" xfId="47824"/>
    <cellStyle name="style1424787249711 2 5 6" xfId="15893"/>
    <cellStyle name="style1424787249711 2 5 7" xfId="23289"/>
    <cellStyle name="style1424787249711 2 5 8" xfId="47808"/>
    <cellStyle name="style1424787249711 2 6" xfId="1645"/>
    <cellStyle name="style1424787249711 2 6 2" xfId="5332"/>
    <cellStyle name="style1424787249711 2 6 2 2" xfId="12773"/>
    <cellStyle name="style1424787249711 2 6 2 2 2" xfId="47829"/>
    <cellStyle name="style1424787249711 2 6 2 2 2 2" xfId="47830"/>
    <cellStyle name="style1424787249711 2 6 2 2 2 3" xfId="60648"/>
    <cellStyle name="style1424787249711 2 6 2 2 3" xfId="47828"/>
    <cellStyle name="style1424787249711 2 6 2 3" xfId="20169"/>
    <cellStyle name="style1424787249711 2 6 2 3 2" xfId="47832"/>
    <cellStyle name="style1424787249711 2 6 2 3 3" xfId="58156"/>
    <cellStyle name="style1424787249711 2 6 2 3 4" xfId="47831"/>
    <cellStyle name="style1424787249711 2 6 2 4" xfId="27565"/>
    <cellStyle name="style1424787249711 2 6 2 5" xfId="47827"/>
    <cellStyle name="style1424787249711 2 6 3" xfId="3455"/>
    <cellStyle name="style1424787249711 2 6 3 2" xfId="10896"/>
    <cellStyle name="style1424787249711 2 6 3 2 2" xfId="47835"/>
    <cellStyle name="style1424787249711 2 6 3 2 2 2" xfId="47836"/>
    <cellStyle name="style1424787249711 2 6 3 2 2 3" xfId="60649"/>
    <cellStyle name="style1424787249711 2 6 3 2 3" xfId="47834"/>
    <cellStyle name="style1424787249711 2 6 3 3" xfId="18292"/>
    <cellStyle name="style1424787249711 2 6 3 3 2" xfId="47838"/>
    <cellStyle name="style1424787249711 2 6 3 3 3" xfId="58157"/>
    <cellStyle name="style1424787249711 2 6 3 3 4" xfId="47837"/>
    <cellStyle name="style1424787249711 2 6 3 4" xfId="25688"/>
    <cellStyle name="style1424787249711 2 6 3 5" xfId="47833"/>
    <cellStyle name="style1424787249711 2 6 4" xfId="7277"/>
    <cellStyle name="style1424787249711 2 6 4 2" xfId="14673"/>
    <cellStyle name="style1424787249711 2 6 4 2 2" xfId="47841"/>
    <cellStyle name="style1424787249711 2 6 4 2 3" xfId="60647"/>
    <cellStyle name="style1424787249711 2 6 4 2 4" xfId="47840"/>
    <cellStyle name="style1424787249711 2 6 4 3" xfId="22069"/>
    <cellStyle name="style1424787249711 2 6 4 4" xfId="29465"/>
    <cellStyle name="style1424787249711 2 6 4 5" xfId="47839"/>
    <cellStyle name="style1424787249711 2 6 5" xfId="9087"/>
    <cellStyle name="style1424787249711 2 6 5 2" xfId="47843"/>
    <cellStyle name="style1424787249711 2 6 5 3" xfId="58155"/>
    <cellStyle name="style1424787249711 2 6 5 4" xfId="47842"/>
    <cellStyle name="style1424787249711 2 6 6" xfId="16483"/>
    <cellStyle name="style1424787249711 2 6 7" xfId="23879"/>
    <cellStyle name="style1424787249711 2 6 8" xfId="47826"/>
    <cellStyle name="style1424787249711 2 7" xfId="1902"/>
    <cellStyle name="style1424787249711 2 7 2" xfId="5589"/>
    <cellStyle name="style1424787249711 2 7 2 2" xfId="13029"/>
    <cellStyle name="style1424787249711 2 7 2 2 2" xfId="47847"/>
    <cellStyle name="style1424787249711 2 7 2 2 2 2" xfId="47848"/>
    <cellStyle name="style1424787249711 2 7 2 2 2 3" xfId="60651"/>
    <cellStyle name="style1424787249711 2 7 2 2 3" xfId="47846"/>
    <cellStyle name="style1424787249711 2 7 2 3" xfId="20425"/>
    <cellStyle name="style1424787249711 2 7 2 3 2" xfId="47850"/>
    <cellStyle name="style1424787249711 2 7 2 3 3" xfId="58159"/>
    <cellStyle name="style1424787249711 2 7 2 3 4" xfId="47849"/>
    <cellStyle name="style1424787249711 2 7 2 4" xfId="27821"/>
    <cellStyle name="style1424787249711 2 7 2 5" xfId="47845"/>
    <cellStyle name="style1424787249711 2 7 3" xfId="3711"/>
    <cellStyle name="style1424787249711 2 7 3 2" xfId="11152"/>
    <cellStyle name="style1424787249711 2 7 3 2 2" xfId="47853"/>
    <cellStyle name="style1424787249711 2 7 3 2 2 2" xfId="47854"/>
    <cellStyle name="style1424787249711 2 7 3 2 2 3" xfId="60652"/>
    <cellStyle name="style1424787249711 2 7 3 2 3" xfId="47852"/>
    <cellStyle name="style1424787249711 2 7 3 3" xfId="18548"/>
    <cellStyle name="style1424787249711 2 7 3 3 2" xfId="47856"/>
    <cellStyle name="style1424787249711 2 7 3 3 3" xfId="58160"/>
    <cellStyle name="style1424787249711 2 7 3 3 4" xfId="47855"/>
    <cellStyle name="style1424787249711 2 7 3 4" xfId="25944"/>
    <cellStyle name="style1424787249711 2 7 3 5" xfId="47851"/>
    <cellStyle name="style1424787249711 2 7 4" xfId="7534"/>
    <cellStyle name="style1424787249711 2 7 4 2" xfId="14930"/>
    <cellStyle name="style1424787249711 2 7 4 2 2" xfId="47859"/>
    <cellStyle name="style1424787249711 2 7 4 2 3" xfId="60650"/>
    <cellStyle name="style1424787249711 2 7 4 2 4" xfId="47858"/>
    <cellStyle name="style1424787249711 2 7 4 3" xfId="22326"/>
    <cellStyle name="style1424787249711 2 7 4 4" xfId="29722"/>
    <cellStyle name="style1424787249711 2 7 4 5" xfId="47857"/>
    <cellStyle name="style1424787249711 2 7 5" xfId="9343"/>
    <cellStyle name="style1424787249711 2 7 5 2" xfId="47861"/>
    <cellStyle name="style1424787249711 2 7 5 3" xfId="58158"/>
    <cellStyle name="style1424787249711 2 7 5 4" xfId="47860"/>
    <cellStyle name="style1424787249711 2 7 6" xfId="16739"/>
    <cellStyle name="style1424787249711 2 7 7" xfId="24135"/>
    <cellStyle name="style1424787249711 2 7 8" xfId="47844"/>
    <cellStyle name="style1424787249711 2 8" xfId="4098"/>
    <cellStyle name="style1424787249711 2 8 2" xfId="11539"/>
    <cellStyle name="style1424787249711 2 8 2 2" xfId="47864"/>
    <cellStyle name="style1424787249711 2 8 2 2 2" xfId="47865"/>
    <cellStyle name="style1424787249711 2 8 2 2 3" xfId="60653"/>
    <cellStyle name="style1424787249711 2 8 2 3" xfId="47863"/>
    <cellStyle name="style1424787249711 2 8 3" xfId="18935"/>
    <cellStyle name="style1424787249711 2 8 3 2" xfId="47867"/>
    <cellStyle name="style1424787249711 2 8 3 3" xfId="58161"/>
    <cellStyle name="style1424787249711 2 8 3 4" xfId="47866"/>
    <cellStyle name="style1424787249711 2 8 4" xfId="26331"/>
    <cellStyle name="style1424787249711 2 8 5" xfId="47862"/>
    <cellStyle name="style1424787249711 2 9" xfId="2221"/>
    <cellStyle name="style1424787249711 2 9 2" xfId="9662"/>
    <cellStyle name="style1424787249711 2 9 2 2" xfId="47870"/>
    <cellStyle name="style1424787249711 2 9 2 2 2" xfId="47871"/>
    <cellStyle name="style1424787249711 2 9 2 2 3" xfId="60654"/>
    <cellStyle name="style1424787249711 2 9 2 3" xfId="47869"/>
    <cellStyle name="style1424787249711 2 9 3" xfId="17058"/>
    <cellStyle name="style1424787249711 2 9 3 2" xfId="47873"/>
    <cellStyle name="style1424787249711 2 9 3 3" xfId="58162"/>
    <cellStyle name="style1424787249711 2 9 3 4" xfId="47872"/>
    <cellStyle name="style1424787249711 2 9 4" xfId="24454"/>
    <cellStyle name="style1424787249711 2 9 5" xfId="47868"/>
    <cellStyle name="style1424787249711 3" xfId="379"/>
    <cellStyle name="style1424787249711 3 10" xfId="7889"/>
    <cellStyle name="style1424787249711 3 10 2" xfId="47876"/>
    <cellStyle name="style1424787249711 3 10 3" xfId="58163"/>
    <cellStyle name="style1424787249711 3 10 4" xfId="47875"/>
    <cellStyle name="style1424787249711 3 11" xfId="15285"/>
    <cellStyle name="style1424787249711 3 12" xfId="22681"/>
    <cellStyle name="style1424787249711 3 13" xfId="47874"/>
    <cellStyle name="style1424787249711 3 2" xfId="507"/>
    <cellStyle name="style1424787249711 3 2 10" xfId="15413"/>
    <cellStyle name="style1424787249711 3 2 11" xfId="22809"/>
    <cellStyle name="style1424787249711 3 2 12" xfId="47877"/>
    <cellStyle name="style1424787249711 3 2 2" xfId="764"/>
    <cellStyle name="style1424787249711 3 2 2 2" xfId="1474"/>
    <cellStyle name="style1424787249711 3 2 2 2 2" xfId="5162"/>
    <cellStyle name="style1424787249711 3 2 2 2 2 2" xfId="12603"/>
    <cellStyle name="style1424787249711 3 2 2 2 2 2 2" xfId="47882"/>
    <cellStyle name="style1424787249711 3 2 2 2 2 2 2 2" xfId="47883"/>
    <cellStyle name="style1424787249711 3 2 2 2 2 2 2 3" xfId="60659"/>
    <cellStyle name="style1424787249711 3 2 2 2 2 2 3" xfId="47881"/>
    <cellStyle name="style1424787249711 3 2 2 2 2 3" xfId="19999"/>
    <cellStyle name="style1424787249711 3 2 2 2 2 3 2" xfId="47885"/>
    <cellStyle name="style1424787249711 3 2 2 2 2 3 3" xfId="58167"/>
    <cellStyle name="style1424787249711 3 2 2 2 2 3 4" xfId="47884"/>
    <cellStyle name="style1424787249711 3 2 2 2 2 4" xfId="27395"/>
    <cellStyle name="style1424787249711 3 2 2 2 2 5" xfId="47880"/>
    <cellStyle name="style1424787249711 3 2 2 2 3" xfId="3285"/>
    <cellStyle name="style1424787249711 3 2 2 2 3 2" xfId="10726"/>
    <cellStyle name="style1424787249711 3 2 2 2 3 2 2" xfId="47888"/>
    <cellStyle name="style1424787249711 3 2 2 2 3 2 2 2" xfId="47889"/>
    <cellStyle name="style1424787249711 3 2 2 2 3 2 2 3" xfId="60660"/>
    <cellStyle name="style1424787249711 3 2 2 2 3 2 3" xfId="47887"/>
    <cellStyle name="style1424787249711 3 2 2 2 3 3" xfId="18122"/>
    <cellStyle name="style1424787249711 3 2 2 2 3 3 2" xfId="47891"/>
    <cellStyle name="style1424787249711 3 2 2 2 3 3 3" xfId="58168"/>
    <cellStyle name="style1424787249711 3 2 2 2 3 3 4" xfId="47890"/>
    <cellStyle name="style1424787249711 3 2 2 2 3 4" xfId="25518"/>
    <cellStyle name="style1424787249711 3 2 2 2 3 5" xfId="47886"/>
    <cellStyle name="style1424787249711 3 2 2 2 4" xfId="7107"/>
    <cellStyle name="style1424787249711 3 2 2 2 4 2" xfId="14503"/>
    <cellStyle name="style1424787249711 3 2 2 2 4 2 2" xfId="47894"/>
    <cellStyle name="style1424787249711 3 2 2 2 4 2 3" xfId="60658"/>
    <cellStyle name="style1424787249711 3 2 2 2 4 2 4" xfId="47893"/>
    <cellStyle name="style1424787249711 3 2 2 2 4 3" xfId="21899"/>
    <cellStyle name="style1424787249711 3 2 2 2 4 4" xfId="29295"/>
    <cellStyle name="style1424787249711 3 2 2 2 4 5" xfId="47892"/>
    <cellStyle name="style1424787249711 3 2 2 2 5" xfId="8917"/>
    <cellStyle name="style1424787249711 3 2 2 2 5 2" xfId="47896"/>
    <cellStyle name="style1424787249711 3 2 2 2 5 3" xfId="58166"/>
    <cellStyle name="style1424787249711 3 2 2 2 5 4" xfId="47895"/>
    <cellStyle name="style1424787249711 3 2 2 2 6" xfId="16313"/>
    <cellStyle name="style1424787249711 3 2 2 2 7" xfId="23709"/>
    <cellStyle name="style1424787249711 3 2 2 2 8" xfId="47879"/>
    <cellStyle name="style1424787249711 3 2 2 3" xfId="4518"/>
    <cellStyle name="style1424787249711 3 2 2 3 2" xfId="11959"/>
    <cellStyle name="style1424787249711 3 2 2 3 2 2" xfId="47899"/>
    <cellStyle name="style1424787249711 3 2 2 3 2 2 2" xfId="47900"/>
    <cellStyle name="style1424787249711 3 2 2 3 2 2 3" xfId="60661"/>
    <cellStyle name="style1424787249711 3 2 2 3 2 3" xfId="47898"/>
    <cellStyle name="style1424787249711 3 2 2 3 3" xfId="19355"/>
    <cellStyle name="style1424787249711 3 2 2 3 3 2" xfId="47902"/>
    <cellStyle name="style1424787249711 3 2 2 3 3 3" xfId="58169"/>
    <cellStyle name="style1424787249711 3 2 2 3 3 4" xfId="47901"/>
    <cellStyle name="style1424787249711 3 2 2 3 4" xfId="26751"/>
    <cellStyle name="style1424787249711 3 2 2 3 5" xfId="47897"/>
    <cellStyle name="style1424787249711 3 2 2 4" xfId="2641"/>
    <cellStyle name="style1424787249711 3 2 2 4 2" xfId="10082"/>
    <cellStyle name="style1424787249711 3 2 2 4 2 2" xfId="47905"/>
    <cellStyle name="style1424787249711 3 2 2 4 2 2 2" xfId="47906"/>
    <cellStyle name="style1424787249711 3 2 2 4 2 2 3" xfId="60662"/>
    <cellStyle name="style1424787249711 3 2 2 4 2 3" xfId="47904"/>
    <cellStyle name="style1424787249711 3 2 2 4 3" xfId="17478"/>
    <cellStyle name="style1424787249711 3 2 2 4 3 2" xfId="47908"/>
    <cellStyle name="style1424787249711 3 2 2 4 3 3" xfId="58170"/>
    <cellStyle name="style1424787249711 3 2 2 4 3 4" xfId="47907"/>
    <cellStyle name="style1424787249711 3 2 2 4 4" xfId="24874"/>
    <cellStyle name="style1424787249711 3 2 2 4 5" xfId="47903"/>
    <cellStyle name="style1424787249711 3 2 2 5" xfId="6463"/>
    <cellStyle name="style1424787249711 3 2 2 5 2" xfId="13859"/>
    <cellStyle name="style1424787249711 3 2 2 5 2 2" xfId="47911"/>
    <cellStyle name="style1424787249711 3 2 2 5 2 3" xfId="60657"/>
    <cellStyle name="style1424787249711 3 2 2 5 2 4" xfId="47910"/>
    <cellStyle name="style1424787249711 3 2 2 5 3" xfId="21255"/>
    <cellStyle name="style1424787249711 3 2 2 5 4" xfId="28651"/>
    <cellStyle name="style1424787249711 3 2 2 5 5" xfId="47909"/>
    <cellStyle name="style1424787249711 3 2 2 6" xfId="8273"/>
    <cellStyle name="style1424787249711 3 2 2 6 2" xfId="47913"/>
    <cellStyle name="style1424787249711 3 2 2 6 3" xfId="58165"/>
    <cellStyle name="style1424787249711 3 2 2 6 4" xfId="47912"/>
    <cellStyle name="style1424787249711 3 2 2 7" xfId="15669"/>
    <cellStyle name="style1424787249711 3 2 2 8" xfId="23065"/>
    <cellStyle name="style1424787249711 3 2 2 9" xfId="47878"/>
    <cellStyle name="style1424787249711 3 2 3" xfId="1218"/>
    <cellStyle name="style1424787249711 3 2 3 2" xfId="4906"/>
    <cellStyle name="style1424787249711 3 2 3 2 2" xfId="12347"/>
    <cellStyle name="style1424787249711 3 2 3 2 2 2" xfId="47917"/>
    <cellStyle name="style1424787249711 3 2 3 2 2 2 2" xfId="47918"/>
    <cellStyle name="style1424787249711 3 2 3 2 2 2 3" xfId="60664"/>
    <cellStyle name="style1424787249711 3 2 3 2 2 3" xfId="47916"/>
    <cellStyle name="style1424787249711 3 2 3 2 3" xfId="19743"/>
    <cellStyle name="style1424787249711 3 2 3 2 3 2" xfId="47920"/>
    <cellStyle name="style1424787249711 3 2 3 2 3 3" xfId="58172"/>
    <cellStyle name="style1424787249711 3 2 3 2 3 4" xfId="47919"/>
    <cellStyle name="style1424787249711 3 2 3 2 4" xfId="27139"/>
    <cellStyle name="style1424787249711 3 2 3 2 5" xfId="47915"/>
    <cellStyle name="style1424787249711 3 2 3 3" xfId="3029"/>
    <cellStyle name="style1424787249711 3 2 3 3 2" xfId="10470"/>
    <cellStyle name="style1424787249711 3 2 3 3 2 2" xfId="47923"/>
    <cellStyle name="style1424787249711 3 2 3 3 2 2 2" xfId="47924"/>
    <cellStyle name="style1424787249711 3 2 3 3 2 2 3" xfId="60665"/>
    <cellStyle name="style1424787249711 3 2 3 3 2 3" xfId="47922"/>
    <cellStyle name="style1424787249711 3 2 3 3 3" xfId="17866"/>
    <cellStyle name="style1424787249711 3 2 3 3 3 2" xfId="47926"/>
    <cellStyle name="style1424787249711 3 2 3 3 3 3" xfId="58173"/>
    <cellStyle name="style1424787249711 3 2 3 3 3 4" xfId="47925"/>
    <cellStyle name="style1424787249711 3 2 3 3 4" xfId="25262"/>
    <cellStyle name="style1424787249711 3 2 3 3 5" xfId="47921"/>
    <cellStyle name="style1424787249711 3 2 3 4" xfId="6851"/>
    <cellStyle name="style1424787249711 3 2 3 4 2" xfId="14247"/>
    <cellStyle name="style1424787249711 3 2 3 4 2 2" xfId="47929"/>
    <cellStyle name="style1424787249711 3 2 3 4 2 3" xfId="60663"/>
    <cellStyle name="style1424787249711 3 2 3 4 2 4" xfId="47928"/>
    <cellStyle name="style1424787249711 3 2 3 4 3" xfId="21643"/>
    <cellStyle name="style1424787249711 3 2 3 4 4" xfId="29039"/>
    <cellStyle name="style1424787249711 3 2 3 4 5" xfId="47927"/>
    <cellStyle name="style1424787249711 3 2 3 5" xfId="8661"/>
    <cellStyle name="style1424787249711 3 2 3 5 2" xfId="47931"/>
    <cellStyle name="style1424787249711 3 2 3 5 3" xfId="58171"/>
    <cellStyle name="style1424787249711 3 2 3 5 4" xfId="47930"/>
    <cellStyle name="style1424787249711 3 2 3 6" xfId="16057"/>
    <cellStyle name="style1424787249711 3 2 3 7" xfId="23453"/>
    <cellStyle name="style1424787249711 3 2 3 8" xfId="47914"/>
    <cellStyle name="style1424787249711 3 2 4" xfId="1809"/>
    <cellStyle name="style1424787249711 3 2 4 2" xfId="5496"/>
    <cellStyle name="style1424787249711 3 2 4 2 2" xfId="12937"/>
    <cellStyle name="style1424787249711 3 2 4 2 2 2" xfId="47935"/>
    <cellStyle name="style1424787249711 3 2 4 2 2 2 2" xfId="47936"/>
    <cellStyle name="style1424787249711 3 2 4 2 2 2 3" xfId="60667"/>
    <cellStyle name="style1424787249711 3 2 4 2 2 3" xfId="47934"/>
    <cellStyle name="style1424787249711 3 2 4 2 3" xfId="20333"/>
    <cellStyle name="style1424787249711 3 2 4 2 3 2" xfId="47938"/>
    <cellStyle name="style1424787249711 3 2 4 2 3 3" xfId="58175"/>
    <cellStyle name="style1424787249711 3 2 4 2 3 4" xfId="47937"/>
    <cellStyle name="style1424787249711 3 2 4 2 4" xfId="27729"/>
    <cellStyle name="style1424787249711 3 2 4 2 5" xfId="47933"/>
    <cellStyle name="style1424787249711 3 2 4 3" xfId="3619"/>
    <cellStyle name="style1424787249711 3 2 4 3 2" xfId="11060"/>
    <cellStyle name="style1424787249711 3 2 4 3 2 2" xfId="47941"/>
    <cellStyle name="style1424787249711 3 2 4 3 2 2 2" xfId="47942"/>
    <cellStyle name="style1424787249711 3 2 4 3 2 2 3" xfId="60668"/>
    <cellStyle name="style1424787249711 3 2 4 3 2 3" xfId="47940"/>
    <cellStyle name="style1424787249711 3 2 4 3 3" xfId="18456"/>
    <cellStyle name="style1424787249711 3 2 4 3 3 2" xfId="47944"/>
    <cellStyle name="style1424787249711 3 2 4 3 3 3" xfId="58176"/>
    <cellStyle name="style1424787249711 3 2 4 3 3 4" xfId="47943"/>
    <cellStyle name="style1424787249711 3 2 4 3 4" xfId="25852"/>
    <cellStyle name="style1424787249711 3 2 4 3 5" xfId="47939"/>
    <cellStyle name="style1424787249711 3 2 4 4" xfId="7441"/>
    <cellStyle name="style1424787249711 3 2 4 4 2" xfId="14837"/>
    <cellStyle name="style1424787249711 3 2 4 4 2 2" xfId="47947"/>
    <cellStyle name="style1424787249711 3 2 4 4 2 3" xfId="60666"/>
    <cellStyle name="style1424787249711 3 2 4 4 2 4" xfId="47946"/>
    <cellStyle name="style1424787249711 3 2 4 4 3" xfId="22233"/>
    <cellStyle name="style1424787249711 3 2 4 4 4" xfId="29629"/>
    <cellStyle name="style1424787249711 3 2 4 4 5" xfId="47945"/>
    <cellStyle name="style1424787249711 3 2 4 5" xfId="9251"/>
    <cellStyle name="style1424787249711 3 2 4 5 2" xfId="47949"/>
    <cellStyle name="style1424787249711 3 2 4 5 3" xfId="58174"/>
    <cellStyle name="style1424787249711 3 2 4 5 4" xfId="47948"/>
    <cellStyle name="style1424787249711 3 2 4 6" xfId="16647"/>
    <cellStyle name="style1424787249711 3 2 4 7" xfId="24043"/>
    <cellStyle name="style1424787249711 3 2 4 8" xfId="47932"/>
    <cellStyle name="style1424787249711 3 2 5" xfId="2066"/>
    <cellStyle name="style1424787249711 3 2 5 2" xfId="5753"/>
    <cellStyle name="style1424787249711 3 2 5 2 2" xfId="13193"/>
    <cellStyle name="style1424787249711 3 2 5 2 2 2" xfId="47953"/>
    <cellStyle name="style1424787249711 3 2 5 2 2 2 2" xfId="47954"/>
    <cellStyle name="style1424787249711 3 2 5 2 2 2 3" xfId="60670"/>
    <cellStyle name="style1424787249711 3 2 5 2 2 3" xfId="47952"/>
    <cellStyle name="style1424787249711 3 2 5 2 3" xfId="20589"/>
    <cellStyle name="style1424787249711 3 2 5 2 3 2" xfId="47956"/>
    <cellStyle name="style1424787249711 3 2 5 2 3 3" xfId="58178"/>
    <cellStyle name="style1424787249711 3 2 5 2 3 4" xfId="47955"/>
    <cellStyle name="style1424787249711 3 2 5 2 4" xfId="27985"/>
    <cellStyle name="style1424787249711 3 2 5 2 5" xfId="47951"/>
    <cellStyle name="style1424787249711 3 2 5 3" xfId="3875"/>
    <cellStyle name="style1424787249711 3 2 5 3 2" xfId="11316"/>
    <cellStyle name="style1424787249711 3 2 5 3 2 2" xfId="47959"/>
    <cellStyle name="style1424787249711 3 2 5 3 2 2 2" xfId="47960"/>
    <cellStyle name="style1424787249711 3 2 5 3 2 2 3" xfId="60671"/>
    <cellStyle name="style1424787249711 3 2 5 3 2 3" xfId="47958"/>
    <cellStyle name="style1424787249711 3 2 5 3 3" xfId="18712"/>
    <cellStyle name="style1424787249711 3 2 5 3 3 2" xfId="47962"/>
    <cellStyle name="style1424787249711 3 2 5 3 3 3" xfId="58179"/>
    <cellStyle name="style1424787249711 3 2 5 3 3 4" xfId="47961"/>
    <cellStyle name="style1424787249711 3 2 5 3 4" xfId="26108"/>
    <cellStyle name="style1424787249711 3 2 5 3 5" xfId="47957"/>
    <cellStyle name="style1424787249711 3 2 5 4" xfId="7698"/>
    <cellStyle name="style1424787249711 3 2 5 4 2" xfId="15094"/>
    <cellStyle name="style1424787249711 3 2 5 4 2 2" xfId="47965"/>
    <cellStyle name="style1424787249711 3 2 5 4 2 3" xfId="60669"/>
    <cellStyle name="style1424787249711 3 2 5 4 2 4" xfId="47964"/>
    <cellStyle name="style1424787249711 3 2 5 4 3" xfId="22490"/>
    <cellStyle name="style1424787249711 3 2 5 4 4" xfId="29886"/>
    <cellStyle name="style1424787249711 3 2 5 4 5" xfId="47963"/>
    <cellStyle name="style1424787249711 3 2 5 5" xfId="9507"/>
    <cellStyle name="style1424787249711 3 2 5 5 2" xfId="47967"/>
    <cellStyle name="style1424787249711 3 2 5 5 3" xfId="58177"/>
    <cellStyle name="style1424787249711 3 2 5 5 4" xfId="47966"/>
    <cellStyle name="style1424787249711 3 2 5 6" xfId="16903"/>
    <cellStyle name="style1424787249711 3 2 5 7" xfId="24299"/>
    <cellStyle name="style1424787249711 3 2 5 8" xfId="47950"/>
    <cellStyle name="style1424787249711 3 2 6" xfId="4262"/>
    <cellStyle name="style1424787249711 3 2 6 2" xfId="11703"/>
    <cellStyle name="style1424787249711 3 2 6 2 2" xfId="47970"/>
    <cellStyle name="style1424787249711 3 2 6 2 2 2" xfId="47971"/>
    <cellStyle name="style1424787249711 3 2 6 2 2 3" xfId="60672"/>
    <cellStyle name="style1424787249711 3 2 6 2 3" xfId="47969"/>
    <cellStyle name="style1424787249711 3 2 6 3" xfId="19099"/>
    <cellStyle name="style1424787249711 3 2 6 3 2" xfId="47973"/>
    <cellStyle name="style1424787249711 3 2 6 3 3" xfId="58180"/>
    <cellStyle name="style1424787249711 3 2 6 3 4" xfId="47972"/>
    <cellStyle name="style1424787249711 3 2 6 4" xfId="26495"/>
    <cellStyle name="style1424787249711 3 2 6 5" xfId="47968"/>
    <cellStyle name="style1424787249711 3 2 7" xfId="2385"/>
    <cellStyle name="style1424787249711 3 2 7 2" xfId="9826"/>
    <cellStyle name="style1424787249711 3 2 7 2 2" xfId="47976"/>
    <cellStyle name="style1424787249711 3 2 7 2 2 2" xfId="47977"/>
    <cellStyle name="style1424787249711 3 2 7 2 2 3" xfId="60673"/>
    <cellStyle name="style1424787249711 3 2 7 2 3" xfId="47975"/>
    <cellStyle name="style1424787249711 3 2 7 3" xfId="17222"/>
    <cellStyle name="style1424787249711 3 2 7 3 2" xfId="47979"/>
    <cellStyle name="style1424787249711 3 2 7 3 3" xfId="58181"/>
    <cellStyle name="style1424787249711 3 2 7 3 4" xfId="47978"/>
    <cellStyle name="style1424787249711 3 2 7 4" xfId="24618"/>
    <cellStyle name="style1424787249711 3 2 7 5" xfId="47974"/>
    <cellStyle name="style1424787249711 3 2 8" xfId="6207"/>
    <cellStyle name="style1424787249711 3 2 8 2" xfId="13603"/>
    <cellStyle name="style1424787249711 3 2 8 2 2" xfId="47982"/>
    <cellStyle name="style1424787249711 3 2 8 2 3" xfId="60656"/>
    <cellStyle name="style1424787249711 3 2 8 2 4" xfId="47981"/>
    <cellStyle name="style1424787249711 3 2 8 3" xfId="20999"/>
    <cellStyle name="style1424787249711 3 2 8 4" xfId="28395"/>
    <cellStyle name="style1424787249711 3 2 8 5" xfId="47980"/>
    <cellStyle name="style1424787249711 3 2 9" xfId="8017"/>
    <cellStyle name="style1424787249711 3 2 9 2" xfId="47984"/>
    <cellStyle name="style1424787249711 3 2 9 3" xfId="58164"/>
    <cellStyle name="style1424787249711 3 2 9 4" xfId="47983"/>
    <cellStyle name="style1424787249711 3 3" xfId="636"/>
    <cellStyle name="style1424787249711 3 3 2" xfId="1346"/>
    <cellStyle name="style1424787249711 3 3 2 2" xfId="5034"/>
    <cellStyle name="style1424787249711 3 3 2 2 2" xfId="12475"/>
    <cellStyle name="style1424787249711 3 3 2 2 2 2" xfId="47989"/>
    <cellStyle name="style1424787249711 3 3 2 2 2 2 2" xfId="47990"/>
    <cellStyle name="style1424787249711 3 3 2 2 2 2 3" xfId="60676"/>
    <cellStyle name="style1424787249711 3 3 2 2 2 3" xfId="47988"/>
    <cellStyle name="style1424787249711 3 3 2 2 3" xfId="19871"/>
    <cellStyle name="style1424787249711 3 3 2 2 3 2" xfId="47992"/>
    <cellStyle name="style1424787249711 3 3 2 2 3 3" xfId="58184"/>
    <cellStyle name="style1424787249711 3 3 2 2 3 4" xfId="47991"/>
    <cellStyle name="style1424787249711 3 3 2 2 4" xfId="27267"/>
    <cellStyle name="style1424787249711 3 3 2 2 5" xfId="47987"/>
    <cellStyle name="style1424787249711 3 3 2 3" xfId="3157"/>
    <cellStyle name="style1424787249711 3 3 2 3 2" xfId="10598"/>
    <cellStyle name="style1424787249711 3 3 2 3 2 2" xfId="47995"/>
    <cellStyle name="style1424787249711 3 3 2 3 2 2 2" xfId="47996"/>
    <cellStyle name="style1424787249711 3 3 2 3 2 2 3" xfId="60677"/>
    <cellStyle name="style1424787249711 3 3 2 3 2 3" xfId="47994"/>
    <cellStyle name="style1424787249711 3 3 2 3 3" xfId="17994"/>
    <cellStyle name="style1424787249711 3 3 2 3 3 2" xfId="47998"/>
    <cellStyle name="style1424787249711 3 3 2 3 3 3" xfId="58185"/>
    <cellStyle name="style1424787249711 3 3 2 3 3 4" xfId="47997"/>
    <cellStyle name="style1424787249711 3 3 2 3 4" xfId="25390"/>
    <cellStyle name="style1424787249711 3 3 2 3 5" xfId="47993"/>
    <cellStyle name="style1424787249711 3 3 2 4" xfId="6979"/>
    <cellStyle name="style1424787249711 3 3 2 4 2" xfId="14375"/>
    <cellStyle name="style1424787249711 3 3 2 4 2 2" xfId="48001"/>
    <cellStyle name="style1424787249711 3 3 2 4 2 3" xfId="60675"/>
    <cellStyle name="style1424787249711 3 3 2 4 2 4" xfId="48000"/>
    <cellStyle name="style1424787249711 3 3 2 4 3" xfId="21771"/>
    <cellStyle name="style1424787249711 3 3 2 4 4" xfId="29167"/>
    <cellStyle name="style1424787249711 3 3 2 4 5" xfId="47999"/>
    <cellStyle name="style1424787249711 3 3 2 5" xfId="8789"/>
    <cellStyle name="style1424787249711 3 3 2 5 2" xfId="48003"/>
    <cellStyle name="style1424787249711 3 3 2 5 3" xfId="58183"/>
    <cellStyle name="style1424787249711 3 3 2 5 4" xfId="48002"/>
    <cellStyle name="style1424787249711 3 3 2 6" xfId="16185"/>
    <cellStyle name="style1424787249711 3 3 2 7" xfId="23581"/>
    <cellStyle name="style1424787249711 3 3 2 8" xfId="47986"/>
    <cellStyle name="style1424787249711 3 3 3" xfId="4390"/>
    <cellStyle name="style1424787249711 3 3 3 2" xfId="11831"/>
    <cellStyle name="style1424787249711 3 3 3 2 2" xfId="48006"/>
    <cellStyle name="style1424787249711 3 3 3 2 2 2" xfId="48007"/>
    <cellStyle name="style1424787249711 3 3 3 2 2 3" xfId="60678"/>
    <cellStyle name="style1424787249711 3 3 3 2 3" xfId="48005"/>
    <cellStyle name="style1424787249711 3 3 3 3" xfId="19227"/>
    <cellStyle name="style1424787249711 3 3 3 3 2" xfId="48009"/>
    <cellStyle name="style1424787249711 3 3 3 3 3" xfId="58186"/>
    <cellStyle name="style1424787249711 3 3 3 3 4" xfId="48008"/>
    <cellStyle name="style1424787249711 3 3 3 4" xfId="26623"/>
    <cellStyle name="style1424787249711 3 3 3 5" xfId="48004"/>
    <cellStyle name="style1424787249711 3 3 4" xfId="2513"/>
    <cellStyle name="style1424787249711 3 3 4 2" xfId="9954"/>
    <cellStyle name="style1424787249711 3 3 4 2 2" xfId="48012"/>
    <cellStyle name="style1424787249711 3 3 4 2 2 2" xfId="48013"/>
    <cellStyle name="style1424787249711 3 3 4 2 2 3" xfId="60679"/>
    <cellStyle name="style1424787249711 3 3 4 2 3" xfId="48011"/>
    <cellStyle name="style1424787249711 3 3 4 3" xfId="17350"/>
    <cellStyle name="style1424787249711 3 3 4 3 2" xfId="48015"/>
    <cellStyle name="style1424787249711 3 3 4 3 3" xfId="58187"/>
    <cellStyle name="style1424787249711 3 3 4 3 4" xfId="48014"/>
    <cellStyle name="style1424787249711 3 3 4 4" xfId="24746"/>
    <cellStyle name="style1424787249711 3 3 4 5" xfId="48010"/>
    <cellStyle name="style1424787249711 3 3 5" xfId="6335"/>
    <cellStyle name="style1424787249711 3 3 5 2" xfId="13731"/>
    <cellStyle name="style1424787249711 3 3 5 2 2" xfId="48018"/>
    <cellStyle name="style1424787249711 3 3 5 2 3" xfId="60674"/>
    <cellStyle name="style1424787249711 3 3 5 2 4" xfId="48017"/>
    <cellStyle name="style1424787249711 3 3 5 3" xfId="21127"/>
    <cellStyle name="style1424787249711 3 3 5 4" xfId="28523"/>
    <cellStyle name="style1424787249711 3 3 5 5" xfId="48016"/>
    <cellStyle name="style1424787249711 3 3 6" xfId="8145"/>
    <cellStyle name="style1424787249711 3 3 6 2" xfId="48020"/>
    <cellStyle name="style1424787249711 3 3 6 3" xfId="58182"/>
    <cellStyle name="style1424787249711 3 3 6 4" xfId="48019"/>
    <cellStyle name="style1424787249711 3 3 7" xfId="15541"/>
    <cellStyle name="style1424787249711 3 3 8" xfId="22937"/>
    <cellStyle name="style1424787249711 3 3 9" xfId="47985"/>
    <cellStyle name="style1424787249711 3 4" xfId="1090"/>
    <cellStyle name="style1424787249711 3 4 2" xfId="4778"/>
    <cellStyle name="style1424787249711 3 4 2 2" xfId="12219"/>
    <cellStyle name="style1424787249711 3 4 2 2 2" xfId="48024"/>
    <cellStyle name="style1424787249711 3 4 2 2 2 2" xfId="48025"/>
    <cellStyle name="style1424787249711 3 4 2 2 2 3" xfId="60681"/>
    <cellStyle name="style1424787249711 3 4 2 2 3" xfId="48023"/>
    <cellStyle name="style1424787249711 3 4 2 3" xfId="19615"/>
    <cellStyle name="style1424787249711 3 4 2 3 2" xfId="48027"/>
    <cellStyle name="style1424787249711 3 4 2 3 3" xfId="58189"/>
    <cellStyle name="style1424787249711 3 4 2 3 4" xfId="48026"/>
    <cellStyle name="style1424787249711 3 4 2 4" xfId="27011"/>
    <cellStyle name="style1424787249711 3 4 2 5" xfId="48022"/>
    <cellStyle name="style1424787249711 3 4 3" xfId="2901"/>
    <cellStyle name="style1424787249711 3 4 3 2" xfId="10342"/>
    <cellStyle name="style1424787249711 3 4 3 2 2" xfId="48030"/>
    <cellStyle name="style1424787249711 3 4 3 2 2 2" xfId="48031"/>
    <cellStyle name="style1424787249711 3 4 3 2 2 3" xfId="60682"/>
    <cellStyle name="style1424787249711 3 4 3 2 3" xfId="48029"/>
    <cellStyle name="style1424787249711 3 4 3 3" xfId="17738"/>
    <cellStyle name="style1424787249711 3 4 3 3 2" xfId="48033"/>
    <cellStyle name="style1424787249711 3 4 3 3 3" xfId="58190"/>
    <cellStyle name="style1424787249711 3 4 3 3 4" xfId="48032"/>
    <cellStyle name="style1424787249711 3 4 3 4" xfId="25134"/>
    <cellStyle name="style1424787249711 3 4 3 5" xfId="48028"/>
    <cellStyle name="style1424787249711 3 4 4" xfId="6723"/>
    <cellStyle name="style1424787249711 3 4 4 2" xfId="14119"/>
    <cellStyle name="style1424787249711 3 4 4 2 2" xfId="48036"/>
    <cellStyle name="style1424787249711 3 4 4 2 3" xfId="60680"/>
    <cellStyle name="style1424787249711 3 4 4 2 4" xfId="48035"/>
    <cellStyle name="style1424787249711 3 4 4 3" xfId="21515"/>
    <cellStyle name="style1424787249711 3 4 4 4" xfId="28911"/>
    <cellStyle name="style1424787249711 3 4 4 5" xfId="48034"/>
    <cellStyle name="style1424787249711 3 4 5" xfId="8533"/>
    <cellStyle name="style1424787249711 3 4 5 2" xfId="48038"/>
    <cellStyle name="style1424787249711 3 4 5 3" xfId="58188"/>
    <cellStyle name="style1424787249711 3 4 5 4" xfId="48037"/>
    <cellStyle name="style1424787249711 3 4 6" xfId="15929"/>
    <cellStyle name="style1424787249711 3 4 7" xfId="23325"/>
    <cellStyle name="style1424787249711 3 4 8" xfId="48021"/>
    <cellStyle name="style1424787249711 3 5" xfId="1681"/>
    <cellStyle name="style1424787249711 3 5 2" xfId="5368"/>
    <cellStyle name="style1424787249711 3 5 2 2" xfId="12809"/>
    <cellStyle name="style1424787249711 3 5 2 2 2" xfId="48042"/>
    <cellStyle name="style1424787249711 3 5 2 2 2 2" xfId="48043"/>
    <cellStyle name="style1424787249711 3 5 2 2 2 3" xfId="60684"/>
    <cellStyle name="style1424787249711 3 5 2 2 3" xfId="48041"/>
    <cellStyle name="style1424787249711 3 5 2 3" xfId="20205"/>
    <cellStyle name="style1424787249711 3 5 2 3 2" xfId="48045"/>
    <cellStyle name="style1424787249711 3 5 2 3 3" xfId="58192"/>
    <cellStyle name="style1424787249711 3 5 2 3 4" xfId="48044"/>
    <cellStyle name="style1424787249711 3 5 2 4" xfId="27601"/>
    <cellStyle name="style1424787249711 3 5 2 5" xfId="48040"/>
    <cellStyle name="style1424787249711 3 5 3" xfId="3491"/>
    <cellStyle name="style1424787249711 3 5 3 2" xfId="10932"/>
    <cellStyle name="style1424787249711 3 5 3 2 2" xfId="48048"/>
    <cellStyle name="style1424787249711 3 5 3 2 2 2" xfId="48049"/>
    <cellStyle name="style1424787249711 3 5 3 2 2 3" xfId="60685"/>
    <cellStyle name="style1424787249711 3 5 3 2 3" xfId="48047"/>
    <cellStyle name="style1424787249711 3 5 3 3" xfId="18328"/>
    <cellStyle name="style1424787249711 3 5 3 3 2" xfId="48051"/>
    <cellStyle name="style1424787249711 3 5 3 3 3" xfId="58193"/>
    <cellStyle name="style1424787249711 3 5 3 3 4" xfId="48050"/>
    <cellStyle name="style1424787249711 3 5 3 4" xfId="25724"/>
    <cellStyle name="style1424787249711 3 5 3 5" xfId="48046"/>
    <cellStyle name="style1424787249711 3 5 4" xfId="7313"/>
    <cellStyle name="style1424787249711 3 5 4 2" xfId="14709"/>
    <cellStyle name="style1424787249711 3 5 4 2 2" xfId="48054"/>
    <cellStyle name="style1424787249711 3 5 4 2 3" xfId="60683"/>
    <cellStyle name="style1424787249711 3 5 4 2 4" xfId="48053"/>
    <cellStyle name="style1424787249711 3 5 4 3" xfId="22105"/>
    <cellStyle name="style1424787249711 3 5 4 4" xfId="29501"/>
    <cellStyle name="style1424787249711 3 5 4 5" xfId="48052"/>
    <cellStyle name="style1424787249711 3 5 5" xfId="9123"/>
    <cellStyle name="style1424787249711 3 5 5 2" xfId="48056"/>
    <cellStyle name="style1424787249711 3 5 5 3" xfId="58191"/>
    <cellStyle name="style1424787249711 3 5 5 4" xfId="48055"/>
    <cellStyle name="style1424787249711 3 5 6" xfId="16519"/>
    <cellStyle name="style1424787249711 3 5 7" xfId="23915"/>
    <cellStyle name="style1424787249711 3 5 8" xfId="48039"/>
    <cellStyle name="style1424787249711 3 6" xfId="1938"/>
    <cellStyle name="style1424787249711 3 6 2" xfId="5625"/>
    <cellStyle name="style1424787249711 3 6 2 2" xfId="13065"/>
    <cellStyle name="style1424787249711 3 6 2 2 2" xfId="48060"/>
    <cellStyle name="style1424787249711 3 6 2 2 2 2" xfId="48061"/>
    <cellStyle name="style1424787249711 3 6 2 2 2 3" xfId="60687"/>
    <cellStyle name="style1424787249711 3 6 2 2 3" xfId="48059"/>
    <cellStyle name="style1424787249711 3 6 2 3" xfId="20461"/>
    <cellStyle name="style1424787249711 3 6 2 3 2" xfId="48063"/>
    <cellStyle name="style1424787249711 3 6 2 3 3" xfId="58195"/>
    <cellStyle name="style1424787249711 3 6 2 3 4" xfId="48062"/>
    <cellStyle name="style1424787249711 3 6 2 4" xfId="27857"/>
    <cellStyle name="style1424787249711 3 6 2 5" xfId="48058"/>
    <cellStyle name="style1424787249711 3 6 3" xfId="3747"/>
    <cellStyle name="style1424787249711 3 6 3 2" xfId="11188"/>
    <cellStyle name="style1424787249711 3 6 3 2 2" xfId="48066"/>
    <cellStyle name="style1424787249711 3 6 3 2 2 2" xfId="48067"/>
    <cellStyle name="style1424787249711 3 6 3 2 2 3" xfId="60688"/>
    <cellStyle name="style1424787249711 3 6 3 2 3" xfId="48065"/>
    <cellStyle name="style1424787249711 3 6 3 3" xfId="18584"/>
    <cellStyle name="style1424787249711 3 6 3 3 2" xfId="48069"/>
    <cellStyle name="style1424787249711 3 6 3 3 3" xfId="58196"/>
    <cellStyle name="style1424787249711 3 6 3 3 4" xfId="48068"/>
    <cellStyle name="style1424787249711 3 6 3 4" xfId="25980"/>
    <cellStyle name="style1424787249711 3 6 3 5" xfId="48064"/>
    <cellStyle name="style1424787249711 3 6 4" xfId="7570"/>
    <cellStyle name="style1424787249711 3 6 4 2" xfId="14966"/>
    <cellStyle name="style1424787249711 3 6 4 2 2" xfId="48072"/>
    <cellStyle name="style1424787249711 3 6 4 2 3" xfId="60686"/>
    <cellStyle name="style1424787249711 3 6 4 2 4" xfId="48071"/>
    <cellStyle name="style1424787249711 3 6 4 3" xfId="22362"/>
    <cellStyle name="style1424787249711 3 6 4 4" xfId="29758"/>
    <cellStyle name="style1424787249711 3 6 4 5" xfId="48070"/>
    <cellStyle name="style1424787249711 3 6 5" xfId="9379"/>
    <cellStyle name="style1424787249711 3 6 5 2" xfId="48074"/>
    <cellStyle name="style1424787249711 3 6 5 3" xfId="58194"/>
    <cellStyle name="style1424787249711 3 6 5 4" xfId="48073"/>
    <cellStyle name="style1424787249711 3 6 6" xfId="16775"/>
    <cellStyle name="style1424787249711 3 6 7" xfId="24171"/>
    <cellStyle name="style1424787249711 3 6 8" xfId="48057"/>
    <cellStyle name="style1424787249711 3 7" xfId="4134"/>
    <cellStyle name="style1424787249711 3 7 2" xfId="11575"/>
    <cellStyle name="style1424787249711 3 7 2 2" xfId="48077"/>
    <cellStyle name="style1424787249711 3 7 2 2 2" xfId="48078"/>
    <cellStyle name="style1424787249711 3 7 2 2 3" xfId="60689"/>
    <cellStyle name="style1424787249711 3 7 2 3" xfId="48076"/>
    <cellStyle name="style1424787249711 3 7 3" xfId="18971"/>
    <cellStyle name="style1424787249711 3 7 3 2" xfId="48080"/>
    <cellStyle name="style1424787249711 3 7 3 3" xfId="58197"/>
    <cellStyle name="style1424787249711 3 7 3 4" xfId="48079"/>
    <cellStyle name="style1424787249711 3 7 4" xfId="26367"/>
    <cellStyle name="style1424787249711 3 7 5" xfId="48075"/>
    <cellStyle name="style1424787249711 3 8" xfId="2257"/>
    <cellStyle name="style1424787249711 3 8 2" xfId="9698"/>
    <cellStyle name="style1424787249711 3 8 2 2" xfId="48083"/>
    <cellStyle name="style1424787249711 3 8 2 2 2" xfId="48084"/>
    <cellStyle name="style1424787249711 3 8 2 2 3" xfId="60690"/>
    <cellStyle name="style1424787249711 3 8 2 3" xfId="48082"/>
    <cellStyle name="style1424787249711 3 8 3" xfId="17094"/>
    <cellStyle name="style1424787249711 3 8 3 2" xfId="48086"/>
    <cellStyle name="style1424787249711 3 8 3 3" xfId="58198"/>
    <cellStyle name="style1424787249711 3 8 3 4" xfId="48085"/>
    <cellStyle name="style1424787249711 3 8 4" xfId="24490"/>
    <cellStyle name="style1424787249711 3 8 5" xfId="48081"/>
    <cellStyle name="style1424787249711 3 9" xfId="6079"/>
    <cellStyle name="style1424787249711 3 9 2" xfId="13475"/>
    <cellStyle name="style1424787249711 3 9 2 2" xfId="48089"/>
    <cellStyle name="style1424787249711 3 9 2 3" xfId="60655"/>
    <cellStyle name="style1424787249711 3 9 2 4" xfId="48088"/>
    <cellStyle name="style1424787249711 3 9 3" xfId="20871"/>
    <cellStyle name="style1424787249711 3 9 4" xfId="28267"/>
    <cellStyle name="style1424787249711 3 9 5" xfId="48087"/>
    <cellStyle name="style1424787249711 4" xfId="443"/>
    <cellStyle name="style1424787249711 4 10" xfId="15349"/>
    <cellStyle name="style1424787249711 4 11" xfId="22745"/>
    <cellStyle name="style1424787249711 4 12" xfId="48090"/>
    <cellStyle name="style1424787249711 4 2" xfId="700"/>
    <cellStyle name="style1424787249711 4 2 2" xfId="1410"/>
    <cellStyle name="style1424787249711 4 2 2 2" xfId="5098"/>
    <cellStyle name="style1424787249711 4 2 2 2 2" xfId="12539"/>
    <cellStyle name="style1424787249711 4 2 2 2 2 2" xfId="48095"/>
    <cellStyle name="style1424787249711 4 2 2 2 2 2 2" xfId="48096"/>
    <cellStyle name="style1424787249711 4 2 2 2 2 2 3" xfId="60694"/>
    <cellStyle name="style1424787249711 4 2 2 2 2 3" xfId="48094"/>
    <cellStyle name="style1424787249711 4 2 2 2 3" xfId="19935"/>
    <cellStyle name="style1424787249711 4 2 2 2 3 2" xfId="48098"/>
    <cellStyle name="style1424787249711 4 2 2 2 3 3" xfId="58202"/>
    <cellStyle name="style1424787249711 4 2 2 2 3 4" xfId="48097"/>
    <cellStyle name="style1424787249711 4 2 2 2 4" xfId="27331"/>
    <cellStyle name="style1424787249711 4 2 2 2 5" xfId="48093"/>
    <cellStyle name="style1424787249711 4 2 2 3" xfId="3221"/>
    <cellStyle name="style1424787249711 4 2 2 3 2" xfId="10662"/>
    <cellStyle name="style1424787249711 4 2 2 3 2 2" xfId="48101"/>
    <cellStyle name="style1424787249711 4 2 2 3 2 2 2" xfId="48102"/>
    <cellStyle name="style1424787249711 4 2 2 3 2 2 3" xfId="60695"/>
    <cellStyle name="style1424787249711 4 2 2 3 2 3" xfId="48100"/>
    <cellStyle name="style1424787249711 4 2 2 3 3" xfId="18058"/>
    <cellStyle name="style1424787249711 4 2 2 3 3 2" xfId="48104"/>
    <cellStyle name="style1424787249711 4 2 2 3 3 3" xfId="58203"/>
    <cellStyle name="style1424787249711 4 2 2 3 3 4" xfId="48103"/>
    <cellStyle name="style1424787249711 4 2 2 3 4" xfId="25454"/>
    <cellStyle name="style1424787249711 4 2 2 3 5" xfId="48099"/>
    <cellStyle name="style1424787249711 4 2 2 4" xfId="7043"/>
    <cellStyle name="style1424787249711 4 2 2 4 2" xfId="14439"/>
    <cellStyle name="style1424787249711 4 2 2 4 2 2" xfId="48107"/>
    <cellStyle name="style1424787249711 4 2 2 4 2 3" xfId="60693"/>
    <cellStyle name="style1424787249711 4 2 2 4 2 4" xfId="48106"/>
    <cellStyle name="style1424787249711 4 2 2 4 3" xfId="21835"/>
    <cellStyle name="style1424787249711 4 2 2 4 4" xfId="29231"/>
    <cellStyle name="style1424787249711 4 2 2 4 5" xfId="48105"/>
    <cellStyle name="style1424787249711 4 2 2 5" xfId="8853"/>
    <cellStyle name="style1424787249711 4 2 2 5 2" xfId="48109"/>
    <cellStyle name="style1424787249711 4 2 2 5 3" xfId="58201"/>
    <cellStyle name="style1424787249711 4 2 2 5 4" xfId="48108"/>
    <cellStyle name="style1424787249711 4 2 2 6" xfId="16249"/>
    <cellStyle name="style1424787249711 4 2 2 7" xfId="23645"/>
    <cellStyle name="style1424787249711 4 2 2 8" xfId="48092"/>
    <cellStyle name="style1424787249711 4 2 3" xfId="4454"/>
    <cellStyle name="style1424787249711 4 2 3 2" xfId="11895"/>
    <cellStyle name="style1424787249711 4 2 3 2 2" xfId="48112"/>
    <cellStyle name="style1424787249711 4 2 3 2 2 2" xfId="48113"/>
    <cellStyle name="style1424787249711 4 2 3 2 2 3" xfId="60696"/>
    <cellStyle name="style1424787249711 4 2 3 2 3" xfId="48111"/>
    <cellStyle name="style1424787249711 4 2 3 3" xfId="19291"/>
    <cellStyle name="style1424787249711 4 2 3 3 2" xfId="48115"/>
    <cellStyle name="style1424787249711 4 2 3 3 3" xfId="58204"/>
    <cellStyle name="style1424787249711 4 2 3 3 4" xfId="48114"/>
    <cellStyle name="style1424787249711 4 2 3 4" xfId="26687"/>
    <cellStyle name="style1424787249711 4 2 3 5" xfId="48110"/>
    <cellStyle name="style1424787249711 4 2 4" xfId="2577"/>
    <cellStyle name="style1424787249711 4 2 4 2" xfId="10018"/>
    <cellStyle name="style1424787249711 4 2 4 2 2" xfId="48118"/>
    <cellStyle name="style1424787249711 4 2 4 2 2 2" xfId="48119"/>
    <cellStyle name="style1424787249711 4 2 4 2 2 3" xfId="60697"/>
    <cellStyle name="style1424787249711 4 2 4 2 3" xfId="48117"/>
    <cellStyle name="style1424787249711 4 2 4 3" xfId="17414"/>
    <cellStyle name="style1424787249711 4 2 4 3 2" xfId="48121"/>
    <cellStyle name="style1424787249711 4 2 4 3 3" xfId="58205"/>
    <cellStyle name="style1424787249711 4 2 4 3 4" xfId="48120"/>
    <cellStyle name="style1424787249711 4 2 4 4" xfId="24810"/>
    <cellStyle name="style1424787249711 4 2 4 5" xfId="48116"/>
    <cellStyle name="style1424787249711 4 2 5" xfId="6399"/>
    <cellStyle name="style1424787249711 4 2 5 2" xfId="13795"/>
    <cellStyle name="style1424787249711 4 2 5 2 2" xfId="48124"/>
    <cellStyle name="style1424787249711 4 2 5 2 3" xfId="60692"/>
    <cellStyle name="style1424787249711 4 2 5 2 4" xfId="48123"/>
    <cellStyle name="style1424787249711 4 2 5 3" xfId="21191"/>
    <cellStyle name="style1424787249711 4 2 5 4" xfId="28587"/>
    <cellStyle name="style1424787249711 4 2 5 5" xfId="48122"/>
    <cellStyle name="style1424787249711 4 2 6" xfId="8209"/>
    <cellStyle name="style1424787249711 4 2 6 2" xfId="48126"/>
    <cellStyle name="style1424787249711 4 2 6 3" xfId="58200"/>
    <cellStyle name="style1424787249711 4 2 6 4" xfId="48125"/>
    <cellStyle name="style1424787249711 4 2 7" xfId="15605"/>
    <cellStyle name="style1424787249711 4 2 8" xfId="23001"/>
    <cellStyle name="style1424787249711 4 2 9" xfId="48091"/>
    <cellStyle name="style1424787249711 4 3" xfId="1154"/>
    <cellStyle name="style1424787249711 4 3 2" xfId="4842"/>
    <cellStyle name="style1424787249711 4 3 2 2" xfId="12283"/>
    <cellStyle name="style1424787249711 4 3 2 2 2" xfId="48130"/>
    <cellStyle name="style1424787249711 4 3 2 2 2 2" xfId="48131"/>
    <cellStyle name="style1424787249711 4 3 2 2 2 3" xfId="60699"/>
    <cellStyle name="style1424787249711 4 3 2 2 3" xfId="48129"/>
    <cellStyle name="style1424787249711 4 3 2 3" xfId="19679"/>
    <cellStyle name="style1424787249711 4 3 2 3 2" xfId="48133"/>
    <cellStyle name="style1424787249711 4 3 2 3 3" xfId="58207"/>
    <cellStyle name="style1424787249711 4 3 2 3 4" xfId="48132"/>
    <cellStyle name="style1424787249711 4 3 2 4" xfId="27075"/>
    <cellStyle name="style1424787249711 4 3 2 5" xfId="48128"/>
    <cellStyle name="style1424787249711 4 3 3" xfId="2965"/>
    <cellStyle name="style1424787249711 4 3 3 2" xfId="10406"/>
    <cellStyle name="style1424787249711 4 3 3 2 2" xfId="48136"/>
    <cellStyle name="style1424787249711 4 3 3 2 2 2" xfId="48137"/>
    <cellStyle name="style1424787249711 4 3 3 2 2 3" xfId="60700"/>
    <cellStyle name="style1424787249711 4 3 3 2 3" xfId="48135"/>
    <cellStyle name="style1424787249711 4 3 3 3" xfId="17802"/>
    <cellStyle name="style1424787249711 4 3 3 3 2" xfId="48139"/>
    <cellStyle name="style1424787249711 4 3 3 3 3" xfId="58208"/>
    <cellStyle name="style1424787249711 4 3 3 3 4" xfId="48138"/>
    <cellStyle name="style1424787249711 4 3 3 4" xfId="25198"/>
    <cellStyle name="style1424787249711 4 3 3 5" xfId="48134"/>
    <cellStyle name="style1424787249711 4 3 4" xfId="6787"/>
    <cellStyle name="style1424787249711 4 3 4 2" xfId="14183"/>
    <cellStyle name="style1424787249711 4 3 4 2 2" xfId="48142"/>
    <cellStyle name="style1424787249711 4 3 4 2 3" xfId="60698"/>
    <cellStyle name="style1424787249711 4 3 4 2 4" xfId="48141"/>
    <cellStyle name="style1424787249711 4 3 4 3" xfId="21579"/>
    <cellStyle name="style1424787249711 4 3 4 4" xfId="28975"/>
    <cellStyle name="style1424787249711 4 3 4 5" xfId="48140"/>
    <cellStyle name="style1424787249711 4 3 5" xfId="8597"/>
    <cellStyle name="style1424787249711 4 3 5 2" xfId="48144"/>
    <cellStyle name="style1424787249711 4 3 5 3" xfId="58206"/>
    <cellStyle name="style1424787249711 4 3 5 4" xfId="48143"/>
    <cellStyle name="style1424787249711 4 3 6" xfId="15993"/>
    <cellStyle name="style1424787249711 4 3 7" xfId="23389"/>
    <cellStyle name="style1424787249711 4 3 8" xfId="48127"/>
    <cellStyle name="style1424787249711 4 4" xfId="1745"/>
    <cellStyle name="style1424787249711 4 4 2" xfId="5432"/>
    <cellStyle name="style1424787249711 4 4 2 2" xfId="12873"/>
    <cellStyle name="style1424787249711 4 4 2 2 2" xfId="48148"/>
    <cellStyle name="style1424787249711 4 4 2 2 2 2" xfId="48149"/>
    <cellStyle name="style1424787249711 4 4 2 2 2 3" xfId="60702"/>
    <cellStyle name="style1424787249711 4 4 2 2 3" xfId="48147"/>
    <cellStyle name="style1424787249711 4 4 2 3" xfId="20269"/>
    <cellStyle name="style1424787249711 4 4 2 3 2" xfId="48151"/>
    <cellStyle name="style1424787249711 4 4 2 3 3" xfId="58210"/>
    <cellStyle name="style1424787249711 4 4 2 3 4" xfId="48150"/>
    <cellStyle name="style1424787249711 4 4 2 4" xfId="27665"/>
    <cellStyle name="style1424787249711 4 4 2 5" xfId="48146"/>
    <cellStyle name="style1424787249711 4 4 3" xfId="3555"/>
    <cellStyle name="style1424787249711 4 4 3 2" xfId="10996"/>
    <cellStyle name="style1424787249711 4 4 3 2 2" xfId="48154"/>
    <cellStyle name="style1424787249711 4 4 3 2 2 2" xfId="48155"/>
    <cellStyle name="style1424787249711 4 4 3 2 2 3" xfId="60703"/>
    <cellStyle name="style1424787249711 4 4 3 2 3" xfId="48153"/>
    <cellStyle name="style1424787249711 4 4 3 3" xfId="18392"/>
    <cellStyle name="style1424787249711 4 4 3 3 2" xfId="48157"/>
    <cellStyle name="style1424787249711 4 4 3 3 3" xfId="58211"/>
    <cellStyle name="style1424787249711 4 4 3 3 4" xfId="48156"/>
    <cellStyle name="style1424787249711 4 4 3 4" xfId="25788"/>
    <cellStyle name="style1424787249711 4 4 3 5" xfId="48152"/>
    <cellStyle name="style1424787249711 4 4 4" xfId="7377"/>
    <cellStyle name="style1424787249711 4 4 4 2" xfId="14773"/>
    <cellStyle name="style1424787249711 4 4 4 2 2" xfId="48160"/>
    <cellStyle name="style1424787249711 4 4 4 2 3" xfId="60701"/>
    <cellStyle name="style1424787249711 4 4 4 2 4" xfId="48159"/>
    <cellStyle name="style1424787249711 4 4 4 3" xfId="22169"/>
    <cellStyle name="style1424787249711 4 4 4 4" xfId="29565"/>
    <cellStyle name="style1424787249711 4 4 4 5" xfId="48158"/>
    <cellStyle name="style1424787249711 4 4 5" xfId="9187"/>
    <cellStyle name="style1424787249711 4 4 5 2" xfId="48162"/>
    <cellStyle name="style1424787249711 4 4 5 3" xfId="58209"/>
    <cellStyle name="style1424787249711 4 4 5 4" xfId="48161"/>
    <cellStyle name="style1424787249711 4 4 6" xfId="16583"/>
    <cellStyle name="style1424787249711 4 4 7" xfId="23979"/>
    <cellStyle name="style1424787249711 4 4 8" xfId="48145"/>
    <cellStyle name="style1424787249711 4 5" xfId="2002"/>
    <cellStyle name="style1424787249711 4 5 2" xfId="5689"/>
    <cellStyle name="style1424787249711 4 5 2 2" xfId="13129"/>
    <cellStyle name="style1424787249711 4 5 2 2 2" xfId="48166"/>
    <cellStyle name="style1424787249711 4 5 2 2 2 2" xfId="48167"/>
    <cellStyle name="style1424787249711 4 5 2 2 2 3" xfId="60705"/>
    <cellStyle name="style1424787249711 4 5 2 2 3" xfId="48165"/>
    <cellStyle name="style1424787249711 4 5 2 3" xfId="20525"/>
    <cellStyle name="style1424787249711 4 5 2 3 2" xfId="48169"/>
    <cellStyle name="style1424787249711 4 5 2 3 3" xfId="58213"/>
    <cellStyle name="style1424787249711 4 5 2 3 4" xfId="48168"/>
    <cellStyle name="style1424787249711 4 5 2 4" xfId="27921"/>
    <cellStyle name="style1424787249711 4 5 2 5" xfId="48164"/>
    <cellStyle name="style1424787249711 4 5 3" xfId="3811"/>
    <cellStyle name="style1424787249711 4 5 3 2" xfId="11252"/>
    <cellStyle name="style1424787249711 4 5 3 2 2" xfId="48172"/>
    <cellStyle name="style1424787249711 4 5 3 2 2 2" xfId="48173"/>
    <cellStyle name="style1424787249711 4 5 3 2 2 3" xfId="60706"/>
    <cellStyle name="style1424787249711 4 5 3 2 3" xfId="48171"/>
    <cellStyle name="style1424787249711 4 5 3 3" xfId="18648"/>
    <cellStyle name="style1424787249711 4 5 3 3 2" xfId="48175"/>
    <cellStyle name="style1424787249711 4 5 3 3 3" xfId="58214"/>
    <cellStyle name="style1424787249711 4 5 3 3 4" xfId="48174"/>
    <cellStyle name="style1424787249711 4 5 3 4" xfId="26044"/>
    <cellStyle name="style1424787249711 4 5 3 5" xfId="48170"/>
    <cellStyle name="style1424787249711 4 5 4" xfId="7634"/>
    <cellStyle name="style1424787249711 4 5 4 2" xfId="15030"/>
    <cellStyle name="style1424787249711 4 5 4 2 2" xfId="48178"/>
    <cellStyle name="style1424787249711 4 5 4 2 3" xfId="60704"/>
    <cellStyle name="style1424787249711 4 5 4 2 4" xfId="48177"/>
    <cellStyle name="style1424787249711 4 5 4 3" xfId="22426"/>
    <cellStyle name="style1424787249711 4 5 4 4" xfId="29822"/>
    <cellStyle name="style1424787249711 4 5 4 5" xfId="48176"/>
    <cellStyle name="style1424787249711 4 5 5" xfId="9443"/>
    <cellStyle name="style1424787249711 4 5 5 2" xfId="48180"/>
    <cellStyle name="style1424787249711 4 5 5 3" xfId="58212"/>
    <cellStyle name="style1424787249711 4 5 5 4" xfId="48179"/>
    <cellStyle name="style1424787249711 4 5 6" xfId="16839"/>
    <cellStyle name="style1424787249711 4 5 7" xfId="24235"/>
    <cellStyle name="style1424787249711 4 5 8" xfId="48163"/>
    <cellStyle name="style1424787249711 4 6" xfId="4198"/>
    <cellStyle name="style1424787249711 4 6 2" xfId="11639"/>
    <cellStyle name="style1424787249711 4 6 2 2" xfId="48183"/>
    <cellStyle name="style1424787249711 4 6 2 2 2" xfId="48184"/>
    <cellStyle name="style1424787249711 4 6 2 2 3" xfId="60707"/>
    <cellStyle name="style1424787249711 4 6 2 3" xfId="48182"/>
    <cellStyle name="style1424787249711 4 6 3" xfId="19035"/>
    <cellStyle name="style1424787249711 4 6 3 2" xfId="48186"/>
    <cellStyle name="style1424787249711 4 6 3 3" xfId="58215"/>
    <cellStyle name="style1424787249711 4 6 3 4" xfId="48185"/>
    <cellStyle name="style1424787249711 4 6 4" xfId="26431"/>
    <cellStyle name="style1424787249711 4 6 5" xfId="48181"/>
    <cellStyle name="style1424787249711 4 7" xfId="2321"/>
    <cellStyle name="style1424787249711 4 7 2" xfId="9762"/>
    <cellStyle name="style1424787249711 4 7 2 2" xfId="48189"/>
    <cellStyle name="style1424787249711 4 7 2 2 2" xfId="48190"/>
    <cellStyle name="style1424787249711 4 7 2 2 3" xfId="60708"/>
    <cellStyle name="style1424787249711 4 7 2 3" xfId="48188"/>
    <cellStyle name="style1424787249711 4 7 3" xfId="17158"/>
    <cellStyle name="style1424787249711 4 7 3 2" xfId="48192"/>
    <cellStyle name="style1424787249711 4 7 3 3" xfId="58216"/>
    <cellStyle name="style1424787249711 4 7 3 4" xfId="48191"/>
    <cellStyle name="style1424787249711 4 7 4" xfId="24554"/>
    <cellStyle name="style1424787249711 4 7 5" xfId="48187"/>
    <cellStyle name="style1424787249711 4 8" xfId="6143"/>
    <cellStyle name="style1424787249711 4 8 2" xfId="13539"/>
    <cellStyle name="style1424787249711 4 8 2 2" xfId="48195"/>
    <cellStyle name="style1424787249711 4 8 2 3" xfId="60691"/>
    <cellStyle name="style1424787249711 4 8 2 4" xfId="48194"/>
    <cellStyle name="style1424787249711 4 8 3" xfId="20935"/>
    <cellStyle name="style1424787249711 4 8 4" xfId="28331"/>
    <cellStyle name="style1424787249711 4 8 5" xfId="48193"/>
    <cellStyle name="style1424787249711 4 9" xfId="7953"/>
    <cellStyle name="style1424787249711 4 9 2" xfId="48197"/>
    <cellStyle name="style1424787249711 4 9 3" xfId="58199"/>
    <cellStyle name="style1424787249711 4 9 4" xfId="48196"/>
    <cellStyle name="style1424787249711 5" xfId="572"/>
    <cellStyle name="style1424787249711 5 2" xfId="1282"/>
    <cellStyle name="style1424787249711 5 2 2" xfId="4970"/>
    <cellStyle name="style1424787249711 5 2 2 2" xfId="12411"/>
    <cellStyle name="style1424787249711 5 2 2 2 2" xfId="48202"/>
    <cellStyle name="style1424787249711 5 2 2 2 2 2" xfId="48203"/>
    <cellStyle name="style1424787249711 5 2 2 2 2 3" xfId="60711"/>
    <cellStyle name="style1424787249711 5 2 2 2 3" xfId="48201"/>
    <cellStyle name="style1424787249711 5 2 2 3" xfId="19807"/>
    <cellStyle name="style1424787249711 5 2 2 3 2" xfId="48205"/>
    <cellStyle name="style1424787249711 5 2 2 3 3" xfId="58219"/>
    <cellStyle name="style1424787249711 5 2 2 3 4" xfId="48204"/>
    <cellStyle name="style1424787249711 5 2 2 4" xfId="27203"/>
    <cellStyle name="style1424787249711 5 2 2 5" xfId="48200"/>
    <cellStyle name="style1424787249711 5 2 3" xfId="3093"/>
    <cellStyle name="style1424787249711 5 2 3 2" xfId="10534"/>
    <cellStyle name="style1424787249711 5 2 3 2 2" xfId="48208"/>
    <cellStyle name="style1424787249711 5 2 3 2 2 2" xfId="48209"/>
    <cellStyle name="style1424787249711 5 2 3 2 2 3" xfId="60712"/>
    <cellStyle name="style1424787249711 5 2 3 2 3" xfId="48207"/>
    <cellStyle name="style1424787249711 5 2 3 3" xfId="17930"/>
    <cellStyle name="style1424787249711 5 2 3 3 2" xfId="48211"/>
    <cellStyle name="style1424787249711 5 2 3 3 3" xfId="58220"/>
    <cellStyle name="style1424787249711 5 2 3 3 4" xfId="48210"/>
    <cellStyle name="style1424787249711 5 2 3 4" xfId="25326"/>
    <cellStyle name="style1424787249711 5 2 3 5" xfId="48206"/>
    <cellStyle name="style1424787249711 5 2 4" xfId="6915"/>
    <cellStyle name="style1424787249711 5 2 4 2" xfId="14311"/>
    <cellStyle name="style1424787249711 5 2 4 2 2" xfId="48214"/>
    <cellStyle name="style1424787249711 5 2 4 2 3" xfId="60710"/>
    <cellStyle name="style1424787249711 5 2 4 2 4" xfId="48213"/>
    <cellStyle name="style1424787249711 5 2 4 3" xfId="21707"/>
    <cellStyle name="style1424787249711 5 2 4 4" xfId="29103"/>
    <cellStyle name="style1424787249711 5 2 4 5" xfId="48212"/>
    <cellStyle name="style1424787249711 5 2 5" xfId="8725"/>
    <cellStyle name="style1424787249711 5 2 5 2" xfId="48216"/>
    <cellStyle name="style1424787249711 5 2 5 3" xfId="58218"/>
    <cellStyle name="style1424787249711 5 2 5 4" xfId="48215"/>
    <cellStyle name="style1424787249711 5 2 6" xfId="16121"/>
    <cellStyle name="style1424787249711 5 2 7" xfId="23517"/>
    <cellStyle name="style1424787249711 5 2 8" xfId="48199"/>
    <cellStyle name="style1424787249711 5 3" xfId="4326"/>
    <cellStyle name="style1424787249711 5 3 2" xfId="11767"/>
    <cellStyle name="style1424787249711 5 3 2 2" xfId="48219"/>
    <cellStyle name="style1424787249711 5 3 2 2 2" xfId="48220"/>
    <cellStyle name="style1424787249711 5 3 2 2 3" xfId="60713"/>
    <cellStyle name="style1424787249711 5 3 2 3" xfId="48218"/>
    <cellStyle name="style1424787249711 5 3 3" xfId="19163"/>
    <cellStyle name="style1424787249711 5 3 3 2" xfId="48222"/>
    <cellStyle name="style1424787249711 5 3 3 3" xfId="58221"/>
    <cellStyle name="style1424787249711 5 3 3 4" xfId="48221"/>
    <cellStyle name="style1424787249711 5 3 4" xfId="26559"/>
    <cellStyle name="style1424787249711 5 3 5" xfId="48217"/>
    <cellStyle name="style1424787249711 5 4" xfId="2449"/>
    <cellStyle name="style1424787249711 5 4 2" xfId="9890"/>
    <cellStyle name="style1424787249711 5 4 2 2" xfId="48225"/>
    <cellStyle name="style1424787249711 5 4 2 2 2" xfId="48226"/>
    <cellStyle name="style1424787249711 5 4 2 2 3" xfId="60714"/>
    <cellStyle name="style1424787249711 5 4 2 3" xfId="48224"/>
    <cellStyle name="style1424787249711 5 4 3" xfId="17286"/>
    <cellStyle name="style1424787249711 5 4 3 2" xfId="48228"/>
    <cellStyle name="style1424787249711 5 4 3 3" xfId="58222"/>
    <cellStyle name="style1424787249711 5 4 3 4" xfId="48227"/>
    <cellStyle name="style1424787249711 5 4 4" xfId="24682"/>
    <cellStyle name="style1424787249711 5 4 5" xfId="48223"/>
    <cellStyle name="style1424787249711 5 5" xfId="6271"/>
    <cellStyle name="style1424787249711 5 5 2" xfId="13667"/>
    <cellStyle name="style1424787249711 5 5 2 2" xfId="48231"/>
    <cellStyle name="style1424787249711 5 5 2 3" xfId="60709"/>
    <cellStyle name="style1424787249711 5 5 2 4" xfId="48230"/>
    <cellStyle name="style1424787249711 5 5 3" xfId="21063"/>
    <cellStyle name="style1424787249711 5 5 4" xfId="28459"/>
    <cellStyle name="style1424787249711 5 5 5" xfId="48229"/>
    <cellStyle name="style1424787249711 5 6" xfId="8081"/>
    <cellStyle name="style1424787249711 5 6 2" xfId="48233"/>
    <cellStyle name="style1424787249711 5 6 3" xfId="58217"/>
    <cellStyle name="style1424787249711 5 6 4" xfId="48232"/>
    <cellStyle name="style1424787249711 5 7" xfId="15477"/>
    <cellStyle name="style1424787249711 5 8" xfId="22873"/>
    <cellStyle name="style1424787249711 5 9" xfId="48198"/>
    <cellStyle name="style1424787249711 6" xfId="1026"/>
    <cellStyle name="style1424787249711 6 2" xfId="4714"/>
    <cellStyle name="style1424787249711 6 2 2" xfId="12155"/>
    <cellStyle name="style1424787249711 6 2 2 2" xfId="48237"/>
    <cellStyle name="style1424787249711 6 2 2 2 2" xfId="48238"/>
    <cellStyle name="style1424787249711 6 2 2 2 3" xfId="60716"/>
    <cellStyle name="style1424787249711 6 2 2 3" xfId="48236"/>
    <cellStyle name="style1424787249711 6 2 3" xfId="19551"/>
    <cellStyle name="style1424787249711 6 2 3 2" xfId="48240"/>
    <cellStyle name="style1424787249711 6 2 3 3" xfId="58224"/>
    <cellStyle name="style1424787249711 6 2 3 4" xfId="48239"/>
    <cellStyle name="style1424787249711 6 2 4" xfId="26947"/>
    <cellStyle name="style1424787249711 6 2 5" xfId="48235"/>
    <cellStyle name="style1424787249711 6 3" xfId="2837"/>
    <cellStyle name="style1424787249711 6 3 2" xfId="10278"/>
    <cellStyle name="style1424787249711 6 3 2 2" xfId="48243"/>
    <cellStyle name="style1424787249711 6 3 2 2 2" xfId="48244"/>
    <cellStyle name="style1424787249711 6 3 2 2 3" xfId="60717"/>
    <cellStyle name="style1424787249711 6 3 2 3" xfId="48242"/>
    <cellStyle name="style1424787249711 6 3 3" xfId="17674"/>
    <cellStyle name="style1424787249711 6 3 3 2" xfId="48246"/>
    <cellStyle name="style1424787249711 6 3 3 3" xfId="58225"/>
    <cellStyle name="style1424787249711 6 3 3 4" xfId="48245"/>
    <cellStyle name="style1424787249711 6 3 4" xfId="25070"/>
    <cellStyle name="style1424787249711 6 3 5" xfId="48241"/>
    <cellStyle name="style1424787249711 6 4" xfId="6659"/>
    <cellStyle name="style1424787249711 6 4 2" xfId="14055"/>
    <cellStyle name="style1424787249711 6 4 2 2" xfId="48249"/>
    <cellStyle name="style1424787249711 6 4 2 3" xfId="60715"/>
    <cellStyle name="style1424787249711 6 4 2 4" xfId="48248"/>
    <cellStyle name="style1424787249711 6 4 3" xfId="21451"/>
    <cellStyle name="style1424787249711 6 4 4" xfId="28847"/>
    <cellStyle name="style1424787249711 6 4 5" xfId="48247"/>
    <cellStyle name="style1424787249711 6 5" xfId="8469"/>
    <cellStyle name="style1424787249711 6 5 2" xfId="48251"/>
    <cellStyle name="style1424787249711 6 5 3" xfId="58223"/>
    <cellStyle name="style1424787249711 6 5 4" xfId="48250"/>
    <cellStyle name="style1424787249711 6 6" xfId="15865"/>
    <cellStyle name="style1424787249711 6 7" xfId="23261"/>
    <cellStyle name="style1424787249711 6 8" xfId="48234"/>
    <cellStyle name="style1424787249711 7" xfId="1617"/>
    <cellStyle name="style1424787249711 7 2" xfId="5304"/>
    <cellStyle name="style1424787249711 7 2 2" xfId="12745"/>
    <cellStyle name="style1424787249711 7 2 2 2" xfId="48255"/>
    <cellStyle name="style1424787249711 7 2 2 2 2" xfId="48256"/>
    <cellStyle name="style1424787249711 7 2 2 2 3" xfId="60719"/>
    <cellStyle name="style1424787249711 7 2 2 3" xfId="48254"/>
    <cellStyle name="style1424787249711 7 2 3" xfId="20141"/>
    <cellStyle name="style1424787249711 7 2 3 2" xfId="48258"/>
    <cellStyle name="style1424787249711 7 2 3 3" xfId="58227"/>
    <cellStyle name="style1424787249711 7 2 3 4" xfId="48257"/>
    <cellStyle name="style1424787249711 7 2 4" xfId="27537"/>
    <cellStyle name="style1424787249711 7 2 5" xfId="48253"/>
    <cellStyle name="style1424787249711 7 3" xfId="3427"/>
    <cellStyle name="style1424787249711 7 3 2" xfId="10868"/>
    <cellStyle name="style1424787249711 7 3 2 2" xfId="48261"/>
    <cellStyle name="style1424787249711 7 3 2 2 2" xfId="48262"/>
    <cellStyle name="style1424787249711 7 3 2 2 3" xfId="60720"/>
    <cellStyle name="style1424787249711 7 3 2 3" xfId="48260"/>
    <cellStyle name="style1424787249711 7 3 3" xfId="18264"/>
    <cellStyle name="style1424787249711 7 3 3 2" xfId="48264"/>
    <cellStyle name="style1424787249711 7 3 3 3" xfId="58228"/>
    <cellStyle name="style1424787249711 7 3 3 4" xfId="48263"/>
    <cellStyle name="style1424787249711 7 3 4" xfId="25660"/>
    <cellStyle name="style1424787249711 7 3 5" xfId="48259"/>
    <cellStyle name="style1424787249711 7 4" xfId="7249"/>
    <cellStyle name="style1424787249711 7 4 2" xfId="14645"/>
    <cellStyle name="style1424787249711 7 4 2 2" xfId="48267"/>
    <cellStyle name="style1424787249711 7 4 2 3" xfId="60718"/>
    <cellStyle name="style1424787249711 7 4 2 4" xfId="48266"/>
    <cellStyle name="style1424787249711 7 4 3" xfId="22041"/>
    <cellStyle name="style1424787249711 7 4 4" xfId="29437"/>
    <cellStyle name="style1424787249711 7 4 5" xfId="48265"/>
    <cellStyle name="style1424787249711 7 5" xfId="9059"/>
    <cellStyle name="style1424787249711 7 5 2" xfId="48269"/>
    <cellStyle name="style1424787249711 7 5 3" xfId="58226"/>
    <cellStyle name="style1424787249711 7 5 4" xfId="48268"/>
    <cellStyle name="style1424787249711 7 6" xfId="16455"/>
    <cellStyle name="style1424787249711 7 7" xfId="23851"/>
    <cellStyle name="style1424787249711 7 8" xfId="48252"/>
    <cellStyle name="style1424787249711 8" xfId="1874"/>
    <cellStyle name="style1424787249711 8 2" xfId="5561"/>
    <cellStyle name="style1424787249711 8 2 2" xfId="13001"/>
    <cellStyle name="style1424787249711 8 2 2 2" xfId="48273"/>
    <cellStyle name="style1424787249711 8 2 2 2 2" xfId="48274"/>
    <cellStyle name="style1424787249711 8 2 2 2 3" xfId="60722"/>
    <cellStyle name="style1424787249711 8 2 2 3" xfId="48272"/>
    <cellStyle name="style1424787249711 8 2 3" xfId="20397"/>
    <cellStyle name="style1424787249711 8 2 3 2" xfId="48276"/>
    <cellStyle name="style1424787249711 8 2 3 3" xfId="58230"/>
    <cellStyle name="style1424787249711 8 2 3 4" xfId="48275"/>
    <cellStyle name="style1424787249711 8 2 4" xfId="27793"/>
    <cellStyle name="style1424787249711 8 2 5" xfId="48271"/>
    <cellStyle name="style1424787249711 8 3" xfId="3683"/>
    <cellStyle name="style1424787249711 8 3 2" xfId="11124"/>
    <cellStyle name="style1424787249711 8 3 2 2" xfId="48279"/>
    <cellStyle name="style1424787249711 8 3 2 2 2" xfId="48280"/>
    <cellStyle name="style1424787249711 8 3 2 2 3" xfId="60723"/>
    <cellStyle name="style1424787249711 8 3 2 3" xfId="48278"/>
    <cellStyle name="style1424787249711 8 3 3" xfId="18520"/>
    <cellStyle name="style1424787249711 8 3 3 2" xfId="48282"/>
    <cellStyle name="style1424787249711 8 3 3 3" xfId="58231"/>
    <cellStyle name="style1424787249711 8 3 3 4" xfId="48281"/>
    <cellStyle name="style1424787249711 8 3 4" xfId="25916"/>
    <cellStyle name="style1424787249711 8 3 5" xfId="48277"/>
    <cellStyle name="style1424787249711 8 4" xfId="7506"/>
    <cellStyle name="style1424787249711 8 4 2" xfId="14902"/>
    <cellStyle name="style1424787249711 8 4 2 2" xfId="48285"/>
    <cellStyle name="style1424787249711 8 4 2 3" xfId="60721"/>
    <cellStyle name="style1424787249711 8 4 2 4" xfId="48284"/>
    <cellStyle name="style1424787249711 8 4 3" xfId="22298"/>
    <cellStyle name="style1424787249711 8 4 4" xfId="29694"/>
    <cellStyle name="style1424787249711 8 4 5" xfId="48283"/>
    <cellStyle name="style1424787249711 8 5" xfId="9315"/>
    <cellStyle name="style1424787249711 8 5 2" xfId="48287"/>
    <cellStyle name="style1424787249711 8 5 3" xfId="58229"/>
    <cellStyle name="style1424787249711 8 5 4" xfId="48286"/>
    <cellStyle name="style1424787249711 8 6" xfId="16711"/>
    <cellStyle name="style1424787249711 8 7" xfId="24107"/>
    <cellStyle name="style1424787249711 8 8" xfId="48270"/>
    <cellStyle name="style1424787249711 9" xfId="4070"/>
    <cellStyle name="style1424787249711 9 2" xfId="11511"/>
    <cellStyle name="style1424787249711 9 2 2" xfId="48290"/>
    <cellStyle name="style1424787249711 9 2 2 2" xfId="48291"/>
    <cellStyle name="style1424787249711 9 2 2 3" xfId="60724"/>
    <cellStyle name="style1424787249711 9 2 3" xfId="48289"/>
    <cellStyle name="style1424787249711 9 3" xfId="18907"/>
    <cellStyle name="style1424787249711 9 3 2" xfId="48293"/>
    <cellStyle name="style1424787249711 9 3 3" xfId="58232"/>
    <cellStyle name="style1424787249711 9 3 4" xfId="48292"/>
    <cellStyle name="style1424787249711 9 4" xfId="26303"/>
    <cellStyle name="style1424787249711 9 5" xfId="48288"/>
    <cellStyle name="style1424787249752" xfId="316"/>
    <cellStyle name="style1424787249752 10" xfId="2194"/>
    <cellStyle name="style1424787249752 10 2" xfId="9635"/>
    <cellStyle name="style1424787249752 10 2 2" xfId="48297"/>
    <cellStyle name="style1424787249752 10 2 2 2" xfId="48298"/>
    <cellStyle name="style1424787249752 10 2 2 3" xfId="60726"/>
    <cellStyle name="style1424787249752 10 2 3" xfId="48296"/>
    <cellStyle name="style1424787249752 10 3" xfId="17031"/>
    <cellStyle name="style1424787249752 10 3 2" xfId="48300"/>
    <cellStyle name="style1424787249752 10 3 3" xfId="58234"/>
    <cellStyle name="style1424787249752 10 3 4" xfId="48299"/>
    <cellStyle name="style1424787249752 10 4" xfId="24427"/>
    <cellStyle name="style1424787249752 10 5" xfId="48295"/>
    <cellStyle name="style1424787249752 11" xfId="6016"/>
    <cellStyle name="style1424787249752 11 2" xfId="13412"/>
    <cellStyle name="style1424787249752 11 2 2" xfId="48303"/>
    <cellStyle name="style1424787249752 11 2 3" xfId="60725"/>
    <cellStyle name="style1424787249752 11 2 4" xfId="48302"/>
    <cellStyle name="style1424787249752 11 3" xfId="20808"/>
    <cellStyle name="style1424787249752 11 4" xfId="28204"/>
    <cellStyle name="style1424787249752 11 5" xfId="48301"/>
    <cellStyle name="style1424787249752 12" xfId="7826"/>
    <cellStyle name="style1424787249752 12 2" xfId="48305"/>
    <cellStyle name="style1424787249752 12 3" xfId="58233"/>
    <cellStyle name="style1424787249752 12 4" xfId="48304"/>
    <cellStyle name="style1424787249752 13" xfId="15222"/>
    <cellStyle name="style1424787249752 14" xfId="22618"/>
    <cellStyle name="style1424787249752 15" xfId="48294"/>
    <cellStyle name="style1424787249752 2" xfId="344"/>
    <cellStyle name="style1424787249752 2 10" xfId="6044"/>
    <cellStyle name="style1424787249752 2 10 2" xfId="13440"/>
    <cellStyle name="style1424787249752 2 10 2 2" xfId="48309"/>
    <cellStyle name="style1424787249752 2 10 2 3" xfId="60727"/>
    <cellStyle name="style1424787249752 2 10 2 4" xfId="48308"/>
    <cellStyle name="style1424787249752 2 10 3" xfId="20836"/>
    <cellStyle name="style1424787249752 2 10 4" xfId="28232"/>
    <cellStyle name="style1424787249752 2 10 5" xfId="48307"/>
    <cellStyle name="style1424787249752 2 11" xfId="7854"/>
    <cellStyle name="style1424787249752 2 11 2" xfId="48311"/>
    <cellStyle name="style1424787249752 2 11 3" xfId="58235"/>
    <cellStyle name="style1424787249752 2 11 4" xfId="48310"/>
    <cellStyle name="style1424787249752 2 12" xfId="15250"/>
    <cellStyle name="style1424787249752 2 13" xfId="22646"/>
    <cellStyle name="style1424787249752 2 14" xfId="48306"/>
    <cellStyle name="style1424787249752 2 2" xfId="408"/>
    <cellStyle name="style1424787249752 2 2 10" xfId="7918"/>
    <cellStyle name="style1424787249752 2 2 10 2" xfId="48314"/>
    <cellStyle name="style1424787249752 2 2 10 3" xfId="58236"/>
    <cellStyle name="style1424787249752 2 2 10 4" xfId="48313"/>
    <cellStyle name="style1424787249752 2 2 11" xfId="15314"/>
    <cellStyle name="style1424787249752 2 2 12" xfId="22710"/>
    <cellStyle name="style1424787249752 2 2 13" xfId="48312"/>
    <cellStyle name="style1424787249752 2 2 2" xfId="536"/>
    <cellStyle name="style1424787249752 2 2 2 10" xfId="15442"/>
    <cellStyle name="style1424787249752 2 2 2 11" xfId="22838"/>
    <cellStyle name="style1424787249752 2 2 2 12" xfId="48315"/>
    <cellStyle name="style1424787249752 2 2 2 2" xfId="793"/>
    <cellStyle name="style1424787249752 2 2 2 2 2" xfId="1503"/>
    <cellStyle name="style1424787249752 2 2 2 2 2 2" xfId="5191"/>
    <cellStyle name="style1424787249752 2 2 2 2 2 2 2" xfId="12632"/>
    <cellStyle name="style1424787249752 2 2 2 2 2 2 2 2" xfId="48320"/>
    <cellStyle name="style1424787249752 2 2 2 2 2 2 2 2 2" xfId="48321"/>
    <cellStyle name="style1424787249752 2 2 2 2 2 2 2 2 3" xfId="60732"/>
    <cellStyle name="style1424787249752 2 2 2 2 2 2 2 3" xfId="48319"/>
    <cellStyle name="style1424787249752 2 2 2 2 2 2 3" xfId="20028"/>
    <cellStyle name="style1424787249752 2 2 2 2 2 2 3 2" xfId="48323"/>
    <cellStyle name="style1424787249752 2 2 2 2 2 2 3 3" xfId="58240"/>
    <cellStyle name="style1424787249752 2 2 2 2 2 2 3 4" xfId="48322"/>
    <cellStyle name="style1424787249752 2 2 2 2 2 2 4" xfId="27424"/>
    <cellStyle name="style1424787249752 2 2 2 2 2 2 5" xfId="48318"/>
    <cellStyle name="style1424787249752 2 2 2 2 2 3" xfId="3314"/>
    <cellStyle name="style1424787249752 2 2 2 2 2 3 2" xfId="10755"/>
    <cellStyle name="style1424787249752 2 2 2 2 2 3 2 2" xfId="48326"/>
    <cellStyle name="style1424787249752 2 2 2 2 2 3 2 2 2" xfId="48327"/>
    <cellStyle name="style1424787249752 2 2 2 2 2 3 2 2 3" xfId="60733"/>
    <cellStyle name="style1424787249752 2 2 2 2 2 3 2 3" xfId="48325"/>
    <cellStyle name="style1424787249752 2 2 2 2 2 3 3" xfId="18151"/>
    <cellStyle name="style1424787249752 2 2 2 2 2 3 3 2" xfId="48329"/>
    <cellStyle name="style1424787249752 2 2 2 2 2 3 3 3" xfId="58241"/>
    <cellStyle name="style1424787249752 2 2 2 2 2 3 3 4" xfId="48328"/>
    <cellStyle name="style1424787249752 2 2 2 2 2 3 4" xfId="25547"/>
    <cellStyle name="style1424787249752 2 2 2 2 2 3 5" xfId="48324"/>
    <cellStyle name="style1424787249752 2 2 2 2 2 4" xfId="7136"/>
    <cellStyle name="style1424787249752 2 2 2 2 2 4 2" xfId="14532"/>
    <cellStyle name="style1424787249752 2 2 2 2 2 4 2 2" xfId="48332"/>
    <cellStyle name="style1424787249752 2 2 2 2 2 4 2 3" xfId="60731"/>
    <cellStyle name="style1424787249752 2 2 2 2 2 4 2 4" xfId="48331"/>
    <cellStyle name="style1424787249752 2 2 2 2 2 4 3" xfId="21928"/>
    <cellStyle name="style1424787249752 2 2 2 2 2 4 4" xfId="29324"/>
    <cellStyle name="style1424787249752 2 2 2 2 2 4 5" xfId="48330"/>
    <cellStyle name="style1424787249752 2 2 2 2 2 5" xfId="8946"/>
    <cellStyle name="style1424787249752 2 2 2 2 2 5 2" xfId="48334"/>
    <cellStyle name="style1424787249752 2 2 2 2 2 5 3" xfId="58239"/>
    <cellStyle name="style1424787249752 2 2 2 2 2 5 4" xfId="48333"/>
    <cellStyle name="style1424787249752 2 2 2 2 2 6" xfId="16342"/>
    <cellStyle name="style1424787249752 2 2 2 2 2 7" xfId="23738"/>
    <cellStyle name="style1424787249752 2 2 2 2 2 8" xfId="48317"/>
    <cellStyle name="style1424787249752 2 2 2 2 3" xfId="4547"/>
    <cellStyle name="style1424787249752 2 2 2 2 3 2" xfId="11988"/>
    <cellStyle name="style1424787249752 2 2 2 2 3 2 2" xfId="48337"/>
    <cellStyle name="style1424787249752 2 2 2 2 3 2 2 2" xfId="48338"/>
    <cellStyle name="style1424787249752 2 2 2 2 3 2 2 3" xfId="60734"/>
    <cellStyle name="style1424787249752 2 2 2 2 3 2 3" xfId="48336"/>
    <cellStyle name="style1424787249752 2 2 2 2 3 3" xfId="19384"/>
    <cellStyle name="style1424787249752 2 2 2 2 3 3 2" xfId="48340"/>
    <cellStyle name="style1424787249752 2 2 2 2 3 3 3" xfId="58242"/>
    <cellStyle name="style1424787249752 2 2 2 2 3 3 4" xfId="48339"/>
    <cellStyle name="style1424787249752 2 2 2 2 3 4" xfId="26780"/>
    <cellStyle name="style1424787249752 2 2 2 2 3 5" xfId="48335"/>
    <cellStyle name="style1424787249752 2 2 2 2 4" xfId="2670"/>
    <cellStyle name="style1424787249752 2 2 2 2 4 2" xfId="10111"/>
    <cellStyle name="style1424787249752 2 2 2 2 4 2 2" xfId="48343"/>
    <cellStyle name="style1424787249752 2 2 2 2 4 2 2 2" xfId="48344"/>
    <cellStyle name="style1424787249752 2 2 2 2 4 2 2 3" xfId="60735"/>
    <cellStyle name="style1424787249752 2 2 2 2 4 2 3" xfId="48342"/>
    <cellStyle name="style1424787249752 2 2 2 2 4 3" xfId="17507"/>
    <cellStyle name="style1424787249752 2 2 2 2 4 3 2" xfId="48346"/>
    <cellStyle name="style1424787249752 2 2 2 2 4 3 3" xfId="58243"/>
    <cellStyle name="style1424787249752 2 2 2 2 4 3 4" xfId="48345"/>
    <cellStyle name="style1424787249752 2 2 2 2 4 4" xfId="24903"/>
    <cellStyle name="style1424787249752 2 2 2 2 4 5" xfId="48341"/>
    <cellStyle name="style1424787249752 2 2 2 2 5" xfId="6492"/>
    <cellStyle name="style1424787249752 2 2 2 2 5 2" xfId="13888"/>
    <cellStyle name="style1424787249752 2 2 2 2 5 2 2" xfId="48349"/>
    <cellStyle name="style1424787249752 2 2 2 2 5 2 3" xfId="60730"/>
    <cellStyle name="style1424787249752 2 2 2 2 5 2 4" xfId="48348"/>
    <cellStyle name="style1424787249752 2 2 2 2 5 3" xfId="21284"/>
    <cellStyle name="style1424787249752 2 2 2 2 5 4" xfId="28680"/>
    <cellStyle name="style1424787249752 2 2 2 2 5 5" xfId="48347"/>
    <cellStyle name="style1424787249752 2 2 2 2 6" xfId="8302"/>
    <cellStyle name="style1424787249752 2 2 2 2 6 2" xfId="48351"/>
    <cellStyle name="style1424787249752 2 2 2 2 6 3" xfId="58238"/>
    <cellStyle name="style1424787249752 2 2 2 2 6 4" xfId="48350"/>
    <cellStyle name="style1424787249752 2 2 2 2 7" xfId="15698"/>
    <cellStyle name="style1424787249752 2 2 2 2 8" xfId="23094"/>
    <cellStyle name="style1424787249752 2 2 2 2 9" xfId="48316"/>
    <cellStyle name="style1424787249752 2 2 2 3" xfId="1247"/>
    <cellStyle name="style1424787249752 2 2 2 3 2" xfId="4935"/>
    <cellStyle name="style1424787249752 2 2 2 3 2 2" xfId="12376"/>
    <cellStyle name="style1424787249752 2 2 2 3 2 2 2" xfId="48355"/>
    <cellStyle name="style1424787249752 2 2 2 3 2 2 2 2" xfId="48356"/>
    <cellStyle name="style1424787249752 2 2 2 3 2 2 2 3" xfId="60737"/>
    <cellStyle name="style1424787249752 2 2 2 3 2 2 3" xfId="48354"/>
    <cellStyle name="style1424787249752 2 2 2 3 2 3" xfId="19772"/>
    <cellStyle name="style1424787249752 2 2 2 3 2 3 2" xfId="48358"/>
    <cellStyle name="style1424787249752 2 2 2 3 2 3 3" xfId="58245"/>
    <cellStyle name="style1424787249752 2 2 2 3 2 3 4" xfId="48357"/>
    <cellStyle name="style1424787249752 2 2 2 3 2 4" xfId="27168"/>
    <cellStyle name="style1424787249752 2 2 2 3 2 5" xfId="48353"/>
    <cellStyle name="style1424787249752 2 2 2 3 3" xfId="3058"/>
    <cellStyle name="style1424787249752 2 2 2 3 3 2" xfId="10499"/>
    <cellStyle name="style1424787249752 2 2 2 3 3 2 2" xfId="48361"/>
    <cellStyle name="style1424787249752 2 2 2 3 3 2 2 2" xfId="48362"/>
    <cellStyle name="style1424787249752 2 2 2 3 3 2 2 3" xfId="60738"/>
    <cellStyle name="style1424787249752 2 2 2 3 3 2 3" xfId="48360"/>
    <cellStyle name="style1424787249752 2 2 2 3 3 3" xfId="17895"/>
    <cellStyle name="style1424787249752 2 2 2 3 3 3 2" xfId="48364"/>
    <cellStyle name="style1424787249752 2 2 2 3 3 3 3" xfId="58246"/>
    <cellStyle name="style1424787249752 2 2 2 3 3 3 4" xfId="48363"/>
    <cellStyle name="style1424787249752 2 2 2 3 3 4" xfId="25291"/>
    <cellStyle name="style1424787249752 2 2 2 3 3 5" xfId="48359"/>
    <cellStyle name="style1424787249752 2 2 2 3 4" xfId="6880"/>
    <cellStyle name="style1424787249752 2 2 2 3 4 2" xfId="14276"/>
    <cellStyle name="style1424787249752 2 2 2 3 4 2 2" xfId="48367"/>
    <cellStyle name="style1424787249752 2 2 2 3 4 2 3" xfId="60736"/>
    <cellStyle name="style1424787249752 2 2 2 3 4 2 4" xfId="48366"/>
    <cellStyle name="style1424787249752 2 2 2 3 4 3" xfId="21672"/>
    <cellStyle name="style1424787249752 2 2 2 3 4 4" xfId="29068"/>
    <cellStyle name="style1424787249752 2 2 2 3 4 5" xfId="48365"/>
    <cellStyle name="style1424787249752 2 2 2 3 5" xfId="8690"/>
    <cellStyle name="style1424787249752 2 2 2 3 5 2" xfId="48369"/>
    <cellStyle name="style1424787249752 2 2 2 3 5 3" xfId="58244"/>
    <cellStyle name="style1424787249752 2 2 2 3 5 4" xfId="48368"/>
    <cellStyle name="style1424787249752 2 2 2 3 6" xfId="16086"/>
    <cellStyle name="style1424787249752 2 2 2 3 7" xfId="23482"/>
    <cellStyle name="style1424787249752 2 2 2 3 8" xfId="48352"/>
    <cellStyle name="style1424787249752 2 2 2 4" xfId="1838"/>
    <cellStyle name="style1424787249752 2 2 2 4 2" xfId="5525"/>
    <cellStyle name="style1424787249752 2 2 2 4 2 2" xfId="12966"/>
    <cellStyle name="style1424787249752 2 2 2 4 2 2 2" xfId="48373"/>
    <cellStyle name="style1424787249752 2 2 2 4 2 2 2 2" xfId="48374"/>
    <cellStyle name="style1424787249752 2 2 2 4 2 2 2 3" xfId="60740"/>
    <cellStyle name="style1424787249752 2 2 2 4 2 2 3" xfId="48372"/>
    <cellStyle name="style1424787249752 2 2 2 4 2 3" xfId="20362"/>
    <cellStyle name="style1424787249752 2 2 2 4 2 3 2" xfId="48376"/>
    <cellStyle name="style1424787249752 2 2 2 4 2 3 3" xfId="58248"/>
    <cellStyle name="style1424787249752 2 2 2 4 2 3 4" xfId="48375"/>
    <cellStyle name="style1424787249752 2 2 2 4 2 4" xfId="27758"/>
    <cellStyle name="style1424787249752 2 2 2 4 2 5" xfId="48371"/>
    <cellStyle name="style1424787249752 2 2 2 4 3" xfId="3648"/>
    <cellStyle name="style1424787249752 2 2 2 4 3 2" xfId="11089"/>
    <cellStyle name="style1424787249752 2 2 2 4 3 2 2" xfId="48379"/>
    <cellStyle name="style1424787249752 2 2 2 4 3 2 2 2" xfId="48380"/>
    <cellStyle name="style1424787249752 2 2 2 4 3 2 2 3" xfId="60741"/>
    <cellStyle name="style1424787249752 2 2 2 4 3 2 3" xfId="48378"/>
    <cellStyle name="style1424787249752 2 2 2 4 3 3" xfId="18485"/>
    <cellStyle name="style1424787249752 2 2 2 4 3 3 2" xfId="48382"/>
    <cellStyle name="style1424787249752 2 2 2 4 3 3 3" xfId="58249"/>
    <cellStyle name="style1424787249752 2 2 2 4 3 3 4" xfId="48381"/>
    <cellStyle name="style1424787249752 2 2 2 4 3 4" xfId="25881"/>
    <cellStyle name="style1424787249752 2 2 2 4 3 5" xfId="48377"/>
    <cellStyle name="style1424787249752 2 2 2 4 4" xfId="7470"/>
    <cellStyle name="style1424787249752 2 2 2 4 4 2" xfId="14866"/>
    <cellStyle name="style1424787249752 2 2 2 4 4 2 2" xfId="48385"/>
    <cellStyle name="style1424787249752 2 2 2 4 4 2 3" xfId="60739"/>
    <cellStyle name="style1424787249752 2 2 2 4 4 2 4" xfId="48384"/>
    <cellStyle name="style1424787249752 2 2 2 4 4 3" xfId="22262"/>
    <cellStyle name="style1424787249752 2 2 2 4 4 4" xfId="29658"/>
    <cellStyle name="style1424787249752 2 2 2 4 4 5" xfId="48383"/>
    <cellStyle name="style1424787249752 2 2 2 4 5" xfId="9280"/>
    <cellStyle name="style1424787249752 2 2 2 4 5 2" xfId="48387"/>
    <cellStyle name="style1424787249752 2 2 2 4 5 3" xfId="58247"/>
    <cellStyle name="style1424787249752 2 2 2 4 5 4" xfId="48386"/>
    <cellStyle name="style1424787249752 2 2 2 4 6" xfId="16676"/>
    <cellStyle name="style1424787249752 2 2 2 4 7" xfId="24072"/>
    <cellStyle name="style1424787249752 2 2 2 4 8" xfId="48370"/>
    <cellStyle name="style1424787249752 2 2 2 5" xfId="2095"/>
    <cellStyle name="style1424787249752 2 2 2 5 2" xfId="5782"/>
    <cellStyle name="style1424787249752 2 2 2 5 2 2" xfId="13222"/>
    <cellStyle name="style1424787249752 2 2 2 5 2 2 2" xfId="48391"/>
    <cellStyle name="style1424787249752 2 2 2 5 2 2 2 2" xfId="48392"/>
    <cellStyle name="style1424787249752 2 2 2 5 2 2 2 3" xfId="60743"/>
    <cellStyle name="style1424787249752 2 2 2 5 2 2 3" xfId="48390"/>
    <cellStyle name="style1424787249752 2 2 2 5 2 3" xfId="20618"/>
    <cellStyle name="style1424787249752 2 2 2 5 2 3 2" xfId="48394"/>
    <cellStyle name="style1424787249752 2 2 2 5 2 3 3" xfId="58251"/>
    <cellStyle name="style1424787249752 2 2 2 5 2 3 4" xfId="48393"/>
    <cellStyle name="style1424787249752 2 2 2 5 2 4" xfId="28014"/>
    <cellStyle name="style1424787249752 2 2 2 5 2 5" xfId="48389"/>
    <cellStyle name="style1424787249752 2 2 2 5 3" xfId="3904"/>
    <cellStyle name="style1424787249752 2 2 2 5 3 2" xfId="11345"/>
    <cellStyle name="style1424787249752 2 2 2 5 3 2 2" xfId="48397"/>
    <cellStyle name="style1424787249752 2 2 2 5 3 2 2 2" xfId="48398"/>
    <cellStyle name="style1424787249752 2 2 2 5 3 2 2 3" xfId="60744"/>
    <cellStyle name="style1424787249752 2 2 2 5 3 2 3" xfId="48396"/>
    <cellStyle name="style1424787249752 2 2 2 5 3 3" xfId="18741"/>
    <cellStyle name="style1424787249752 2 2 2 5 3 3 2" xfId="48400"/>
    <cellStyle name="style1424787249752 2 2 2 5 3 3 3" xfId="58252"/>
    <cellStyle name="style1424787249752 2 2 2 5 3 3 4" xfId="48399"/>
    <cellStyle name="style1424787249752 2 2 2 5 3 4" xfId="26137"/>
    <cellStyle name="style1424787249752 2 2 2 5 3 5" xfId="48395"/>
    <cellStyle name="style1424787249752 2 2 2 5 4" xfId="7727"/>
    <cellStyle name="style1424787249752 2 2 2 5 4 2" xfId="15123"/>
    <cellStyle name="style1424787249752 2 2 2 5 4 2 2" xfId="48403"/>
    <cellStyle name="style1424787249752 2 2 2 5 4 2 3" xfId="60742"/>
    <cellStyle name="style1424787249752 2 2 2 5 4 2 4" xfId="48402"/>
    <cellStyle name="style1424787249752 2 2 2 5 4 3" xfId="22519"/>
    <cellStyle name="style1424787249752 2 2 2 5 4 4" xfId="29915"/>
    <cellStyle name="style1424787249752 2 2 2 5 4 5" xfId="48401"/>
    <cellStyle name="style1424787249752 2 2 2 5 5" xfId="9536"/>
    <cellStyle name="style1424787249752 2 2 2 5 5 2" xfId="48405"/>
    <cellStyle name="style1424787249752 2 2 2 5 5 3" xfId="58250"/>
    <cellStyle name="style1424787249752 2 2 2 5 5 4" xfId="48404"/>
    <cellStyle name="style1424787249752 2 2 2 5 6" xfId="16932"/>
    <cellStyle name="style1424787249752 2 2 2 5 7" xfId="24328"/>
    <cellStyle name="style1424787249752 2 2 2 5 8" xfId="48388"/>
    <cellStyle name="style1424787249752 2 2 2 6" xfId="4291"/>
    <cellStyle name="style1424787249752 2 2 2 6 2" xfId="11732"/>
    <cellStyle name="style1424787249752 2 2 2 6 2 2" xfId="48408"/>
    <cellStyle name="style1424787249752 2 2 2 6 2 2 2" xfId="48409"/>
    <cellStyle name="style1424787249752 2 2 2 6 2 2 3" xfId="60745"/>
    <cellStyle name="style1424787249752 2 2 2 6 2 3" xfId="48407"/>
    <cellStyle name="style1424787249752 2 2 2 6 3" xfId="19128"/>
    <cellStyle name="style1424787249752 2 2 2 6 3 2" xfId="48411"/>
    <cellStyle name="style1424787249752 2 2 2 6 3 3" xfId="58253"/>
    <cellStyle name="style1424787249752 2 2 2 6 3 4" xfId="48410"/>
    <cellStyle name="style1424787249752 2 2 2 6 4" xfId="26524"/>
    <cellStyle name="style1424787249752 2 2 2 6 5" xfId="48406"/>
    <cellStyle name="style1424787249752 2 2 2 7" xfId="2414"/>
    <cellStyle name="style1424787249752 2 2 2 7 2" xfId="9855"/>
    <cellStyle name="style1424787249752 2 2 2 7 2 2" xfId="48414"/>
    <cellStyle name="style1424787249752 2 2 2 7 2 2 2" xfId="48415"/>
    <cellStyle name="style1424787249752 2 2 2 7 2 2 3" xfId="60746"/>
    <cellStyle name="style1424787249752 2 2 2 7 2 3" xfId="48413"/>
    <cellStyle name="style1424787249752 2 2 2 7 3" xfId="17251"/>
    <cellStyle name="style1424787249752 2 2 2 7 3 2" xfId="48417"/>
    <cellStyle name="style1424787249752 2 2 2 7 3 3" xfId="58254"/>
    <cellStyle name="style1424787249752 2 2 2 7 3 4" xfId="48416"/>
    <cellStyle name="style1424787249752 2 2 2 7 4" xfId="24647"/>
    <cellStyle name="style1424787249752 2 2 2 7 5" xfId="48412"/>
    <cellStyle name="style1424787249752 2 2 2 8" xfId="6236"/>
    <cellStyle name="style1424787249752 2 2 2 8 2" xfId="13632"/>
    <cellStyle name="style1424787249752 2 2 2 8 2 2" xfId="48420"/>
    <cellStyle name="style1424787249752 2 2 2 8 2 3" xfId="60729"/>
    <cellStyle name="style1424787249752 2 2 2 8 2 4" xfId="48419"/>
    <cellStyle name="style1424787249752 2 2 2 8 3" xfId="21028"/>
    <cellStyle name="style1424787249752 2 2 2 8 4" xfId="28424"/>
    <cellStyle name="style1424787249752 2 2 2 8 5" xfId="48418"/>
    <cellStyle name="style1424787249752 2 2 2 9" xfId="8046"/>
    <cellStyle name="style1424787249752 2 2 2 9 2" xfId="48422"/>
    <cellStyle name="style1424787249752 2 2 2 9 3" xfId="58237"/>
    <cellStyle name="style1424787249752 2 2 2 9 4" xfId="48421"/>
    <cellStyle name="style1424787249752 2 2 3" xfId="665"/>
    <cellStyle name="style1424787249752 2 2 3 2" xfId="1375"/>
    <cellStyle name="style1424787249752 2 2 3 2 2" xfId="5063"/>
    <cellStyle name="style1424787249752 2 2 3 2 2 2" xfId="12504"/>
    <cellStyle name="style1424787249752 2 2 3 2 2 2 2" xfId="48427"/>
    <cellStyle name="style1424787249752 2 2 3 2 2 2 2 2" xfId="48428"/>
    <cellStyle name="style1424787249752 2 2 3 2 2 2 2 3" xfId="60749"/>
    <cellStyle name="style1424787249752 2 2 3 2 2 2 3" xfId="48426"/>
    <cellStyle name="style1424787249752 2 2 3 2 2 3" xfId="19900"/>
    <cellStyle name="style1424787249752 2 2 3 2 2 3 2" xfId="48430"/>
    <cellStyle name="style1424787249752 2 2 3 2 2 3 3" xfId="58257"/>
    <cellStyle name="style1424787249752 2 2 3 2 2 3 4" xfId="48429"/>
    <cellStyle name="style1424787249752 2 2 3 2 2 4" xfId="27296"/>
    <cellStyle name="style1424787249752 2 2 3 2 2 5" xfId="48425"/>
    <cellStyle name="style1424787249752 2 2 3 2 3" xfId="3186"/>
    <cellStyle name="style1424787249752 2 2 3 2 3 2" xfId="10627"/>
    <cellStyle name="style1424787249752 2 2 3 2 3 2 2" xfId="48433"/>
    <cellStyle name="style1424787249752 2 2 3 2 3 2 2 2" xfId="48434"/>
    <cellStyle name="style1424787249752 2 2 3 2 3 2 2 3" xfId="60750"/>
    <cellStyle name="style1424787249752 2 2 3 2 3 2 3" xfId="48432"/>
    <cellStyle name="style1424787249752 2 2 3 2 3 3" xfId="18023"/>
    <cellStyle name="style1424787249752 2 2 3 2 3 3 2" xfId="48436"/>
    <cellStyle name="style1424787249752 2 2 3 2 3 3 3" xfId="58258"/>
    <cellStyle name="style1424787249752 2 2 3 2 3 3 4" xfId="48435"/>
    <cellStyle name="style1424787249752 2 2 3 2 3 4" xfId="25419"/>
    <cellStyle name="style1424787249752 2 2 3 2 3 5" xfId="48431"/>
    <cellStyle name="style1424787249752 2 2 3 2 4" xfId="7008"/>
    <cellStyle name="style1424787249752 2 2 3 2 4 2" xfId="14404"/>
    <cellStyle name="style1424787249752 2 2 3 2 4 2 2" xfId="48439"/>
    <cellStyle name="style1424787249752 2 2 3 2 4 2 3" xfId="60748"/>
    <cellStyle name="style1424787249752 2 2 3 2 4 2 4" xfId="48438"/>
    <cellStyle name="style1424787249752 2 2 3 2 4 3" xfId="21800"/>
    <cellStyle name="style1424787249752 2 2 3 2 4 4" xfId="29196"/>
    <cellStyle name="style1424787249752 2 2 3 2 4 5" xfId="48437"/>
    <cellStyle name="style1424787249752 2 2 3 2 5" xfId="8818"/>
    <cellStyle name="style1424787249752 2 2 3 2 5 2" xfId="48441"/>
    <cellStyle name="style1424787249752 2 2 3 2 5 3" xfId="58256"/>
    <cellStyle name="style1424787249752 2 2 3 2 5 4" xfId="48440"/>
    <cellStyle name="style1424787249752 2 2 3 2 6" xfId="16214"/>
    <cellStyle name="style1424787249752 2 2 3 2 7" xfId="23610"/>
    <cellStyle name="style1424787249752 2 2 3 2 8" xfId="48424"/>
    <cellStyle name="style1424787249752 2 2 3 3" xfId="4419"/>
    <cellStyle name="style1424787249752 2 2 3 3 2" xfId="11860"/>
    <cellStyle name="style1424787249752 2 2 3 3 2 2" xfId="48444"/>
    <cellStyle name="style1424787249752 2 2 3 3 2 2 2" xfId="48445"/>
    <cellStyle name="style1424787249752 2 2 3 3 2 2 3" xfId="60751"/>
    <cellStyle name="style1424787249752 2 2 3 3 2 3" xfId="48443"/>
    <cellStyle name="style1424787249752 2 2 3 3 3" xfId="19256"/>
    <cellStyle name="style1424787249752 2 2 3 3 3 2" xfId="48447"/>
    <cellStyle name="style1424787249752 2 2 3 3 3 3" xfId="58259"/>
    <cellStyle name="style1424787249752 2 2 3 3 3 4" xfId="48446"/>
    <cellStyle name="style1424787249752 2 2 3 3 4" xfId="26652"/>
    <cellStyle name="style1424787249752 2 2 3 3 5" xfId="48442"/>
    <cellStyle name="style1424787249752 2 2 3 4" xfId="2542"/>
    <cellStyle name="style1424787249752 2 2 3 4 2" xfId="9983"/>
    <cellStyle name="style1424787249752 2 2 3 4 2 2" xfId="48450"/>
    <cellStyle name="style1424787249752 2 2 3 4 2 2 2" xfId="48451"/>
    <cellStyle name="style1424787249752 2 2 3 4 2 2 3" xfId="60752"/>
    <cellStyle name="style1424787249752 2 2 3 4 2 3" xfId="48449"/>
    <cellStyle name="style1424787249752 2 2 3 4 3" xfId="17379"/>
    <cellStyle name="style1424787249752 2 2 3 4 3 2" xfId="48453"/>
    <cellStyle name="style1424787249752 2 2 3 4 3 3" xfId="58260"/>
    <cellStyle name="style1424787249752 2 2 3 4 3 4" xfId="48452"/>
    <cellStyle name="style1424787249752 2 2 3 4 4" xfId="24775"/>
    <cellStyle name="style1424787249752 2 2 3 4 5" xfId="48448"/>
    <cellStyle name="style1424787249752 2 2 3 5" xfId="6364"/>
    <cellStyle name="style1424787249752 2 2 3 5 2" xfId="13760"/>
    <cellStyle name="style1424787249752 2 2 3 5 2 2" xfId="48456"/>
    <cellStyle name="style1424787249752 2 2 3 5 2 3" xfId="60747"/>
    <cellStyle name="style1424787249752 2 2 3 5 2 4" xfId="48455"/>
    <cellStyle name="style1424787249752 2 2 3 5 3" xfId="21156"/>
    <cellStyle name="style1424787249752 2 2 3 5 4" xfId="28552"/>
    <cellStyle name="style1424787249752 2 2 3 5 5" xfId="48454"/>
    <cellStyle name="style1424787249752 2 2 3 6" xfId="8174"/>
    <cellStyle name="style1424787249752 2 2 3 6 2" xfId="48458"/>
    <cellStyle name="style1424787249752 2 2 3 6 3" xfId="58255"/>
    <cellStyle name="style1424787249752 2 2 3 6 4" xfId="48457"/>
    <cellStyle name="style1424787249752 2 2 3 7" xfId="15570"/>
    <cellStyle name="style1424787249752 2 2 3 8" xfId="22966"/>
    <cellStyle name="style1424787249752 2 2 3 9" xfId="48423"/>
    <cellStyle name="style1424787249752 2 2 4" xfId="1119"/>
    <cellStyle name="style1424787249752 2 2 4 2" xfId="4807"/>
    <cellStyle name="style1424787249752 2 2 4 2 2" xfId="12248"/>
    <cellStyle name="style1424787249752 2 2 4 2 2 2" xfId="48462"/>
    <cellStyle name="style1424787249752 2 2 4 2 2 2 2" xfId="48463"/>
    <cellStyle name="style1424787249752 2 2 4 2 2 2 3" xfId="60754"/>
    <cellStyle name="style1424787249752 2 2 4 2 2 3" xfId="48461"/>
    <cellStyle name="style1424787249752 2 2 4 2 3" xfId="19644"/>
    <cellStyle name="style1424787249752 2 2 4 2 3 2" xfId="48465"/>
    <cellStyle name="style1424787249752 2 2 4 2 3 3" xfId="58262"/>
    <cellStyle name="style1424787249752 2 2 4 2 3 4" xfId="48464"/>
    <cellStyle name="style1424787249752 2 2 4 2 4" xfId="27040"/>
    <cellStyle name="style1424787249752 2 2 4 2 5" xfId="48460"/>
    <cellStyle name="style1424787249752 2 2 4 3" xfId="2930"/>
    <cellStyle name="style1424787249752 2 2 4 3 2" xfId="10371"/>
    <cellStyle name="style1424787249752 2 2 4 3 2 2" xfId="48468"/>
    <cellStyle name="style1424787249752 2 2 4 3 2 2 2" xfId="48469"/>
    <cellStyle name="style1424787249752 2 2 4 3 2 2 3" xfId="60755"/>
    <cellStyle name="style1424787249752 2 2 4 3 2 3" xfId="48467"/>
    <cellStyle name="style1424787249752 2 2 4 3 3" xfId="17767"/>
    <cellStyle name="style1424787249752 2 2 4 3 3 2" xfId="48471"/>
    <cellStyle name="style1424787249752 2 2 4 3 3 3" xfId="58263"/>
    <cellStyle name="style1424787249752 2 2 4 3 3 4" xfId="48470"/>
    <cellStyle name="style1424787249752 2 2 4 3 4" xfId="25163"/>
    <cellStyle name="style1424787249752 2 2 4 3 5" xfId="48466"/>
    <cellStyle name="style1424787249752 2 2 4 4" xfId="6752"/>
    <cellStyle name="style1424787249752 2 2 4 4 2" xfId="14148"/>
    <cellStyle name="style1424787249752 2 2 4 4 2 2" xfId="48474"/>
    <cellStyle name="style1424787249752 2 2 4 4 2 3" xfId="60753"/>
    <cellStyle name="style1424787249752 2 2 4 4 2 4" xfId="48473"/>
    <cellStyle name="style1424787249752 2 2 4 4 3" xfId="21544"/>
    <cellStyle name="style1424787249752 2 2 4 4 4" xfId="28940"/>
    <cellStyle name="style1424787249752 2 2 4 4 5" xfId="48472"/>
    <cellStyle name="style1424787249752 2 2 4 5" xfId="8562"/>
    <cellStyle name="style1424787249752 2 2 4 5 2" xfId="48476"/>
    <cellStyle name="style1424787249752 2 2 4 5 3" xfId="58261"/>
    <cellStyle name="style1424787249752 2 2 4 5 4" xfId="48475"/>
    <cellStyle name="style1424787249752 2 2 4 6" xfId="15958"/>
    <cellStyle name="style1424787249752 2 2 4 7" xfId="23354"/>
    <cellStyle name="style1424787249752 2 2 4 8" xfId="48459"/>
    <cellStyle name="style1424787249752 2 2 5" xfId="1710"/>
    <cellStyle name="style1424787249752 2 2 5 2" xfId="5397"/>
    <cellStyle name="style1424787249752 2 2 5 2 2" xfId="12838"/>
    <cellStyle name="style1424787249752 2 2 5 2 2 2" xfId="48480"/>
    <cellStyle name="style1424787249752 2 2 5 2 2 2 2" xfId="48481"/>
    <cellStyle name="style1424787249752 2 2 5 2 2 2 3" xfId="60757"/>
    <cellStyle name="style1424787249752 2 2 5 2 2 3" xfId="48479"/>
    <cellStyle name="style1424787249752 2 2 5 2 3" xfId="20234"/>
    <cellStyle name="style1424787249752 2 2 5 2 3 2" xfId="48483"/>
    <cellStyle name="style1424787249752 2 2 5 2 3 3" xfId="58265"/>
    <cellStyle name="style1424787249752 2 2 5 2 3 4" xfId="48482"/>
    <cellStyle name="style1424787249752 2 2 5 2 4" xfId="27630"/>
    <cellStyle name="style1424787249752 2 2 5 2 5" xfId="48478"/>
    <cellStyle name="style1424787249752 2 2 5 3" xfId="3520"/>
    <cellStyle name="style1424787249752 2 2 5 3 2" xfId="10961"/>
    <cellStyle name="style1424787249752 2 2 5 3 2 2" xfId="48486"/>
    <cellStyle name="style1424787249752 2 2 5 3 2 2 2" xfId="48487"/>
    <cellStyle name="style1424787249752 2 2 5 3 2 2 3" xfId="60758"/>
    <cellStyle name="style1424787249752 2 2 5 3 2 3" xfId="48485"/>
    <cellStyle name="style1424787249752 2 2 5 3 3" xfId="18357"/>
    <cellStyle name="style1424787249752 2 2 5 3 3 2" xfId="48489"/>
    <cellStyle name="style1424787249752 2 2 5 3 3 3" xfId="58266"/>
    <cellStyle name="style1424787249752 2 2 5 3 3 4" xfId="48488"/>
    <cellStyle name="style1424787249752 2 2 5 3 4" xfId="25753"/>
    <cellStyle name="style1424787249752 2 2 5 3 5" xfId="48484"/>
    <cellStyle name="style1424787249752 2 2 5 4" xfId="7342"/>
    <cellStyle name="style1424787249752 2 2 5 4 2" xfId="14738"/>
    <cellStyle name="style1424787249752 2 2 5 4 2 2" xfId="48492"/>
    <cellStyle name="style1424787249752 2 2 5 4 2 3" xfId="60756"/>
    <cellStyle name="style1424787249752 2 2 5 4 2 4" xfId="48491"/>
    <cellStyle name="style1424787249752 2 2 5 4 3" xfId="22134"/>
    <cellStyle name="style1424787249752 2 2 5 4 4" xfId="29530"/>
    <cellStyle name="style1424787249752 2 2 5 4 5" xfId="48490"/>
    <cellStyle name="style1424787249752 2 2 5 5" xfId="9152"/>
    <cellStyle name="style1424787249752 2 2 5 5 2" xfId="48494"/>
    <cellStyle name="style1424787249752 2 2 5 5 3" xfId="58264"/>
    <cellStyle name="style1424787249752 2 2 5 5 4" xfId="48493"/>
    <cellStyle name="style1424787249752 2 2 5 6" xfId="16548"/>
    <cellStyle name="style1424787249752 2 2 5 7" xfId="23944"/>
    <cellStyle name="style1424787249752 2 2 5 8" xfId="48477"/>
    <cellStyle name="style1424787249752 2 2 6" xfId="1967"/>
    <cellStyle name="style1424787249752 2 2 6 2" xfId="5654"/>
    <cellStyle name="style1424787249752 2 2 6 2 2" xfId="13094"/>
    <cellStyle name="style1424787249752 2 2 6 2 2 2" xfId="48498"/>
    <cellStyle name="style1424787249752 2 2 6 2 2 2 2" xfId="48499"/>
    <cellStyle name="style1424787249752 2 2 6 2 2 2 3" xfId="60760"/>
    <cellStyle name="style1424787249752 2 2 6 2 2 3" xfId="48497"/>
    <cellStyle name="style1424787249752 2 2 6 2 3" xfId="20490"/>
    <cellStyle name="style1424787249752 2 2 6 2 3 2" xfId="48501"/>
    <cellStyle name="style1424787249752 2 2 6 2 3 3" xfId="58268"/>
    <cellStyle name="style1424787249752 2 2 6 2 3 4" xfId="48500"/>
    <cellStyle name="style1424787249752 2 2 6 2 4" xfId="27886"/>
    <cellStyle name="style1424787249752 2 2 6 2 5" xfId="48496"/>
    <cellStyle name="style1424787249752 2 2 6 3" xfId="3776"/>
    <cellStyle name="style1424787249752 2 2 6 3 2" xfId="11217"/>
    <cellStyle name="style1424787249752 2 2 6 3 2 2" xfId="48504"/>
    <cellStyle name="style1424787249752 2 2 6 3 2 2 2" xfId="48505"/>
    <cellStyle name="style1424787249752 2 2 6 3 2 2 3" xfId="60761"/>
    <cellStyle name="style1424787249752 2 2 6 3 2 3" xfId="48503"/>
    <cellStyle name="style1424787249752 2 2 6 3 3" xfId="18613"/>
    <cellStyle name="style1424787249752 2 2 6 3 3 2" xfId="48507"/>
    <cellStyle name="style1424787249752 2 2 6 3 3 3" xfId="58269"/>
    <cellStyle name="style1424787249752 2 2 6 3 3 4" xfId="48506"/>
    <cellStyle name="style1424787249752 2 2 6 3 4" xfId="26009"/>
    <cellStyle name="style1424787249752 2 2 6 3 5" xfId="48502"/>
    <cellStyle name="style1424787249752 2 2 6 4" xfId="7599"/>
    <cellStyle name="style1424787249752 2 2 6 4 2" xfId="14995"/>
    <cellStyle name="style1424787249752 2 2 6 4 2 2" xfId="48510"/>
    <cellStyle name="style1424787249752 2 2 6 4 2 3" xfId="60759"/>
    <cellStyle name="style1424787249752 2 2 6 4 2 4" xfId="48509"/>
    <cellStyle name="style1424787249752 2 2 6 4 3" xfId="22391"/>
    <cellStyle name="style1424787249752 2 2 6 4 4" xfId="29787"/>
    <cellStyle name="style1424787249752 2 2 6 4 5" xfId="48508"/>
    <cellStyle name="style1424787249752 2 2 6 5" xfId="9408"/>
    <cellStyle name="style1424787249752 2 2 6 5 2" xfId="48512"/>
    <cellStyle name="style1424787249752 2 2 6 5 3" xfId="58267"/>
    <cellStyle name="style1424787249752 2 2 6 5 4" xfId="48511"/>
    <cellStyle name="style1424787249752 2 2 6 6" xfId="16804"/>
    <cellStyle name="style1424787249752 2 2 6 7" xfId="24200"/>
    <cellStyle name="style1424787249752 2 2 6 8" xfId="48495"/>
    <cellStyle name="style1424787249752 2 2 7" xfId="4163"/>
    <cellStyle name="style1424787249752 2 2 7 2" xfId="11604"/>
    <cellStyle name="style1424787249752 2 2 7 2 2" xfId="48515"/>
    <cellStyle name="style1424787249752 2 2 7 2 2 2" xfId="48516"/>
    <cellStyle name="style1424787249752 2 2 7 2 2 3" xfId="60762"/>
    <cellStyle name="style1424787249752 2 2 7 2 3" xfId="48514"/>
    <cellStyle name="style1424787249752 2 2 7 3" xfId="19000"/>
    <cellStyle name="style1424787249752 2 2 7 3 2" xfId="48518"/>
    <cellStyle name="style1424787249752 2 2 7 3 3" xfId="58270"/>
    <cellStyle name="style1424787249752 2 2 7 3 4" xfId="48517"/>
    <cellStyle name="style1424787249752 2 2 7 4" xfId="26396"/>
    <cellStyle name="style1424787249752 2 2 7 5" xfId="48513"/>
    <cellStyle name="style1424787249752 2 2 8" xfId="2286"/>
    <cellStyle name="style1424787249752 2 2 8 2" xfId="9727"/>
    <cellStyle name="style1424787249752 2 2 8 2 2" xfId="48521"/>
    <cellStyle name="style1424787249752 2 2 8 2 2 2" xfId="48522"/>
    <cellStyle name="style1424787249752 2 2 8 2 2 3" xfId="60763"/>
    <cellStyle name="style1424787249752 2 2 8 2 3" xfId="48520"/>
    <cellStyle name="style1424787249752 2 2 8 3" xfId="17123"/>
    <cellStyle name="style1424787249752 2 2 8 3 2" xfId="48524"/>
    <cellStyle name="style1424787249752 2 2 8 3 3" xfId="58271"/>
    <cellStyle name="style1424787249752 2 2 8 3 4" xfId="48523"/>
    <cellStyle name="style1424787249752 2 2 8 4" xfId="24519"/>
    <cellStyle name="style1424787249752 2 2 8 5" xfId="48519"/>
    <cellStyle name="style1424787249752 2 2 9" xfId="6108"/>
    <cellStyle name="style1424787249752 2 2 9 2" xfId="13504"/>
    <cellStyle name="style1424787249752 2 2 9 2 2" xfId="48527"/>
    <cellStyle name="style1424787249752 2 2 9 2 3" xfId="60728"/>
    <cellStyle name="style1424787249752 2 2 9 2 4" xfId="48526"/>
    <cellStyle name="style1424787249752 2 2 9 3" xfId="20900"/>
    <cellStyle name="style1424787249752 2 2 9 4" xfId="28296"/>
    <cellStyle name="style1424787249752 2 2 9 5" xfId="48525"/>
    <cellStyle name="style1424787249752 2 3" xfId="472"/>
    <cellStyle name="style1424787249752 2 3 10" xfId="15378"/>
    <cellStyle name="style1424787249752 2 3 11" xfId="22774"/>
    <cellStyle name="style1424787249752 2 3 12" xfId="48528"/>
    <cellStyle name="style1424787249752 2 3 2" xfId="729"/>
    <cellStyle name="style1424787249752 2 3 2 2" xfId="1439"/>
    <cellStyle name="style1424787249752 2 3 2 2 2" xfId="5127"/>
    <cellStyle name="style1424787249752 2 3 2 2 2 2" xfId="12568"/>
    <cellStyle name="style1424787249752 2 3 2 2 2 2 2" xfId="48533"/>
    <cellStyle name="style1424787249752 2 3 2 2 2 2 2 2" xfId="48534"/>
    <cellStyle name="style1424787249752 2 3 2 2 2 2 2 3" xfId="60767"/>
    <cellStyle name="style1424787249752 2 3 2 2 2 2 3" xfId="48532"/>
    <cellStyle name="style1424787249752 2 3 2 2 2 3" xfId="19964"/>
    <cellStyle name="style1424787249752 2 3 2 2 2 3 2" xfId="48536"/>
    <cellStyle name="style1424787249752 2 3 2 2 2 3 3" xfId="58275"/>
    <cellStyle name="style1424787249752 2 3 2 2 2 3 4" xfId="48535"/>
    <cellStyle name="style1424787249752 2 3 2 2 2 4" xfId="27360"/>
    <cellStyle name="style1424787249752 2 3 2 2 2 5" xfId="48531"/>
    <cellStyle name="style1424787249752 2 3 2 2 3" xfId="3250"/>
    <cellStyle name="style1424787249752 2 3 2 2 3 2" xfId="10691"/>
    <cellStyle name="style1424787249752 2 3 2 2 3 2 2" xfId="48539"/>
    <cellStyle name="style1424787249752 2 3 2 2 3 2 2 2" xfId="48540"/>
    <cellStyle name="style1424787249752 2 3 2 2 3 2 2 3" xfId="60768"/>
    <cellStyle name="style1424787249752 2 3 2 2 3 2 3" xfId="48538"/>
    <cellStyle name="style1424787249752 2 3 2 2 3 3" xfId="18087"/>
    <cellStyle name="style1424787249752 2 3 2 2 3 3 2" xfId="48542"/>
    <cellStyle name="style1424787249752 2 3 2 2 3 3 3" xfId="58276"/>
    <cellStyle name="style1424787249752 2 3 2 2 3 3 4" xfId="48541"/>
    <cellStyle name="style1424787249752 2 3 2 2 3 4" xfId="25483"/>
    <cellStyle name="style1424787249752 2 3 2 2 3 5" xfId="48537"/>
    <cellStyle name="style1424787249752 2 3 2 2 4" xfId="7072"/>
    <cellStyle name="style1424787249752 2 3 2 2 4 2" xfId="14468"/>
    <cellStyle name="style1424787249752 2 3 2 2 4 2 2" xfId="48545"/>
    <cellStyle name="style1424787249752 2 3 2 2 4 2 3" xfId="60766"/>
    <cellStyle name="style1424787249752 2 3 2 2 4 2 4" xfId="48544"/>
    <cellStyle name="style1424787249752 2 3 2 2 4 3" xfId="21864"/>
    <cellStyle name="style1424787249752 2 3 2 2 4 4" xfId="29260"/>
    <cellStyle name="style1424787249752 2 3 2 2 4 5" xfId="48543"/>
    <cellStyle name="style1424787249752 2 3 2 2 5" xfId="8882"/>
    <cellStyle name="style1424787249752 2 3 2 2 5 2" xfId="48547"/>
    <cellStyle name="style1424787249752 2 3 2 2 5 3" xfId="58274"/>
    <cellStyle name="style1424787249752 2 3 2 2 5 4" xfId="48546"/>
    <cellStyle name="style1424787249752 2 3 2 2 6" xfId="16278"/>
    <cellStyle name="style1424787249752 2 3 2 2 7" xfId="23674"/>
    <cellStyle name="style1424787249752 2 3 2 2 8" xfId="48530"/>
    <cellStyle name="style1424787249752 2 3 2 3" xfId="4483"/>
    <cellStyle name="style1424787249752 2 3 2 3 2" xfId="11924"/>
    <cellStyle name="style1424787249752 2 3 2 3 2 2" xfId="48550"/>
    <cellStyle name="style1424787249752 2 3 2 3 2 2 2" xfId="48551"/>
    <cellStyle name="style1424787249752 2 3 2 3 2 2 3" xfId="60769"/>
    <cellStyle name="style1424787249752 2 3 2 3 2 3" xfId="48549"/>
    <cellStyle name="style1424787249752 2 3 2 3 3" xfId="19320"/>
    <cellStyle name="style1424787249752 2 3 2 3 3 2" xfId="48553"/>
    <cellStyle name="style1424787249752 2 3 2 3 3 3" xfId="58277"/>
    <cellStyle name="style1424787249752 2 3 2 3 3 4" xfId="48552"/>
    <cellStyle name="style1424787249752 2 3 2 3 4" xfId="26716"/>
    <cellStyle name="style1424787249752 2 3 2 3 5" xfId="48548"/>
    <cellStyle name="style1424787249752 2 3 2 4" xfId="2606"/>
    <cellStyle name="style1424787249752 2 3 2 4 2" xfId="10047"/>
    <cellStyle name="style1424787249752 2 3 2 4 2 2" xfId="48556"/>
    <cellStyle name="style1424787249752 2 3 2 4 2 2 2" xfId="48557"/>
    <cellStyle name="style1424787249752 2 3 2 4 2 2 3" xfId="60770"/>
    <cellStyle name="style1424787249752 2 3 2 4 2 3" xfId="48555"/>
    <cellStyle name="style1424787249752 2 3 2 4 3" xfId="17443"/>
    <cellStyle name="style1424787249752 2 3 2 4 3 2" xfId="48559"/>
    <cellStyle name="style1424787249752 2 3 2 4 3 3" xfId="58278"/>
    <cellStyle name="style1424787249752 2 3 2 4 3 4" xfId="48558"/>
    <cellStyle name="style1424787249752 2 3 2 4 4" xfId="24839"/>
    <cellStyle name="style1424787249752 2 3 2 4 5" xfId="48554"/>
    <cellStyle name="style1424787249752 2 3 2 5" xfId="6428"/>
    <cellStyle name="style1424787249752 2 3 2 5 2" xfId="13824"/>
    <cellStyle name="style1424787249752 2 3 2 5 2 2" xfId="48562"/>
    <cellStyle name="style1424787249752 2 3 2 5 2 3" xfId="60765"/>
    <cellStyle name="style1424787249752 2 3 2 5 2 4" xfId="48561"/>
    <cellStyle name="style1424787249752 2 3 2 5 3" xfId="21220"/>
    <cellStyle name="style1424787249752 2 3 2 5 4" xfId="28616"/>
    <cellStyle name="style1424787249752 2 3 2 5 5" xfId="48560"/>
    <cellStyle name="style1424787249752 2 3 2 6" xfId="8238"/>
    <cellStyle name="style1424787249752 2 3 2 6 2" xfId="48564"/>
    <cellStyle name="style1424787249752 2 3 2 6 3" xfId="58273"/>
    <cellStyle name="style1424787249752 2 3 2 6 4" xfId="48563"/>
    <cellStyle name="style1424787249752 2 3 2 7" xfId="15634"/>
    <cellStyle name="style1424787249752 2 3 2 8" xfId="23030"/>
    <cellStyle name="style1424787249752 2 3 2 9" xfId="48529"/>
    <cellStyle name="style1424787249752 2 3 3" xfId="1183"/>
    <cellStyle name="style1424787249752 2 3 3 2" xfId="4871"/>
    <cellStyle name="style1424787249752 2 3 3 2 2" xfId="12312"/>
    <cellStyle name="style1424787249752 2 3 3 2 2 2" xfId="48568"/>
    <cellStyle name="style1424787249752 2 3 3 2 2 2 2" xfId="48569"/>
    <cellStyle name="style1424787249752 2 3 3 2 2 2 3" xfId="60772"/>
    <cellStyle name="style1424787249752 2 3 3 2 2 3" xfId="48567"/>
    <cellStyle name="style1424787249752 2 3 3 2 3" xfId="19708"/>
    <cellStyle name="style1424787249752 2 3 3 2 3 2" xfId="48571"/>
    <cellStyle name="style1424787249752 2 3 3 2 3 3" xfId="58280"/>
    <cellStyle name="style1424787249752 2 3 3 2 3 4" xfId="48570"/>
    <cellStyle name="style1424787249752 2 3 3 2 4" xfId="27104"/>
    <cellStyle name="style1424787249752 2 3 3 2 5" xfId="48566"/>
    <cellStyle name="style1424787249752 2 3 3 3" xfId="2994"/>
    <cellStyle name="style1424787249752 2 3 3 3 2" xfId="10435"/>
    <cellStyle name="style1424787249752 2 3 3 3 2 2" xfId="48574"/>
    <cellStyle name="style1424787249752 2 3 3 3 2 2 2" xfId="48575"/>
    <cellStyle name="style1424787249752 2 3 3 3 2 2 3" xfId="60773"/>
    <cellStyle name="style1424787249752 2 3 3 3 2 3" xfId="48573"/>
    <cellStyle name="style1424787249752 2 3 3 3 3" xfId="17831"/>
    <cellStyle name="style1424787249752 2 3 3 3 3 2" xfId="48577"/>
    <cellStyle name="style1424787249752 2 3 3 3 3 3" xfId="58281"/>
    <cellStyle name="style1424787249752 2 3 3 3 3 4" xfId="48576"/>
    <cellStyle name="style1424787249752 2 3 3 3 4" xfId="25227"/>
    <cellStyle name="style1424787249752 2 3 3 3 5" xfId="48572"/>
    <cellStyle name="style1424787249752 2 3 3 4" xfId="6816"/>
    <cellStyle name="style1424787249752 2 3 3 4 2" xfId="14212"/>
    <cellStyle name="style1424787249752 2 3 3 4 2 2" xfId="48580"/>
    <cellStyle name="style1424787249752 2 3 3 4 2 3" xfId="60771"/>
    <cellStyle name="style1424787249752 2 3 3 4 2 4" xfId="48579"/>
    <cellStyle name="style1424787249752 2 3 3 4 3" xfId="21608"/>
    <cellStyle name="style1424787249752 2 3 3 4 4" xfId="29004"/>
    <cellStyle name="style1424787249752 2 3 3 4 5" xfId="48578"/>
    <cellStyle name="style1424787249752 2 3 3 5" xfId="8626"/>
    <cellStyle name="style1424787249752 2 3 3 5 2" xfId="48582"/>
    <cellStyle name="style1424787249752 2 3 3 5 3" xfId="58279"/>
    <cellStyle name="style1424787249752 2 3 3 5 4" xfId="48581"/>
    <cellStyle name="style1424787249752 2 3 3 6" xfId="16022"/>
    <cellStyle name="style1424787249752 2 3 3 7" xfId="23418"/>
    <cellStyle name="style1424787249752 2 3 3 8" xfId="48565"/>
    <cellStyle name="style1424787249752 2 3 4" xfId="1774"/>
    <cellStyle name="style1424787249752 2 3 4 2" xfId="5461"/>
    <cellStyle name="style1424787249752 2 3 4 2 2" xfId="12902"/>
    <cellStyle name="style1424787249752 2 3 4 2 2 2" xfId="48586"/>
    <cellStyle name="style1424787249752 2 3 4 2 2 2 2" xfId="48587"/>
    <cellStyle name="style1424787249752 2 3 4 2 2 2 3" xfId="60775"/>
    <cellStyle name="style1424787249752 2 3 4 2 2 3" xfId="48585"/>
    <cellStyle name="style1424787249752 2 3 4 2 3" xfId="20298"/>
    <cellStyle name="style1424787249752 2 3 4 2 3 2" xfId="48589"/>
    <cellStyle name="style1424787249752 2 3 4 2 3 3" xfId="58283"/>
    <cellStyle name="style1424787249752 2 3 4 2 3 4" xfId="48588"/>
    <cellStyle name="style1424787249752 2 3 4 2 4" xfId="27694"/>
    <cellStyle name="style1424787249752 2 3 4 2 5" xfId="48584"/>
    <cellStyle name="style1424787249752 2 3 4 3" xfId="3584"/>
    <cellStyle name="style1424787249752 2 3 4 3 2" xfId="11025"/>
    <cellStyle name="style1424787249752 2 3 4 3 2 2" xfId="48592"/>
    <cellStyle name="style1424787249752 2 3 4 3 2 2 2" xfId="48593"/>
    <cellStyle name="style1424787249752 2 3 4 3 2 2 3" xfId="60776"/>
    <cellStyle name="style1424787249752 2 3 4 3 2 3" xfId="48591"/>
    <cellStyle name="style1424787249752 2 3 4 3 3" xfId="18421"/>
    <cellStyle name="style1424787249752 2 3 4 3 3 2" xfId="48595"/>
    <cellStyle name="style1424787249752 2 3 4 3 3 3" xfId="58284"/>
    <cellStyle name="style1424787249752 2 3 4 3 3 4" xfId="48594"/>
    <cellStyle name="style1424787249752 2 3 4 3 4" xfId="25817"/>
    <cellStyle name="style1424787249752 2 3 4 3 5" xfId="48590"/>
    <cellStyle name="style1424787249752 2 3 4 4" xfId="7406"/>
    <cellStyle name="style1424787249752 2 3 4 4 2" xfId="14802"/>
    <cellStyle name="style1424787249752 2 3 4 4 2 2" xfId="48598"/>
    <cellStyle name="style1424787249752 2 3 4 4 2 3" xfId="60774"/>
    <cellStyle name="style1424787249752 2 3 4 4 2 4" xfId="48597"/>
    <cellStyle name="style1424787249752 2 3 4 4 3" xfId="22198"/>
    <cellStyle name="style1424787249752 2 3 4 4 4" xfId="29594"/>
    <cellStyle name="style1424787249752 2 3 4 4 5" xfId="48596"/>
    <cellStyle name="style1424787249752 2 3 4 5" xfId="9216"/>
    <cellStyle name="style1424787249752 2 3 4 5 2" xfId="48600"/>
    <cellStyle name="style1424787249752 2 3 4 5 3" xfId="58282"/>
    <cellStyle name="style1424787249752 2 3 4 5 4" xfId="48599"/>
    <cellStyle name="style1424787249752 2 3 4 6" xfId="16612"/>
    <cellStyle name="style1424787249752 2 3 4 7" xfId="24008"/>
    <cellStyle name="style1424787249752 2 3 4 8" xfId="48583"/>
    <cellStyle name="style1424787249752 2 3 5" xfId="2031"/>
    <cellStyle name="style1424787249752 2 3 5 2" xfId="5718"/>
    <cellStyle name="style1424787249752 2 3 5 2 2" xfId="13158"/>
    <cellStyle name="style1424787249752 2 3 5 2 2 2" xfId="48604"/>
    <cellStyle name="style1424787249752 2 3 5 2 2 2 2" xfId="48605"/>
    <cellStyle name="style1424787249752 2 3 5 2 2 2 3" xfId="60778"/>
    <cellStyle name="style1424787249752 2 3 5 2 2 3" xfId="48603"/>
    <cellStyle name="style1424787249752 2 3 5 2 3" xfId="20554"/>
    <cellStyle name="style1424787249752 2 3 5 2 3 2" xfId="48607"/>
    <cellStyle name="style1424787249752 2 3 5 2 3 3" xfId="58286"/>
    <cellStyle name="style1424787249752 2 3 5 2 3 4" xfId="48606"/>
    <cellStyle name="style1424787249752 2 3 5 2 4" xfId="27950"/>
    <cellStyle name="style1424787249752 2 3 5 2 5" xfId="48602"/>
    <cellStyle name="style1424787249752 2 3 5 3" xfId="3840"/>
    <cellStyle name="style1424787249752 2 3 5 3 2" xfId="11281"/>
    <cellStyle name="style1424787249752 2 3 5 3 2 2" xfId="48610"/>
    <cellStyle name="style1424787249752 2 3 5 3 2 2 2" xfId="48611"/>
    <cellStyle name="style1424787249752 2 3 5 3 2 2 3" xfId="60779"/>
    <cellStyle name="style1424787249752 2 3 5 3 2 3" xfId="48609"/>
    <cellStyle name="style1424787249752 2 3 5 3 3" xfId="18677"/>
    <cellStyle name="style1424787249752 2 3 5 3 3 2" xfId="48613"/>
    <cellStyle name="style1424787249752 2 3 5 3 3 3" xfId="58287"/>
    <cellStyle name="style1424787249752 2 3 5 3 3 4" xfId="48612"/>
    <cellStyle name="style1424787249752 2 3 5 3 4" xfId="26073"/>
    <cellStyle name="style1424787249752 2 3 5 3 5" xfId="48608"/>
    <cellStyle name="style1424787249752 2 3 5 4" xfId="7663"/>
    <cellStyle name="style1424787249752 2 3 5 4 2" xfId="15059"/>
    <cellStyle name="style1424787249752 2 3 5 4 2 2" xfId="48616"/>
    <cellStyle name="style1424787249752 2 3 5 4 2 3" xfId="60777"/>
    <cellStyle name="style1424787249752 2 3 5 4 2 4" xfId="48615"/>
    <cellStyle name="style1424787249752 2 3 5 4 3" xfId="22455"/>
    <cellStyle name="style1424787249752 2 3 5 4 4" xfId="29851"/>
    <cellStyle name="style1424787249752 2 3 5 4 5" xfId="48614"/>
    <cellStyle name="style1424787249752 2 3 5 5" xfId="9472"/>
    <cellStyle name="style1424787249752 2 3 5 5 2" xfId="48618"/>
    <cellStyle name="style1424787249752 2 3 5 5 3" xfId="58285"/>
    <cellStyle name="style1424787249752 2 3 5 5 4" xfId="48617"/>
    <cellStyle name="style1424787249752 2 3 5 6" xfId="16868"/>
    <cellStyle name="style1424787249752 2 3 5 7" xfId="24264"/>
    <cellStyle name="style1424787249752 2 3 5 8" xfId="48601"/>
    <cellStyle name="style1424787249752 2 3 6" xfId="4227"/>
    <cellStyle name="style1424787249752 2 3 6 2" xfId="11668"/>
    <cellStyle name="style1424787249752 2 3 6 2 2" xfId="48621"/>
    <cellStyle name="style1424787249752 2 3 6 2 2 2" xfId="48622"/>
    <cellStyle name="style1424787249752 2 3 6 2 2 3" xfId="60780"/>
    <cellStyle name="style1424787249752 2 3 6 2 3" xfId="48620"/>
    <cellStyle name="style1424787249752 2 3 6 3" xfId="19064"/>
    <cellStyle name="style1424787249752 2 3 6 3 2" xfId="48624"/>
    <cellStyle name="style1424787249752 2 3 6 3 3" xfId="58288"/>
    <cellStyle name="style1424787249752 2 3 6 3 4" xfId="48623"/>
    <cellStyle name="style1424787249752 2 3 6 4" xfId="26460"/>
    <cellStyle name="style1424787249752 2 3 6 5" xfId="48619"/>
    <cellStyle name="style1424787249752 2 3 7" xfId="2350"/>
    <cellStyle name="style1424787249752 2 3 7 2" xfId="9791"/>
    <cellStyle name="style1424787249752 2 3 7 2 2" xfId="48627"/>
    <cellStyle name="style1424787249752 2 3 7 2 2 2" xfId="48628"/>
    <cellStyle name="style1424787249752 2 3 7 2 2 3" xfId="60781"/>
    <cellStyle name="style1424787249752 2 3 7 2 3" xfId="48626"/>
    <cellStyle name="style1424787249752 2 3 7 3" xfId="17187"/>
    <cellStyle name="style1424787249752 2 3 7 3 2" xfId="48630"/>
    <cellStyle name="style1424787249752 2 3 7 3 3" xfId="58289"/>
    <cellStyle name="style1424787249752 2 3 7 3 4" xfId="48629"/>
    <cellStyle name="style1424787249752 2 3 7 4" xfId="24583"/>
    <cellStyle name="style1424787249752 2 3 7 5" xfId="48625"/>
    <cellStyle name="style1424787249752 2 3 8" xfId="6172"/>
    <cellStyle name="style1424787249752 2 3 8 2" xfId="13568"/>
    <cellStyle name="style1424787249752 2 3 8 2 2" xfId="48633"/>
    <cellStyle name="style1424787249752 2 3 8 2 3" xfId="60764"/>
    <cellStyle name="style1424787249752 2 3 8 2 4" xfId="48632"/>
    <cellStyle name="style1424787249752 2 3 8 3" xfId="20964"/>
    <cellStyle name="style1424787249752 2 3 8 4" xfId="28360"/>
    <cellStyle name="style1424787249752 2 3 8 5" xfId="48631"/>
    <cellStyle name="style1424787249752 2 3 9" xfId="7982"/>
    <cellStyle name="style1424787249752 2 3 9 2" xfId="48635"/>
    <cellStyle name="style1424787249752 2 3 9 3" xfId="58272"/>
    <cellStyle name="style1424787249752 2 3 9 4" xfId="48634"/>
    <cellStyle name="style1424787249752 2 4" xfId="601"/>
    <cellStyle name="style1424787249752 2 4 2" xfId="1311"/>
    <cellStyle name="style1424787249752 2 4 2 2" xfId="4999"/>
    <cellStyle name="style1424787249752 2 4 2 2 2" xfId="12440"/>
    <cellStyle name="style1424787249752 2 4 2 2 2 2" xfId="48640"/>
    <cellStyle name="style1424787249752 2 4 2 2 2 2 2" xfId="48641"/>
    <cellStyle name="style1424787249752 2 4 2 2 2 2 3" xfId="60784"/>
    <cellStyle name="style1424787249752 2 4 2 2 2 3" xfId="48639"/>
    <cellStyle name="style1424787249752 2 4 2 2 3" xfId="19836"/>
    <cellStyle name="style1424787249752 2 4 2 2 3 2" xfId="48643"/>
    <cellStyle name="style1424787249752 2 4 2 2 3 3" xfId="58292"/>
    <cellStyle name="style1424787249752 2 4 2 2 3 4" xfId="48642"/>
    <cellStyle name="style1424787249752 2 4 2 2 4" xfId="27232"/>
    <cellStyle name="style1424787249752 2 4 2 2 5" xfId="48638"/>
    <cellStyle name="style1424787249752 2 4 2 3" xfId="3122"/>
    <cellStyle name="style1424787249752 2 4 2 3 2" xfId="10563"/>
    <cellStyle name="style1424787249752 2 4 2 3 2 2" xfId="48646"/>
    <cellStyle name="style1424787249752 2 4 2 3 2 2 2" xfId="48647"/>
    <cellStyle name="style1424787249752 2 4 2 3 2 2 3" xfId="60785"/>
    <cellStyle name="style1424787249752 2 4 2 3 2 3" xfId="48645"/>
    <cellStyle name="style1424787249752 2 4 2 3 3" xfId="17959"/>
    <cellStyle name="style1424787249752 2 4 2 3 3 2" xfId="48649"/>
    <cellStyle name="style1424787249752 2 4 2 3 3 3" xfId="58293"/>
    <cellStyle name="style1424787249752 2 4 2 3 3 4" xfId="48648"/>
    <cellStyle name="style1424787249752 2 4 2 3 4" xfId="25355"/>
    <cellStyle name="style1424787249752 2 4 2 3 5" xfId="48644"/>
    <cellStyle name="style1424787249752 2 4 2 4" xfId="6944"/>
    <cellStyle name="style1424787249752 2 4 2 4 2" xfId="14340"/>
    <cellStyle name="style1424787249752 2 4 2 4 2 2" xfId="48652"/>
    <cellStyle name="style1424787249752 2 4 2 4 2 3" xfId="60783"/>
    <cellStyle name="style1424787249752 2 4 2 4 2 4" xfId="48651"/>
    <cellStyle name="style1424787249752 2 4 2 4 3" xfId="21736"/>
    <cellStyle name="style1424787249752 2 4 2 4 4" xfId="29132"/>
    <cellStyle name="style1424787249752 2 4 2 4 5" xfId="48650"/>
    <cellStyle name="style1424787249752 2 4 2 5" xfId="8754"/>
    <cellStyle name="style1424787249752 2 4 2 5 2" xfId="48654"/>
    <cellStyle name="style1424787249752 2 4 2 5 3" xfId="58291"/>
    <cellStyle name="style1424787249752 2 4 2 5 4" xfId="48653"/>
    <cellStyle name="style1424787249752 2 4 2 6" xfId="16150"/>
    <cellStyle name="style1424787249752 2 4 2 7" xfId="23546"/>
    <cellStyle name="style1424787249752 2 4 2 8" xfId="48637"/>
    <cellStyle name="style1424787249752 2 4 3" xfId="4355"/>
    <cellStyle name="style1424787249752 2 4 3 2" xfId="11796"/>
    <cellStyle name="style1424787249752 2 4 3 2 2" xfId="48657"/>
    <cellStyle name="style1424787249752 2 4 3 2 2 2" xfId="48658"/>
    <cellStyle name="style1424787249752 2 4 3 2 2 3" xfId="60786"/>
    <cellStyle name="style1424787249752 2 4 3 2 3" xfId="48656"/>
    <cellStyle name="style1424787249752 2 4 3 3" xfId="19192"/>
    <cellStyle name="style1424787249752 2 4 3 3 2" xfId="48660"/>
    <cellStyle name="style1424787249752 2 4 3 3 3" xfId="58294"/>
    <cellStyle name="style1424787249752 2 4 3 3 4" xfId="48659"/>
    <cellStyle name="style1424787249752 2 4 3 4" xfId="26588"/>
    <cellStyle name="style1424787249752 2 4 3 5" xfId="48655"/>
    <cellStyle name="style1424787249752 2 4 4" xfId="2478"/>
    <cellStyle name="style1424787249752 2 4 4 2" xfId="9919"/>
    <cellStyle name="style1424787249752 2 4 4 2 2" xfId="48663"/>
    <cellStyle name="style1424787249752 2 4 4 2 2 2" xfId="48664"/>
    <cellStyle name="style1424787249752 2 4 4 2 2 3" xfId="60787"/>
    <cellStyle name="style1424787249752 2 4 4 2 3" xfId="48662"/>
    <cellStyle name="style1424787249752 2 4 4 3" xfId="17315"/>
    <cellStyle name="style1424787249752 2 4 4 3 2" xfId="48666"/>
    <cellStyle name="style1424787249752 2 4 4 3 3" xfId="58295"/>
    <cellStyle name="style1424787249752 2 4 4 3 4" xfId="48665"/>
    <cellStyle name="style1424787249752 2 4 4 4" xfId="24711"/>
    <cellStyle name="style1424787249752 2 4 4 5" xfId="48661"/>
    <cellStyle name="style1424787249752 2 4 5" xfId="6300"/>
    <cellStyle name="style1424787249752 2 4 5 2" xfId="13696"/>
    <cellStyle name="style1424787249752 2 4 5 2 2" xfId="48669"/>
    <cellStyle name="style1424787249752 2 4 5 2 3" xfId="60782"/>
    <cellStyle name="style1424787249752 2 4 5 2 4" xfId="48668"/>
    <cellStyle name="style1424787249752 2 4 5 3" xfId="21092"/>
    <cellStyle name="style1424787249752 2 4 5 4" xfId="28488"/>
    <cellStyle name="style1424787249752 2 4 5 5" xfId="48667"/>
    <cellStyle name="style1424787249752 2 4 6" xfId="8110"/>
    <cellStyle name="style1424787249752 2 4 6 2" xfId="48671"/>
    <cellStyle name="style1424787249752 2 4 6 3" xfId="58290"/>
    <cellStyle name="style1424787249752 2 4 6 4" xfId="48670"/>
    <cellStyle name="style1424787249752 2 4 7" xfId="15506"/>
    <cellStyle name="style1424787249752 2 4 8" xfId="22902"/>
    <cellStyle name="style1424787249752 2 4 9" xfId="48636"/>
    <cellStyle name="style1424787249752 2 5" xfId="1055"/>
    <cellStyle name="style1424787249752 2 5 2" xfId="4743"/>
    <cellStyle name="style1424787249752 2 5 2 2" xfId="12184"/>
    <cellStyle name="style1424787249752 2 5 2 2 2" xfId="48675"/>
    <cellStyle name="style1424787249752 2 5 2 2 2 2" xfId="48676"/>
    <cellStyle name="style1424787249752 2 5 2 2 2 3" xfId="60789"/>
    <cellStyle name="style1424787249752 2 5 2 2 3" xfId="48674"/>
    <cellStyle name="style1424787249752 2 5 2 3" xfId="19580"/>
    <cellStyle name="style1424787249752 2 5 2 3 2" xfId="48678"/>
    <cellStyle name="style1424787249752 2 5 2 3 3" xfId="58297"/>
    <cellStyle name="style1424787249752 2 5 2 3 4" xfId="48677"/>
    <cellStyle name="style1424787249752 2 5 2 4" xfId="26976"/>
    <cellStyle name="style1424787249752 2 5 2 5" xfId="48673"/>
    <cellStyle name="style1424787249752 2 5 3" xfId="2866"/>
    <cellStyle name="style1424787249752 2 5 3 2" xfId="10307"/>
    <cellStyle name="style1424787249752 2 5 3 2 2" xfId="48681"/>
    <cellStyle name="style1424787249752 2 5 3 2 2 2" xfId="48682"/>
    <cellStyle name="style1424787249752 2 5 3 2 2 3" xfId="60790"/>
    <cellStyle name="style1424787249752 2 5 3 2 3" xfId="48680"/>
    <cellStyle name="style1424787249752 2 5 3 3" xfId="17703"/>
    <cellStyle name="style1424787249752 2 5 3 3 2" xfId="48684"/>
    <cellStyle name="style1424787249752 2 5 3 3 3" xfId="58298"/>
    <cellStyle name="style1424787249752 2 5 3 3 4" xfId="48683"/>
    <cellStyle name="style1424787249752 2 5 3 4" xfId="25099"/>
    <cellStyle name="style1424787249752 2 5 3 5" xfId="48679"/>
    <cellStyle name="style1424787249752 2 5 4" xfId="6688"/>
    <cellStyle name="style1424787249752 2 5 4 2" xfId="14084"/>
    <cellStyle name="style1424787249752 2 5 4 2 2" xfId="48687"/>
    <cellStyle name="style1424787249752 2 5 4 2 3" xfId="60788"/>
    <cellStyle name="style1424787249752 2 5 4 2 4" xfId="48686"/>
    <cellStyle name="style1424787249752 2 5 4 3" xfId="21480"/>
    <cellStyle name="style1424787249752 2 5 4 4" xfId="28876"/>
    <cellStyle name="style1424787249752 2 5 4 5" xfId="48685"/>
    <cellStyle name="style1424787249752 2 5 5" xfId="8498"/>
    <cellStyle name="style1424787249752 2 5 5 2" xfId="48689"/>
    <cellStyle name="style1424787249752 2 5 5 3" xfId="58296"/>
    <cellStyle name="style1424787249752 2 5 5 4" xfId="48688"/>
    <cellStyle name="style1424787249752 2 5 6" xfId="15894"/>
    <cellStyle name="style1424787249752 2 5 7" xfId="23290"/>
    <cellStyle name="style1424787249752 2 5 8" xfId="48672"/>
    <cellStyle name="style1424787249752 2 6" xfId="1646"/>
    <cellStyle name="style1424787249752 2 6 2" xfId="5333"/>
    <cellStyle name="style1424787249752 2 6 2 2" xfId="12774"/>
    <cellStyle name="style1424787249752 2 6 2 2 2" xfId="48693"/>
    <cellStyle name="style1424787249752 2 6 2 2 2 2" xfId="48694"/>
    <cellStyle name="style1424787249752 2 6 2 2 2 3" xfId="60792"/>
    <cellStyle name="style1424787249752 2 6 2 2 3" xfId="48692"/>
    <cellStyle name="style1424787249752 2 6 2 3" xfId="20170"/>
    <cellStyle name="style1424787249752 2 6 2 3 2" xfId="48696"/>
    <cellStyle name="style1424787249752 2 6 2 3 3" xfId="58300"/>
    <cellStyle name="style1424787249752 2 6 2 3 4" xfId="48695"/>
    <cellStyle name="style1424787249752 2 6 2 4" xfId="27566"/>
    <cellStyle name="style1424787249752 2 6 2 5" xfId="48691"/>
    <cellStyle name="style1424787249752 2 6 3" xfId="3456"/>
    <cellStyle name="style1424787249752 2 6 3 2" xfId="10897"/>
    <cellStyle name="style1424787249752 2 6 3 2 2" xfId="48699"/>
    <cellStyle name="style1424787249752 2 6 3 2 2 2" xfId="48700"/>
    <cellStyle name="style1424787249752 2 6 3 2 2 3" xfId="60793"/>
    <cellStyle name="style1424787249752 2 6 3 2 3" xfId="48698"/>
    <cellStyle name="style1424787249752 2 6 3 3" xfId="18293"/>
    <cellStyle name="style1424787249752 2 6 3 3 2" xfId="48702"/>
    <cellStyle name="style1424787249752 2 6 3 3 3" xfId="58301"/>
    <cellStyle name="style1424787249752 2 6 3 3 4" xfId="48701"/>
    <cellStyle name="style1424787249752 2 6 3 4" xfId="25689"/>
    <cellStyle name="style1424787249752 2 6 3 5" xfId="48697"/>
    <cellStyle name="style1424787249752 2 6 4" xfId="7278"/>
    <cellStyle name="style1424787249752 2 6 4 2" xfId="14674"/>
    <cellStyle name="style1424787249752 2 6 4 2 2" xfId="48705"/>
    <cellStyle name="style1424787249752 2 6 4 2 3" xfId="60791"/>
    <cellStyle name="style1424787249752 2 6 4 2 4" xfId="48704"/>
    <cellStyle name="style1424787249752 2 6 4 3" xfId="22070"/>
    <cellStyle name="style1424787249752 2 6 4 4" xfId="29466"/>
    <cellStyle name="style1424787249752 2 6 4 5" xfId="48703"/>
    <cellStyle name="style1424787249752 2 6 5" xfId="9088"/>
    <cellStyle name="style1424787249752 2 6 5 2" xfId="48707"/>
    <cellStyle name="style1424787249752 2 6 5 3" xfId="58299"/>
    <cellStyle name="style1424787249752 2 6 5 4" xfId="48706"/>
    <cellStyle name="style1424787249752 2 6 6" xfId="16484"/>
    <cellStyle name="style1424787249752 2 6 7" xfId="23880"/>
    <cellStyle name="style1424787249752 2 6 8" xfId="48690"/>
    <cellStyle name="style1424787249752 2 7" xfId="1903"/>
    <cellStyle name="style1424787249752 2 7 2" xfId="5590"/>
    <cellStyle name="style1424787249752 2 7 2 2" xfId="13030"/>
    <cellStyle name="style1424787249752 2 7 2 2 2" xfId="48711"/>
    <cellStyle name="style1424787249752 2 7 2 2 2 2" xfId="48712"/>
    <cellStyle name="style1424787249752 2 7 2 2 2 3" xfId="60795"/>
    <cellStyle name="style1424787249752 2 7 2 2 3" xfId="48710"/>
    <cellStyle name="style1424787249752 2 7 2 3" xfId="20426"/>
    <cellStyle name="style1424787249752 2 7 2 3 2" xfId="48714"/>
    <cellStyle name="style1424787249752 2 7 2 3 3" xfId="58303"/>
    <cellStyle name="style1424787249752 2 7 2 3 4" xfId="48713"/>
    <cellStyle name="style1424787249752 2 7 2 4" xfId="27822"/>
    <cellStyle name="style1424787249752 2 7 2 5" xfId="48709"/>
    <cellStyle name="style1424787249752 2 7 3" xfId="3712"/>
    <cellStyle name="style1424787249752 2 7 3 2" xfId="11153"/>
    <cellStyle name="style1424787249752 2 7 3 2 2" xfId="48717"/>
    <cellStyle name="style1424787249752 2 7 3 2 2 2" xfId="48718"/>
    <cellStyle name="style1424787249752 2 7 3 2 2 3" xfId="60796"/>
    <cellStyle name="style1424787249752 2 7 3 2 3" xfId="48716"/>
    <cellStyle name="style1424787249752 2 7 3 3" xfId="18549"/>
    <cellStyle name="style1424787249752 2 7 3 3 2" xfId="48720"/>
    <cellStyle name="style1424787249752 2 7 3 3 3" xfId="58304"/>
    <cellStyle name="style1424787249752 2 7 3 3 4" xfId="48719"/>
    <cellStyle name="style1424787249752 2 7 3 4" xfId="25945"/>
    <cellStyle name="style1424787249752 2 7 3 5" xfId="48715"/>
    <cellStyle name="style1424787249752 2 7 4" xfId="7535"/>
    <cellStyle name="style1424787249752 2 7 4 2" xfId="14931"/>
    <cellStyle name="style1424787249752 2 7 4 2 2" xfId="48723"/>
    <cellStyle name="style1424787249752 2 7 4 2 3" xfId="60794"/>
    <cellStyle name="style1424787249752 2 7 4 2 4" xfId="48722"/>
    <cellStyle name="style1424787249752 2 7 4 3" xfId="22327"/>
    <cellStyle name="style1424787249752 2 7 4 4" xfId="29723"/>
    <cellStyle name="style1424787249752 2 7 4 5" xfId="48721"/>
    <cellStyle name="style1424787249752 2 7 5" xfId="9344"/>
    <cellStyle name="style1424787249752 2 7 5 2" xfId="48725"/>
    <cellStyle name="style1424787249752 2 7 5 3" xfId="58302"/>
    <cellStyle name="style1424787249752 2 7 5 4" xfId="48724"/>
    <cellStyle name="style1424787249752 2 7 6" xfId="16740"/>
    <cellStyle name="style1424787249752 2 7 7" xfId="24136"/>
    <cellStyle name="style1424787249752 2 7 8" xfId="48708"/>
    <cellStyle name="style1424787249752 2 8" xfId="4099"/>
    <cellStyle name="style1424787249752 2 8 2" xfId="11540"/>
    <cellStyle name="style1424787249752 2 8 2 2" xfId="48728"/>
    <cellStyle name="style1424787249752 2 8 2 2 2" xfId="48729"/>
    <cellStyle name="style1424787249752 2 8 2 2 3" xfId="60797"/>
    <cellStyle name="style1424787249752 2 8 2 3" xfId="48727"/>
    <cellStyle name="style1424787249752 2 8 3" xfId="18936"/>
    <cellStyle name="style1424787249752 2 8 3 2" xfId="48731"/>
    <cellStyle name="style1424787249752 2 8 3 3" xfId="58305"/>
    <cellStyle name="style1424787249752 2 8 3 4" xfId="48730"/>
    <cellStyle name="style1424787249752 2 8 4" xfId="26332"/>
    <cellStyle name="style1424787249752 2 8 5" xfId="48726"/>
    <cellStyle name="style1424787249752 2 9" xfId="2222"/>
    <cellStyle name="style1424787249752 2 9 2" xfId="9663"/>
    <cellStyle name="style1424787249752 2 9 2 2" xfId="48734"/>
    <cellStyle name="style1424787249752 2 9 2 2 2" xfId="48735"/>
    <cellStyle name="style1424787249752 2 9 2 2 3" xfId="60798"/>
    <cellStyle name="style1424787249752 2 9 2 3" xfId="48733"/>
    <cellStyle name="style1424787249752 2 9 3" xfId="17059"/>
    <cellStyle name="style1424787249752 2 9 3 2" xfId="48737"/>
    <cellStyle name="style1424787249752 2 9 3 3" xfId="58306"/>
    <cellStyle name="style1424787249752 2 9 3 4" xfId="48736"/>
    <cellStyle name="style1424787249752 2 9 4" xfId="24455"/>
    <cellStyle name="style1424787249752 2 9 5" xfId="48732"/>
    <cellStyle name="style1424787249752 3" xfId="380"/>
    <cellStyle name="style1424787249752 3 10" xfId="7890"/>
    <cellStyle name="style1424787249752 3 10 2" xfId="48740"/>
    <cellStyle name="style1424787249752 3 10 3" xfId="58307"/>
    <cellStyle name="style1424787249752 3 10 4" xfId="48739"/>
    <cellStyle name="style1424787249752 3 11" xfId="15286"/>
    <cellStyle name="style1424787249752 3 12" xfId="22682"/>
    <cellStyle name="style1424787249752 3 13" xfId="48738"/>
    <cellStyle name="style1424787249752 3 2" xfId="508"/>
    <cellStyle name="style1424787249752 3 2 10" xfId="15414"/>
    <cellStyle name="style1424787249752 3 2 11" xfId="22810"/>
    <cellStyle name="style1424787249752 3 2 12" xfId="48741"/>
    <cellStyle name="style1424787249752 3 2 2" xfId="765"/>
    <cellStyle name="style1424787249752 3 2 2 2" xfId="1475"/>
    <cellStyle name="style1424787249752 3 2 2 2 2" xfId="5163"/>
    <cellStyle name="style1424787249752 3 2 2 2 2 2" xfId="12604"/>
    <cellStyle name="style1424787249752 3 2 2 2 2 2 2" xfId="48746"/>
    <cellStyle name="style1424787249752 3 2 2 2 2 2 2 2" xfId="48747"/>
    <cellStyle name="style1424787249752 3 2 2 2 2 2 2 3" xfId="60803"/>
    <cellStyle name="style1424787249752 3 2 2 2 2 2 3" xfId="48745"/>
    <cellStyle name="style1424787249752 3 2 2 2 2 3" xfId="20000"/>
    <cellStyle name="style1424787249752 3 2 2 2 2 3 2" xfId="48749"/>
    <cellStyle name="style1424787249752 3 2 2 2 2 3 3" xfId="58311"/>
    <cellStyle name="style1424787249752 3 2 2 2 2 3 4" xfId="48748"/>
    <cellStyle name="style1424787249752 3 2 2 2 2 4" xfId="27396"/>
    <cellStyle name="style1424787249752 3 2 2 2 2 5" xfId="48744"/>
    <cellStyle name="style1424787249752 3 2 2 2 3" xfId="3286"/>
    <cellStyle name="style1424787249752 3 2 2 2 3 2" xfId="10727"/>
    <cellStyle name="style1424787249752 3 2 2 2 3 2 2" xfId="48752"/>
    <cellStyle name="style1424787249752 3 2 2 2 3 2 2 2" xfId="48753"/>
    <cellStyle name="style1424787249752 3 2 2 2 3 2 2 3" xfId="60804"/>
    <cellStyle name="style1424787249752 3 2 2 2 3 2 3" xfId="48751"/>
    <cellStyle name="style1424787249752 3 2 2 2 3 3" xfId="18123"/>
    <cellStyle name="style1424787249752 3 2 2 2 3 3 2" xfId="48755"/>
    <cellStyle name="style1424787249752 3 2 2 2 3 3 3" xfId="58312"/>
    <cellStyle name="style1424787249752 3 2 2 2 3 3 4" xfId="48754"/>
    <cellStyle name="style1424787249752 3 2 2 2 3 4" xfId="25519"/>
    <cellStyle name="style1424787249752 3 2 2 2 3 5" xfId="48750"/>
    <cellStyle name="style1424787249752 3 2 2 2 4" xfId="7108"/>
    <cellStyle name="style1424787249752 3 2 2 2 4 2" xfId="14504"/>
    <cellStyle name="style1424787249752 3 2 2 2 4 2 2" xfId="48758"/>
    <cellStyle name="style1424787249752 3 2 2 2 4 2 3" xfId="60802"/>
    <cellStyle name="style1424787249752 3 2 2 2 4 2 4" xfId="48757"/>
    <cellStyle name="style1424787249752 3 2 2 2 4 3" xfId="21900"/>
    <cellStyle name="style1424787249752 3 2 2 2 4 4" xfId="29296"/>
    <cellStyle name="style1424787249752 3 2 2 2 4 5" xfId="48756"/>
    <cellStyle name="style1424787249752 3 2 2 2 5" xfId="8918"/>
    <cellStyle name="style1424787249752 3 2 2 2 5 2" xfId="48760"/>
    <cellStyle name="style1424787249752 3 2 2 2 5 3" xfId="58310"/>
    <cellStyle name="style1424787249752 3 2 2 2 5 4" xfId="48759"/>
    <cellStyle name="style1424787249752 3 2 2 2 6" xfId="16314"/>
    <cellStyle name="style1424787249752 3 2 2 2 7" xfId="23710"/>
    <cellStyle name="style1424787249752 3 2 2 2 8" xfId="48743"/>
    <cellStyle name="style1424787249752 3 2 2 3" xfId="4519"/>
    <cellStyle name="style1424787249752 3 2 2 3 2" xfId="11960"/>
    <cellStyle name="style1424787249752 3 2 2 3 2 2" xfId="48763"/>
    <cellStyle name="style1424787249752 3 2 2 3 2 2 2" xfId="48764"/>
    <cellStyle name="style1424787249752 3 2 2 3 2 2 3" xfId="60805"/>
    <cellStyle name="style1424787249752 3 2 2 3 2 3" xfId="48762"/>
    <cellStyle name="style1424787249752 3 2 2 3 3" xfId="19356"/>
    <cellStyle name="style1424787249752 3 2 2 3 3 2" xfId="48766"/>
    <cellStyle name="style1424787249752 3 2 2 3 3 3" xfId="58313"/>
    <cellStyle name="style1424787249752 3 2 2 3 3 4" xfId="48765"/>
    <cellStyle name="style1424787249752 3 2 2 3 4" xfId="26752"/>
    <cellStyle name="style1424787249752 3 2 2 3 5" xfId="48761"/>
    <cellStyle name="style1424787249752 3 2 2 4" xfId="2642"/>
    <cellStyle name="style1424787249752 3 2 2 4 2" xfId="10083"/>
    <cellStyle name="style1424787249752 3 2 2 4 2 2" xfId="48769"/>
    <cellStyle name="style1424787249752 3 2 2 4 2 2 2" xfId="48770"/>
    <cellStyle name="style1424787249752 3 2 2 4 2 2 3" xfId="60806"/>
    <cellStyle name="style1424787249752 3 2 2 4 2 3" xfId="48768"/>
    <cellStyle name="style1424787249752 3 2 2 4 3" xfId="17479"/>
    <cellStyle name="style1424787249752 3 2 2 4 3 2" xfId="48772"/>
    <cellStyle name="style1424787249752 3 2 2 4 3 3" xfId="58314"/>
    <cellStyle name="style1424787249752 3 2 2 4 3 4" xfId="48771"/>
    <cellStyle name="style1424787249752 3 2 2 4 4" xfId="24875"/>
    <cellStyle name="style1424787249752 3 2 2 4 5" xfId="48767"/>
    <cellStyle name="style1424787249752 3 2 2 5" xfId="6464"/>
    <cellStyle name="style1424787249752 3 2 2 5 2" xfId="13860"/>
    <cellStyle name="style1424787249752 3 2 2 5 2 2" xfId="48775"/>
    <cellStyle name="style1424787249752 3 2 2 5 2 3" xfId="60801"/>
    <cellStyle name="style1424787249752 3 2 2 5 2 4" xfId="48774"/>
    <cellStyle name="style1424787249752 3 2 2 5 3" xfId="21256"/>
    <cellStyle name="style1424787249752 3 2 2 5 4" xfId="28652"/>
    <cellStyle name="style1424787249752 3 2 2 5 5" xfId="48773"/>
    <cellStyle name="style1424787249752 3 2 2 6" xfId="8274"/>
    <cellStyle name="style1424787249752 3 2 2 6 2" xfId="48777"/>
    <cellStyle name="style1424787249752 3 2 2 6 3" xfId="58309"/>
    <cellStyle name="style1424787249752 3 2 2 6 4" xfId="48776"/>
    <cellStyle name="style1424787249752 3 2 2 7" xfId="15670"/>
    <cellStyle name="style1424787249752 3 2 2 8" xfId="23066"/>
    <cellStyle name="style1424787249752 3 2 2 9" xfId="48742"/>
    <cellStyle name="style1424787249752 3 2 3" xfId="1219"/>
    <cellStyle name="style1424787249752 3 2 3 2" xfId="4907"/>
    <cellStyle name="style1424787249752 3 2 3 2 2" xfId="12348"/>
    <cellStyle name="style1424787249752 3 2 3 2 2 2" xfId="48781"/>
    <cellStyle name="style1424787249752 3 2 3 2 2 2 2" xfId="48782"/>
    <cellStyle name="style1424787249752 3 2 3 2 2 2 3" xfId="60808"/>
    <cellStyle name="style1424787249752 3 2 3 2 2 3" xfId="48780"/>
    <cellStyle name="style1424787249752 3 2 3 2 3" xfId="19744"/>
    <cellStyle name="style1424787249752 3 2 3 2 3 2" xfId="48784"/>
    <cellStyle name="style1424787249752 3 2 3 2 3 3" xfId="58316"/>
    <cellStyle name="style1424787249752 3 2 3 2 3 4" xfId="48783"/>
    <cellStyle name="style1424787249752 3 2 3 2 4" xfId="27140"/>
    <cellStyle name="style1424787249752 3 2 3 2 5" xfId="48779"/>
    <cellStyle name="style1424787249752 3 2 3 3" xfId="3030"/>
    <cellStyle name="style1424787249752 3 2 3 3 2" xfId="10471"/>
    <cellStyle name="style1424787249752 3 2 3 3 2 2" xfId="48787"/>
    <cellStyle name="style1424787249752 3 2 3 3 2 2 2" xfId="48788"/>
    <cellStyle name="style1424787249752 3 2 3 3 2 2 3" xfId="60809"/>
    <cellStyle name="style1424787249752 3 2 3 3 2 3" xfId="48786"/>
    <cellStyle name="style1424787249752 3 2 3 3 3" xfId="17867"/>
    <cellStyle name="style1424787249752 3 2 3 3 3 2" xfId="48790"/>
    <cellStyle name="style1424787249752 3 2 3 3 3 3" xfId="58317"/>
    <cellStyle name="style1424787249752 3 2 3 3 3 4" xfId="48789"/>
    <cellStyle name="style1424787249752 3 2 3 3 4" xfId="25263"/>
    <cellStyle name="style1424787249752 3 2 3 3 5" xfId="48785"/>
    <cellStyle name="style1424787249752 3 2 3 4" xfId="6852"/>
    <cellStyle name="style1424787249752 3 2 3 4 2" xfId="14248"/>
    <cellStyle name="style1424787249752 3 2 3 4 2 2" xfId="48793"/>
    <cellStyle name="style1424787249752 3 2 3 4 2 3" xfId="60807"/>
    <cellStyle name="style1424787249752 3 2 3 4 2 4" xfId="48792"/>
    <cellStyle name="style1424787249752 3 2 3 4 3" xfId="21644"/>
    <cellStyle name="style1424787249752 3 2 3 4 4" xfId="29040"/>
    <cellStyle name="style1424787249752 3 2 3 4 5" xfId="48791"/>
    <cellStyle name="style1424787249752 3 2 3 5" xfId="8662"/>
    <cellStyle name="style1424787249752 3 2 3 5 2" xfId="48795"/>
    <cellStyle name="style1424787249752 3 2 3 5 3" xfId="58315"/>
    <cellStyle name="style1424787249752 3 2 3 5 4" xfId="48794"/>
    <cellStyle name="style1424787249752 3 2 3 6" xfId="16058"/>
    <cellStyle name="style1424787249752 3 2 3 7" xfId="23454"/>
    <cellStyle name="style1424787249752 3 2 3 8" xfId="48778"/>
    <cellStyle name="style1424787249752 3 2 4" xfId="1810"/>
    <cellStyle name="style1424787249752 3 2 4 2" xfId="5497"/>
    <cellStyle name="style1424787249752 3 2 4 2 2" xfId="12938"/>
    <cellStyle name="style1424787249752 3 2 4 2 2 2" xfId="48799"/>
    <cellStyle name="style1424787249752 3 2 4 2 2 2 2" xfId="48800"/>
    <cellStyle name="style1424787249752 3 2 4 2 2 2 3" xfId="60811"/>
    <cellStyle name="style1424787249752 3 2 4 2 2 3" xfId="48798"/>
    <cellStyle name="style1424787249752 3 2 4 2 3" xfId="20334"/>
    <cellStyle name="style1424787249752 3 2 4 2 3 2" xfId="48802"/>
    <cellStyle name="style1424787249752 3 2 4 2 3 3" xfId="58319"/>
    <cellStyle name="style1424787249752 3 2 4 2 3 4" xfId="48801"/>
    <cellStyle name="style1424787249752 3 2 4 2 4" xfId="27730"/>
    <cellStyle name="style1424787249752 3 2 4 2 5" xfId="48797"/>
    <cellStyle name="style1424787249752 3 2 4 3" xfId="3620"/>
    <cellStyle name="style1424787249752 3 2 4 3 2" xfId="11061"/>
    <cellStyle name="style1424787249752 3 2 4 3 2 2" xfId="48805"/>
    <cellStyle name="style1424787249752 3 2 4 3 2 2 2" xfId="48806"/>
    <cellStyle name="style1424787249752 3 2 4 3 2 2 3" xfId="60812"/>
    <cellStyle name="style1424787249752 3 2 4 3 2 3" xfId="48804"/>
    <cellStyle name="style1424787249752 3 2 4 3 3" xfId="18457"/>
    <cellStyle name="style1424787249752 3 2 4 3 3 2" xfId="48808"/>
    <cellStyle name="style1424787249752 3 2 4 3 3 3" xfId="58320"/>
    <cellStyle name="style1424787249752 3 2 4 3 3 4" xfId="48807"/>
    <cellStyle name="style1424787249752 3 2 4 3 4" xfId="25853"/>
    <cellStyle name="style1424787249752 3 2 4 3 5" xfId="48803"/>
    <cellStyle name="style1424787249752 3 2 4 4" xfId="7442"/>
    <cellStyle name="style1424787249752 3 2 4 4 2" xfId="14838"/>
    <cellStyle name="style1424787249752 3 2 4 4 2 2" xfId="48811"/>
    <cellStyle name="style1424787249752 3 2 4 4 2 3" xfId="60810"/>
    <cellStyle name="style1424787249752 3 2 4 4 2 4" xfId="48810"/>
    <cellStyle name="style1424787249752 3 2 4 4 3" xfId="22234"/>
    <cellStyle name="style1424787249752 3 2 4 4 4" xfId="29630"/>
    <cellStyle name="style1424787249752 3 2 4 4 5" xfId="48809"/>
    <cellStyle name="style1424787249752 3 2 4 5" xfId="9252"/>
    <cellStyle name="style1424787249752 3 2 4 5 2" xfId="48813"/>
    <cellStyle name="style1424787249752 3 2 4 5 3" xfId="58318"/>
    <cellStyle name="style1424787249752 3 2 4 5 4" xfId="48812"/>
    <cellStyle name="style1424787249752 3 2 4 6" xfId="16648"/>
    <cellStyle name="style1424787249752 3 2 4 7" xfId="24044"/>
    <cellStyle name="style1424787249752 3 2 4 8" xfId="48796"/>
    <cellStyle name="style1424787249752 3 2 5" xfId="2067"/>
    <cellStyle name="style1424787249752 3 2 5 2" xfId="5754"/>
    <cellStyle name="style1424787249752 3 2 5 2 2" xfId="13194"/>
    <cellStyle name="style1424787249752 3 2 5 2 2 2" xfId="48817"/>
    <cellStyle name="style1424787249752 3 2 5 2 2 2 2" xfId="48818"/>
    <cellStyle name="style1424787249752 3 2 5 2 2 2 3" xfId="60814"/>
    <cellStyle name="style1424787249752 3 2 5 2 2 3" xfId="48816"/>
    <cellStyle name="style1424787249752 3 2 5 2 3" xfId="20590"/>
    <cellStyle name="style1424787249752 3 2 5 2 3 2" xfId="48820"/>
    <cellStyle name="style1424787249752 3 2 5 2 3 3" xfId="58322"/>
    <cellStyle name="style1424787249752 3 2 5 2 3 4" xfId="48819"/>
    <cellStyle name="style1424787249752 3 2 5 2 4" xfId="27986"/>
    <cellStyle name="style1424787249752 3 2 5 2 5" xfId="48815"/>
    <cellStyle name="style1424787249752 3 2 5 3" xfId="3876"/>
    <cellStyle name="style1424787249752 3 2 5 3 2" xfId="11317"/>
    <cellStyle name="style1424787249752 3 2 5 3 2 2" xfId="48823"/>
    <cellStyle name="style1424787249752 3 2 5 3 2 2 2" xfId="48824"/>
    <cellStyle name="style1424787249752 3 2 5 3 2 2 3" xfId="60815"/>
    <cellStyle name="style1424787249752 3 2 5 3 2 3" xfId="48822"/>
    <cellStyle name="style1424787249752 3 2 5 3 3" xfId="18713"/>
    <cellStyle name="style1424787249752 3 2 5 3 3 2" xfId="48826"/>
    <cellStyle name="style1424787249752 3 2 5 3 3 3" xfId="58323"/>
    <cellStyle name="style1424787249752 3 2 5 3 3 4" xfId="48825"/>
    <cellStyle name="style1424787249752 3 2 5 3 4" xfId="26109"/>
    <cellStyle name="style1424787249752 3 2 5 3 5" xfId="48821"/>
    <cellStyle name="style1424787249752 3 2 5 4" xfId="7699"/>
    <cellStyle name="style1424787249752 3 2 5 4 2" xfId="15095"/>
    <cellStyle name="style1424787249752 3 2 5 4 2 2" xfId="48829"/>
    <cellStyle name="style1424787249752 3 2 5 4 2 3" xfId="60813"/>
    <cellStyle name="style1424787249752 3 2 5 4 2 4" xfId="48828"/>
    <cellStyle name="style1424787249752 3 2 5 4 3" xfId="22491"/>
    <cellStyle name="style1424787249752 3 2 5 4 4" xfId="29887"/>
    <cellStyle name="style1424787249752 3 2 5 4 5" xfId="48827"/>
    <cellStyle name="style1424787249752 3 2 5 5" xfId="9508"/>
    <cellStyle name="style1424787249752 3 2 5 5 2" xfId="48831"/>
    <cellStyle name="style1424787249752 3 2 5 5 3" xfId="58321"/>
    <cellStyle name="style1424787249752 3 2 5 5 4" xfId="48830"/>
    <cellStyle name="style1424787249752 3 2 5 6" xfId="16904"/>
    <cellStyle name="style1424787249752 3 2 5 7" xfId="24300"/>
    <cellStyle name="style1424787249752 3 2 5 8" xfId="48814"/>
    <cellStyle name="style1424787249752 3 2 6" xfId="4263"/>
    <cellStyle name="style1424787249752 3 2 6 2" xfId="11704"/>
    <cellStyle name="style1424787249752 3 2 6 2 2" xfId="48834"/>
    <cellStyle name="style1424787249752 3 2 6 2 2 2" xfId="48835"/>
    <cellStyle name="style1424787249752 3 2 6 2 2 3" xfId="60816"/>
    <cellStyle name="style1424787249752 3 2 6 2 3" xfId="48833"/>
    <cellStyle name="style1424787249752 3 2 6 3" xfId="19100"/>
    <cellStyle name="style1424787249752 3 2 6 3 2" xfId="48837"/>
    <cellStyle name="style1424787249752 3 2 6 3 3" xfId="58324"/>
    <cellStyle name="style1424787249752 3 2 6 3 4" xfId="48836"/>
    <cellStyle name="style1424787249752 3 2 6 4" xfId="26496"/>
    <cellStyle name="style1424787249752 3 2 6 5" xfId="48832"/>
    <cellStyle name="style1424787249752 3 2 7" xfId="2386"/>
    <cellStyle name="style1424787249752 3 2 7 2" xfId="9827"/>
    <cellStyle name="style1424787249752 3 2 7 2 2" xfId="48840"/>
    <cellStyle name="style1424787249752 3 2 7 2 2 2" xfId="48841"/>
    <cellStyle name="style1424787249752 3 2 7 2 2 3" xfId="60817"/>
    <cellStyle name="style1424787249752 3 2 7 2 3" xfId="48839"/>
    <cellStyle name="style1424787249752 3 2 7 3" xfId="17223"/>
    <cellStyle name="style1424787249752 3 2 7 3 2" xfId="48843"/>
    <cellStyle name="style1424787249752 3 2 7 3 3" xfId="58325"/>
    <cellStyle name="style1424787249752 3 2 7 3 4" xfId="48842"/>
    <cellStyle name="style1424787249752 3 2 7 4" xfId="24619"/>
    <cellStyle name="style1424787249752 3 2 7 5" xfId="48838"/>
    <cellStyle name="style1424787249752 3 2 8" xfId="6208"/>
    <cellStyle name="style1424787249752 3 2 8 2" xfId="13604"/>
    <cellStyle name="style1424787249752 3 2 8 2 2" xfId="48846"/>
    <cellStyle name="style1424787249752 3 2 8 2 3" xfId="60800"/>
    <cellStyle name="style1424787249752 3 2 8 2 4" xfId="48845"/>
    <cellStyle name="style1424787249752 3 2 8 3" xfId="21000"/>
    <cellStyle name="style1424787249752 3 2 8 4" xfId="28396"/>
    <cellStyle name="style1424787249752 3 2 8 5" xfId="48844"/>
    <cellStyle name="style1424787249752 3 2 9" xfId="8018"/>
    <cellStyle name="style1424787249752 3 2 9 2" xfId="48848"/>
    <cellStyle name="style1424787249752 3 2 9 3" xfId="58308"/>
    <cellStyle name="style1424787249752 3 2 9 4" xfId="48847"/>
    <cellStyle name="style1424787249752 3 3" xfId="637"/>
    <cellStyle name="style1424787249752 3 3 2" xfId="1347"/>
    <cellStyle name="style1424787249752 3 3 2 2" xfId="5035"/>
    <cellStyle name="style1424787249752 3 3 2 2 2" xfId="12476"/>
    <cellStyle name="style1424787249752 3 3 2 2 2 2" xfId="48853"/>
    <cellStyle name="style1424787249752 3 3 2 2 2 2 2" xfId="48854"/>
    <cellStyle name="style1424787249752 3 3 2 2 2 2 3" xfId="60820"/>
    <cellStyle name="style1424787249752 3 3 2 2 2 3" xfId="48852"/>
    <cellStyle name="style1424787249752 3 3 2 2 3" xfId="19872"/>
    <cellStyle name="style1424787249752 3 3 2 2 3 2" xfId="48856"/>
    <cellStyle name="style1424787249752 3 3 2 2 3 3" xfId="58328"/>
    <cellStyle name="style1424787249752 3 3 2 2 3 4" xfId="48855"/>
    <cellStyle name="style1424787249752 3 3 2 2 4" xfId="27268"/>
    <cellStyle name="style1424787249752 3 3 2 2 5" xfId="48851"/>
    <cellStyle name="style1424787249752 3 3 2 3" xfId="3158"/>
    <cellStyle name="style1424787249752 3 3 2 3 2" xfId="10599"/>
    <cellStyle name="style1424787249752 3 3 2 3 2 2" xfId="48859"/>
    <cellStyle name="style1424787249752 3 3 2 3 2 2 2" xfId="48860"/>
    <cellStyle name="style1424787249752 3 3 2 3 2 2 3" xfId="60821"/>
    <cellStyle name="style1424787249752 3 3 2 3 2 3" xfId="48858"/>
    <cellStyle name="style1424787249752 3 3 2 3 3" xfId="17995"/>
    <cellStyle name="style1424787249752 3 3 2 3 3 2" xfId="48862"/>
    <cellStyle name="style1424787249752 3 3 2 3 3 3" xfId="58329"/>
    <cellStyle name="style1424787249752 3 3 2 3 3 4" xfId="48861"/>
    <cellStyle name="style1424787249752 3 3 2 3 4" xfId="25391"/>
    <cellStyle name="style1424787249752 3 3 2 3 5" xfId="48857"/>
    <cellStyle name="style1424787249752 3 3 2 4" xfId="6980"/>
    <cellStyle name="style1424787249752 3 3 2 4 2" xfId="14376"/>
    <cellStyle name="style1424787249752 3 3 2 4 2 2" xfId="48865"/>
    <cellStyle name="style1424787249752 3 3 2 4 2 3" xfId="60819"/>
    <cellStyle name="style1424787249752 3 3 2 4 2 4" xfId="48864"/>
    <cellStyle name="style1424787249752 3 3 2 4 3" xfId="21772"/>
    <cellStyle name="style1424787249752 3 3 2 4 4" xfId="29168"/>
    <cellStyle name="style1424787249752 3 3 2 4 5" xfId="48863"/>
    <cellStyle name="style1424787249752 3 3 2 5" xfId="8790"/>
    <cellStyle name="style1424787249752 3 3 2 5 2" xfId="48867"/>
    <cellStyle name="style1424787249752 3 3 2 5 3" xfId="58327"/>
    <cellStyle name="style1424787249752 3 3 2 5 4" xfId="48866"/>
    <cellStyle name="style1424787249752 3 3 2 6" xfId="16186"/>
    <cellStyle name="style1424787249752 3 3 2 7" xfId="23582"/>
    <cellStyle name="style1424787249752 3 3 2 8" xfId="48850"/>
    <cellStyle name="style1424787249752 3 3 3" xfId="4391"/>
    <cellStyle name="style1424787249752 3 3 3 2" xfId="11832"/>
    <cellStyle name="style1424787249752 3 3 3 2 2" xfId="48870"/>
    <cellStyle name="style1424787249752 3 3 3 2 2 2" xfId="48871"/>
    <cellStyle name="style1424787249752 3 3 3 2 2 3" xfId="60822"/>
    <cellStyle name="style1424787249752 3 3 3 2 3" xfId="48869"/>
    <cellStyle name="style1424787249752 3 3 3 3" xfId="19228"/>
    <cellStyle name="style1424787249752 3 3 3 3 2" xfId="48873"/>
    <cellStyle name="style1424787249752 3 3 3 3 3" xfId="58330"/>
    <cellStyle name="style1424787249752 3 3 3 3 4" xfId="48872"/>
    <cellStyle name="style1424787249752 3 3 3 4" xfId="26624"/>
    <cellStyle name="style1424787249752 3 3 3 5" xfId="48868"/>
    <cellStyle name="style1424787249752 3 3 4" xfId="2514"/>
    <cellStyle name="style1424787249752 3 3 4 2" xfId="9955"/>
    <cellStyle name="style1424787249752 3 3 4 2 2" xfId="48876"/>
    <cellStyle name="style1424787249752 3 3 4 2 2 2" xfId="48877"/>
    <cellStyle name="style1424787249752 3 3 4 2 2 3" xfId="60823"/>
    <cellStyle name="style1424787249752 3 3 4 2 3" xfId="48875"/>
    <cellStyle name="style1424787249752 3 3 4 3" xfId="17351"/>
    <cellStyle name="style1424787249752 3 3 4 3 2" xfId="48879"/>
    <cellStyle name="style1424787249752 3 3 4 3 3" xfId="58331"/>
    <cellStyle name="style1424787249752 3 3 4 3 4" xfId="48878"/>
    <cellStyle name="style1424787249752 3 3 4 4" xfId="24747"/>
    <cellStyle name="style1424787249752 3 3 4 5" xfId="48874"/>
    <cellStyle name="style1424787249752 3 3 5" xfId="6336"/>
    <cellStyle name="style1424787249752 3 3 5 2" xfId="13732"/>
    <cellStyle name="style1424787249752 3 3 5 2 2" xfId="48882"/>
    <cellStyle name="style1424787249752 3 3 5 2 3" xfId="60818"/>
    <cellStyle name="style1424787249752 3 3 5 2 4" xfId="48881"/>
    <cellStyle name="style1424787249752 3 3 5 3" xfId="21128"/>
    <cellStyle name="style1424787249752 3 3 5 4" xfId="28524"/>
    <cellStyle name="style1424787249752 3 3 5 5" xfId="48880"/>
    <cellStyle name="style1424787249752 3 3 6" xfId="8146"/>
    <cellStyle name="style1424787249752 3 3 6 2" xfId="48884"/>
    <cellStyle name="style1424787249752 3 3 6 3" xfId="58326"/>
    <cellStyle name="style1424787249752 3 3 6 4" xfId="48883"/>
    <cellStyle name="style1424787249752 3 3 7" xfId="15542"/>
    <cellStyle name="style1424787249752 3 3 8" xfId="22938"/>
    <cellStyle name="style1424787249752 3 3 9" xfId="48849"/>
    <cellStyle name="style1424787249752 3 4" xfId="1091"/>
    <cellStyle name="style1424787249752 3 4 2" xfId="4779"/>
    <cellStyle name="style1424787249752 3 4 2 2" xfId="12220"/>
    <cellStyle name="style1424787249752 3 4 2 2 2" xfId="48888"/>
    <cellStyle name="style1424787249752 3 4 2 2 2 2" xfId="48889"/>
    <cellStyle name="style1424787249752 3 4 2 2 2 3" xfId="60825"/>
    <cellStyle name="style1424787249752 3 4 2 2 3" xfId="48887"/>
    <cellStyle name="style1424787249752 3 4 2 3" xfId="19616"/>
    <cellStyle name="style1424787249752 3 4 2 3 2" xfId="48891"/>
    <cellStyle name="style1424787249752 3 4 2 3 3" xfId="58333"/>
    <cellStyle name="style1424787249752 3 4 2 3 4" xfId="48890"/>
    <cellStyle name="style1424787249752 3 4 2 4" xfId="27012"/>
    <cellStyle name="style1424787249752 3 4 2 5" xfId="48886"/>
    <cellStyle name="style1424787249752 3 4 3" xfId="2902"/>
    <cellStyle name="style1424787249752 3 4 3 2" xfId="10343"/>
    <cellStyle name="style1424787249752 3 4 3 2 2" xfId="48894"/>
    <cellStyle name="style1424787249752 3 4 3 2 2 2" xfId="48895"/>
    <cellStyle name="style1424787249752 3 4 3 2 2 3" xfId="60826"/>
    <cellStyle name="style1424787249752 3 4 3 2 3" xfId="48893"/>
    <cellStyle name="style1424787249752 3 4 3 3" xfId="17739"/>
    <cellStyle name="style1424787249752 3 4 3 3 2" xfId="48897"/>
    <cellStyle name="style1424787249752 3 4 3 3 3" xfId="58334"/>
    <cellStyle name="style1424787249752 3 4 3 3 4" xfId="48896"/>
    <cellStyle name="style1424787249752 3 4 3 4" xfId="25135"/>
    <cellStyle name="style1424787249752 3 4 3 5" xfId="48892"/>
    <cellStyle name="style1424787249752 3 4 4" xfId="6724"/>
    <cellStyle name="style1424787249752 3 4 4 2" xfId="14120"/>
    <cellStyle name="style1424787249752 3 4 4 2 2" xfId="48900"/>
    <cellStyle name="style1424787249752 3 4 4 2 3" xfId="60824"/>
    <cellStyle name="style1424787249752 3 4 4 2 4" xfId="48899"/>
    <cellStyle name="style1424787249752 3 4 4 3" xfId="21516"/>
    <cellStyle name="style1424787249752 3 4 4 4" xfId="28912"/>
    <cellStyle name="style1424787249752 3 4 4 5" xfId="48898"/>
    <cellStyle name="style1424787249752 3 4 5" xfId="8534"/>
    <cellStyle name="style1424787249752 3 4 5 2" xfId="48902"/>
    <cellStyle name="style1424787249752 3 4 5 3" xfId="58332"/>
    <cellStyle name="style1424787249752 3 4 5 4" xfId="48901"/>
    <cellStyle name="style1424787249752 3 4 6" xfId="15930"/>
    <cellStyle name="style1424787249752 3 4 7" xfId="23326"/>
    <cellStyle name="style1424787249752 3 4 8" xfId="48885"/>
    <cellStyle name="style1424787249752 3 5" xfId="1682"/>
    <cellStyle name="style1424787249752 3 5 2" xfId="5369"/>
    <cellStyle name="style1424787249752 3 5 2 2" xfId="12810"/>
    <cellStyle name="style1424787249752 3 5 2 2 2" xfId="48906"/>
    <cellStyle name="style1424787249752 3 5 2 2 2 2" xfId="48907"/>
    <cellStyle name="style1424787249752 3 5 2 2 2 3" xfId="60828"/>
    <cellStyle name="style1424787249752 3 5 2 2 3" xfId="48905"/>
    <cellStyle name="style1424787249752 3 5 2 3" xfId="20206"/>
    <cellStyle name="style1424787249752 3 5 2 3 2" xfId="48909"/>
    <cellStyle name="style1424787249752 3 5 2 3 3" xfId="58336"/>
    <cellStyle name="style1424787249752 3 5 2 3 4" xfId="48908"/>
    <cellStyle name="style1424787249752 3 5 2 4" xfId="27602"/>
    <cellStyle name="style1424787249752 3 5 2 5" xfId="48904"/>
    <cellStyle name="style1424787249752 3 5 3" xfId="3492"/>
    <cellStyle name="style1424787249752 3 5 3 2" xfId="10933"/>
    <cellStyle name="style1424787249752 3 5 3 2 2" xfId="48912"/>
    <cellStyle name="style1424787249752 3 5 3 2 2 2" xfId="48913"/>
    <cellStyle name="style1424787249752 3 5 3 2 2 3" xfId="60829"/>
    <cellStyle name="style1424787249752 3 5 3 2 3" xfId="48911"/>
    <cellStyle name="style1424787249752 3 5 3 3" xfId="18329"/>
    <cellStyle name="style1424787249752 3 5 3 3 2" xfId="48915"/>
    <cellStyle name="style1424787249752 3 5 3 3 3" xfId="58337"/>
    <cellStyle name="style1424787249752 3 5 3 3 4" xfId="48914"/>
    <cellStyle name="style1424787249752 3 5 3 4" xfId="25725"/>
    <cellStyle name="style1424787249752 3 5 3 5" xfId="48910"/>
    <cellStyle name="style1424787249752 3 5 4" xfId="7314"/>
    <cellStyle name="style1424787249752 3 5 4 2" xfId="14710"/>
    <cellStyle name="style1424787249752 3 5 4 2 2" xfId="48918"/>
    <cellStyle name="style1424787249752 3 5 4 2 3" xfId="60827"/>
    <cellStyle name="style1424787249752 3 5 4 2 4" xfId="48917"/>
    <cellStyle name="style1424787249752 3 5 4 3" xfId="22106"/>
    <cellStyle name="style1424787249752 3 5 4 4" xfId="29502"/>
    <cellStyle name="style1424787249752 3 5 4 5" xfId="48916"/>
    <cellStyle name="style1424787249752 3 5 5" xfId="9124"/>
    <cellStyle name="style1424787249752 3 5 5 2" xfId="48920"/>
    <cellStyle name="style1424787249752 3 5 5 3" xfId="58335"/>
    <cellStyle name="style1424787249752 3 5 5 4" xfId="48919"/>
    <cellStyle name="style1424787249752 3 5 6" xfId="16520"/>
    <cellStyle name="style1424787249752 3 5 7" xfId="23916"/>
    <cellStyle name="style1424787249752 3 5 8" xfId="48903"/>
    <cellStyle name="style1424787249752 3 6" xfId="1939"/>
    <cellStyle name="style1424787249752 3 6 2" xfId="5626"/>
    <cellStyle name="style1424787249752 3 6 2 2" xfId="13066"/>
    <cellStyle name="style1424787249752 3 6 2 2 2" xfId="48924"/>
    <cellStyle name="style1424787249752 3 6 2 2 2 2" xfId="48925"/>
    <cellStyle name="style1424787249752 3 6 2 2 2 3" xfId="60831"/>
    <cellStyle name="style1424787249752 3 6 2 2 3" xfId="48923"/>
    <cellStyle name="style1424787249752 3 6 2 3" xfId="20462"/>
    <cellStyle name="style1424787249752 3 6 2 3 2" xfId="48927"/>
    <cellStyle name="style1424787249752 3 6 2 3 3" xfId="58339"/>
    <cellStyle name="style1424787249752 3 6 2 3 4" xfId="48926"/>
    <cellStyle name="style1424787249752 3 6 2 4" xfId="27858"/>
    <cellStyle name="style1424787249752 3 6 2 5" xfId="48922"/>
    <cellStyle name="style1424787249752 3 6 3" xfId="3748"/>
    <cellStyle name="style1424787249752 3 6 3 2" xfId="11189"/>
    <cellStyle name="style1424787249752 3 6 3 2 2" xfId="48930"/>
    <cellStyle name="style1424787249752 3 6 3 2 2 2" xfId="48931"/>
    <cellStyle name="style1424787249752 3 6 3 2 2 3" xfId="60832"/>
    <cellStyle name="style1424787249752 3 6 3 2 3" xfId="48929"/>
    <cellStyle name="style1424787249752 3 6 3 3" xfId="18585"/>
    <cellStyle name="style1424787249752 3 6 3 3 2" xfId="48933"/>
    <cellStyle name="style1424787249752 3 6 3 3 3" xfId="58340"/>
    <cellStyle name="style1424787249752 3 6 3 3 4" xfId="48932"/>
    <cellStyle name="style1424787249752 3 6 3 4" xfId="25981"/>
    <cellStyle name="style1424787249752 3 6 3 5" xfId="48928"/>
    <cellStyle name="style1424787249752 3 6 4" xfId="7571"/>
    <cellStyle name="style1424787249752 3 6 4 2" xfId="14967"/>
    <cellStyle name="style1424787249752 3 6 4 2 2" xfId="48936"/>
    <cellStyle name="style1424787249752 3 6 4 2 3" xfId="60830"/>
    <cellStyle name="style1424787249752 3 6 4 2 4" xfId="48935"/>
    <cellStyle name="style1424787249752 3 6 4 3" xfId="22363"/>
    <cellStyle name="style1424787249752 3 6 4 4" xfId="29759"/>
    <cellStyle name="style1424787249752 3 6 4 5" xfId="48934"/>
    <cellStyle name="style1424787249752 3 6 5" xfId="9380"/>
    <cellStyle name="style1424787249752 3 6 5 2" xfId="48938"/>
    <cellStyle name="style1424787249752 3 6 5 3" xfId="58338"/>
    <cellStyle name="style1424787249752 3 6 5 4" xfId="48937"/>
    <cellStyle name="style1424787249752 3 6 6" xfId="16776"/>
    <cellStyle name="style1424787249752 3 6 7" xfId="24172"/>
    <cellStyle name="style1424787249752 3 6 8" xfId="48921"/>
    <cellStyle name="style1424787249752 3 7" xfId="4135"/>
    <cellStyle name="style1424787249752 3 7 2" xfId="11576"/>
    <cellStyle name="style1424787249752 3 7 2 2" xfId="48941"/>
    <cellStyle name="style1424787249752 3 7 2 2 2" xfId="48942"/>
    <cellStyle name="style1424787249752 3 7 2 2 3" xfId="60833"/>
    <cellStyle name="style1424787249752 3 7 2 3" xfId="48940"/>
    <cellStyle name="style1424787249752 3 7 3" xfId="18972"/>
    <cellStyle name="style1424787249752 3 7 3 2" xfId="48944"/>
    <cellStyle name="style1424787249752 3 7 3 3" xfId="58341"/>
    <cellStyle name="style1424787249752 3 7 3 4" xfId="48943"/>
    <cellStyle name="style1424787249752 3 7 4" xfId="26368"/>
    <cellStyle name="style1424787249752 3 7 5" xfId="48939"/>
    <cellStyle name="style1424787249752 3 8" xfId="2258"/>
    <cellStyle name="style1424787249752 3 8 2" xfId="9699"/>
    <cellStyle name="style1424787249752 3 8 2 2" xfId="48947"/>
    <cellStyle name="style1424787249752 3 8 2 2 2" xfId="48948"/>
    <cellStyle name="style1424787249752 3 8 2 2 3" xfId="60834"/>
    <cellStyle name="style1424787249752 3 8 2 3" xfId="48946"/>
    <cellStyle name="style1424787249752 3 8 3" xfId="17095"/>
    <cellStyle name="style1424787249752 3 8 3 2" xfId="48950"/>
    <cellStyle name="style1424787249752 3 8 3 3" xfId="58342"/>
    <cellStyle name="style1424787249752 3 8 3 4" xfId="48949"/>
    <cellStyle name="style1424787249752 3 8 4" xfId="24491"/>
    <cellStyle name="style1424787249752 3 8 5" xfId="48945"/>
    <cellStyle name="style1424787249752 3 9" xfId="6080"/>
    <cellStyle name="style1424787249752 3 9 2" xfId="13476"/>
    <cellStyle name="style1424787249752 3 9 2 2" xfId="48953"/>
    <cellStyle name="style1424787249752 3 9 2 3" xfId="60799"/>
    <cellStyle name="style1424787249752 3 9 2 4" xfId="48952"/>
    <cellStyle name="style1424787249752 3 9 3" xfId="20872"/>
    <cellStyle name="style1424787249752 3 9 4" xfId="28268"/>
    <cellStyle name="style1424787249752 3 9 5" xfId="48951"/>
    <cellStyle name="style1424787249752 4" xfId="444"/>
    <cellStyle name="style1424787249752 4 10" xfId="15350"/>
    <cellStyle name="style1424787249752 4 11" xfId="22746"/>
    <cellStyle name="style1424787249752 4 12" xfId="48954"/>
    <cellStyle name="style1424787249752 4 2" xfId="701"/>
    <cellStyle name="style1424787249752 4 2 2" xfId="1411"/>
    <cellStyle name="style1424787249752 4 2 2 2" xfId="5099"/>
    <cellStyle name="style1424787249752 4 2 2 2 2" xfId="12540"/>
    <cellStyle name="style1424787249752 4 2 2 2 2 2" xfId="48959"/>
    <cellStyle name="style1424787249752 4 2 2 2 2 2 2" xfId="48960"/>
    <cellStyle name="style1424787249752 4 2 2 2 2 2 3" xfId="60838"/>
    <cellStyle name="style1424787249752 4 2 2 2 2 3" xfId="48958"/>
    <cellStyle name="style1424787249752 4 2 2 2 3" xfId="19936"/>
    <cellStyle name="style1424787249752 4 2 2 2 3 2" xfId="48962"/>
    <cellStyle name="style1424787249752 4 2 2 2 3 3" xfId="58346"/>
    <cellStyle name="style1424787249752 4 2 2 2 3 4" xfId="48961"/>
    <cellStyle name="style1424787249752 4 2 2 2 4" xfId="27332"/>
    <cellStyle name="style1424787249752 4 2 2 2 5" xfId="48957"/>
    <cellStyle name="style1424787249752 4 2 2 3" xfId="3222"/>
    <cellStyle name="style1424787249752 4 2 2 3 2" xfId="10663"/>
    <cellStyle name="style1424787249752 4 2 2 3 2 2" xfId="48965"/>
    <cellStyle name="style1424787249752 4 2 2 3 2 2 2" xfId="48966"/>
    <cellStyle name="style1424787249752 4 2 2 3 2 2 3" xfId="60839"/>
    <cellStyle name="style1424787249752 4 2 2 3 2 3" xfId="48964"/>
    <cellStyle name="style1424787249752 4 2 2 3 3" xfId="18059"/>
    <cellStyle name="style1424787249752 4 2 2 3 3 2" xfId="48968"/>
    <cellStyle name="style1424787249752 4 2 2 3 3 3" xfId="58347"/>
    <cellStyle name="style1424787249752 4 2 2 3 3 4" xfId="48967"/>
    <cellStyle name="style1424787249752 4 2 2 3 4" xfId="25455"/>
    <cellStyle name="style1424787249752 4 2 2 3 5" xfId="48963"/>
    <cellStyle name="style1424787249752 4 2 2 4" xfId="7044"/>
    <cellStyle name="style1424787249752 4 2 2 4 2" xfId="14440"/>
    <cellStyle name="style1424787249752 4 2 2 4 2 2" xfId="48971"/>
    <cellStyle name="style1424787249752 4 2 2 4 2 3" xfId="60837"/>
    <cellStyle name="style1424787249752 4 2 2 4 2 4" xfId="48970"/>
    <cellStyle name="style1424787249752 4 2 2 4 3" xfId="21836"/>
    <cellStyle name="style1424787249752 4 2 2 4 4" xfId="29232"/>
    <cellStyle name="style1424787249752 4 2 2 4 5" xfId="48969"/>
    <cellStyle name="style1424787249752 4 2 2 5" xfId="8854"/>
    <cellStyle name="style1424787249752 4 2 2 5 2" xfId="48973"/>
    <cellStyle name="style1424787249752 4 2 2 5 3" xfId="58345"/>
    <cellStyle name="style1424787249752 4 2 2 5 4" xfId="48972"/>
    <cellStyle name="style1424787249752 4 2 2 6" xfId="16250"/>
    <cellStyle name="style1424787249752 4 2 2 7" xfId="23646"/>
    <cellStyle name="style1424787249752 4 2 2 8" xfId="48956"/>
    <cellStyle name="style1424787249752 4 2 3" xfId="4455"/>
    <cellStyle name="style1424787249752 4 2 3 2" xfId="11896"/>
    <cellStyle name="style1424787249752 4 2 3 2 2" xfId="48976"/>
    <cellStyle name="style1424787249752 4 2 3 2 2 2" xfId="48977"/>
    <cellStyle name="style1424787249752 4 2 3 2 2 3" xfId="60840"/>
    <cellStyle name="style1424787249752 4 2 3 2 3" xfId="48975"/>
    <cellStyle name="style1424787249752 4 2 3 3" xfId="19292"/>
    <cellStyle name="style1424787249752 4 2 3 3 2" xfId="48979"/>
    <cellStyle name="style1424787249752 4 2 3 3 3" xfId="58348"/>
    <cellStyle name="style1424787249752 4 2 3 3 4" xfId="48978"/>
    <cellStyle name="style1424787249752 4 2 3 4" xfId="26688"/>
    <cellStyle name="style1424787249752 4 2 3 5" xfId="48974"/>
    <cellStyle name="style1424787249752 4 2 4" xfId="2578"/>
    <cellStyle name="style1424787249752 4 2 4 2" xfId="10019"/>
    <cellStyle name="style1424787249752 4 2 4 2 2" xfId="48982"/>
    <cellStyle name="style1424787249752 4 2 4 2 2 2" xfId="48983"/>
    <cellStyle name="style1424787249752 4 2 4 2 2 3" xfId="60841"/>
    <cellStyle name="style1424787249752 4 2 4 2 3" xfId="48981"/>
    <cellStyle name="style1424787249752 4 2 4 3" xfId="17415"/>
    <cellStyle name="style1424787249752 4 2 4 3 2" xfId="48985"/>
    <cellStyle name="style1424787249752 4 2 4 3 3" xfId="58349"/>
    <cellStyle name="style1424787249752 4 2 4 3 4" xfId="48984"/>
    <cellStyle name="style1424787249752 4 2 4 4" xfId="24811"/>
    <cellStyle name="style1424787249752 4 2 4 5" xfId="48980"/>
    <cellStyle name="style1424787249752 4 2 5" xfId="6400"/>
    <cellStyle name="style1424787249752 4 2 5 2" xfId="13796"/>
    <cellStyle name="style1424787249752 4 2 5 2 2" xfId="48988"/>
    <cellStyle name="style1424787249752 4 2 5 2 3" xfId="60836"/>
    <cellStyle name="style1424787249752 4 2 5 2 4" xfId="48987"/>
    <cellStyle name="style1424787249752 4 2 5 3" xfId="21192"/>
    <cellStyle name="style1424787249752 4 2 5 4" xfId="28588"/>
    <cellStyle name="style1424787249752 4 2 5 5" xfId="48986"/>
    <cellStyle name="style1424787249752 4 2 6" xfId="8210"/>
    <cellStyle name="style1424787249752 4 2 6 2" xfId="48990"/>
    <cellStyle name="style1424787249752 4 2 6 3" xfId="58344"/>
    <cellStyle name="style1424787249752 4 2 6 4" xfId="48989"/>
    <cellStyle name="style1424787249752 4 2 7" xfId="15606"/>
    <cellStyle name="style1424787249752 4 2 8" xfId="23002"/>
    <cellStyle name="style1424787249752 4 2 9" xfId="48955"/>
    <cellStyle name="style1424787249752 4 3" xfId="1155"/>
    <cellStyle name="style1424787249752 4 3 2" xfId="4843"/>
    <cellStyle name="style1424787249752 4 3 2 2" xfId="12284"/>
    <cellStyle name="style1424787249752 4 3 2 2 2" xfId="48994"/>
    <cellStyle name="style1424787249752 4 3 2 2 2 2" xfId="48995"/>
    <cellStyle name="style1424787249752 4 3 2 2 2 3" xfId="60843"/>
    <cellStyle name="style1424787249752 4 3 2 2 3" xfId="48993"/>
    <cellStyle name="style1424787249752 4 3 2 3" xfId="19680"/>
    <cellStyle name="style1424787249752 4 3 2 3 2" xfId="48997"/>
    <cellStyle name="style1424787249752 4 3 2 3 3" xfId="58351"/>
    <cellStyle name="style1424787249752 4 3 2 3 4" xfId="48996"/>
    <cellStyle name="style1424787249752 4 3 2 4" xfId="27076"/>
    <cellStyle name="style1424787249752 4 3 2 5" xfId="48992"/>
    <cellStyle name="style1424787249752 4 3 3" xfId="2966"/>
    <cellStyle name="style1424787249752 4 3 3 2" xfId="10407"/>
    <cellStyle name="style1424787249752 4 3 3 2 2" xfId="49000"/>
    <cellStyle name="style1424787249752 4 3 3 2 2 2" xfId="49001"/>
    <cellStyle name="style1424787249752 4 3 3 2 2 3" xfId="60844"/>
    <cellStyle name="style1424787249752 4 3 3 2 3" xfId="48999"/>
    <cellStyle name="style1424787249752 4 3 3 3" xfId="17803"/>
    <cellStyle name="style1424787249752 4 3 3 3 2" xfId="49003"/>
    <cellStyle name="style1424787249752 4 3 3 3 3" xfId="58352"/>
    <cellStyle name="style1424787249752 4 3 3 3 4" xfId="49002"/>
    <cellStyle name="style1424787249752 4 3 3 4" xfId="25199"/>
    <cellStyle name="style1424787249752 4 3 3 5" xfId="48998"/>
    <cellStyle name="style1424787249752 4 3 4" xfId="6788"/>
    <cellStyle name="style1424787249752 4 3 4 2" xfId="14184"/>
    <cellStyle name="style1424787249752 4 3 4 2 2" xfId="49006"/>
    <cellStyle name="style1424787249752 4 3 4 2 3" xfId="60842"/>
    <cellStyle name="style1424787249752 4 3 4 2 4" xfId="49005"/>
    <cellStyle name="style1424787249752 4 3 4 3" xfId="21580"/>
    <cellStyle name="style1424787249752 4 3 4 4" xfId="28976"/>
    <cellStyle name="style1424787249752 4 3 4 5" xfId="49004"/>
    <cellStyle name="style1424787249752 4 3 5" xfId="8598"/>
    <cellStyle name="style1424787249752 4 3 5 2" xfId="49008"/>
    <cellStyle name="style1424787249752 4 3 5 3" xfId="58350"/>
    <cellStyle name="style1424787249752 4 3 5 4" xfId="49007"/>
    <cellStyle name="style1424787249752 4 3 6" xfId="15994"/>
    <cellStyle name="style1424787249752 4 3 7" xfId="23390"/>
    <cellStyle name="style1424787249752 4 3 8" xfId="48991"/>
    <cellStyle name="style1424787249752 4 4" xfId="1746"/>
    <cellStyle name="style1424787249752 4 4 2" xfId="5433"/>
    <cellStyle name="style1424787249752 4 4 2 2" xfId="12874"/>
    <cellStyle name="style1424787249752 4 4 2 2 2" xfId="49012"/>
    <cellStyle name="style1424787249752 4 4 2 2 2 2" xfId="49013"/>
    <cellStyle name="style1424787249752 4 4 2 2 2 3" xfId="60846"/>
    <cellStyle name="style1424787249752 4 4 2 2 3" xfId="49011"/>
    <cellStyle name="style1424787249752 4 4 2 3" xfId="20270"/>
    <cellStyle name="style1424787249752 4 4 2 3 2" xfId="49015"/>
    <cellStyle name="style1424787249752 4 4 2 3 3" xfId="58354"/>
    <cellStyle name="style1424787249752 4 4 2 3 4" xfId="49014"/>
    <cellStyle name="style1424787249752 4 4 2 4" xfId="27666"/>
    <cellStyle name="style1424787249752 4 4 2 5" xfId="49010"/>
    <cellStyle name="style1424787249752 4 4 3" xfId="3556"/>
    <cellStyle name="style1424787249752 4 4 3 2" xfId="10997"/>
    <cellStyle name="style1424787249752 4 4 3 2 2" xfId="49018"/>
    <cellStyle name="style1424787249752 4 4 3 2 2 2" xfId="49019"/>
    <cellStyle name="style1424787249752 4 4 3 2 2 3" xfId="60847"/>
    <cellStyle name="style1424787249752 4 4 3 2 3" xfId="49017"/>
    <cellStyle name="style1424787249752 4 4 3 3" xfId="18393"/>
    <cellStyle name="style1424787249752 4 4 3 3 2" xfId="49021"/>
    <cellStyle name="style1424787249752 4 4 3 3 3" xfId="58355"/>
    <cellStyle name="style1424787249752 4 4 3 3 4" xfId="49020"/>
    <cellStyle name="style1424787249752 4 4 3 4" xfId="25789"/>
    <cellStyle name="style1424787249752 4 4 3 5" xfId="49016"/>
    <cellStyle name="style1424787249752 4 4 4" xfId="7378"/>
    <cellStyle name="style1424787249752 4 4 4 2" xfId="14774"/>
    <cellStyle name="style1424787249752 4 4 4 2 2" xfId="49024"/>
    <cellStyle name="style1424787249752 4 4 4 2 3" xfId="60845"/>
    <cellStyle name="style1424787249752 4 4 4 2 4" xfId="49023"/>
    <cellStyle name="style1424787249752 4 4 4 3" xfId="22170"/>
    <cellStyle name="style1424787249752 4 4 4 4" xfId="29566"/>
    <cellStyle name="style1424787249752 4 4 4 5" xfId="49022"/>
    <cellStyle name="style1424787249752 4 4 5" xfId="9188"/>
    <cellStyle name="style1424787249752 4 4 5 2" xfId="49026"/>
    <cellStyle name="style1424787249752 4 4 5 3" xfId="58353"/>
    <cellStyle name="style1424787249752 4 4 5 4" xfId="49025"/>
    <cellStyle name="style1424787249752 4 4 6" xfId="16584"/>
    <cellStyle name="style1424787249752 4 4 7" xfId="23980"/>
    <cellStyle name="style1424787249752 4 4 8" xfId="49009"/>
    <cellStyle name="style1424787249752 4 5" xfId="2003"/>
    <cellStyle name="style1424787249752 4 5 2" xfId="5690"/>
    <cellStyle name="style1424787249752 4 5 2 2" xfId="13130"/>
    <cellStyle name="style1424787249752 4 5 2 2 2" xfId="49030"/>
    <cellStyle name="style1424787249752 4 5 2 2 2 2" xfId="49031"/>
    <cellStyle name="style1424787249752 4 5 2 2 2 3" xfId="60849"/>
    <cellStyle name="style1424787249752 4 5 2 2 3" xfId="49029"/>
    <cellStyle name="style1424787249752 4 5 2 3" xfId="20526"/>
    <cellStyle name="style1424787249752 4 5 2 3 2" xfId="49033"/>
    <cellStyle name="style1424787249752 4 5 2 3 3" xfId="58357"/>
    <cellStyle name="style1424787249752 4 5 2 3 4" xfId="49032"/>
    <cellStyle name="style1424787249752 4 5 2 4" xfId="27922"/>
    <cellStyle name="style1424787249752 4 5 2 5" xfId="49028"/>
    <cellStyle name="style1424787249752 4 5 3" xfId="3812"/>
    <cellStyle name="style1424787249752 4 5 3 2" xfId="11253"/>
    <cellStyle name="style1424787249752 4 5 3 2 2" xfId="49036"/>
    <cellStyle name="style1424787249752 4 5 3 2 2 2" xfId="49037"/>
    <cellStyle name="style1424787249752 4 5 3 2 2 3" xfId="60850"/>
    <cellStyle name="style1424787249752 4 5 3 2 3" xfId="49035"/>
    <cellStyle name="style1424787249752 4 5 3 3" xfId="18649"/>
    <cellStyle name="style1424787249752 4 5 3 3 2" xfId="49039"/>
    <cellStyle name="style1424787249752 4 5 3 3 3" xfId="58358"/>
    <cellStyle name="style1424787249752 4 5 3 3 4" xfId="49038"/>
    <cellStyle name="style1424787249752 4 5 3 4" xfId="26045"/>
    <cellStyle name="style1424787249752 4 5 3 5" xfId="49034"/>
    <cellStyle name="style1424787249752 4 5 4" xfId="7635"/>
    <cellStyle name="style1424787249752 4 5 4 2" xfId="15031"/>
    <cellStyle name="style1424787249752 4 5 4 2 2" xfId="49042"/>
    <cellStyle name="style1424787249752 4 5 4 2 3" xfId="60848"/>
    <cellStyle name="style1424787249752 4 5 4 2 4" xfId="49041"/>
    <cellStyle name="style1424787249752 4 5 4 3" xfId="22427"/>
    <cellStyle name="style1424787249752 4 5 4 4" xfId="29823"/>
    <cellStyle name="style1424787249752 4 5 4 5" xfId="49040"/>
    <cellStyle name="style1424787249752 4 5 5" xfId="9444"/>
    <cellStyle name="style1424787249752 4 5 5 2" xfId="49044"/>
    <cellStyle name="style1424787249752 4 5 5 3" xfId="58356"/>
    <cellStyle name="style1424787249752 4 5 5 4" xfId="49043"/>
    <cellStyle name="style1424787249752 4 5 6" xfId="16840"/>
    <cellStyle name="style1424787249752 4 5 7" xfId="24236"/>
    <cellStyle name="style1424787249752 4 5 8" xfId="49027"/>
    <cellStyle name="style1424787249752 4 6" xfId="4199"/>
    <cellStyle name="style1424787249752 4 6 2" xfId="11640"/>
    <cellStyle name="style1424787249752 4 6 2 2" xfId="49047"/>
    <cellStyle name="style1424787249752 4 6 2 2 2" xfId="49048"/>
    <cellStyle name="style1424787249752 4 6 2 2 3" xfId="60851"/>
    <cellStyle name="style1424787249752 4 6 2 3" xfId="49046"/>
    <cellStyle name="style1424787249752 4 6 3" xfId="19036"/>
    <cellStyle name="style1424787249752 4 6 3 2" xfId="49050"/>
    <cellStyle name="style1424787249752 4 6 3 3" xfId="58359"/>
    <cellStyle name="style1424787249752 4 6 3 4" xfId="49049"/>
    <cellStyle name="style1424787249752 4 6 4" xfId="26432"/>
    <cellStyle name="style1424787249752 4 6 5" xfId="49045"/>
    <cellStyle name="style1424787249752 4 7" xfId="2322"/>
    <cellStyle name="style1424787249752 4 7 2" xfId="9763"/>
    <cellStyle name="style1424787249752 4 7 2 2" xfId="49053"/>
    <cellStyle name="style1424787249752 4 7 2 2 2" xfId="49054"/>
    <cellStyle name="style1424787249752 4 7 2 2 3" xfId="60852"/>
    <cellStyle name="style1424787249752 4 7 2 3" xfId="49052"/>
    <cellStyle name="style1424787249752 4 7 3" xfId="17159"/>
    <cellStyle name="style1424787249752 4 7 3 2" xfId="49056"/>
    <cellStyle name="style1424787249752 4 7 3 3" xfId="58360"/>
    <cellStyle name="style1424787249752 4 7 3 4" xfId="49055"/>
    <cellStyle name="style1424787249752 4 7 4" xfId="24555"/>
    <cellStyle name="style1424787249752 4 7 5" xfId="49051"/>
    <cellStyle name="style1424787249752 4 8" xfId="6144"/>
    <cellStyle name="style1424787249752 4 8 2" xfId="13540"/>
    <cellStyle name="style1424787249752 4 8 2 2" xfId="49059"/>
    <cellStyle name="style1424787249752 4 8 2 3" xfId="60835"/>
    <cellStyle name="style1424787249752 4 8 2 4" xfId="49058"/>
    <cellStyle name="style1424787249752 4 8 3" xfId="20936"/>
    <cellStyle name="style1424787249752 4 8 4" xfId="28332"/>
    <cellStyle name="style1424787249752 4 8 5" xfId="49057"/>
    <cellStyle name="style1424787249752 4 9" xfId="7954"/>
    <cellStyle name="style1424787249752 4 9 2" xfId="49061"/>
    <cellStyle name="style1424787249752 4 9 3" xfId="58343"/>
    <cellStyle name="style1424787249752 4 9 4" xfId="49060"/>
    <cellStyle name="style1424787249752 5" xfId="573"/>
    <cellStyle name="style1424787249752 5 2" xfId="1283"/>
    <cellStyle name="style1424787249752 5 2 2" xfId="4971"/>
    <cellStyle name="style1424787249752 5 2 2 2" xfId="12412"/>
    <cellStyle name="style1424787249752 5 2 2 2 2" xfId="49066"/>
    <cellStyle name="style1424787249752 5 2 2 2 2 2" xfId="49067"/>
    <cellStyle name="style1424787249752 5 2 2 2 2 3" xfId="60855"/>
    <cellStyle name="style1424787249752 5 2 2 2 3" xfId="49065"/>
    <cellStyle name="style1424787249752 5 2 2 3" xfId="19808"/>
    <cellStyle name="style1424787249752 5 2 2 3 2" xfId="49069"/>
    <cellStyle name="style1424787249752 5 2 2 3 3" xfId="58363"/>
    <cellStyle name="style1424787249752 5 2 2 3 4" xfId="49068"/>
    <cellStyle name="style1424787249752 5 2 2 4" xfId="27204"/>
    <cellStyle name="style1424787249752 5 2 2 5" xfId="49064"/>
    <cellStyle name="style1424787249752 5 2 3" xfId="3094"/>
    <cellStyle name="style1424787249752 5 2 3 2" xfId="10535"/>
    <cellStyle name="style1424787249752 5 2 3 2 2" xfId="49072"/>
    <cellStyle name="style1424787249752 5 2 3 2 2 2" xfId="49073"/>
    <cellStyle name="style1424787249752 5 2 3 2 2 3" xfId="60856"/>
    <cellStyle name="style1424787249752 5 2 3 2 3" xfId="49071"/>
    <cellStyle name="style1424787249752 5 2 3 3" xfId="17931"/>
    <cellStyle name="style1424787249752 5 2 3 3 2" xfId="49075"/>
    <cellStyle name="style1424787249752 5 2 3 3 3" xfId="58364"/>
    <cellStyle name="style1424787249752 5 2 3 3 4" xfId="49074"/>
    <cellStyle name="style1424787249752 5 2 3 4" xfId="25327"/>
    <cellStyle name="style1424787249752 5 2 3 5" xfId="49070"/>
    <cellStyle name="style1424787249752 5 2 4" xfId="6916"/>
    <cellStyle name="style1424787249752 5 2 4 2" xfId="14312"/>
    <cellStyle name="style1424787249752 5 2 4 2 2" xfId="49078"/>
    <cellStyle name="style1424787249752 5 2 4 2 3" xfId="60854"/>
    <cellStyle name="style1424787249752 5 2 4 2 4" xfId="49077"/>
    <cellStyle name="style1424787249752 5 2 4 3" xfId="21708"/>
    <cellStyle name="style1424787249752 5 2 4 4" xfId="29104"/>
    <cellStyle name="style1424787249752 5 2 4 5" xfId="49076"/>
    <cellStyle name="style1424787249752 5 2 5" xfId="8726"/>
    <cellStyle name="style1424787249752 5 2 5 2" xfId="49080"/>
    <cellStyle name="style1424787249752 5 2 5 3" xfId="58362"/>
    <cellStyle name="style1424787249752 5 2 5 4" xfId="49079"/>
    <cellStyle name="style1424787249752 5 2 6" xfId="16122"/>
    <cellStyle name="style1424787249752 5 2 7" xfId="23518"/>
    <cellStyle name="style1424787249752 5 2 8" xfId="49063"/>
    <cellStyle name="style1424787249752 5 3" xfId="4327"/>
    <cellStyle name="style1424787249752 5 3 2" xfId="11768"/>
    <cellStyle name="style1424787249752 5 3 2 2" xfId="49083"/>
    <cellStyle name="style1424787249752 5 3 2 2 2" xfId="49084"/>
    <cellStyle name="style1424787249752 5 3 2 2 3" xfId="60857"/>
    <cellStyle name="style1424787249752 5 3 2 3" xfId="49082"/>
    <cellStyle name="style1424787249752 5 3 3" xfId="19164"/>
    <cellStyle name="style1424787249752 5 3 3 2" xfId="49086"/>
    <cellStyle name="style1424787249752 5 3 3 3" xfId="58365"/>
    <cellStyle name="style1424787249752 5 3 3 4" xfId="49085"/>
    <cellStyle name="style1424787249752 5 3 4" xfId="26560"/>
    <cellStyle name="style1424787249752 5 3 5" xfId="49081"/>
    <cellStyle name="style1424787249752 5 4" xfId="2450"/>
    <cellStyle name="style1424787249752 5 4 2" xfId="9891"/>
    <cellStyle name="style1424787249752 5 4 2 2" xfId="49089"/>
    <cellStyle name="style1424787249752 5 4 2 2 2" xfId="49090"/>
    <cellStyle name="style1424787249752 5 4 2 2 3" xfId="60858"/>
    <cellStyle name="style1424787249752 5 4 2 3" xfId="49088"/>
    <cellStyle name="style1424787249752 5 4 3" xfId="17287"/>
    <cellStyle name="style1424787249752 5 4 3 2" xfId="49092"/>
    <cellStyle name="style1424787249752 5 4 3 3" xfId="58366"/>
    <cellStyle name="style1424787249752 5 4 3 4" xfId="49091"/>
    <cellStyle name="style1424787249752 5 4 4" xfId="24683"/>
    <cellStyle name="style1424787249752 5 4 5" xfId="49087"/>
    <cellStyle name="style1424787249752 5 5" xfId="6272"/>
    <cellStyle name="style1424787249752 5 5 2" xfId="13668"/>
    <cellStyle name="style1424787249752 5 5 2 2" xfId="49095"/>
    <cellStyle name="style1424787249752 5 5 2 3" xfId="60853"/>
    <cellStyle name="style1424787249752 5 5 2 4" xfId="49094"/>
    <cellStyle name="style1424787249752 5 5 3" xfId="21064"/>
    <cellStyle name="style1424787249752 5 5 4" xfId="28460"/>
    <cellStyle name="style1424787249752 5 5 5" xfId="49093"/>
    <cellStyle name="style1424787249752 5 6" xfId="8082"/>
    <cellStyle name="style1424787249752 5 6 2" xfId="49097"/>
    <cellStyle name="style1424787249752 5 6 3" xfId="58361"/>
    <cellStyle name="style1424787249752 5 6 4" xfId="49096"/>
    <cellStyle name="style1424787249752 5 7" xfId="15478"/>
    <cellStyle name="style1424787249752 5 8" xfId="22874"/>
    <cellStyle name="style1424787249752 5 9" xfId="49062"/>
    <cellStyle name="style1424787249752 6" xfId="1027"/>
    <cellStyle name="style1424787249752 6 2" xfId="4715"/>
    <cellStyle name="style1424787249752 6 2 2" xfId="12156"/>
    <cellStyle name="style1424787249752 6 2 2 2" xfId="49101"/>
    <cellStyle name="style1424787249752 6 2 2 2 2" xfId="49102"/>
    <cellStyle name="style1424787249752 6 2 2 2 3" xfId="60860"/>
    <cellStyle name="style1424787249752 6 2 2 3" xfId="49100"/>
    <cellStyle name="style1424787249752 6 2 3" xfId="19552"/>
    <cellStyle name="style1424787249752 6 2 3 2" xfId="49104"/>
    <cellStyle name="style1424787249752 6 2 3 3" xfId="58368"/>
    <cellStyle name="style1424787249752 6 2 3 4" xfId="49103"/>
    <cellStyle name="style1424787249752 6 2 4" xfId="26948"/>
    <cellStyle name="style1424787249752 6 2 5" xfId="49099"/>
    <cellStyle name="style1424787249752 6 3" xfId="2838"/>
    <cellStyle name="style1424787249752 6 3 2" xfId="10279"/>
    <cellStyle name="style1424787249752 6 3 2 2" xfId="49107"/>
    <cellStyle name="style1424787249752 6 3 2 2 2" xfId="49108"/>
    <cellStyle name="style1424787249752 6 3 2 2 3" xfId="60861"/>
    <cellStyle name="style1424787249752 6 3 2 3" xfId="49106"/>
    <cellStyle name="style1424787249752 6 3 3" xfId="17675"/>
    <cellStyle name="style1424787249752 6 3 3 2" xfId="49110"/>
    <cellStyle name="style1424787249752 6 3 3 3" xfId="58369"/>
    <cellStyle name="style1424787249752 6 3 3 4" xfId="49109"/>
    <cellStyle name="style1424787249752 6 3 4" xfId="25071"/>
    <cellStyle name="style1424787249752 6 3 5" xfId="49105"/>
    <cellStyle name="style1424787249752 6 4" xfId="6660"/>
    <cellStyle name="style1424787249752 6 4 2" xfId="14056"/>
    <cellStyle name="style1424787249752 6 4 2 2" xfId="49113"/>
    <cellStyle name="style1424787249752 6 4 2 3" xfId="60859"/>
    <cellStyle name="style1424787249752 6 4 2 4" xfId="49112"/>
    <cellStyle name="style1424787249752 6 4 3" xfId="21452"/>
    <cellStyle name="style1424787249752 6 4 4" xfId="28848"/>
    <cellStyle name="style1424787249752 6 4 5" xfId="49111"/>
    <cellStyle name="style1424787249752 6 5" xfId="8470"/>
    <cellStyle name="style1424787249752 6 5 2" xfId="49115"/>
    <cellStyle name="style1424787249752 6 5 3" xfId="58367"/>
    <cellStyle name="style1424787249752 6 5 4" xfId="49114"/>
    <cellStyle name="style1424787249752 6 6" xfId="15866"/>
    <cellStyle name="style1424787249752 6 7" xfId="23262"/>
    <cellStyle name="style1424787249752 6 8" xfId="49098"/>
    <cellStyle name="style1424787249752 7" xfId="1618"/>
    <cellStyle name="style1424787249752 7 2" xfId="5305"/>
    <cellStyle name="style1424787249752 7 2 2" xfId="12746"/>
    <cellStyle name="style1424787249752 7 2 2 2" xfId="49119"/>
    <cellStyle name="style1424787249752 7 2 2 2 2" xfId="49120"/>
    <cellStyle name="style1424787249752 7 2 2 2 3" xfId="60863"/>
    <cellStyle name="style1424787249752 7 2 2 3" xfId="49118"/>
    <cellStyle name="style1424787249752 7 2 3" xfId="20142"/>
    <cellStyle name="style1424787249752 7 2 3 2" xfId="49122"/>
    <cellStyle name="style1424787249752 7 2 3 3" xfId="58371"/>
    <cellStyle name="style1424787249752 7 2 3 4" xfId="49121"/>
    <cellStyle name="style1424787249752 7 2 4" xfId="27538"/>
    <cellStyle name="style1424787249752 7 2 5" xfId="49117"/>
    <cellStyle name="style1424787249752 7 3" xfId="3428"/>
    <cellStyle name="style1424787249752 7 3 2" xfId="10869"/>
    <cellStyle name="style1424787249752 7 3 2 2" xfId="49125"/>
    <cellStyle name="style1424787249752 7 3 2 2 2" xfId="49126"/>
    <cellStyle name="style1424787249752 7 3 2 2 3" xfId="60864"/>
    <cellStyle name="style1424787249752 7 3 2 3" xfId="49124"/>
    <cellStyle name="style1424787249752 7 3 3" xfId="18265"/>
    <cellStyle name="style1424787249752 7 3 3 2" xfId="49128"/>
    <cellStyle name="style1424787249752 7 3 3 3" xfId="58372"/>
    <cellStyle name="style1424787249752 7 3 3 4" xfId="49127"/>
    <cellStyle name="style1424787249752 7 3 4" xfId="25661"/>
    <cellStyle name="style1424787249752 7 3 5" xfId="49123"/>
    <cellStyle name="style1424787249752 7 4" xfId="7250"/>
    <cellStyle name="style1424787249752 7 4 2" xfId="14646"/>
    <cellStyle name="style1424787249752 7 4 2 2" xfId="49131"/>
    <cellStyle name="style1424787249752 7 4 2 3" xfId="60862"/>
    <cellStyle name="style1424787249752 7 4 2 4" xfId="49130"/>
    <cellStyle name="style1424787249752 7 4 3" xfId="22042"/>
    <cellStyle name="style1424787249752 7 4 4" xfId="29438"/>
    <cellStyle name="style1424787249752 7 4 5" xfId="49129"/>
    <cellStyle name="style1424787249752 7 5" xfId="9060"/>
    <cellStyle name="style1424787249752 7 5 2" xfId="49133"/>
    <cellStyle name="style1424787249752 7 5 3" xfId="58370"/>
    <cellStyle name="style1424787249752 7 5 4" xfId="49132"/>
    <cellStyle name="style1424787249752 7 6" xfId="16456"/>
    <cellStyle name="style1424787249752 7 7" xfId="23852"/>
    <cellStyle name="style1424787249752 7 8" xfId="49116"/>
    <cellStyle name="style1424787249752 8" xfId="1875"/>
    <cellStyle name="style1424787249752 8 2" xfId="5562"/>
    <cellStyle name="style1424787249752 8 2 2" xfId="13002"/>
    <cellStyle name="style1424787249752 8 2 2 2" xfId="49137"/>
    <cellStyle name="style1424787249752 8 2 2 2 2" xfId="49138"/>
    <cellStyle name="style1424787249752 8 2 2 2 3" xfId="60866"/>
    <cellStyle name="style1424787249752 8 2 2 3" xfId="49136"/>
    <cellStyle name="style1424787249752 8 2 3" xfId="20398"/>
    <cellStyle name="style1424787249752 8 2 3 2" xfId="49140"/>
    <cellStyle name="style1424787249752 8 2 3 3" xfId="58374"/>
    <cellStyle name="style1424787249752 8 2 3 4" xfId="49139"/>
    <cellStyle name="style1424787249752 8 2 4" xfId="27794"/>
    <cellStyle name="style1424787249752 8 2 5" xfId="49135"/>
    <cellStyle name="style1424787249752 8 3" xfId="3684"/>
    <cellStyle name="style1424787249752 8 3 2" xfId="11125"/>
    <cellStyle name="style1424787249752 8 3 2 2" xfId="49143"/>
    <cellStyle name="style1424787249752 8 3 2 2 2" xfId="49144"/>
    <cellStyle name="style1424787249752 8 3 2 2 3" xfId="60867"/>
    <cellStyle name="style1424787249752 8 3 2 3" xfId="49142"/>
    <cellStyle name="style1424787249752 8 3 3" xfId="18521"/>
    <cellStyle name="style1424787249752 8 3 3 2" xfId="49146"/>
    <cellStyle name="style1424787249752 8 3 3 3" xfId="58375"/>
    <cellStyle name="style1424787249752 8 3 3 4" xfId="49145"/>
    <cellStyle name="style1424787249752 8 3 4" xfId="25917"/>
    <cellStyle name="style1424787249752 8 3 5" xfId="49141"/>
    <cellStyle name="style1424787249752 8 4" xfId="7507"/>
    <cellStyle name="style1424787249752 8 4 2" xfId="14903"/>
    <cellStyle name="style1424787249752 8 4 2 2" xfId="49149"/>
    <cellStyle name="style1424787249752 8 4 2 3" xfId="60865"/>
    <cellStyle name="style1424787249752 8 4 2 4" xfId="49148"/>
    <cellStyle name="style1424787249752 8 4 3" xfId="22299"/>
    <cellStyle name="style1424787249752 8 4 4" xfId="29695"/>
    <cellStyle name="style1424787249752 8 4 5" xfId="49147"/>
    <cellStyle name="style1424787249752 8 5" xfId="9316"/>
    <cellStyle name="style1424787249752 8 5 2" xfId="49151"/>
    <cellStyle name="style1424787249752 8 5 3" xfId="58373"/>
    <cellStyle name="style1424787249752 8 5 4" xfId="49150"/>
    <cellStyle name="style1424787249752 8 6" xfId="16712"/>
    <cellStyle name="style1424787249752 8 7" xfId="24108"/>
    <cellStyle name="style1424787249752 8 8" xfId="49134"/>
    <cellStyle name="style1424787249752 9" xfId="4071"/>
    <cellStyle name="style1424787249752 9 2" xfId="11512"/>
    <cellStyle name="style1424787249752 9 2 2" xfId="49154"/>
    <cellStyle name="style1424787249752 9 2 2 2" xfId="49155"/>
    <cellStyle name="style1424787249752 9 2 2 3" xfId="60868"/>
    <cellStyle name="style1424787249752 9 2 3" xfId="49153"/>
    <cellStyle name="style1424787249752 9 3" xfId="18908"/>
    <cellStyle name="style1424787249752 9 3 2" xfId="49157"/>
    <cellStyle name="style1424787249752 9 3 3" xfId="58376"/>
    <cellStyle name="style1424787249752 9 3 4" xfId="49156"/>
    <cellStyle name="style1424787249752 9 4" xfId="26304"/>
    <cellStyle name="style1424787249752 9 5" xfId="49152"/>
    <cellStyle name="style1424787249782" xfId="317"/>
    <cellStyle name="style1424787249782 10" xfId="2195"/>
    <cellStyle name="style1424787249782 10 2" xfId="9636"/>
    <cellStyle name="style1424787249782 10 2 2" xfId="49161"/>
    <cellStyle name="style1424787249782 10 2 2 2" xfId="49162"/>
    <cellStyle name="style1424787249782 10 2 2 3" xfId="60870"/>
    <cellStyle name="style1424787249782 10 2 3" xfId="49160"/>
    <cellStyle name="style1424787249782 10 3" xfId="17032"/>
    <cellStyle name="style1424787249782 10 3 2" xfId="49164"/>
    <cellStyle name="style1424787249782 10 3 3" xfId="58378"/>
    <cellStyle name="style1424787249782 10 3 4" xfId="49163"/>
    <cellStyle name="style1424787249782 10 4" xfId="24428"/>
    <cellStyle name="style1424787249782 10 5" xfId="49159"/>
    <cellStyle name="style1424787249782 11" xfId="6017"/>
    <cellStyle name="style1424787249782 11 2" xfId="13413"/>
    <cellStyle name="style1424787249782 11 2 2" xfId="49167"/>
    <cellStyle name="style1424787249782 11 2 3" xfId="60869"/>
    <cellStyle name="style1424787249782 11 2 4" xfId="49166"/>
    <cellStyle name="style1424787249782 11 3" xfId="20809"/>
    <cellStyle name="style1424787249782 11 4" xfId="28205"/>
    <cellStyle name="style1424787249782 11 5" xfId="49165"/>
    <cellStyle name="style1424787249782 12" xfId="7827"/>
    <cellStyle name="style1424787249782 12 2" xfId="49169"/>
    <cellStyle name="style1424787249782 12 3" xfId="58377"/>
    <cellStyle name="style1424787249782 12 4" xfId="49168"/>
    <cellStyle name="style1424787249782 13" xfId="15223"/>
    <cellStyle name="style1424787249782 14" xfId="22619"/>
    <cellStyle name="style1424787249782 15" xfId="49158"/>
    <cellStyle name="style1424787249782 2" xfId="345"/>
    <cellStyle name="style1424787249782 2 10" xfId="6045"/>
    <cellStyle name="style1424787249782 2 10 2" xfId="13441"/>
    <cellStyle name="style1424787249782 2 10 2 2" xfId="49173"/>
    <cellStyle name="style1424787249782 2 10 2 3" xfId="60871"/>
    <cellStyle name="style1424787249782 2 10 2 4" xfId="49172"/>
    <cellStyle name="style1424787249782 2 10 3" xfId="20837"/>
    <cellStyle name="style1424787249782 2 10 4" xfId="28233"/>
    <cellStyle name="style1424787249782 2 10 5" xfId="49171"/>
    <cellStyle name="style1424787249782 2 11" xfId="7855"/>
    <cellStyle name="style1424787249782 2 11 2" xfId="49175"/>
    <cellStyle name="style1424787249782 2 11 3" xfId="58379"/>
    <cellStyle name="style1424787249782 2 11 4" xfId="49174"/>
    <cellStyle name="style1424787249782 2 12" xfId="15251"/>
    <cellStyle name="style1424787249782 2 13" xfId="22647"/>
    <cellStyle name="style1424787249782 2 14" xfId="49170"/>
    <cellStyle name="style1424787249782 2 2" xfId="409"/>
    <cellStyle name="style1424787249782 2 2 10" xfId="7919"/>
    <cellStyle name="style1424787249782 2 2 10 2" xfId="49178"/>
    <cellStyle name="style1424787249782 2 2 10 3" xfId="58380"/>
    <cellStyle name="style1424787249782 2 2 10 4" xfId="49177"/>
    <cellStyle name="style1424787249782 2 2 11" xfId="15315"/>
    <cellStyle name="style1424787249782 2 2 12" xfId="22711"/>
    <cellStyle name="style1424787249782 2 2 13" xfId="49176"/>
    <cellStyle name="style1424787249782 2 2 2" xfId="537"/>
    <cellStyle name="style1424787249782 2 2 2 10" xfId="15443"/>
    <cellStyle name="style1424787249782 2 2 2 11" xfId="22839"/>
    <cellStyle name="style1424787249782 2 2 2 12" xfId="49179"/>
    <cellStyle name="style1424787249782 2 2 2 2" xfId="794"/>
    <cellStyle name="style1424787249782 2 2 2 2 2" xfId="1504"/>
    <cellStyle name="style1424787249782 2 2 2 2 2 2" xfId="5192"/>
    <cellStyle name="style1424787249782 2 2 2 2 2 2 2" xfId="12633"/>
    <cellStyle name="style1424787249782 2 2 2 2 2 2 2 2" xfId="49184"/>
    <cellStyle name="style1424787249782 2 2 2 2 2 2 2 2 2" xfId="49185"/>
    <cellStyle name="style1424787249782 2 2 2 2 2 2 2 2 3" xfId="60876"/>
    <cellStyle name="style1424787249782 2 2 2 2 2 2 2 3" xfId="49183"/>
    <cellStyle name="style1424787249782 2 2 2 2 2 2 3" xfId="20029"/>
    <cellStyle name="style1424787249782 2 2 2 2 2 2 3 2" xfId="49187"/>
    <cellStyle name="style1424787249782 2 2 2 2 2 2 3 3" xfId="58384"/>
    <cellStyle name="style1424787249782 2 2 2 2 2 2 3 4" xfId="49186"/>
    <cellStyle name="style1424787249782 2 2 2 2 2 2 4" xfId="27425"/>
    <cellStyle name="style1424787249782 2 2 2 2 2 2 5" xfId="49182"/>
    <cellStyle name="style1424787249782 2 2 2 2 2 3" xfId="3315"/>
    <cellStyle name="style1424787249782 2 2 2 2 2 3 2" xfId="10756"/>
    <cellStyle name="style1424787249782 2 2 2 2 2 3 2 2" xfId="49190"/>
    <cellStyle name="style1424787249782 2 2 2 2 2 3 2 2 2" xfId="49191"/>
    <cellStyle name="style1424787249782 2 2 2 2 2 3 2 2 3" xfId="60877"/>
    <cellStyle name="style1424787249782 2 2 2 2 2 3 2 3" xfId="49189"/>
    <cellStyle name="style1424787249782 2 2 2 2 2 3 3" xfId="18152"/>
    <cellStyle name="style1424787249782 2 2 2 2 2 3 3 2" xfId="49193"/>
    <cellStyle name="style1424787249782 2 2 2 2 2 3 3 3" xfId="58385"/>
    <cellStyle name="style1424787249782 2 2 2 2 2 3 3 4" xfId="49192"/>
    <cellStyle name="style1424787249782 2 2 2 2 2 3 4" xfId="25548"/>
    <cellStyle name="style1424787249782 2 2 2 2 2 3 5" xfId="49188"/>
    <cellStyle name="style1424787249782 2 2 2 2 2 4" xfId="7137"/>
    <cellStyle name="style1424787249782 2 2 2 2 2 4 2" xfId="14533"/>
    <cellStyle name="style1424787249782 2 2 2 2 2 4 2 2" xfId="49196"/>
    <cellStyle name="style1424787249782 2 2 2 2 2 4 2 3" xfId="60875"/>
    <cellStyle name="style1424787249782 2 2 2 2 2 4 2 4" xfId="49195"/>
    <cellStyle name="style1424787249782 2 2 2 2 2 4 3" xfId="21929"/>
    <cellStyle name="style1424787249782 2 2 2 2 2 4 4" xfId="29325"/>
    <cellStyle name="style1424787249782 2 2 2 2 2 4 5" xfId="49194"/>
    <cellStyle name="style1424787249782 2 2 2 2 2 5" xfId="8947"/>
    <cellStyle name="style1424787249782 2 2 2 2 2 5 2" xfId="49198"/>
    <cellStyle name="style1424787249782 2 2 2 2 2 5 3" xfId="58383"/>
    <cellStyle name="style1424787249782 2 2 2 2 2 5 4" xfId="49197"/>
    <cellStyle name="style1424787249782 2 2 2 2 2 6" xfId="16343"/>
    <cellStyle name="style1424787249782 2 2 2 2 2 7" xfId="23739"/>
    <cellStyle name="style1424787249782 2 2 2 2 2 8" xfId="49181"/>
    <cellStyle name="style1424787249782 2 2 2 2 3" xfId="4548"/>
    <cellStyle name="style1424787249782 2 2 2 2 3 2" xfId="11989"/>
    <cellStyle name="style1424787249782 2 2 2 2 3 2 2" xfId="49201"/>
    <cellStyle name="style1424787249782 2 2 2 2 3 2 2 2" xfId="49202"/>
    <cellStyle name="style1424787249782 2 2 2 2 3 2 2 3" xfId="60878"/>
    <cellStyle name="style1424787249782 2 2 2 2 3 2 3" xfId="49200"/>
    <cellStyle name="style1424787249782 2 2 2 2 3 3" xfId="19385"/>
    <cellStyle name="style1424787249782 2 2 2 2 3 3 2" xfId="49204"/>
    <cellStyle name="style1424787249782 2 2 2 2 3 3 3" xfId="58386"/>
    <cellStyle name="style1424787249782 2 2 2 2 3 3 4" xfId="49203"/>
    <cellStyle name="style1424787249782 2 2 2 2 3 4" xfId="26781"/>
    <cellStyle name="style1424787249782 2 2 2 2 3 5" xfId="49199"/>
    <cellStyle name="style1424787249782 2 2 2 2 4" xfId="2671"/>
    <cellStyle name="style1424787249782 2 2 2 2 4 2" xfId="10112"/>
    <cellStyle name="style1424787249782 2 2 2 2 4 2 2" xfId="49207"/>
    <cellStyle name="style1424787249782 2 2 2 2 4 2 2 2" xfId="49208"/>
    <cellStyle name="style1424787249782 2 2 2 2 4 2 2 3" xfId="60879"/>
    <cellStyle name="style1424787249782 2 2 2 2 4 2 3" xfId="49206"/>
    <cellStyle name="style1424787249782 2 2 2 2 4 3" xfId="17508"/>
    <cellStyle name="style1424787249782 2 2 2 2 4 3 2" xfId="49210"/>
    <cellStyle name="style1424787249782 2 2 2 2 4 3 3" xfId="58387"/>
    <cellStyle name="style1424787249782 2 2 2 2 4 3 4" xfId="49209"/>
    <cellStyle name="style1424787249782 2 2 2 2 4 4" xfId="24904"/>
    <cellStyle name="style1424787249782 2 2 2 2 4 5" xfId="49205"/>
    <cellStyle name="style1424787249782 2 2 2 2 5" xfId="6493"/>
    <cellStyle name="style1424787249782 2 2 2 2 5 2" xfId="13889"/>
    <cellStyle name="style1424787249782 2 2 2 2 5 2 2" xfId="49213"/>
    <cellStyle name="style1424787249782 2 2 2 2 5 2 3" xfId="60874"/>
    <cellStyle name="style1424787249782 2 2 2 2 5 2 4" xfId="49212"/>
    <cellStyle name="style1424787249782 2 2 2 2 5 3" xfId="21285"/>
    <cellStyle name="style1424787249782 2 2 2 2 5 4" xfId="28681"/>
    <cellStyle name="style1424787249782 2 2 2 2 5 5" xfId="49211"/>
    <cellStyle name="style1424787249782 2 2 2 2 6" xfId="8303"/>
    <cellStyle name="style1424787249782 2 2 2 2 6 2" xfId="49215"/>
    <cellStyle name="style1424787249782 2 2 2 2 6 3" xfId="58382"/>
    <cellStyle name="style1424787249782 2 2 2 2 6 4" xfId="49214"/>
    <cellStyle name="style1424787249782 2 2 2 2 7" xfId="15699"/>
    <cellStyle name="style1424787249782 2 2 2 2 8" xfId="23095"/>
    <cellStyle name="style1424787249782 2 2 2 2 9" xfId="49180"/>
    <cellStyle name="style1424787249782 2 2 2 3" xfId="1248"/>
    <cellStyle name="style1424787249782 2 2 2 3 2" xfId="4936"/>
    <cellStyle name="style1424787249782 2 2 2 3 2 2" xfId="12377"/>
    <cellStyle name="style1424787249782 2 2 2 3 2 2 2" xfId="49219"/>
    <cellStyle name="style1424787249782 2 2 2 3 2 2 2 2" xfId="49220"/>
    <cellStyle name="style1424787249782 2 2 2 3 2 2 2 3" xfId="60881"/>
    <cellStyle name="style1424787249782 2 2 2 3 2 2 3" xfId="49218"/>
    <cellStyle name="style1424787249782 2 2 2 3 2 3" xfId="19773"/>
    <cellStyle name="style1424787249782 2 2 2 3 2 3 2" xfId="49222"/>
    <cellStyle name="style1424787249782 2 2 2 3 2 3 3" xfId="58389"/>
    <cellStyle name="style1424787249782 2 2 2 3 2 3 4" xfId="49221"/>
    <cellStyle name="style1424787249782 2 2 2 3 2 4" xfId="27169"/>
    <cellStyle name="style1424787249782 2 2 2 3 2 5" xfId="49217"/>
    <cellStyle name="style1424787249782 2 2 2 3 3" xfId="3059"/>
    <cellStyle name="style1424787249782 2 2 2 3 3 2" xfId="10500"/>
    <cellStyle name="style1424787249782 2 2 2 3 3 2 2" xfId="49225"/>
    <cellStyle name="style1424787249782 2 2 2 3 3 2 2 2" xfId="49226"/>
    <cellStyle name="style1424787249782 2 2 2 3 3 2 2 3" xfId="60882"/>
    <cellStyle name="style1424787249782 2 2 2 3 3 2 3" xfId="49224"/>
    <cellStyle name="style1424787249782 2 2 2 3 3 3" xfId="17896"/>
    <cellStyle name="style1424787249782 2 2 2 3 3 3 2" xfId="49228"/>
    <cellStyle name="style1424787249782 2 2 2 3 3 3 3" xfId="58390"/>
    <cellStyle name="style1424787249782 2 2 2 3 3 3 4" xfId="49227"/>
    <cellStyle name="style1424787249782 2 2 2 3 3 4" xfId="25292"/>
    <cellStyle name="style1424787249782 2 2 2 3 3 5" xfId="49223"/>
    <cellStyle name="style1424787249782 2 2 2 3 4" xfId="6881"/>
    <cellStyle name="style1424787249782 2 2 2 3 4 2" xfId="14277"/>
    <cellStyle name="style1424787249782 2 2 2 3 4 2 2" xfId="49231"/>
    <cellStyle name="style1424787249782 2 2 2 3 4 2 3" xfId="60880"/>
    <cellStyle name="style1424787249782 2 2 2 3 4 2 4" xfId="49230"/>
    <cellStyle name="style1424787249782 2 2 2 3 4 3" xfId="21673"/>
    <cellStyle name="style1424787249782 2 2 2 3 4 4" xfId="29069"/>
    <cellStyle name="style1424787249782 2 2 2 3 4 5" xfId="49229"/>
    <cellStyle name="style1424787249782 2 2 2 3 5" xfId="8691"/>
    <cellStyle name="style1424787249782 2 2 2 3 5 2" xfId="49233"/>
    <cellStyle name="style1424787249782 2 2 2 3 5 3" xfId="58388"/>
    <cellStyle name="style1424787249782 2 2 2 3 5 4" xfId="49232"/>
    <cellStyle name="style1424787249782 2 2 2 3 6" xfId="16087"/>
    <cellStyle name="style1424787249782 2 2 2 3 7" xfId="23483"/>
    <cellStyle name="style1424787249782 2 2 2 3 8" xfId="49216"/>
    <cellStyle name="style1424787249782 2 2 2 4" xfId="1839"/>
    <cellStyle name="style1424787249782 2 2 2 4 2" xfId="5526"/>
    <cellStyle name="style1424787249782 2 2 2 4 2 2" xfId="12967"/>
    <cellStyle name="style1424787249782 2 2 2 4 2 2 2" xfId="49237"/>
    <cellStyle name="style1424787249782 2 2 2 4 2 2 2 2" xfId="49238"/>
    <cellStyle name="style1424787249782 2 2 2 4 2 2 2 3" xfId="60884"/>
    <cellStyle name="style1424787249782 2 2 2 4 2 2 3" xfId="49236"/>
    <cellStyle name="style1424787249782 2 2 2 4 2 3" xfId="20363"/>
    <cellStyle name="style1424787249782 2 2 2 4 2 3 2" xfId="49240"/>
    <cellStyle name="style1424787249782 2 2 2 4 2 3 3" xfId="58392"/>
    <cellStyle name="style1424787249782 2 2 2 4 2 3 4" xfId="49239"/>
    <cellStyle name="style1424787249782 2 2 2 4 2 4" xfId="27759"/>
    <cellStyle name="style1424787249782 2 2 2 4 2 5" xfId="49235"/>
    <cellStyle name="style1424787249782 2 2 2 4 3" xfId="3649"/>
    <cellStyle name="style1424787249782 2 2 2 4 3 2" xfId="11090"/>
    <cellStyle name="style1424787249782 2 2 2 4 3 2 2" xfId="49243"/>
    <cellStyle name="style1424787249782 2 2 2 4 3 2 2 2" xfId="49244"/>
    <cellStyle name="style1424787249782 2 2 2 4 3 2 2 3" xfId="60885"/>
    <cellStyle name="style1424787249782 2 2 2 4 3 2 3" xfId="49242"/>
    <cellStyle name="style1424787249782 2 2 2 4 3 3" xfId="18486"/>
    <cellStyle name="style1424787249782 2 2 2 4 3 3 2" xfId="49246"/>
    <cellStyle name="style1424787249782 2 2 2 4 3 3 3" xfId="58393"/>
    <cellStyle name="style1424787249782 2 2 2 4 3 3 4" xfId="49245"/>
    <cellStyle name="style1424787249782 2 2 2 4 3 4" xfId="25882"/>
    <cellStyle name="style1424787249782 2 2 2 4 3 5" xfId="49241"/>
    <cellStyle name="style1424787249782 2 2 2 4 4" xfId="7471"/>
    <cellStyle name="style1424787249782 2 2 2 4 4 2" xfId="14867"/>
    <cellStyle name="style1424787249782 2 2 2 4 4 2 2" xfId="49249"/>
    <cellStyle name="style1424787249782 2 2 2 4 4 2 3" xfId="60883"/>
    <cellStyle name="style1424787249782 2 2 2 4 4 2 4" xfId="49248"/>
    <cellStyle name="style1424787249782 2 2 2 4 4 3" xfId="22263"/>
    <cellStyle name="style1424787249782 2 2 2 4 4 4" xfId="29659"/>
    <cellStyle name="style1424787249782 2 2 2 4 4 5" xfId="49247"/>
    <cellStyle name="style1424787249782 2 2 2 4 5" xfId="9281"/>
    <cellStyle name="style1424787249782 2 2 2 4 5 2" xfId="49251"/>
    <cellStyle name="style1424787249782 2 2 2 4 5 3" xfId="58391"/>
    <cellStyle name="style1424787249782 2 2 2 4 5 4" xfId="49250"/>
    <cellStyle name="style1424787249782 2 2 2 4 6" xfId="16677"/>
    <cellStyle name="style1424787249782 2 2 2 4 7" xfId="24073"/>
    <cellStyle name="style1424787249782 2 2 2 4 8" xfId="49234"/>
    <cellStyle name="style1424787249782 2 2 2 5" xfId="2096"/>
    <cellStyle name="style1424787249782 2 2 2 5 2" xfId="5783"/>
    <cellStyle name="style1424787249782 2 2 2 5 2 2" xfId="13223"/>
    <cellStyle name="style1424787249782 2 2 2 5 2 2 2" xfId="49255"/>
    <cellStyle name="style1424787249782 2 2 2 5 2 2 2 2" xfId="49256"/>
    <cellStyle name="style1424787249782 2 2 2 5 2 2 2 3" xfId="60887"/>
    <cellStyle name="style1424787249782 2 2 2 5 2 2 3" xfId="49254"/>
    <cellStyle name="style1424787249782 2 2 2 5 2 3" xfId="20619"/>
    <cellStyle name="style1424787249782 2 2 2 5 2 3 2" xfId="49258"/>
    <cellStyle name="style1424787249782 2 2 2 5 2 3 3" xfId="58395"/>
    <cellStyle name="style1424787249782 2 2 2 5 2 3 4" xfId="49257"/>
    <cellStyle name="style1424787249782 2 2 2 5 2 4" xfId="28015"/>
    <cellStyle name="style1424787249782 2 2 2 5 2 5" xfId="49253"/>
    <cellStyle name="style1424787249782 2 2 2 5 3" xfId="3905"/>
    <cellStyle name="style1424787249782 2 2 2 5 3 2" xfId="11346"/>
    <cellStyle name="style1424787249782 2 2 2 5 3 2 2" xfId="49261"/>
    <cellStyle name="style1424787249782 2 2 2 5 3 2 2 2" xfId="49262"/>
    <cellStyle name="style1424787249782 2 2 2 5 3 2 2 3" xfId="60888"/>
    <cellStyle name="style1424787249782 2 2 2 5 3 2 3" xfId="49260"/>
    <cellStyle name="style1424787249782 2 2 2 5 3 3" xfId="18742"/>
    <cellStyle name="style1424787249782 2 2 2 5 3 3 2" xfId="49264"/>
    <cellStyle name="style1424787249782 2 2 2 5 3 3 3" xfId="58396"/>
    <cellStyle name="style1424787249782 2 2 2 5 3 3 4" xfId="49263"/>
    <cellStyle name="style1424787249782 2 2 2 5 3 4" xfId="26138"/>
    <cellStyle name="style1424787249782 2 2 2 5 3 5" xfId="49259"/>
    <cellStyle name="style1424787249782 2 2 2 5 4" xfId="7728"/>
    <cellStyle name="style1424787249782 2 2 2 5 4 2" xfId="15124"/>
    <cellStyle name="style1424787249782 2 2 2 5 4 2 2" xfId="49267"/>
    <cellStyle name="style1424787249782 2 2 2 5 4 2 3" xfId="60886"/>
    <cellStyle name="style1424787249782 2 2 2 5 4 2 4" xfId="49266"/>
    <cellStyle name="style1424787249782 2 2 2 5 4 3" xfId="22520"/>
    <cellStyle name="style1424787249782 2 2 2 5 4 4" xfId="29916"/>
    <cellStyle name="style1424787249782 2 2 2 5 4 5" xfId="49265"/>
    <cellStyle name="style1424787249782 2 2 2 5 5" xfId="9537"/>
    <cellStyle name="style1424787249782 2 2 2 5 5 2" xfId="49269"/>
    <cellStyle name="style1424787249782 2 2 2 5 5 3" xfId="58394"/>
    <cellStyle name="style1424787249782 2 2 2 5 5 4" xfId="49268"/>
    <cellStyle name="style1424787249782 2 2 2 5 6" xfId="16933"/>
    <cellStyle name="style1424787249782 2 2 2 5 7" xfId="24329"/>
    <cellStyle name="style1424787249782 2 2 2 5 8" xfId="49252"/>
    <cellStyle name="style1424787249782 2 2 2 6" xfId="4292"/>
    <cellStyle name="style1424787249782 2 2 2 6 2" xfId="11733"/>
    <cellStyle name="style1424787249782 2 2 2 6 2 2" xfId="49272"/>
    <cellStyle name="style1424787249782 2 2 2 6 2 2 2" xfId="49273"/>
    <cellStyle name="style1424787249782 2 2 2 6 2 2 3" xfId="60889"/>
    <cellStyle name="style1424787249782 2 2 2 6 2 3" xfId="49271"/>
    <cellStyle name="style1424787249782 2 2 2 6 3" xfId="19129"/>
    <cellStyle name="style1424787249782 2 2 2 6 3 2" xfId="49275"/>
    <cellStyle name="style1424787249782 2 2 2 6 3 3" xfId="58397"/>
    <cellStyle name="style1424787249782 2 2 2 6 3 4" xfId="49274"/>
    <cellStyle name="style1424787249782 2 2 2 6 4" xfId="26525"/>
    <cellStyle name="style1424787249782 2 2 2 6 5" xfId="49270"/>
    <cellStyle name="style1424787249782 2 2 2 7" xfId="2415"/>
    <cellStyle name="style1424787249782 2 2 2 7 2" xfId="9856"/>
    <cellStyle name="style1424787249782 2 2 2 7 2 2" xfId="49278"/>
    <cellStyle name="style1424787249782 2 2 2 7 2 2 2" xfId="49279"/>
    <cellStyle name="style1424787249782 2 2 2 7 2 2 3" xfId="60890"/>
    <cellStyle name="style1424787249782 2 2 2 7 2 3" xfId="49277"/>
    <cellStyle name="style1424787249782 2 2 2 7 3" xfId="17252"/>
    <cellStyle name="style1424787249782 2 2 2 7 3 2" xfId="49281"/>
    <cellStyle name="style1424787249782 2 2 2 7 3 3" xfId="58398"/>
    <cellStyle name="style1424787249782 2 2 2 7 3 4" xfId="49280"/>
    <cellStyle name="style1424787249782 2 2 2 7 4" xfId="24648"/>
    <cellStyle name="style1424787249782 2 2 2 7 5" xfId="49276"/>
    <cellStyle name="style1424787249782 2 2 2 8" xfId="6237"/>
    <cellStyle name="style1424787249782 2 2 2 8 2" xfId="13633"/>
    <cellStyle name="style1424787249782 2 2 2 8 2 2" xfId="49284"/>
    <cellStyle name="style1424787249782 2 2 2 8 2 3" xfId="60873"/>
    <cellStyle name="style1424787249782 2 2 2 8 2 4" xfId="49283"/>
    <cellStyle name="style1424787249782 2 2 2 8 3" xfId="21029"/>
    <cellStyle name="style1424787249782 2 2 2 8 4" xfId="28425"/>
    <cellStyle name="style1424787249782 2 2 2 8 5" xfId="49282"/>
    <cellStyle name="style1424787249782 2 2 2 9" xfId="8047"/>
    <cellStyle name="style1424787249782 2 2 2 9 2" xfId="49286"/>
    <cellStyle name="style1424787249782 2 2 2 9 3" xfId="58381"/>
    <cellStyle name="style1424787249782 2 2 2 9 4" xfId="49285"/>
    <cellStyle name="style1424787249782 2 2 3" xfId="666"/>
    <cellStyle name="style1424787249782 2 2 3 2" xfId="1376"/>
    <cellStyle name="style1424787249782 2 2 3 2 2" xfId="5064"/>
    <cellStyle name="style1424787249782 2 2 3 2 2 2" xfId="12505"/>
    <cellStyle name="style1424787249782 2 2 3 2 2 2 2" xfId="49291"/>
    <cellStyle name="style1424787249782 2 2 3 2 2 2 2 2" xfId="49292"/>
    <cellStyle name="style1424787249782 2 2 3 2 2 2 2 3" xfId="60893"/>
    <cellStyle name="style1424787249782 2 2 3 2 2 2 3" xfId="49290"/>
    <cellStyle name="style1424787249782 2 2 3 2 2 3" xfId="19901"/>
    <cellStyle name="style1424787249782 2 2 3 2 2 3 2" xfId="49294"/>
    <cellStyle name="style1424787249782 2 2 3 2 2 3 3" xfId="58401"/>
    <cellStyle name="style1424787249782 2 2 3 2 2 3 4" xfId="49293"/>
    <cellStyle name="style1424787249782 2 2 3 2 2 4" xfId="27297"/>
    <cellStyle name="style1424787249782 2 2 3 2 2 5" xfId="49289"/>
    <cellStyle name="style1424787249782 2 2 3 2 3" xfId="3187"/>
    <cellStyle name="style1424787249782 2 2 3 2 3 2" xfId="10628"/>
    <cellStyle name="style1424787249782 2 2 3 2 3 2 2" xfId="49297"/>
    <cellStyle name="style1424787249782 2 2 3 2 3 2 2 2" xfId="49298"/>
    <cellStyle name="style1424787249782 2 2 3 2 3 2 2 3" xfId="60894"/>
    <cellStyle name="style1424787249782 2 2 3 2 3 2 3" xfId="49296"/>
    <cellStyle name="style1424787249782 2 2 3 2 3 3" xfId="18024"/>
    <cellStyle name="style1424787249782 2 2 3 2 3 3 2" xfId="49300"/>
    <cellStyle name="style1424787249782 2 2 3 2 3 3 3" xfId="58402"/>
    <cellStyle name="style1424787249782 2 2 3 2 3 3 4" xfId="49299"/>
    <cellStyle name="style1424787249782 2 2 3 2 3 4" xfId="25420"/>
    <cellStyle name="style1424787249782 2 2 3 2 3 5" xfId="49295"/>
    <cellStyle name="style1424787249782 2 2 3 2 4" xfId="7009"/>
    <cellStyle name="style1424787249782 2 2 3 2 4 2" xfId="14405"/>
    <cellStyle name="style1424787249782 2 2 3 2 4 2 2" xfId="49303"/>
    <cellStyle name="style1424787249782 2 2 3 2 4 2 3" xfId="60892"/>
    <cellStyle name="style1424787249782 2 2 3 2 4 2 4" xfId="49302"/>
    <cellStyle name="style1424787249782 2 2 3 2 4 3" xfId="21801"/>
    <cellStyle name="style1424787249782 2 2 3 2 4 4" xfId="29197"/>
    <cellStyle name="style1424787249782 2 2 3 2 4 5" xfId="49301"/>
    <cellStyle name="style1424787249782 2 2 3 2 5" xfId="8819"/>
    <cellStyle name="style1424787249782 2 2 3 2 5 2" xfId="49305"/>
    <cellStyle name="style1424787249782 2 2 3 2 5 3" xfId="58400"/>
    <cellStyle name="style1424787249782 2 2 3 2 5 4" xfId="49304"/>
    <cellStyle name="style1424787249782 2 2 3 2 6" xfId="16215"/>
    <cellStyle name="style1424787249782 2 2 3 2 7" xfId="23611"/>
    <cellStyle name="style1424787249782 2 2 3 2 8" xfId="49288"/>
    <cellStyle name="style1424787249782 2 2 3 3" xfId="4420"/>
    <cellStyle name="style1424787249782 2 2 3 3 2" xfId="11861"/>
    <cellStyle name="style1424787249782 2 2 3 3 2 2" xfId="49308"/>
    <cellStyle name="style1424787249782 2 2 3 3 2 2 2" xfId="49309"/>
    <cellStyle name="style1424787249782 2 2 3 3 2 2 3" xfId="60895"/>
    <cellStyle name="style1424787249782 2 2 3 3 2 3" xfId="49307"/>
    <cellStyle name="style1424787249782 2 2 3 3 3" xfId="19257"/>
    <cellStyle name="style1424787249782 2 2 3 3 3 2" xfId="49311"/>
    <cellStyle name="style1424787249782 2 2 3 3 3 3" xfId="58403"/>
    <cellStyle name="style1424787249782 2 2 3 3 3 4" xfId="49310"/>
    <cellStyle name="style1424787249782 2 2 3 3 4" xfId="26653"/>
    <cellStyle name="style1424787249782 2 2 3 3 5" xfId="49306"/>
    <cellStyle name="style1424787249782 2 2 3 4" xfId="2543"/>
    <cellStyle name="style1424787249782 2 2 3 4 2" xfId="9984"/>
    <cellStyle name="style1424787249782 2 2 3 4 2 2" xfId="49314"/>
    <cellStyle name="style1424787249782 2 2 3 4 2 2 2" xfId="49315"/>
    <cellStyle name="style1424787249782 2 2 3 4 2 2 3" xfId="60896"/>
    <cellStyle name="style1424787249782 2 2 3 4 2 3" xfId="49313"/>
    <cellStyle name="style1424787249782 2 2 3 4 3" xfId="17380"/>
    <cellStyle name="style1424787249782 2 2 3 4 3 2" xfId="49317"/>
    <cellStyle name="style1424787249782 2 2 3 4 3 3" xfId="58404"/>
    <cellStyle name="style1424787249782 2 2 3 4 3 4" xfId="49316"/>
    <cellStyle name="style1424787249782 2 2 3 4 4" xfId="24776"/>
    <cellStyle name="style1424787249782 2 2 3 4 5" xfId="49312"/>
    <cellStyle name="style1424787249782 2 2 3 5" xfId="6365"/>
    <cellStyle name="style1424787249782 2 2 3 5 2" xfId="13761"/>
    <cellStyle name="style1424787249782 2 2 3 5 2 2" xfId="49320"/>
    <cellStyle name="style1424787249782 2 2 3 5 2 3" xfId="60891"/>
    <cellStyle name="style1424787249782 2 2 3 5 2 4" xfId="49319"/>
    <cellStyle name="style1424787249782 2 2 3 5 3" xfId="21157"/>
    <cellStyle name="style1424787249782 2 2 3 5 4" xfId="28553"/>
    <cellStyle name="style1424787249782 2 2 3 5 5" xfId="49318"/>
    <cellStyle name="style1424787249782 2 2 3 6" xfId="8175"/>
    <cellStyle name="style1424787249782 2 2 3 6 2" xfId="49322"/>
    <cellStyle name="style1424787249782 2 2 3 6 3" xfId="58399"/>
    <cellStyle name="style1424787249782 2 2 3 6 4" xfId="49321"/>
    <cellStyle name="style1424787249782 2 2 3 7" xfId="15571"/>
    <cellStyle name="style1424787249782 2 2 3 8" xfId="22967"/>
    <cellStyle name="style1424787249782 2 2 3 9" xfId="49287"/>
    <cellStyle name="style1424787249782 2 2 4" xfId="1120"/>
    <cellStyle name="style1424787249782 2 2 4 2" xfId="4808"/>
    <cellStyle name="style1424787249782 2 2 4 2 2" xfId="12249"/>
    <cellStyle name="style1424787249782 2 2 4 2 2 2" xfId="49326"/>
    <cellStyle name="style1424787249782 2 2 4 2 2 2 2" xfId="49327"/>
    <cellStyle name="style1424787249782 2 2 4 2 2 2 3" xfId="60898"/>
    <cellStyle name="style1424787249782 2 2 4 2 2 3" xfId="49325"/>
    <cellStyle name="style1424787249782 2 2 4 2 3" xfId="19645"/>
    <cellStyle name="style1424787249782 2 2 4 2 3 2" xfId="49329"/>
    <cellStyle name="style1424787249782 2 2 4 2 3 3" xfId="58406"/>
    <cellStyle name="style1424787249782 2 2 4 2 3 4" xfId="49328"/>
    <cellStyle name="style1424787249782 2 2 4 2 4" xfId="27041"/>
    <cellStyle name="style1424787249782 2 2 4 2 5" xfId="49324"/>
    <cellStyle name="style1424787249782 2 2 4 3" xfId="2931"/>
    <cellStyle name="style1424787249782 2 2 4 3 2" xfId="10372"/>
    <cellStyle name="style1424787249782 2 2 4 3 2 2" xfId="49332"/>
    <cellStyle name="style1424787249782 2 2 4 3 2 2 2" xfId="49333"/>
    <cellStyle name="style1424787249782 2 2 4 3 2 2 3" xfId="60899"/>
    <cellStyle name="style1424787249782 2 2 4 3 2 3" xfId="49331"/>
    <cellStyle name="style1424787249782 2 2 4 3 3" xfId="17768"/>
    <cellStyle name="style1424787249782 2 2 4 3 3 2" xfId="49335"/>
    <cellStyle name="style1424787249782 2 2 4 3 3 3" xfId="58407"/>
    <cellStyle name="style1424787249782 2 2 4 3 3 4" xfId="49334"/>
    <cellStyle name="style1424787249782 2 2 4 3 4" xfId="25164"/>
    <cellStyle name="style1424787249782 2 2 4 3 5" xfId="49330"/>
    <cellStyle name="style1424787249782 2 2 4 4" xfId="6753"/>
    <cellStyle name="style1424787249782 2 2 4 4 2" xfId="14149"/>
    <cellStyle name="style1424787249782 2 2 4 4 2 2" xfId="49338"/>
    <cellStyle name="style1424787249782 2 2 4 4 2 3" xfId="60897"/>
    <cellStyle name="style1424787249782 2 2 4 4 2 4" xfId="49337"/>
    <cellStyle name="style1424787249782 2 2 4 4 3" xfId="21545"/>
    <cellStyle name="style1424787249782 2 2 4 4 4" xfId="28941"/>
    <cellStyle name="style1424787249782 2 2 4 4 5" xfId="49336"/>
    <cellStyle name="style1424787249782 2 2 4 5" xfId="8563"/>
    <cellStyle name="style1424787249782 2 2 4 5 2" xfId="49340"/>
    <cellStyle name="style1424787249782 2 2 4 5 3" xfId="58405"/>
    <cellStyle name="style1424787249782 2 2 4 5 4" xfId="49339"/>
    <cellStyle name="style1424787249782 2 2 4 6" xfId="15959"/>
    <cellStyle name="style1424787249782 2 2 4 7" xfId="23355"/>
    <cellStyle name="style1424787249782 2 2 4 8" xfId="49323"/>
    <cellStyle name="style1424787249782 2 2 5" xfId="1711"/>
    <cellStyle name="style1424787249782 2 2 5 2" xfId="5398"/>
    <cellStyle name="style1424787249782 2 2 5 2 2" xfId="12839"/>
    <cellStyle name="style1424787249782 2 2 5 2 2 2" xfId="49344"/>
    <cellStyle name="style1424787249782 2 2 5 2 2 2 2" xfId="49345"/>
    <cellStyle name="style1424787249782 2 2 5 2 2 2 3" xfId="60901"/>
    <cellStyle name="style1424787249782 2 2 5 2 2 3" xfId="49343"/>
    <cellStyle name="style1424787249782 2 2 5 2 3" xfId="20235"/>
    <cellStyle name="style1424787249782 2 2 5 2 3 2" xfId="49347"/>
    <cellStyle name="style1424787249782 2 2 5 2 3 3" xfId="58409"/>
    <cellStyle name="style1424787249782 2 2 5 2 3 4" xfId="49346"/>
    <cellStyle name="style1424787249782 2 2 5 2 4" xfId="27631"/>
    <cellStyle name="style1424787249782 2 2 5 2 5" xfId="49342"/>
    <cellStyle name="style1424787249782 2 2 5 3" xfId="3521"/>
    <cellStyle name="style1424787249782 2 2 5 3 2" xfId="10962"/>
    <cellStyle name="style1424787249782 2 2 5 3 2 2" xfId="49350"/>
    <cellStyle name="style1424787249782 2 2 5 3 2 2 2" xfId="49351"/>
    <cellStyle name="style1424787249782 2 2 5 3 2 2 3" xfId="60902"/>
    <cellStyle name="style1424787249782 2 2 5 3 2 3" xfId="49349"/>
    <cellStyle name="style1424787249782 2 2 5 3 3" xfId="18358"/>
    <cellStyle name="style1424787249782 2 2 5 3 3 2" xfId="49353"/>
    <cellStyle name="style1424787249782 2 2 5 3 3 3" xfId="58410"/>
    <cellStyle name="style1424787249782 2 2 5 3 3 4" xfId="49352"/>
    <cellStyle name="style1424787249782 2 2 5 3 4" xfId="25754"/>
    <cellStyle name="style1424787249782 2 2 5 3 5" xfId="49348"/>
    <cellStyle name="style1424787249782 2 2 5 4" xfId="7343"/>
    <cellStyle name="style1424787249782 2 2 5 4 2" xfId="14739"/>
    <cellStyle name="style1424787249782 2 2 5 4 2 2" xfId="49356"/>
    <cellStyle name="style1424787249782 2 2 5 4 2 3" xfId="60900"/>
    <cellStyle name="style1424787249782 2 2 5 4 2 4" xfId="49355"/>
    <cellStyle name="style1424787249782 2 2 5 4 3" xfId="22135"/>
    <cellStyle name="style1424787249782 2 2 5 4 4" xfId="29531"/>
    <cellStyle name="style1424787249782 2 2 5 4 5" xfId="49354"/>
    <cellStyle name="style1424787249782 2 2 5 5" xfId="9153"/>
    <cellStyle name="style1424787249782 2 2 5 5 2" xfId="49358"/>
    <cellStyle name="style1424787249782 2 2 5 5 3" xfId="58408"/>
    <cellStyle name="style1424787249782 2 2 5 5 4" xfId="49357"/>
    <cellStyle name="style1424787249782 2 2 5 6" xfId="16549"/>
    <cellStyle name="style1424787249782 2 2 5 7" xfId="23945"/>
    <cellStyle name="style1424787249782 2 2 5 8" xfId="49341"/>
    <cellStyle name="style1424787249782 2 2 6" xfId="1968"/>
    <cellStyle name="style1424787249782 2 2 6 2" xfId="5655"/>
    <cellStyle name="style1424787249782 2 2 6 2 2" xfId="13095"/>
    <cellStyle name="style1424787249782 2 2 6 2 2 2" xfId="49362"/>
    <cellStyle name="style1424787249782 2 2 6 2 2 2 2" xfId="49363"/>
    <cellStyle name="style1424787249782 2 2 6 2 2 2 3" xfId="60904"/>
    <cellStyle name="style1424787249782 2 2 6 2 2 3" xfId="49361"/>
    <cellStyle name="style1424787249782 2 2 6 2 3" xfId="20491"/>
    <cellStyle name="style1424787249782 2 2 6 2 3 2" xfId="49365"/>
    <cellStyle name="style1424787249782 2 2 6 2 3 3" xfId="58412"/>
    <cellStyle name="style1424787249782 2 2 6 2 3 4" xfId="49364"/>
    <cellStyle name="style1424787249782 2 2 6 2 4" xfId="27887"/>
    <cellStyle name="style1424787249782 2 2 6 2 5" xfId="49360"/>
    <cellStyle name="style1424787249782 2 2 6 3" xfId="3777"/>
    <cellStyle name="style1424787249782 2 2 6 3 2" xfId="11218"/>
    <cellStyle name="style1424787249782 2 2 6 3 2 2" xfId="49368"/>
    <cellStyle name="style1424787249782 2 2 6 3 2 2 2" xfId="49369"/>
    <cellStyle name="style1424787249782 2 2 6 3 2 2 3" xfId="60905"/>
    <cellStyle name="style1424787249782 2 2 6 3 2 3" xfId="49367"/>
    <cellStyle name="style1424787249782 2 2 6 3 3" xfId="18614"/>
    <cellStyle name="style1424787249782 2 2 6 3 3 2" xfId="49371"/>
    <cellStyle name="style1424787249782 2 2 6 3 3 3" xfId="58413"/>
    <cellStyle name="style1424787249782 2 2 6 3 3 4" xfId="49370"/>
    <cellStyle name="style1424787249782 2 2 6 3 4" xfId="26010"/>
    <cellStyle name="style1424787249782 2 2 6 3 5" xfId="49366"/>
    <cellStyle name="style1424787249782 2 2 6 4" xfId="7600"/>
    <cellStyle name="style1424787249782 2 2 6 4 2" xfId="14996"/>
    <cellStyle name="style1424787249782 2 2 6 4 2 2" xfId="49374"/>
    <cellStyle name="style1424787249782 2 2 6 4 2 3" xfId="60903"/>
    <cellStyle name="style1424787249782 2 2 6 4 2 4" xfId="49373"/>
    <cellStyle name="style1424787249782 2 2 6 4 3" xfId="22392"/>
    <cellStyle name="style1424787249782 2 2 6 4 4" xfId="29788"/>
    <cellStyle name="style1424787249782 2 2 6 4 5" xfId="49372"/>
    <cellStyle name="style1424787249782 2 2 6 5" xfId="9409"/>
    <cellStyle name="style1424787249782 2 2 6 5 2" xfId="49376"/>
    <cellStyle name="style1424787249782 2 2 6 5 3" xfId="58411"/>
    <cellStyle name="style1424787249782 2 2 6 5 4" xfId="49375"/>
    <cellStyle name="style1424787249782 2 2 6 6" xfId="16805"/>
    <cellStyle name="style1424787249782 2 2 6 7" xfId="24201"/>
    <cellStyle name="style1424787249782 2 2 6 8" xfId="49359"/>
    <cellStyle name="style1424787249782 2 2 7" xfId="4164"/>
    <cellStyle name="style1424787249782 2 2 7 2" xfId="11605"/>
    <cellStyle name="style1424787249782 2 2 7 2 2" xfId="49379"/>
    <cellStyle name="style1424787249782 2 2 7 2 2 2" xfId="49380"/>
    <cellStyle name="style1424787249782 2 2 7 2 2 3" xfId="60906"/>
    <cellStyle name="style1424787249782 2 2 7 2 3" xfId="49378"/>
    <cellStyle name="style1424787249782 2 2 7 3" xfId="19001"/>
    <cellStyle name="style1424787249782 2 2 7 3 2" xfId="49382"/>
    <cellStyle name="style1424787249782 2 2 7 3 3" xfId="58414"/>
    <cellStyle name="style1424787249782 2 2 7 3 4" xfId="49381"/>
    <cellStyle name="style1424787249782 2 2 7 4" xfId="26397"/>
    <cellStyle name="style1424787249782 2 2 7 5" xfId="49377"/>
    <cellStyle name="style1424787249782 2 2 8" xfId="2287"/>
    <cellStyle name="style1424787249782 2 2 8 2" xfId="9728"/>
    <cellStyle name="style1424787249782 2 2 8 2 2" xfId="49385"/>
    <cellStyle name="style1424787249782 2 2 8 2 2 2" xfId="49386"/>
    <cellStyle name="style1424787249782 2 2 8 2 2 3" xfId="60907"/>
    <cellStyle name="style1424787249782 2 2 8 2 3" xfId="49384"/>
    <cellStyle name="style1424787249782 2 2 8 3" xfId="17124"/>
    <cellStyle name="style1424787249782 2 2 8 3 2" xfId="49388"/>
    <cellStyle name="style1424787249782 2 2 8 3 3" xfId="58415"/>
    <cellStyle name="style1424787249782 2 2 8 3 4" xfId="49387"/>
    <cellStyle name="style1424787249782 2 2 8 4" xfId="24520"/>
    <cellStyle name="style1424787249782 2 2 8 5" xfId="49383"/>
    <cellStyle name="style1424787249782 2 2 9" xfId="6109"/>
    <cellStyle name="style1424787249782 2 2 9 2" xfId="13505"/>
    <cellStyle name="style1424787249782 2 2 9 2 2" xfId="49391"/>
    <cellStyle name="style1424787249782 2 2 9 2 3" xfId="60872"/>
    <cellStyle name="style1424787249782 2 2 9 2 4" xfId="49390"/>
    <cellStyle name="style1424787249782 2 2 9 3" xfId="20901"/>
    <cellStyle name="style1424787249782 2 2 9 4" xfId="28297"/>
    <cellStyle name="style1424787249782 2 2 9 5" xfId="49389"/>
    <cellStyle name="style1424787249782 2 3" xfId="473"/>
    <cellStyle name="style1424787249782 2 3 10" xfId="15379"/>
    <cellStyle name="style1424787249782 2 3 11" xfId="22775"/>
    <cellStyle name="style1424787249782 2 3 12" xfId="49392"/>
    <cellStyle name="style1424787249782 2 3 2" xfId="730"/>
    <cellStyle name="style1424787249782 2 3 2 2" xfId="1440"/>
    <cellStyle name="style1424787249782 2 3 2 2 2" xfId="5128"/>
    <cellStyle name="style1424787249782 2 3 2 2 2 2" xfId="12569"/>
    <cellStyle name="style1424787249782 2 3 2 2 2 2 2" xfId="49397"/>
    <cellStyle name="style1424787249782 2 3 2 2 2 2 2 2" xfId="49398"/>
    <cellStyle name="style1424787249782 2 3 2 2 2 2 2 3" xfId="60911"/>
    <cellStyle name="style1424787249782 2 3 2 2 2 2 3" xfId="49396"/>
    <cellStyle name="style1424787249782 2 3 2 2 2 3" xfId="19965"/>
    <cellStyle name="style1424787249782 2 3 2 2 2 3 2" xfId="49400"/>
    <cellStyle name="style1424787249782 2 3 2 2 2 3 3" xfId="58419"/>
    <cellStyle name="style1424787249782 2 3 2 2 2 3 4" xfId="49399"/>
    <cellStyle name="style1424787249782 2 3 2 2 2 4" xfId="27361"/>
    <cellStyle name="style1424787249782 2 3 2 2 2 5" xfId="49395"/>
    <cellStyle name="style1424787249782 2 3 2 2 3" xfId="3251"/>
    <cellStyle name="style1424787249782 2 3 2 2 3 2" xfId="10692"/>
    <cellStyle name="style1424787249782 2 3 2 2 3 2 2" xfId="49403"/>
    <cellStyle name="style1424787249782 2 3 2 2 3 2 2 2" xfId="49404"/>
    <cellStyle name="style1424787249782 2 3 2 2 3 2 2 3" xfId="60912"/>
    <cellStyle name="style1424787249782 2 3 2 2 3 2 3" xfId="49402"/>
    <cellStyle name="style1424787249782 2 3 2 2 3 3" xfId="18088"/>
    <cellStyle name="style1424787249782 2 3 2 2 3 3 2" xfId="49406"/>
    <cellStyle name="style1424787249782 2 3 2 2 3 3 3" xfId="58420"/>
    <cellStyle name="style1424787249782 2 3 2 2 3 3 4" xfId="49405"/>
    <cellStyle name="style1424787249782 2 3 2 2 3 4" xfId="25484"/>
    <cellStyle name="style1424787249782 2 3 2 2 3 5" xfId="49401"/>
    <cellStyle name="style1424787249782 2 3 2 2 4" xfId="7073"/>
    <cellStyle name="style1424787249782 2 3 2 2 4 2" xfId="14469"/>
    <cellStyle name="style1424787249782 2 3 2 2 4 2 2" xfId="49409"/>
    <cellStyle name="style1424787249782 2 3 2 2 4 2 3" xfId="60910"/>
    <cellStyle name="style1424787249782 2 3 2 2 4 2 4" xfId="49408"/>
    <cellStyle name="style1424787249782 2 3 2 2 4 3" xfId="21865"/>
    <cellStyle name="style1424787249782 2 3 2 2 4 4" xfId="29261"/>
    <cellStyle name="style1424787249782 2 3 2 2 4 5" xfId="49407"/>
    <cellStyle name="style1424787249782 2 3 2 2 5" xfId="8883"/>
    <cellStyle name="style1424787249782 2 3 2 2 5 2" xfId="49411"/>
    <cellStyle name="style1424787249782 2 3 2 2 5 3" xfId="58418"/>
    <cellStyle name="style1424787249782 2 3 2 2 5 4" xfId="49410"/>
    <cellStyle name="style1424787249782 2 3 2 2 6" xfId="16279"/>
    <cellStyle name="style1424787249782 2 3 2 2 7" xfId="23675"/>
    <cellStyle name="style1424787249782 2 3 2 2 8" xfId="49394"/>
    <cellStyle name="style1424787249782 2 3 2 3" xfId="4484"/>
    <cellStyle name="style1424787249782 2 3 2 3 2" xfId="11925"/>
    <cellStyle name="style1424787249782 2 3 2 3 2 2" xfId="49414"/>
    <cellStyle name="style1424787249782 2 3 2 3 2 2 2" xfId="49415"/>
    <cellStyle name="style1424787249782 2 3 2 3 2 2 3" xfId="60913"/>
    <cellStyle name="style1424787249782 2 3 2 3 2 3" xfId="49413"/>
    <cellStyle name="style1424787249782 2 3 2 3 3" xfId="19321"/>
    <cellStyle name="style1424787249782 2 3 2 3 3 2" xfId="49417"/>
    <cellStyle name="style1424787249782 2 3 2 3 3 3" xfId="58421"/>
    <cellStyle name="style1424787249782 2 3 2 3 3 4" xfId="49416"/>
    <cellStyle name="style1424787249782 2 3 2 3 4" xfId="26717"/>
    <cellStyle name="style1424787249782 2 3 2 3 5" xfId="49412"/>
    <cellStyle name="style1424787249782 2 3 2 4" xfId="2607"/>
    <cellStyle name="style1424787249782 2 3 2 4 2" xfId="10048"/>
    <cellStyle name="style1424787249782 2 3 2 4 2 2" xfId="49420"/>
    <cellStyle name="style1424787249782 2 3 2 4 2 2 2" xfId="49421"/>
    <cellStyle name="style1424787249782 2 3 2 4 2 2 3" xfId="60914"/>
    <cellStyle name="style1424787249782 2 3 2 4 2 3" xfId="49419"/>
    <cellStyle name="style1424787249782 2 3 2 4 3" xfId="17444"/>
    <cellStyle name="style1424787249782 2 3 2 4 3 2" xfId="49423"/>
    <cellStyle name="style1424787249782 2 3 2 4 3 3" xfId="58422"/>
    <cellStyle name="style1424787249782 2 3 2 4 3 4" xfId="49422"/>
    <cellStyle name="style1424787249782 2 3 2 4 4" xfId="24840"/>
    <cellStyle name="style1424787249782 2 3 2 4 5" xfId="49418"/>
    <cellStyle name="style1424787249782 2 3 2 5" xfId="6429"/>
    <cellStyle name="style1424787249782 2 3 2 5 2" xfId="13825"/>
    <cellStyle name="style1424787249782 2 3 2 5 2 2" xfId="49426"/>
    <cellStyle name="style1424787249782 2 3 2 5 2 3" xfId="60909"/>
    <cellStyle name="style1424787249782 2 3 2 5 2 4" xfId="49425"/>
    <cellStyle name="style1424787249782 2 3 2 5 3" xfId="21221"/>
    <cellStyle name="style1424787249782 2 3 2 5 4" xfId="28617"/>
    <cellStyle name="style1424787249782 2 3 2 5 5" xfId="49424"/>
    <cellStyle name="style1424787249782 2 3 2 6" xfId="8239"/>
    <cellStyle name="style1424787249782 2 3 2 6 2" xfId="49428"/>
    <cellStyle name="style1424787249782 2 3 2 6 3" xfId="58417"/>
    <cellStyle name="style1424787249782 2 3 2 6 4" xfId="49427"/>
    <cellStyle name="style1424787249782 2 3 2 7" xfId="15635"/>
    <cellStyle name="style1424787249782 2 3 2 8" xfId="23031"/>
    <cellStyle name="style1424787249782 2 3 2 9" xfId="49393"/>
    <cellStyle name="style1424787249782 2 3 3" xfId="1184"/>
    <cellStyle name="style1424787249782 2 3 3 2" xfId="4872"/>
    <cellStyle name="style1424787249782 2 3 3 2 2" xfId="12313"/>
    <cellStyle name="style1424787249782 2 3 3 2 2 2" xfId="49432"/>
    <cellStyle name="style1424787249782 2 3 3 2 2 2 2" xfId="49433"/>
    <cellStyle name="style1424787249782 2 3 3 2 2 2 3" xfId="60916"/>
    <cellStyle name="style1424787249782 2 3 3 2 2 3" xfId="49431"/>
    <cellStyle name="style1424787249782 2 3 3 2 3" xfId="19709"/>
    <cellStyle name="style1424787249782 2 3 3 2 3 2" xfId="49435"/>
    <cellStyle name="style1424787249782 2 3 3 2 3 3" xfId="58424"/>
    <cellStyle name="style1424787249782 2 3 3 2 3 4" xfId="49434"/>
    <cellStyle name="style1424787249782 2 3 3 2 4" xfId="27105"/>
    <cellStyle name="style1424787249782 2 3 3 2 5" xfId="49430"/>
    <cellStyle name="style1424787249782 2 3 3 3" xfId="2995"/>
    <cellStyle name="style1424787249782 2 3 3 3 2" xfId="10436"/>
    <cellStyle name="style1424787249782 2 3 3 3 2 2" xfId="49438"/>
    <cellStyle name="style1424787249782 2 3 3 3 2 2 2" xfId="49439"/>
    <cellStyle name="style1424787249782 2 3 3 3 2 2 3" xfId="60917"/>
    <cellStyle name="style1424787249782 2 3 3 3 2 3" xfId="49437"/>
    <cellStyle name="style1424787249782 2 3 3 3 3" xfId="17832"/>
    <cellStyle name="style1424787249782 2 3 3 3 3 2" xfId="49441"/>
    <cellStyle name="style1424787249782 2 3 3 3 3 3" xfId="58425"/>
    <cellStyle name="style1424787249782 2 3 3 3 3 4" xfId="49440"/>
    <cellStyle name="style1424787249782 2 3 3 3 4" xfId="25228"/>
    <cellStyle name="style1424787249782 2 3 3 3 5" xfId="49436"/>
    <cellStyle name="style1424787249782 2 3 3 4" xfId="6817"/>
    <cellStyle name="style1424787249782 2 3 3 4 2" xfId="14213"/>
    <cellStyle name="style1424787249782 2 3 3 4 2 2" xfId="49444"/>
    <cellStyle name="style1424787249782 2 3 3 4 2 3" xfId="60915"/>
    <cellStyle name="style1424787249782 2 3 3 4 2 4" xfId="49443"/>
    <cellStyle name="style1424787249782 2 3 3 4 3" xfId="21609"/>
    <cellStyle name="style1424787249782 2 3 3 4 4" xfId="29005"/>
    <cellStyle name="style1424787249782 2 3 3 4 5" xfId="49442"/>
    <cellStyle name="style1424787249782 2 3 3 5" xfId="8627"/>
    <cellStyle name="style1424787249782 2 3 3 5 2" xfId="49446"/>
    <cellStyle name="style1424787249782 2 3 3 5 3" xfId="58423"/>
    <cellStyle name="style1424787249782 2 3 3 5 4" xfId="49445"/>
    <cellStyle name="style1424787249782 2 3 3 6" xfId="16023"/>
    <cellStyle name="style1424787249782 2 3 3 7" xfId="23419"/>
    <cellStyle name="style1424787249782 2 3 3 8" xfId="49429"/>
    <cellStyle name="style1424787249782 2 3 4" xfId="1775"/>
    <cellStyle name="style1424787249782 2 3 4 2" xfId="5462"/>
    <cellStyle name="style1424787249782 2 3 4 2 2" xfId="12903"/>
    <cellStyle name="style1424787249782 2 3 4 2 2 2" xfId="49450"/>
    <cellStyle name="style1424787249782 2 3 4 2 2 2 2" xfId="49451"/>
    <cellStyle name="style1424787249782 2 3 4 2 2 2 3" xfId="60919"/>
    <cellStyle name="style1424787249782 2 3 4 2 2 3" xfId="49449"/>
    <cellStyle name="style1424787249782 2 3 4 2 3" xfId="20299"/>
    <cellStyle name="style1424787249782 2 3 4 2 3 2" xfId="49453"/>
    <cellStyle name="style1424787249782 2 3 4 2 3 3" xfId="58427"/>
    <cellStyle name="style1424787249782 2 3 4 2 3 4" xfId="49452"/>
    <cellStyle name="style1424787249782 2 3 4 2 4" xfId="27695"/>
    <cellStyle name="style1424787249782 2 3 4 2 5" xfId="49448"/>
    <cellStyle name="style1424787249782 2 3 4 3" xfId="3585"/>
    <cellStyle name="style1424787249782 2 3 4 3 2" xfId="11026"/>
    <cellStyle name="style1424787249782 2 3 4 3 2 2" xfId="49456"/>
    <cellStyle name="style1424787249782 2 3 4 3 2 2 2" xfId="49457"/>
    <cellStyle name="style1424787249782 2 3 4 3 2 2 3" xfId="60920"/>
    <cellStyle name="style1424787249782 2 3 4 3 2 3" xfId="49455"/>
    <cellStyle name="style1424787249782 2 3 4 3 3" xfId="18422"/>
    <cellStyle name="style1424787249782 2 3 4 3 3 2" xfId="49459"/>
    <cellStyle name="style1424787249782 2 3 4 3 3 3" xfId="58428"/>
    <cellStyle name="style1424787249782 2 3 4 3 3 4" xfId="49458"/>
    <cellStyle name="style1424787249782 2 3 4 3 4" xfId="25818"/>
    <cellStyle name="style1424787249782 2 3 4 3 5" xfId="49454"/>
    <cellStyle name="style1424787249782 2 3 4 4" xfId="7407"/>
    <cellStyle name="style1424787249782 2 3 4 4 2" xfId="14803"/>
    <cellStyle name="style1424787249782 2 3 4 4 2 2" xfId="49462"/>
    <cellStyle name="style1424787249782 2 3 4 4 2 3" xfId="60918"/>
    <cellStyle name="style1424787249782 2 3 4 4 2 4" xfId="49461"/>
    <cellStyle name="style1424787249782 2 3 4 4 3" xfId="22199"/>
    <cellStyle name="style1424787249782 2 3 4 4 4" xfId="29595"/>
    <cellStyle name="style1424787249782 2 3 4 4 5" xfId="49460"/>
    <cellStyle name="style1424787249782 2 3 4 5" xfId="9217"/>
    <cellStyle name="style1424787249782 2 3 4 5 2" xfId="49464"/>
    <cellStyle name="style1424787249782 2 3 4 5 3" xfId="58426"/>
    <cellStyle name="style1424787249782 2 3 4 5 4" xfId="49463"/>
    <cellStyle name="style1424787249782 2 3 4 6" xfId="16613"/>
    <cellStyle name="style1424787249782 2 3 4 7" xfId="24009"/>
    <cellStyle name="style1424787249782 2 3 4 8" xfId="49447"/>
    <cellStyle name="style1424787249782 2 3 5" xfId="2032"/>
    <cellStyle name="style1424787249782 2 3 5 2" xfId="5719"/>
    <cellStyle name="style1424787249782 2 3 5 2 2" xfId="13159"/>
    <cellStyle name="style1424787249782 2 3 5 2 2 2" xfId="49468"/>
    <cellStyle name="style1424787249782 2 3 5 2 2 2 2" xfId="49469"/>
    <cellStyle name="style1424787249782 2 3 5 2 2 2 3" xfId="60922"/>
    <cellStyle name="style1424787249782 2 3 5 2 2 3" xfId="49467"/>
    <cellStyle name="style1424787249782 2 3 5 2 3" xfId="20555"/>
    <cellStyle name="style1424787249782 2 3 5 2 3 2" xfId="49471"/>
    <cellStyle name="style1424787249782 2 3 5 2 3 3" xfId="58430"/>
    <cellStyle name="style1424787249782 2 3 5 2 3 4" xfId="49470"/>
    <cellStyle name="style1424787249782 2 3 5 2 4" xfId="27951"/>
    <cellStyle name="style1424787249782 2 3 5 2 5" xfId="49466"/>
    <cellStyle name="style1424787249782 2 3 5 3" xfId="3841"/>
    <cellStyle name="style1424787249782 2 3 5 3 2" xfId="11282"/>
    <cellStyle name="style1424787249782 2 3 5 3 2 2" xfId="49474"/>
    <cellStyle name="style1424787249782 2 3 5 3 2 2 2" xfId="49475"/>
    <cellStyle name="style1424787249782 2 3 5 3 2 2 3" xfId="60923"/>
    <cellStyle name="style1424787249782 2 3 5 3 2 3" xfId="49473"/>
    <cellStyle name="style1424787249782 2 3 5 3 3" xfId="18678"/>
    <cellStyle name="style1424787249782 2 3 5 3 3 2" xfId="49477"/>
    <cellStyle name="style1424787249782 2 3 5 3 3 3" xfId="58431"/>
    <cellStyle name="style1424787249782 2 3 5 3 3 4" xfId="49476"/>
    <cellStyle name="style1424787249782 2 3 5 3 4" xfId="26074"/>
    <cellStyle name="style1424787249782 2 3 5 3 5" xfId="49472"/>
    <cellStyle name="style1424787249782 2 3 5 4" xfId="7664"/>
    <cellStyle name="style1424787249782 2 3 5 4 2" xfId="15060"/>
    <cellStyle name="style1424787249782 2 3 5 4 2 2" xfId="49480"/>
    <cellStyle name="style1424787249782 2 3 5 4 2 3" xfId="60921"/>
    <cellStyle name="style1424787249782 2 3 5 4 2 4" xfId="49479"/>
    <cellStyle name="style1424787249782 2 3 5 4 3" xfId="22456"/>
    <cellStyle name="style1424787249782 2 3 5 4 4" xfId="29852"/>
    <cellStyle name="style1424787249782 2 3 5 4 5" xfId="49478"/>
    <cellStyle name="style1424787249782 2 3 5 5" xfId="9473"/>
    <cellStyle name="style1424787249782 2 3 5 5 2" xfId="49482"/>
    <cellStyle name="style1424787249782 2 3 5 5 3" xfId="58429"/>
    <cellStyle name="style1424787249782 2 3 5 5 4" xfId="49481"/>
    <cellStyle name="style1424787249782 2 3 5 6" xfId="16869"/>
    <cellStyle name="style1424787249782 2 3 5 7" xfId="24265"/>
    <cellStyle name="style1424787249782 2 3 5 8" xfId="49465"/>
    <cellStyle name="style1424787249782 2 3 6" xfId="4228"/>
    <cellStyle name="style1424787249782 2 3 6 2" xfId="11669"/>
    <cellStyle name="style1424787249782 2 3 6 2 2" xfId="49485"/>
    <cellStyle name="style1424787249782 2 3 6 2 2 2" xfId="49486"/>
    <cellStyle name="style1424787249782 2 3 6 2 2 3" xfId="60924"/>
    <cellStyle name="style1424787249782 2 3 6 2 3" xfId="49484"/>
    <cellStyle name="style1424787249782 2 3 6 3" xfId="19065"/>
    <cellStyle name="style1424787249782 2 3 6 3 2" xfId="49488"/>
    <cellStyle name="style1424787249782 2 3 6 3 3" xfId="58432"/>
    <cellStyle name="style1424787249782 2 3 6 3 4" xfId="49487"/>
    <cellStyle name="style1424787249782 2 3 6 4" xfId="26461"/>
    <cellStyle name="style1424787249782 2 3 6 5" xfId="49483"/>
    <cellStyle name="style1424787249782 2 3 7" xfId="2351"/>
    <cellStyle name="style1424787249782 2 3 7 2" xfId="9792"/>
    <cellStyle name="style1424787249782 2 3 7 2 2" xfId="49491"/>
    <cellStyle name="style1424787249782 2 3 7 2 2 2" xfId="49492"/>
    <cellStyle name="style1424787249782 2 3 7 2 2 3" xfId="60925"/>
    <cellStyle name="style1424787249782 2 3 7 2 3" xfId="49490"/>
    <cellStyle name="style1424787249782 2 3 7 3" xfId="17188"/>
    <cellStyle name="style1424787249782 2 3 7 3 2" xfId="49494"/>
    <cellStyle name="style1424787249782 2 3 7 3 3" xfId="58433"/>
    <cellStyle name="style1424787249782 2 3 7 3 4" xfId="49493"/>
    <cellStyle name="style1424787249782 2 3 7 4" xfId="24584"/>
    <cellStyle name="style1424787249782 2 3 7 5" xfId="49489"/>
    <cellStyle name="style1424787249782 2 3 8" xfId="6173"/>
    <cellStyle name="style1424787249782 2 3 8 2" xfId="13569"/>
    <cellStyle name="style1424787249782 2 3 8 2 2" xfId="49497"/>
    <cellStyle name="style1424787249782 2 3 8 2 3" xfId="60908"/>
    <cellStyle name="style1424787249782 2 3 8 2 4" xfId="49496"/>
    <cellStyle name="style1424787249782 2 3 8 3" xfId="20965"/>
    <cellStyle name="style1424787249782 2 3 8 4" xfId="28361"/>
    <cellStyle name="style1424787249782 2 3 8 5" xfId="49495"/>
    <cellStyle name="style1424787249782 2 3 9" xfId="7983"/>
    <cellStyle name="style1424787249782 2 3 9 2" xfId="49499"/>
    <cellStyle name="style1424787249782 2 3 9 3" xfId="58416"/>
    <cellStyle name="style1424787249782 2 3 9 4" xfId="49498"/>
    <cellStyle name="style1424787249782 2 4" xfId="602"/>
    <cellStyle name="style1424787249782 2 4 2" xfId="1312"/>
    <cellStyle name="style1424787249782 2 4 2 2" xfId="5000"/>
    <cellStyle name="style1424787249782 2 4 2 2 2" xfId="12441"/>
    <cellStyle name="style1424787249782 2 4 2 2 2 2" xfId="49504"/>
    <cellStyle name="style1424787249782 2 4 2 2 2 2 2" xfId="49505"/>
    <cellStyle name="style1424787249782 2 4 2 2 2 2 3" xfId="60928"/>
    <cellStyle name="style1424787249782 2 4 2 2 2 3" xfId="49503"/>
    <cellStyle name="style1424787249782 2 4 2 2 3" xfId="19837"/>
    <cellStyle name="style1424787249782 2 4 2 2 3 2" xfId="49507"/>
    <cellStyle name="style1424787249782 2 4 2 2 3 3" xfId="58436"/>
    <cellStyle name="style1424787249782 2 4 2 2 3 4" xfId="49506"/>
    <cellStyle name="style1424787249782 2 4 2 2 4" xfId="27233"/>
    <cellStyle name="style1424787249782 2 4 2 2 5" xfId="49502"/>
    <cellStyle name="style1424787249782 2 4 2 3" xfId="3123"/>
    <cellStyle name="style1424787249782 2 4 2 3 2" xfId="10564"/>
    <cellStyle name="style1424787249782 2 4 2 3 2 2" xfId="49510"/>
    <cellStyle name="style1424787249782 2 4 2 3 2 2 2" xfId="49511"/>
    <cellStyle name="style1424787249782 2 4 2 3 2 2 3" xfId="60929"/>
    <cellStyle name="style1424787249782 2 4 2 3 2 3" xfId="49509"/>
    <cellStyle name="style1424787249782 2 4 2 3 3" xfId="17960"/>
    <cellStyle name="style1424787249782 2 4 2 3 3 2" xfId="49513"/>
    <cellStyle name="style1424787249782 2 4 2 3 3 3" xfId="58437"/>
    <cellStyle name="style1424787249782 2 4 2 3 3 4" xfId="49512"/>
    <cellStyle name="style1424787249782 2 4 2 3 4" xfId="25356"/>
    <cellStyle name="style1424787249782 2 4 2 3 5" xfId="49508"/>
    <cellStyle name="style1424787249782 2 4 2 4" xfId="6945"/>
    <cellStyle name="style1424787249782 2 4 2 4 2" xfId="14341"/>
    <cellStyle name="style1424787249782 2 4 2 4 2 2" xfId="49516"/>
    <cellStyle name="style1424787249782 2 4 2 4 2 3" xfId="60927"/>
    <cellStyle name="style1424787249782 2 4 2 4 2 4" xfId="49515"/>
    <cellStyle name="style1424787249782 2 4 2 4 3" xfId="21737"/>
    <cellStyle name="style1424787249782 2 4 2 4 4" xfId="29133"/>
    <cellStyle name="style1424787249782 2 4 2 4 5" xfId="49514"/>
    <cellStyle name="style1424787249782 2 4 2 5" xfId="8755"/>
    <cellStyle name="style1424787249782 2 4 2 5 2" xfId="49518"/>
    <cellStyle name="style1424787249782 2 4 2 5 3" xfId="58435"/>
    <cellStyle name="style1424787249782 2 4 2 5 4" xfId="49517"/>
    <cellStyle name="style1424787249782 2 4 2 6" xfId="16151"/>
    <cellStyle name="style1424787249782 2 4 2 7" xfId="23547"/>
    <cellStyle name="style1424787249782 2 4 2 8" xfId="49501"/>
    <cellStyle name="style1424787249782 2 4 3" xfId="4356"/>
    <cellStyle name="style1424787249782 2 4 3 2" xfId="11797"/>
    <cellStyle name="style1424787249782 2 4 3 2 2" xfId="49521"/>
    <cellStyle name="style1424787249782 2 4 3 2 2 2" xfId="49522"/>
    <cellStyle name="style1424787249782 2 4 3 2 2 3" xfId="60930"/>
    <cellStyle name="style1424787249782 2 4 3 2 3" xfId="49520"/>
    <cellStyle name="style1424787249782 2 4 3 3" xfId="19193"/>
    <cellStyle name="style1424787249782 2 4 3 3 2" xfId="49524"/>
    <cellStyle name="style1424787249782 2 4 3 3 3" xfId="58438"/>
    <cellStyle name="style1424787249782 2 4 3 3 4" xfId="49523"/>
    <cellStyle name="style1424787249782 2 4 3 4" xfId="26589"/>
    <cellStyle name="style1424787249782 2 4 3 5" xfId="49519"/>
    <cellStyle name="style1424787249782 2 4 4" xfId="2479"/>
    <cellStyle name="style1424787249782 2 4 4 2" xfId="9920"/>
    <cellStyle name="style1424787249782 2 4 4 2 2" xfId="49527"/>
    <cellStyle name="style1424787249782 2 4 4 2 2 2" xfId="49528"/>
    <cellStyle name="style1424787249782 2 4 4 2 2 3" xfId="60931"/>
    <cellStyle name="style1424787249782 2 4 4 2 3" xfId="49526"/>
    <cellStyle name="style1424787249782 2 4 4 3" xfId="17316"/>
    <cellStyle name="style1424787249782 2 4 4 3 2" xfId="49530"/>
    <cellStyle name="style1424787249782 2 4 4 3 3" xfId="58439"/>
    <cellStyle name="style1424787249782 2 4 4 3 4" xfId="49529"/>
    <cellStyle name="style1424787249782 2 4 4 4" xfId="24712"/>
    <cellStyle name="style1424787249782 2 4 4 5" xfId="49525"/>
    <cellStyle name="style1424787249782 2 4 5" xfId="6301"/>
    <cellStyle name="style1424787249782 2 4 5 2" xfId="13697"/>
    <cellStyle name="style1424787249782 2 4 5 2 2" xfId="49533"/>
    <cellStyle name="style1424787249782 2 4 5 2 3" xfId="60926"/>
    <cellStyle name="style1424787249782 2 4 5 2 4" xfId="49532"/>
    <cellStyle name="style1424787249782 2 4 5 3" xfId="21093"/>
    <cellStyle name="style1424787249782 2 4 5 4" xfId="28489"/>
    <cellStyle name="style1424787249782 2 4 5 5" xfId="49531"/>
    <cellStyle name="style1424787249782 2 4 6" xfId="8111"/>
    <cellStyle name="style1424787249782 2 4 6 2" xfId="49535"/>
    <cellStyle name="style1424787249782 2 4 6 3" xfId="58434"/>
    <cellStyle name="style1424787249782 2 4 6 4" xfId="49534"/>
    <cellStyle name="style1424787249782 2 4 7" xfId="15507"/>
    <cellStyle name="style1424787249782 2 4 8" xfId="22903"/>
    <cellStyle name="style1424787249782 2 4 9" xfId="49500"/>
    <cellStyle name="style1424787249782 2 5" xfId="1056"/>
    <cellStyle name="style1424787249782 2 5 2" xfId="4744"/>
    <cellStyle name="style1424787249782 2 5 2 2" xfId="12185"/>
    <cellStyle name="style1424787249782 2 5 2 2 2" xfId="49539"/>
    <cellStyle name="style1424787249782 2 5 2 2 2 2" xfId="49540"/>
    <cellStyle name="style1424787249782 2 5 2 2 2 3" xfId="60933"/>
    <cellStyle name="style1424787249782 2 5 2 2 3" xfId="49538"/>
    <cellStyle name="style1424787249782 2 5 2 3" xfId="19581"/>
    <cellStyle name="style1424787249782 2 5 2 3 2" xfId="49542"/>
    <cellStyle name="style1424787249782 2 5 2 3 3" xfId="58441"/>
    <cellStyle name="style1424787249782 2 5 2 3 4" xfId="49541"/>
    <cellStyle name="style1424787249782 2 5 2 4" xfId="26977"/>
    <cellStyle name="style1424787249782 2 5 2 5" xfId="49537"/>
    <cellStyle name="style1424787249782 2 5 3" xfId="2867"/>
    <cellStyle name="style1424787249782 2 5 3 2" xfId="10308"/>
    <cellStyle name="style1424787249782 2 5 3 2 2" xfId="49545"/>
    <cellStyle name="style1424787249782 2 5 3 2 2 2" xfId="49546"/>
    <cellStyle name="style1424787249782 2 5 3 2 2 3" xfId="60934"/>
    <cellStyle name="style1424787249782 2 5 3 2 3" xfId="49544"/>
    <cellStyle name="style1424787249782 2 5 3 3" xfId="17704"/>
    <cellStyle name="style1424787249782 2 5 3 3 2" xfId="49548"/>
    <cellStyle name="style1424787249782 2 5 3 3 3" xfId="58442"/>
    <cellStyle name="style1424787249782 2 5 3 3 4" xfId="49547"/>
    <cellStyle name="style1424787249782 2 5 3 4" xfId="25100"/>
    <cellStyle name="style1424787249782 2 5 3 5" xfId="49543"/>
    <cellStyle name="style1424787249782 2 5 4" xfId="6689"/>
    <cellStyle name="style1424787249782 2 5 4 2" xfId="14085"/>
    <cellStyle name="style1424787249782 2 5 4 2 2" xfId="49551"/>
    <cellStyle name="style1424787249782 2 5 4 2 3" xfId="60932"/>
    <cellStyle name="style1424787249782 2 5 4 2 4" xfId="49550"/>
    <cellStyle name="style1424787249782 2 5 4 3" xfId="21481"/>
    <cellStyle name="style1424787249782 2 5 4 4" xfId="28877"/>
    <cellStyle name="style1424787249782 2 5 4 5" xfId="49549"/>
    <cellStyle name="style1424787249782 2 5 5" xfId="8499"/>
    <cellStyle name="style1424787249782 2 5 5 2" xfId="49553"/>
    <cellStyle name="style1424787249782 2 5 5 3" xfId="58440"/>
    <cellStyle name="style1424787249782 2 5 5 4" xfId="49552"/>
    <cellStyle name="style1424787249782 2 5 6" xfId="15895"/>
    <cellStyle name="style1424787249782 2 5 7" xfId="23291"/>
    <cellStyle name="style1424787249782 2 5 8" xfId="49536"/>
    <cellStyle name="style1424787249782 2 6" xfId="1647"/>
    <cellStyle name="style1424787249782 2 6 2" xfId="5334"/>
    <cellStyle name="style1424787249782 2 6 2 2" xfId="12775"/>
    <cellStyle name="style1424787249782 2 6 2 2 2" xfId="49557"/>
    <cellStyle name="style1424787249782 2 6 2 2 2 2" xfId="49558"/>
    <cellStyle name="style1424787249782 2 6 2 2 2 3" xfId="60936"/>
    <cellStyle name="style1424787249782 2 6 2 2 3" xfId="49556"/>
    <cellStyle name="style1424787249782 2 6 2 3" xfId="20171"/>
    <cellStyle name="style1424787249782 2 6 2 3 2" xfId="49560"/>
    <cellStyle name="style1424787249782 2 6 2 3 3" xfId="58444"/>
    <cellStyle name="style1424787249782 2 6 2 3 4" xfId="49559"/>
    <cellStyle name="style1424787249782 2 6 2 4" xfId="27567"/>
    <cellStyle name="style1424787249782 2 6 2 5" xfId="49555"/>
    <cellStyle name="style1424787249782 2 6 3" xfId="3457"/>
    <cellStyle name="style1424787249782 2 6 3 2" xfId="10898"/>
    <cellStyle name="style1424787249782 2 6 3 2 2" xfId="49563"/>
    <cellStyle name="style1424787249782 2 6 3 2 2 2" xfId="49564"/>
    <cellStyle name="style1424787249782 2 6 3 2 2 3" xfId="60937"/>
    <cellStyle name="style1424787249782 2 6 3 2 3" xfId="49562"/>
    <cellStyle name="style1424787249782 2 6 3 3" xfId="18294"/>
    <cellStyle name="style1424787249782 2 6 3 3 2" xfId="49566"/>
    <cellStyle name="style1424787249782 2 6 3 3 3" xfId="58445"/>
    <cellStyle name="style1424787249782 2 6 3 3 4" xfId="49565"/>
    <cellStyle name="style1424787249782 2 6 3 4" xfId="25690"/>
    <cellStyle name="style1424787249782 2 6 3 5" xfId="49561"/>
    <cellStyle name="style1424787249782 2 6 4" xfId="7279"/>
    <cellStyle name="style1424787249782 2 6 4 2" xfId="14675"/>
    <cellStyle name="style1424787249782 2 6 4 2 2" xfId="49569"/>
    <cellStyle name="style1424787249782 2 6 4 2 3" xfId="60935"/>
    <cellStyle name="style1424787249782 2 6 4 2 4" xfId="49568"/>
    <cellStyle name="style1424787249782 2 6 4 3" xfId="22071"/>
    <cellStyle name="style1424787249782 2 6 4 4" xfId="29467"/>
    <cellStyle name="style1424787249782 2 6 4 5" xfId="49567"/>
    <cellStyle name="style1424787249782 2 6 5" xfId="9089"/>
    <cellStyle name="style1424787249782 2 6 5 2" xfId="49571"/>
    <cellStyle name="style1424787249782 2 6 5 3" xfId="58443"/>
    <cellStyle name="style1424787249782 2 6 5 4" xfId="49570"/>
    <cellStyle name="style1424787249782 2 6 6" xfId="16485"/>
    <cellStyle name="style1424787249782 2 6 7" xfId="23881"/>
    <cellStyle name="style1424787249782 2 6 8" xfId="49554"/>
    <cellStyle name="style1424787249782 2 7" xfId="1904"/>
    <cellStyle name="style1424787249782 2 7 2" xfId="5591"/>
    <cellStyle name="style1424787249782 2 7 2 2" xfId="13031"/>
    <cellStyle name="style1424787249782 2 7 2 2 2" xfId="49575"/>
    <cellStyle name="style1424787249782 2 7 2 2 2 2" xfId="49576"/>
    <cellStyle name="style1424787249782 2 7 2 2 2 3" xfId="60939"/>
    <cellStyle name="style1424787249782 2 7 2 2 3" xfId="49574"/>
    <cellStyle name="style1424787249782 2 7 2 3" xfId="20427"/>
    <cellStyle name="style1424787249782 2 7 2 3 2" xfId="49578"/>
    <cellStyle name="style1424787249782 2 7 2 3 3" xfId="58447"/>
    <cellStyle name="style1424787249782 2 7 2 3 4" xfId="49577"/>
    <cellStyle name="style1424787249782 2 7 2 4" xfId="27823"/>
    <cellStyle name="style1424787249782 2 7 2 5" xfId="49573"/>
    <cellStyle name="style1424787249782 2 7 3" xfId="3713"/>
    <cellStyle name="style1424787249782 2 7 3 2" xfId="11154"/>
    <cellStyle name="style1424787249782 2 7 3 2 2" xfId="49581"/>
    <cellStyle name="style1424787249782 2 7 3 2 2 2" xfId="49582"/>
    <cellStyle name="style1424787249782 2 7 3 2 2 3" xfId="60940"/>
    <cellStyle name="style1424787249782 2 7 3 2 3" xfId="49580"/>
    <cellStyle name="style1424787249782 2 7 3 3" xfId="18550"/>
    <cellStyle name="style1424787249782 2 7 3 3 2" xfId="49584"/>
    <cellStyle name="style1424787249782 2 7 3 3 3" xfId="58448"/>
    <cellStyle name="style1424787249782 2 7 3 3 4" xfId="49583"/>
    <cellStyle name="style1424787249782 2 7 3 4" xfId="25946"/>
    <cellStyle name="style1424787249782 2 7 3 5" xfId="49579"/>
    <cellStyle name="style1424787249782 2 7 4" xfId="7536"/>
    <cellStyle name="style1424787249782 2 7 4 2" xfId="14932"/>
    <cellStyle name="style1424787249782 2 7 4 2 2" xfId="49587"/>
    <cellStyle name="style1424787249782 2 7 4 2 3" xfId="60938"/>
    <cellStyle name="style1424787249782 2 7 4 2 4" xfId="49586"/>
    <cellStyle name="style1424787249782 2 7 4 3" xfId="22328"/>
    <cellStyle name="style1424787249782 2 7 4 4" xfId="29724"/>
    <cellStyle name="style1424787249782 2 7 4 5" xfId="49585"/>
    <cellStyle name="style1424787249782 2 7 5" xfId="9345"/>
    <cellStyle name="style1424787249782 2 7 5 2" xfId="49589"/>
    <cellStyle name="style1424787249782 2 7 5 3" xfId="58446"/>
    <cellStyle name="style1424787249782 2 7 5 4" xfId="49588"/>
    <cellStyle name="style1424787249782 2 7 6" xfId="16741"/>
    <cellStyle name="style1424787249782 2 7 7" xfId="24137"/>
    <cellStyle name="style1424787249782 2 7 8" xfId="49572"/>
    <cellStyle name="style1424787249782 2 8" xfId="4100"/>
    <cellStyle name="style1424787249782 2 8 2" xfId="11541"/>
    <cellStyle name="style1424787249782 2 8 2 2" xfId="49592"/>
    <cellStyle name="style1424787249782 2 8 2 2 2" xfId="49593"/>
    <cellStyle name="style1424787249782 2 8 2 2 3" xfId="60941"/>
    <cellStyle name="style1424787249782 2 8 2 3" xfId="49591"/>
    <cellStyle name="style1424787249782 2 8 3" xfId="18937"/>
    <cellStyle name="style1424787249782 2 8 3 2" xfId="49595"/>
    <cellStyle name="style1424787249782 2 8 3 3" xfId="58449"/>
    <cellStyle name="style1424787249782 2 8 3 4" xfId="49594"/>
    <cellStyle name="style1424787249782 2 8 4" xfId="26333"/>
    <cellStyle name="style1424787249782 2 8 5" xfId="49590"/>
    <cellStyle name="style1424787249782 2 9" xfId="2223"/>
    <cellStyle name="style1424787249782 2 9 2" xfId="9664"/>
    <cellStyle name="style1424787249782 2 9 2 2" xfId="49598"/>
    <cellStyle name="style1424787249782 2 9 2 2 2" xfId="49599"/>
    <cellStyle name="style1424787249782 2 9 2 2 3" xfId="60942"/>
    <cellStyle name="style1424787249782 2 9 2 3" xfId="49597"/>
    <cellStyle name="style1424787249782 2 9 3" xfId="17060"/>
    <cellStyle name="style1424787249782 2 9 3 2" xfId="49601"/>
    <cellStyle name="style1424787249782 2 9 3 3" xfId="58450"/>
    <cellStyle name="style1424787249782 2 9 3 4" xfId="49600"/>
    <cellStyle name="style1424787249782 2 9 4" xfId="24456"/>
    <cellStyle name="style1424787249782 2 9 5" xfId="49596"/>
    <cellStyle name="style1424787249782 3" xfId="381"/>
    <cellStyle name="style1424787249782 3 10" xfId="7891"/>
    <cellStyle name="style1424787249782 3 10 2" xfId="49604"/>
    <cellStyle name="style1424787249782 3 10 3" xfId="58451"/>
    <cellStyle name="style1424787249782 3 10 4" xfId="49603"/>
    <cellStyle name="style1424787249782 3 11" xfId="15287"/>
    <cellStyle name="style1424787249782 3 12" xfId="22683"/>
    <cellStyle name="style1424787249782 3 13" xfId="49602"/>
    <cellStyle name="style1424787249782 3 2" xfId="509"/>
    <cellStyle name="style1424787249782 3 2 10" xfId="15415"/>
    <cellStyle name="style1424787249782 3 2 11" xfId="22811"/>
    <cellStyle name="style1424787249782 3 2 12" xfId="49605"/>
    <cellStyle name="style1424787249782 3 2 2" xfId="766"/>
    <cellStyle name="style1424787249782 3 2 2 2" xfId="1476"/>
    <cellStyle name="style1424787249782 3 2 2 2 2" xfId="5164"/>
    <cellStyle name="style1424787249782 3 2 2 2 2 2" xfId="12605"/>
    <cellStyle name="style1424787249782 3 2 2 2 2 2 2" xfId="49610"/>
    <cellStyle name="style1424787249782 3 2 2 2 2 2 2 2" xfId="49611"/>
    <cellStyle name="style1424787249782 3 2 2 2 2 2 2 3" xfId="60947"/>
    <cellStyle name="style1424787249782 3 2 2 2 2 2 3" xfId="49609"/>
    <cellStyle name="style1424787249782 3 2 2 2 2 3" xfId="20001"/>
    <cellStyle name="style1424787249782 3 2 2 2 2 3 2" xfId="49613"/>
    <cellStyle name="style1424787249782 3 2 2 2 2 3 3" xfId="58455"/>
    <cellStyle name="style1424787249782 3 2 2 2 2 3 4" xfId="49612"/>
    <cellStyle name="style1424787249782 3 2 2 2 2 4" xfId="27397"/>
    <cellStyle name="style1424787249782 3 2 2 2 2 5" xfId="49608"/>
    <cellStyle name="style1424787249782 3 2 2 2 3" xfId="3287"/>
    <cellStyle name="style1424787249782 3 2 2 2 3 2" xfId="10728"/>
    <cellStyle name="style1424787249782 3 2 2 2 3 2 2" xfId="49616"/>
    <cellStyle name="style1424787249782 3 2 2 2 3 2 2 2" xfId="49617"/>
    <cellStyle name="style1424787249782 3 2 2 2 3 2 2 3" xfId="60948"/>
    <cellStyle name="style1424787249782 3 2 2 2 3 2 3" xfId="49615"/>
    <cellStyle name="style1424787249782 3 2 2 2 3 3" xfId="18124"/>
    <cellStyle name="style1424787249782 3 2 2 2 3 3 2" xfId="49619"/>
    <cellStyle name="style1424787249782 3 2 2 2 3 3 3" xfId="58456"/>
    <cellStyle name="style1424787249782 3 2 2 2 3 3 4" xfId="49618"/>
    <cellStyle name="style1424787249782 3 2 2 2 3 4" xfId="25520"/>
    <cellStyle name="style1424787249782 3 2 2 2 3 5" xfId="49614"/>
    <cellStyle name="style1424787249782 3 2 2 2 4" xfId="7109"/>
    <cellStyle name="style1424787249782 3 2 2 2 4 2" xfId="14505"/>
    <cellStyle name="style1424787249782 3 2 2 2 4 2 2" xfId="49622"/>
    <cellStyle name="style1424787249782 3 2 2 2 4 2 3" xfId="60946"/>
    <cellStyle name="style1424787249782 3 2 2 2 4 2 4" xfId="49621"/>
    <cellStyle name="style1424787249782 3 2 2 2 4 3" xfId="21901"/>
    <cellStyle name="style1424787249782 3 2 2 2 4 4" xfId="29297"/>
    <cellStyle name="style1424787249782 3 2 2 2 4 5" xfId="49620"/>
    <cellStyle name="style1424787249782 3 2 2 2 5" xfId="8919"/>
    <cellStyle name="style1424787249782 3 2 2 2 5 2" xfId="49624"/>
    <cellStyle name="style1424787249782 3 2 2 2 5 3" xfId="58454"/>
    <cellStyle name="style1424787249782 3 2 2 2 5 4" xfId="49623"/>
    <cellStyle name="style1424787249782 3 2 2 2 6" xfId="16315"/>
    <cellStyle name="style1424787249782 3 2 2 2 7" xfId="23711"/>
    <cellStyle name="style1424787249782 3 2 2 2 8" xfId="49607"/>
    <cellStyle name="style1424787249782 3 2 2 3" xfId="4520"/>
    <cellStyle name="style1424787249782 3 2 2 3 2" xfId="11961"/>
    <cellStyle name="style1424787249782 3 2 2 3 2 2" xfId="49627"/>
    <cellStyle name="style1424787249782 3 2 2 3 2 2 2" xfId="49628"/>
    <cellStyle name="style1424787249782 3 2 2 3 2 2 3" xfId="60949"/>
    <cellStyle name="style1424787249782 3 2 2 3 2 3" xfId="49626"/>
    <cellStyle name="style1424787249782 3 2 2 3 3" xfId="19357"/>
    <cellStyle name="style1424787249782 3 2 2 3 3 2" xfId="49630"/>
    <cellStyle name="style1424787249782 3 2 2 3 3 3" xfId="58457"/>
    <cellStyle name="style1424787249782 3 2 2 3 3 4" xfId="49629"/>
    <cellStyle name="style1424787249782 3 2 2 3 4" xfId="26753"/>
    <cellStyle name="style1424787249782 3 2 2 3 5" xfId="49625"/>
    <cellStyle name="style1424787249782 3 2 2 4" xfId="2643"/>
    <cellStyle name="style1424787249782 3 2 2 4 2" xfId="10084"/>
    <cellStyle name="style1424787249782 3 2 2 4 2 2" xfId="49633"/>
    <cellStyle name="style1424787249782 3 2 2 4 2 2 2" xfId="49634"/>
    <cellStyle name="style1424787249782 3 2 2 4 2 2 3" xfId="60950"/>
    <cellStyle name="style1424787249782 3 2 2 4 2 3" xfId="49632"/>
    <cellStyle name="style1424787249782 3 2 2 4 3" xfId="17480"/>
    <cellStyle name="style1424787249782 3 2 2 4 3 2" xfId="49636"/>
    <cellStyle name="style1424787249782 3 2 2 4 3 3" xfId="58458"/>
    <cellStyle name="style1424787249782 3 2 2 4 3 4" xfId="49635"/>
    <cellStyle name="style1424787249782 3 2 2 4 4" xfId="24876"/>
    <cellStyle name="style1424787249782 3 2 2 4 5" xfId="49631"/>
    <cellStyle name="style1424787249782 3 2 2 5" xfId="6465"/>
    <cellStyle name="style1424787249782 3 2 2 5 2" xfId="13861"/>
    <cellStyle name="style1424787249782 3 2 2 5 2 2" xfId="49639"/>
    <cellStyle name="style1424787249782 3 2 2 5 2 3" xfId="60945"/>
    <cellStyle name="style1424787249782 3 2 2 5 2 4" xfId="49638"/>
    <cellStyle name="style1424787249782 3 2 2 5 3" xfId="21257"/>
    <cellStyle name="style1424787249782 3 2 2 5 4" xfId="28653"/>
    <cellStyle name="style1424787249782 3 2 2 5 5" xfId="49637"/>
    <cellStyle name="style1424787249782 3 2 2 6" xfId="8275"/>
    <cellStyle name="style1424787249782 3 2 2 6 2" xfId="49641"/>
    <cellStyle name="style1424787249782 3 2 2 6 3" xfId="58453"/>
    <cellStyle name="style1424787249782 3 2 2 6 4" xfId="49640"/>
    <cellStyle name="style1424787249782 3 2 2 7" xfId="15671"/>
    <cellStyle name="style1424787249782 3 2 2 8" xfId="23067"/>
    <cellStyle name="style1424787249782 3 2 2 9" xfId="49606"/>
    <cellStyle name="style1424787249782 3 2 3" xfId="1220"/>
    <cellStyle name="style1424787249782 3 2 3 2" xfId="4908"/>
    <cellStyle name="style1424787249782 3 2 3 2 2" xfId="12349"/>
    <cellStyle name="style1424787249782 3 2 3 2 2 2" xfId="49645"/>
    <cellStyle name="style1424787249782 3 2 3 2 2 2 2" xfId="49646"/>
    <cellStyle name="style1424787249782 3 2 3 2 2 2 3" xfId="60952"/>
    <cellStyle name="style1424787249782 3 2 3 2 2 3" xfId="49644"/>
    <cellStyle name="style1424787249782 3 2 3 2 3" xfId="19745"/>
    <cellStyle name="style1424787249782 3 2 3 2 3 2" xfId="49648"/>
    <cellStyle name="style1424787249782 3 2 3 2 3 3" xfId="58460"/>
    <cellStyle name="style1424787249782 3 2 3 2 3 4" xfId="49647"/>
    <cellStyle name="style1424787249782 3 2 3 2 4" xfId="27141"/>
    <cellStyle name="style1424787249782 3 2 3 2 5" xfId="49643"/>
    <cellStyle name="style1424787249782 3 2 3 3" xfId="3031"/>
    <cellStyle name="style1424787249782 3 2 3 3 2" xfId="10472"/>
    <cellStyle name="style1424787249782 3 2 3 3 2 2" xfId="49651"/>
    <cellStyle name="style1424787249782 3 2 3 3 2 2 2" xfId="49652"/>
    <cellStyle name="style1424787249782 3 2 3 3 2 2 3" xfId="60953"/>
    <cellStyle name="style1424787249782 3 2 3 3 2 3" xfId="49650"/>
    <cellStyle name="style1424787249782 3 2 3 3 3" xfId="17868"/>
    <cellStyle name="style1424787249782 3 2 3 3 3 2" xfId="49654"/>
    <cellStyle name="style1424787249782 3 2 3 3 3 3" xfId="58461"/>
    <cellStyle name="style1424787249782 3 2 3 3 3 4" xfId="49653"/>
    <cellStyle name="style1424787249782 3 2 3 3 4" xfId="25264"/>
    <cellStyle name="style1424787249782 3 2 3 3 5" xfId="49649"/>
    <cellStyle name="style1424787249782 3 2 3 4" xfId="6853"/>
    <cellStyle name="style1424787249782 3 2 3 4 2" xfId="14249"/>
    <cellStyle name="style1424787249782 3 2 3 4 2 2" xfId="49657"/>
    <cellStyle name="style1424787249782 3 2 3 4 2 3" xfId="60951"/>
    <cellStyle name="style1424787249782 3 2 3 4 2 4" xfId="49656"/>
    <cellStyle name="style1424787249782 3 2 3 4 3" xfId="21645"/>
    <cellStyle name="style1424787249782 3 2 3 4 4" xfId="29041"/>
    <cellStyle name="style1424787249782 3 2 3 4 5" xfId="49655"/>
    <cellStyle name="style1424787249782 3 2 3 5" xfId="8663"/>
    <cellStyle name="style1424787249782 3 2 3 5 2" xfId="49659"/>
    <cellStyle name="style1424787249782 3 2 3 5 3" xfId="58459"/>
    <cellStyle name="style1424787249782 3 2 3 5 4" xfId="49658"/>
    <cellStyle name="style1424787249782 3 2 3 6" xfId="16059"/>
    <cellStyle name="style1424787249782 3 2 3 7" xfId="23455"/>
    <cellStyle name="style1424787249782 3 2 3 8" xfId="49642"/>
    <cellStyle name="style1424787249782 3 2 4" xfId="1811"/>
    <cellStyle name="style1424787249782 3 2 4 2" xfId="5498"/>
    <cellStyle name="style1424787249782 3 2 4 2 2" xfId="12939"/>
    <cellStyle name="style1424787249782 3 2 4 2 2 2" xfId="49663"/>
    <cellStyle name="style1424787249782 3 2 4 2 2 2 2" xfId="49664"/>
    <cellStyle name="style1424787249782 3 2 4 2 2 2 3" xfId="60955"/>
    <cellStyle name="style1424787249782 3 2 4 2 2 3" xfId="49662"/>
    <cellStyle name="style1424787249782 3 2 4 2 3" xfId="20335"/>
    <cellStyle name="style1424787249782 3 2 4 2 3 2" xfId="49666"/>
    <cellStyle name="style1424787249782 3 2 4 2 3 3" xfId="58463"/>
    <cellStyle name="style1424787249782 3 2 4 2 3 4" xfId="49665"/>
    <cellStyle name="style1424787249782 3 2 4 2 4" xfId="27731"/>
    <cellStyle name="style1424787249782 3 2 4 2 5" xfId="49661"/>
    <cellStyle name="style1424787249782 3 2 4 3" xfId="3621"/>
    <cellStyle name="style1424787249782 3 2 4 3 2" xfId="11062"/>
    <cellStyle name="style1424787249782 3 2 4 3 2 2" xfId="49669"/>
    <cellStyle name="style1424787249782 3 2 4 3 2 2 2" xfId="49670"/>
    <cellStyle name="style1424787249782 3 2 4 3 2 2 3" xfId="60956"/>
    <cellStyle name="style1424787249782 3 2 4 3 2 3" xfId="49668"/>
    <cellStyle name="style1424787249782 3 2 4 3 3" xfId="18458"/>
    <cellStyle name="style1424787249782 3 2 4 3 3 2" xfId="49672"/>
    <cellStyle name="style1424787249782 3 2 4 3 3 3" xfId="58464"/>
    <cellStyle name="style1424787249782 3 2 4 3 3 4" xfId="49671"/>
    <cellStyle name="style1424787249782 3 2 4 3 4" xfId="25854"/>
    <cellStyle name="style1424787249782 3 2 4 3 5" xfId="49667"/>
    <cellStyle name="style1424787249782 3 2 4 4" xfId="7443"/>
    <cellStyle name="style1424787249782 3 2 4 4 2" xfId="14839"/>
    <cellStyle name="style1424787249782 3 2 4 4 2 2" xfId="49675"/>
    <cellStyle name="style1424787249782 3 2 4 4 2 3" xfId="60954"/>
    <cellStyle name="style1424787249782 3 2 4 4 2 4" xfId="49674"/>
    <cellStyle name="style1424787249782 3 2 4 4 3" xfId="22235"/>
    <cellStyle name="style1424787249782 3 2 4 4 4" xfId="29631"/>
    <cellStyle name="style1424787249782 3 2 4 4 5" xfId="49673"/>
    <cellStyle name="style1424787249782 3 2 4 5" xfId="9253"/>
    <cellStyle name="style1424787249782 3 2 4 5 2" xfId="49677"/>
    <cellStyle name="style1424787249782 3 2 4 5 3" xfId="58462"/>
    <cellStyle name="style1424787249782 3 2 4 5 4" xfId="49676"/>
    <cellStyle name="style1424787249782 3 2 4 6" xfId="16649"/>
    <cellStyle name="style1424787249782 3 2 4 7" xfId="24045"/>
    <cellStyle name="style1424787249782 3 2 4 8" xfId="49660"/>
    <cellStyle name="style1424787249782 3 2 5" xfId="2068"/>
    <cellStyle name="style1424787249782 3 2 5 2" xfId="5755"/>
    <cellStyle name="style1424787249782 3 2 5 2 2" xfId="13195"/>
    <cellStyle name="style1424787249782 3 2 5 2 2 2" xfId="49681"/>
    <cellStyle name="style1424787249782 3 2 5 2 2 2 2" xfId="49682"/>
    <cellStyle name="style1424787249782 3 2 5 2 2 2 3" xfId="60958"/>
    <cellStyle name="style1424787249782 3 2 5 2 2 3" xfId="49680"/>
    <cellStyle name="style1424787249782 3 2 5 2 3" xfId="20591"/>
    <cellStyle name="style1424787249782 3 2 5 2 3 2" xfId="49684"/>
    <cellStyle name="style1424787249782 3 2 5 2 3 3" xfId="58466"/>
    <cellStyle name="style1424787249782 3 2 5 2 3 4" xfId="49683"/>
    <cellStyle name="style1424787249782 3 2 5 2 4" xfId="27987"/>
    <cellStyle name="style1424787249782 3 2 5 2 5" xfId="49679"/>
    <cellStyle name="style1424787249782 3 2 5 3" xfId="3877"/>
    <cellStyle name="style1424787249782 3 2 5 3 2" xfId="11318"/>
    <cellStyle name="style1424787249782 3 2 5 3 2 2" xfId="49687"/>
    <cellStyle name="style1424787249782 3 2 5 3 2 2 2" xfId="49688"/>
    <cellStyle name="style1424787249782 3 2 5 3 2 2 3" xfId="60959"/>
    <cellStyle name="style1424787249782 3 2 5 3 2 3" xfId="49686"/>
    <cellStyle name="style1424787249782 3 2 5 3 3" xfId="18714"/>
    <cellStyle name="style1424787249782 3 2 5 3 3 2" xfId="49690"/>
    <cellStyle name="style1424787249782 3 2 5 3 3 3" xfId="58467"/>
    <cellStyle name="style1424787249782 3 2 5 3 3 4" xfId="49689"/>
    <cellStyle name="style1424787249782 3 2 5 3 4" xfId="26110"/>
    <cellStyle name="style1424787249782 3 2 5 3 5" xfId="49685"/>
    <cellStyle name="style1424787249782 3 2 5 4" xfId="7700"/>
    <cellStyle name="style1424787249782 3 2 5 4 2" xfId="15096"/>
    <cellStyle name="style1424787249782 3 2 5 4 2 2" xfId="49693"/>
    <cellStyle name="style1424787249782 3 2 5 4 2 3" xfId="60957"/>
    <cellStyle name="style1424787249782 3 2 5 4 2 4" xfId="49692"/>
    <cellStyle name="style1424787249782 3 2 5 4 3" xfId="22492"/>
    <cellStyle name="style1424787249782 3 2 5 4 4" xfId="29888"/>
    <cellStyle name="style1424787249782 3 2 5 4 5" xfId="49691"/>
    <cellStyle name="style1424787249782 3 2 5 5" xfId="9509"/>
    <cellStyle name="style1424787249782 3 2 5 5 2" xfId="49695"/>
    <cellStyle name="style1424787249782 3 2 5 5 3" xfId="58465"/>
    <cellStyle name="style1424787249782 3 2 5 5 4" xfId="49694"/>
    <cellStyle name="style1424787249782 3 2 5 6" xfId="16905"/>
    <cellStyle name="style1424787249782 3 2 5 7" xfId="24301"/>
    <cellStyle name="style1424787249782 3 2 5 8" xfId="49678"/>
    <cellStyle name="style1424787249782 3 2 6" xfId="4264"/>
    <cellStyle name="style1424787249782 3 2 6 2" xfId="11705"/>
    <cellStyle name="style1424787249782 3 2 6 2 2" xfId="49698"/>
    <cellStyle name="style1424787249782 3 2 6 2 2 2" xfId="49699"/>
    <cellStyle name="style1424787249782 3 2 6 2 2 3" xfId="60960"/>
    <cellStyle name="style1424787249782 3 2 6 2 3" xfId="49697"/>
    <cellStyle name="style1424787249782 3 2 6 3" xfId="19101"/>
    <cellStyle name="style1424787249782 3 2 6 3 2" xfId="49701"/>
    <cellStyle name="style1424787249782 3 2 6 3 3" xfId="58468"/>
    <cellStyle name="style1424787249782 3 2 6 3 4" xfId="49700"/>
    <cellStyle name="style1424787249782 3 2 6 4" xfId="26497"/>
    <cellStyle name="style1424787249782 3 2 6 5" xfId="49696"/>
    <cellStyle name="style1424787249782 3 2 7" xfId="2387"/>
    <cellStyle name="style1424787249782 3 2 7 2" xfId="9828"/>
    <cellStyle name="style1424787249782 3 2 7 2 2" xfId="49704"/>
    <cellStyle name="style1424787249782 3 2 7 2 2 2" xfId="49705"/>
    <cellStyle name="style1424787249782 3 2 7 2 2 3" xfId="60961"/>
    <cellStyle name="style1424787249782 3 2 7 2 3" xfId="49703"/>
    <cellStyle name="style1424787249782 3 2 7 3" xfId="17224"/>
    <cellStyle name="style1424787249782 3 2 7 3 2" xfId="49707"/>
    <cellStyle name="style1424787249782 3 2 7 3 3" xfId="58469"/>
    <cellStyle name="style1424787249782 3 2 7 3 4" xfId="49706"/>
    <cellStyle name="style1424787249782 3 2 7 4" xfId="24620"/>
    <cellStyle name="style1424787249782 3 2 7 5" xfId="49702"/>
    <cellStyle name="style1424787249782 3 2 8" xfId="6209"/>
    <cellStyle name="style1424787249782 3 2 8 2" xfId="13605"/>
    <cellStyle name="style1424787249782 3 2 8 2 2" xfId="49710"/>
    <cellStyle name="style1424787249782 3 2 8 2 3" xfId="60944"/>
    <cellStyle name="style1424787249782 3 2 8 2 4" xfId="49709"/>
    <cellStyle name="style1424787249782 3 2 8 3" xfId="21001"/>
    <cellStyle name="style1424787249782 3 2 8 4" xfId="28397"/>
    <cellStyle name="style1424787249782 3 2 8 5" xfId="49708"/>
    <cellStyle name="style1424787249782 3 2 9" xfId="8019"/>
    <cellStyle name="style1424787249782 3 2 9 2" xfId="49712"/>
    <cellStyle name="style1424787249782 3 2 9 3" xfId="58452"/>
    <cellStyle name="style1424787249782 3 2 9 4" xfId="49711"/>
    <cellStyle name="style1424787249782 3 3" xfId="638"/>
    <cellStyle name="style1424787249782 3 3 2" xfId="1348"/>
    <cellStyle name="style1424787249782 3 3 2 2" xfId="5036"/>
    <cellStyle name="style1424787249782 3 3 2 2 2" xfId="12477"/>
    <cellStyle name="style1424787249782 3 3 2 2 2 2" xfId="49717"/>
    <cellStyle name="style1424787249782 3 3 2 2 2 2 2" xfId="49718"/>
    <cellStyle name="style1424787249782 3 3 2 2 2 2 3" xfId="60964"/>
    <cellStyle name="style1424787249782 3 3 2 2 2 3" xfId="49716"/>
    <cellStyle name="style1424787249782 3 3 2 2 3" xfId="19873"/>
    <cellStyle name="style1424787249782 3 3 2 2 3 2" xfId="49720"/>
    <cellStyle name="style1424787249782 3 3 2 2 3 3" xfId="58472"/>
    <cellStyle name="style1424787249782 3 3 2 2 3 4" xfId="49719"/>
    <cellStyle name="style1424787249782 3 3 2 2 4" xfId="27269"/>
    <cellStyle name="style1424787249782 3 3 2 2 5" xfId="49715"/>
    <cellStyle name="style1424787249782 3 3 2 3" xfId="3159"/>
    <cellStyle name="style1424787249782 3 3 2 3 2" xfId="10600"/>
    <cellStyle name="style1424787249782 3 3 2 3 2 2" xfId="49723"/>
    <cellStyle name="style1424787249782 3 3 2 3 2 2 2" xfId="49724"/>
    <cellStyle name="style1424787249782 3 3 2 3 2 2 3" xfId="60965"/>
    <cellStyle name="style1424787249782 3 3 2 3 2 3" xfId="49722"/>
    <cellStyle name="style1424787249782 3 3 2 3 3" xfId="17996"/>
    <cellStyle name="style1424787249782 3 3 2 3 3 2" xfId="49726"/>
    <cellStyle name="style1424787249782 3 3 2 3 3 3" xfId="58473"/>
    <cellStyle name="style1424787249782 3 3 2 3 3 4" xfId="49725"/>
    <cellStyle name="style1424787249782 3 3 2 3 4" xfId="25392"/>
    <cellStyle name="style1424787249782 3 3 2 3 5" xfId="49721"/>
    <cellStyle name="style1424787249782 3 3 2 4" xfId="6981"/>
    <cellStyle name="style1424787249782 3 3 2 4 2" xfId="14377"/>
    <cellStyle name="style1424787249782 3 3 2 4 2 2" xfId="49729"/>
    <cellStyle name="style1424787249782 3 3 2 4 2 3" xfId="60963"/>
    <cellStyle name="style1424787249782 3 3 2 4 2 4" xfId="49728"/>
    <cellStyle name="style1424787249782 3 3 2 4 3" xfId="21773"/>
    <cellStyle name="style1424787249782 3 3 2 4 4" xfId="29169"/>
    <cellStyle name="style1424787249782 3 3 2 4 5" xfId="49727"/>
    <cellStyle name="style1424787249782 3 3 2 5" xfId="8791"/>
    <cellStyle name="style1424787249782 3 3 2 5 2" xfId="49731"/>
    <cellStyle name="style1424787249782 3 3 2 5 3" xfId="58471"/>
    <cellStyle name="style1424787249782 3 3 2 5 4" xfId="49730"/>
    <cellStyle name="style1424787249782 3 3 2 6" xfId="16187"/>
    <cellStyle name="style1424787249782 3 3 2 7" xfId="23583"/>
    <cellStyle name="style1424787249782 3 3 2 8" xfId="49714"/>
    <cellStyle name="style1424787249782 3 3 3" xfId="4392"/>
    <cellStyle name="style1424787249782 3 3 3 2" xfId="11833"/>
    <cellStyle name="style1424787249782 3 3 3 2 2" xfId="49734"/>
    <cellStyle name="style1424787249782 3 3 3 2 2 2" xfId="49735"/>
    <cellStyle name="style1424787249782 3 3 3 2 2 3" xfId="60966"/>
    <cellStyle name="style1424787249782 3 3 3 2 3" xfId="49733"/>
    <cellStyle name="style1424787249782 3 3 3 3" xfId="19229"/>
    <cellStyle name="style1424787249782 3 3 3 3 2" xfId="49737"/>
    <cellStyle name="style1424787249782 3 3 3 3 3" xfId="58474"/>
    <cellStyle name="style1424787249782 3 3 3 3 4" xfId="49736"/>
    <cellStyle name="style1424787249782 3 3 3 4" xfId="26625"/>
    <cellStyle name="style1424787249782 3 3 3 5" xfId="49732"/>
    <cellStyle name="style1424787249782 3 3 4" xfId="2515"/>
    <cellStyle name="style1424787249782 3 3 4 2" xfId="9956"/>
    <cellStyle name="style1424787249782 3 3 4 2 2" xfId="49740"/>
    <cellStyle name="style1424787249782 3 3 4 2 2 2" xfId="49741"/>
    <cellStyle name="style1424787249782 3 3 4 2 2 3" xfId="60967"/>
    <cellStyle name="style1424787249782 3 3 4 2 3" xfId="49739"/>
    <cellStyle name="style1424787249782 3 3 4 3" xfId="17352"/>
    <cellStyle name="style1424787249782 3 3 4 3 2" xfId="49743"/>
    <cellStyle name="style1424787249782 3 3 4 3 3" xfId="58475"/>
    <cellStyle name="style1424787249782 3 3 4 3 4" xfId="49742"/>
    <cellStyle name="style1424787249782 3 3 4 4" xfId="24748"/>
    <cellStyle name="style1424787249782 3 3 4 5" xfId="49738"/>
    <cellStyle name="style1424787249782 3 3 5" xfId="6337"/>
    <cellStyle name="style1424787249782 3 3 5 2" xfId="13733"/>
    <cellStyle name="style1424787249782 3 3 5 2 2" xfId="49746"/>
    <cellStyle name="style1424787249782 3 3 5 2 3" xfId="60962"/>
    <cellStyle name="style1424787249782 3 3 5 2 4" xfId="49745"/>
    <cellStyle name="style1424787249782 3 3 5 3" xfId="21129"/>
    <cellStyle name="style1424787249782 3 3 5 4" xfId="28525"/>
    <cellStyle name="style1424787249782 3 3 5 5" xfId="49744"/>
    <cellStyle name="style1424787249782 3 3 6" xfId="8147"/>
    <cellStyle name="style1424787249782 3 3 6 2" xfId="49748"/>
    <cellStyle name="style1424787249782 3 3 6 3" xfId="58470"/>
    <cellStyle name="style1424787249782 3 3 6 4" xfId="49747"/>
    <cellStyle name="style1424787249782 3 3 7" xfId="15543"/>
    <cellStyle name="style1424787249782 3 3 8" xfId="22939"/>
    <cellStyle name="style1424787249782 3 3 9" xfId="49713"/>
    <cellStyle name="style1424787249782 3 4" xfId="1092"/>
    <cellStyle name="style1424787249782 3 4 2" xfId="4780"/>
    <cellStyle name="style1424787249782 3 4 2 2" xfId="12221"/>
    <cellStyle name="style1424787249782 3 4 2 2 2" xfId="49752"/>
    <cellStyle name="style1424787249782 3 4 2 2 2 2" xfId="49753"/>
    <cellStyle name="style1424787249782 3 4 2 2 2 3" xfId="60969"/>
    <cellStyle name="style1424787249782 3 4 2 2 3" xfId="49751"/>
    <cellStyle name="style1424787249782 3 4 2 3" xfId="19617"/>
    <cellStyle name="style1424787249782 3 4 2 3 2" xfId="49755"/>
    <cellStyle name="style1424787249782 3 4 2 3 3" xfId="58477"/>
    <cellStyle name="style1424787249782 3 4 2 3 4" xfId="49754"/>
    <cellStyle name="style1424787249782 3 4 2 4" xfId="27013"/>
    <cellStyle name="style1424787249782 3 4 2 5" xfId="49750"/>
    <cellStyle name="style1424787249782 3 4 3" xfId="2903"/>
    <cellStyle name="style1424787249782 3 4 3 2" xfId="10344"/>
    <cellStyle name="style1424787249782 3 4 3 2 2" xfId="49758"/>
    <cellStyle name="style1424787249782 3 4 3 2 2 2" xfId="49759"/>
    <cellStyle name="style1424787249782 3 4 3 2 2 3" xfId="60970"/>
    <cellStyle name="style1424787249782 3 4 3 2 3" xfId="49757"/>
    <cellStyle name="style1424787249782 3 4 3 3" xfId="17740"/>
    <cellStyle name="style1424787249782 3 4 3 3 2" xfId="49761"/>
    <cellStyle name="style1424787249782 3 4 3 3 3" xfId="58478"/>
    <cellStyle name="style1424787249782 3 4 3 3 4" xfId="49760"/>
    <cellStyle name="style1424787249782 3 4 3 4" xfId="25136"/>
    <cellStyle name="style1424787249782 3 4 3 5" xfId="49756"/>
    <cellStyle name="style1424787249782 3 4 4" xfId="6725"/>
    <cellStyle name="style1424787249782 3 4 4 2" xfId="14121"/>
    <cellStyle name="style1424787249782 3 4 4 2 2" xfId="49764"/>
    <cellStyle name="style1424787249782 3 4 4 2 3" xfId="60968"/>
    <cellStyle name="style1424787249782 3 4 4 2 4" xfId="49763"/>
    <cellStyle name="style1424787249782 3 4 4 3" xfId="21517"/>
    <cellStyle name="style1424787249782 3 4 4 4" xfId="28913"/>
    <cellStyle name="style1424787249782 3 4 4 5" xfId="49762"/>
    <cellStyle name="style1424787249782 3 4 5" xfId="8535"/>
    <cellStyle name="style1424787249782 3 4 5 2" xfId="49766"/>
    <cellStyle name="style1424787249782 3 4 5 3" xfId="58476"/>
    <cellStyle name="style1424787249782 3 4 5 4" xfId="49765"/>
    <cellStyle name="style1424787249782 3 4 6" xfId="15931"/>
    <cellStyle name="style1424787249782 3 4 7" xfId="23327"/>
    <cellStyle name="style1424787249782 3 4 8" xfId="49749"/>
    <cellStyle name="style1424787249782 3 5" xfId="1683"/>
    <cellStyle name="style1424787249782 3 5 2" xfId="5370"/>
    <cellStyle name="style1424787249782 3 5 2 2" xfId="12811"/>
    <cellStyle name="style1424787249782 3 5 2 2 2" xfId="49770"/>
    <cellStyle name="style1424787249782 3 5 2 2 2 2" xfId="49771"/>
    <cellStyle name="style1424787249782 3 5 2 2 2 3" xfId="60972"/>
    <cellStyle name="style1424787249782 3 5 2 2 3" xfId="49769"/>
    <cellStyle name="style1424787249782 3 5 2 3" xfId="20207"/>
    <cellStyle name="style1424787249782 3 5 2 3 2" xfId="49773"/>
    <cellStyle name="style1424787249782 3 5 2 3 3" xfId="58480"/>
    <cellStyle name="style1424787249782 3 5 2 3 4" xfId="49772"/>
    <cellStyle name="style1424787249782 3 5 2 4" xfId="27603"/>
    <cellStyle name="style1424787249782 3 5 2 5" xfId="49768"/>
    <cellStyle name="style1424787249782 3 5 3" xfId="3493"/>
    <cellStyle name="style1424787249782 3 5 3 2" xfId="10934"/>
    <cellStyle name="style1424787249782 3 5 3 2 2" xfId="49776"/>
    <cellStyle name="style1424787249782 3 5 3 2 2 2" xfId="49777"/>
    <cellStyle name="style1424787249782 3 5 3 2 2 3" xfId="60973"/>
    <cellStyle name="style1424787249782 3 5 3 2 3" xfId="49775"/>
    <cellStyle name="style1424787249782 3 5 3 3" xfId="18330"/>
    <cellStyle name="style1424787249782 3 5 3 3 2" xfId="49779"/>
    <cellStyle name="style1424787249782 3 5 3 3 3" xfId="58481"/>
    <cellStyle name="style1424787249782 3 5 3 3 4" xfId="49778"/>
    <cellStyle name="style1424787249782 3 5 3 4" xfId="25726"/>
    <cellStyle name="style1424787249782 3 5 3 5" xfId="49774"/>
    <cellStyle name="style1424787249782 3 5 4" xfId="7315"/>
    <cellStyle name="style1424787249782 3 5 4 2" xfId="14711"/>
    <cellStyle name="style1424787249782 3 5 4 2 2" xfId="49782"/>
    <cellStyle name="style1424787249782 3 5 4 2 3" xfId="60971"/>
    <cellStyle name="style1424787249782 3 5 4 2 4" xfId="49781"/>
    <cellStyle name="style1424787249782 3 5 4 3" xfId="22107"/>
    <cellStyle name="style1424787249782 3 5 4 4" xfId="29503"/>
    <cellStyle name="style1424787249782 3 5 4 5" xfId="49780"/>
    <cellStyle name="style1424787249782 3 5 5" xfId="9125"/>
    <cellStyle name="style1424787249782 3 5 5 2" xfId="49784"/>
    <cellStyle name="style1424787249782 3 5 5 3" xfId="58479"/>
    <cellStyle name="style1424787249782 3 5 5 4" xfId="49783"/>
    <cellStyle name="style1424787249782 3 5 6" xfId="16521"/>
    <cellStyle name="style1424787249782 3 5 7" xfId="23917"/>
    <cellStyle name="style1424787249782 3 5 8" xfId="49767"/>
    <cellStyle name="style1424787249782 3 6" xfId="1940"/>
    <cellStyle name="style1424787249782 3 6 2" xfId="5627"/>
    <cellStyle name="style1424787249782 3 6 2 2" xfId="13067"/>
    <cellStyle name="style1424787249782 3 6 2 2 2" xfId="49788"/>
    <cellStyle name="style1424787249782 3 6 2 2 2 2" xfId="49789"/>
    <cellStyle name="style1424787249782 3 6 2 2 2 3" xfId="60975"/>
    <cellStyle name="style1424787249782 3 6 2 2 3" xfId="49787"/>
    <cellStyle name="style1424787249782 3 6 2 3" xfId="20463"/>
    <cellStyle name="style1424787249782 3 6 2 3 2" xfId="49791"/>
    <cellStyle name="style1424787249782 3 6 2 3 3" xfId="58483"/>
    <cellStyle name="style1424787249782 3 6 2 3 4" xfId="49790"/>
    <cellStyle name="style1424787249782 3 6 2 4" xfId="27859"/>
    <cellStyle name="style1424787249782 3 6 2 5" xfId="49786"/>
    <cellStyle name="style1424787249782 3 6 3" xfId="3749"/>
    <cellStyle name="style1424787249782 3 6 3 2" xfId="11190"/>
    <cellStyle name="style1424787249782 3 6 3 2 2" xfId="49794"/>
    <cellStyle name="style1424787249782 3 6 3 2 2 2" xfId="49795"/>
    <cellStyle name="style1424787249782 3 6 3 2 2 3" xfId="60976"/>
    <cellStyle name="style1424787249782 3 6 3 2 3" xfId="49793"/>
    <cellStyle name="style1424787249782 3 6 3 3" xfId="18586"/>
    <cellStyle name="style1424787249782 3 6 3 3 2" xfId="49797"/>
    <cellStyle name="style1424787249782 3 6 3 3 3" xfId="58484"/>
    <cellStyle name="style1424787249782 3 6 3 3 4" xfId="49796"/>
    <cellStyle name="style1424787249782 3 6 3 4" xfId="25982"/>
    <cellStyle name="style1424787249782 3 6 3 5" xfId="49792"/>
    <cellStyle name="style1424787249782 3 6 4" xfId="7572"/>
    <cellStyle name="style1424787249782 3 6 4 2" xfId="14968"/>
    <cellStyle name="style1424787249782 3 6 4 2 2" xfId="49800"/>
    <cellStyle name="style1424787249782 3 6 4 2 3" xfId="60974"/>
    <cellStyle name="style1424787249782 3 6 4 2 4" xfId="49799"/>
    <cellStyle name="style1424787249782 3 6 4 3" xfId="22364"/>
    <cellStyle name="style1424787249782 3 6 4 4" xfId="29760"/>
    <cellStyle name="style1424787249782 3 6 4 5" xfId="49798"/>
    <cellStyle name="style1424787249782 3 6 5" xfId="9381"/>
    <cellStyle name="style1424787249782 3 6 5 2" xfId="49802"/>
    <cellStyle name="style1424787249782 3 6 5 3" xfId="58482"/>
    <cellStyle name="style1424787249782 3 6 5 4" xfId="49801"/>
    <cellStyle name="style1424787249782 3 6 6" xfId="16777"/>
    <cellStyle name="style1424787249782 3 6 7" xfId="24173"/>
    <cellStyle name="style1424787249782 3 6 8" xfId="49785"/>
    <cellStyle name="style1424787249782 3 7" xfId="4136"/>
    <cellStyle name="style1424787249782 3 7 2" xfId="11577"/>
    <cellStyle name="style1424787249782 3 7 2 2" xfId="49805"/>
    <cellStyle name="style1424787249782 3 7 2 2 2" xfId="49806"/>
    <cellStyle name="style1424787249782 3 7 2 2 3" xfId="60977"/>
    <cellStyle name="style1424787249782 3 7 2 3" xfId="49804"/>
    <cellStyle name="style1424787249782 3 7 3" xfId="18973"/>
    <cellStyle name="style1424787249782 3 7 3 2" xfId="49808"/>
    <cellStyle name="style1424787249782 3 7 3 3" xfId="58485"/>
    <cellStyle name="style1424787249782 3 7 3 4" xfId="49807"/>
    <cellStyle name="style1424787249782 3 7 4" xfId="26369"/>
    <cellStyle name="style1424787249782 3 7 5" xfId="49803"/>
    <cellStyle name="style1424787249782 3 8" xfId="2259"/>
    <cellStyle name="style1424787249782 3 8 2" xfId="9700"/>
    <cellStyle name="style1424787249782 3 8 2 2" xfId="49811"/>
    <cellStyle name="style1424787249782 3 8 2 2 2" xfId="49812"/>
    <cellStyle name="style1424787249782 3 8 2 2 3" xfId="60978"/>
    <cellStyle name="style1424787249782 3 8 2 3" xfId="49810"/>
    <cellStyle name="style1424787249782 3 8 3" xfId="17096"/>
    <cellStyle name="style1424787249782 3 8 3 2" xfId="49814"/>
    <cellStyle name="style1424787249782 3 8 3 3" xfId="58486"/>
    <cellStyle name="style1424787249782 3 8 3 4" xfId="49813"/>
    <cellStyle name="style1424787249782 3 8 4" xfId="24492"/>
    <cellStyle name="style1424787249782 3 8 5" xfId="49809"/>
    <cellStyle name="style1424787249782 3 9" xfId="6081"/>
    <cellStyle name="style1424787249782 3 9 2" xfId="13477"/>
    <cellStyle name="style1424787249782 3 9 2 2" xfId="49817"/>
    <cellStyle name="style1424787249782 3 9 2 3" xfId="60943"/>
    <cellStyle name="style1424787249782 3 9 2 4" xfId="49816"/>
    <cellStyle name="style1424787249782 3 9 3" xfId="20873"/>
    <cellStyle name="style1424787249782 3 9 4" xfId="28269"/>
    <cellStyle name="style1424787249782 3 9 5" xfId="49815"/>
    <cellStyle name="style1424787249782 4" xfId="445"/>
    <cellStyle name="style1424787249782 4 10" xfId="15351"/>
    <cellStyle name="style1424787249782 4 11" xfId="22747"/>
    <cellStyle name="style1424787249782 4 12" xfId="49818"/>
    <cellStyle name="style1424787249782 4 2" xfId="702"/>
    <cellStyle name="style1424787249782 4 2 2" xfId="1412"/>
    <cellStyle name="style1424787249782 4 2 2 2" xfId="5100"/>
    <cellStyle name="style1424787249782 4 2 2 2 2" xfId="12541"/>
    <cellStyle name="style1424787249782 4 2 2 2 2 2" xfId="49823"/>
    <cellStyle name="style1424787249782 4 2 2 2 2 2 2" xfId="49824"/>
    <cellStyle name="style1424787249782 4 2 2 2 2 2 3" xfId="60982"/>
    <cellStyle name="style1424787249782 4 2 2 2 2 3" xfId="49822"/>
    <cellStyle name="style1424787249782 4 2 2 2 3" xfId="19937"/>
    <cellStyle name="style1424787249782 4 2 2 2 3 2" xfId="49826"/>
    <cellStyle name="style1424787249782 4 2 2 2 3 3" xfId="58490"/>
    <cellStyle name="style1424787249782 4 2 2 2 3 4" xfId="49825"/>
    <cellStyle name="style1424787249782 4 2 2 2 4" xfId="27333"/>
    <cellStyle name="style1424787249782 4 2 2 2 5" xfId="49821"/>
    <cellStyle name="style1424787249782 4 2 2 3" xfId="3223"/>
    <cellStyle name="style1424787249782 4 2 2 3 2" xfId="10664"/>
    <cellStyle name="style1424787249782 4 2 2 3 2 2" xfId="49829"/>
    <cellStyle name="style1424787249782 4 2 2 3 2 2 2" xfId="49830"/>
    <cellStyle name="style1424787249782 4 2 2 3 2 2 3" xfId="60983"/>
    <cellStyle name="style1424787249782 4 2 2 3 2 3" xfId="49828"/>
    <cellStyle name="style1424787249782 4 2 2 3 3" xfId="18060"/>
    <cellStyle name="style1424787249782 4 2 2 3 3 2" xfId="49832"/>
    <cellStyle name="style1424787249782 4 2 2 3 3 3" xfId="58491"/>
    <cellStyle name="style1424787249782 4 2 2 3 3 4" xfId="49831"/>
    <cellStyle name="style1424787249782 4 2 2 3 4" xfId="25456"/>
    <cellStyle name="style1424787249782 4 2 2 3 5" xfId="49827"/>
    <cellStyle name="style1424787249782 4 2 2 4" xfId="7045"/>
    <cellStyle name="style1424787249782 4 2 2 4 2" xfId="14441"/>
    <cellStyle name="style1424787249782 4 2 2 4 2 2" xfId="49835"/>
    <cellStyle name="style1424787249782 4 2 2 4 2 3" xfId="60981"/>
    <cellStyle name="style1424787249782 4 2 2 4 2 4" xfId="49834"/>
    <cellStyle name="style1424787249782 4 2 2 4 3" xfId="21837"/>
    <cellStyle name="style1424787249782 4 2 2 4 4" xfId="29233"/>
    <cellStyle name="style1424787249782 4 2 2 4 5" xfId="49833"/>
    <cellStyle name="style1424787249782 4 2 2 5" xfId="8855"/>
    <cellStyle name="style1424787249782 4 2 2 5 2" xfId="49837"/>
    <cellStyle name="style1424787249782 4 2 2 5 3" xfId="58489"/>
    <cellStyle name="style1424787249782 4 2 2 5 4" xfId="49836"/>
    <cellStyle name="style1424787249782 4 2 2 6" xfId="16251"/>
    <cellStyle name="style1424787249782 4 2 2 7" xfId="23647"/>
    <cellStyle name="style1424787249782 4 2 2 8" xfId="49820"/>
    <cellStyle name="style1424787249782 4 2 3" xfId="4456"/>
    <cellStyle name="style1424787249782 4 2 3 2" xfId="11897"/>
    <cellStyle name="style1424787249782 4 2 3 2 2" xfId="49840"/>
    <cellStyle name="style1424787249782 4 2 3 2 2 2" xfId="49841"/>
    <cellStyle name="style1424787249782 4 2 3 2 2 3" xfId="60984"/>
    <cellStyle name="style1424787249782 4 2 3 2 3" xfId="49839"/>
    <cellStyle name="style1424787249782 4 2 3 3" xfId="19293"/>
    <cellStyle name="style1424787249782 4 2 3 3 2" xfId="49843"/>
    <cellStyle name="style1424787249782 4 2 3 3 3" xfId="58492"/>
    <cellStyle name="style1424787249782 4 2 3 3 4" xfId="49842"/>
    <cellStyle name="style1424787249782 4 2 3 4" xfId="26689"/>
    <cellStyle name="style1424787249782 4 2 3 5" xfId="49838"/>
    <cellStyle name="style1424787249782 4 2 4" xfId="2579"/>
    <cellStyle name="style1424787249782 4 2 4 2" xfId="10020"/>
    <cellStyle name="style1424787249782 4 2 4 2 2" xfId="49846"/>
    <cellStyle name="style1424787249782 4 2 4 2 2 2" xfId="49847"/>
    <cellStyle name="style1424787249782 4 2 4 2 2 3" xfId="60985"/>
    <cellStyle name="style1424787249782 4 2 4 2 3" xfId="49845"/>
    <cellStyle name="style1424787249782 4 2 4 3" xfId="17416"/>
    <cellStyle name="style1424787249782 4 2 4 3 2" xfId="49849"/>
    <cellStyle name="style1424787249782 4 2 4 3 3" xfId="58493"/>
    <cellStyle name="style1424787249782 4 2 4 3 4" xfId="49848"/>
    <cellStyle name="style1424787249782 4 2 4 4" xfId="24812"/>
    <cellStyle name="style1424787249782 4 2 4 5" xfId="49844"/>
    <cellStyle name="style1424787249782 4 2 5" xfId="6401"/>
    <cellStyle name="style1424787249782 4 2 5 2" xfId="13797"/>
    <cellStyle name="style1424787249782 4 2 5 2 2" xfId="49852"/>
    <cellStyle name="style1424787249782 4 2 5 2 3" xfId="60980"/>
    <cellStyle name="style1424787249782 4 2 5 2 4" xfId="49851"/>
    <cellStyle name="style1424787249782 4 2 5 3" xfId="21193"/>
    <cellStyle name="style1424787249782 4 2 5 4" xfId="28589"/>
    <cellStyle name="style1424787249782 4 2 5 5" xfId="49850"/>
    <cellStyle name="style1424787249782 4 2 6" xfId="8211"/>
    <cellStyle name="style1424787249782 4 2 6 2" xfId="49854"/>
    <cellStyle name="style1424787249782 4 2 6 3" xfId="58488"/>
    <cellStyle name="style1424787249782 4 2 6 4" xfId="49853"/>
    <cellStyle name="style1424787249782 4 2 7" xfId="15607"/>
    <cellStyle name="style1424787249782 4 2 8" xfId="23003"/>
    <cellStyle name="style1424787249782 4 2 9" xfId="49819"/>
    <cellStyle name="style1424787249782 4 3" xfId="1156"/>
    <cellStyle name="style1424787249782 4 3 2" xfId="4844"/>
    <cellStyle name="style1424787249782 4 3 2 2" xfId="12285"/>
    <cellStyle name="style1424787249782 4 3 2 2 2" xfId="49858"/>
    <cellStyle name="style1424787249782 4 3 2 2 2 2" xfId="49859"/>
    <cellStyle name="style1424787249782 4 3 2 2 2 3" xfId="60987"/>
    <cellStyle name="style1424787249782 4 3 2 2 3" xfId="49857"/>
    <cellStyle name="style1424787249782 4 3 2 3" xfId="19681"/>
    <cellStyle name="style1424787249782 4 3 2 3 2" xfId="49861"/>
    <cellStyle name="style1424787249782 4 3 2 3 3" xfId="58495"/>
    <cellStyle name="style1424787249782 4 3 2 3 4" xfId="49860"/>
    <cellStyle name="style1424787249782 4 3 2 4" xfId="27077"/>
    <cellStyle name="style1424787249782 4 3 2 5" xfId="49856"/>
    <cellStyle name="style1424787249782 4 3 3" xfId="2967"/>
    <cellStyle name="style1424787249782 4 3 3 2" xfId="10408"/>
    <cellStyle name="style1424787249782 4 3 3 2 2" xfId="49864"/>
    <cellStyle name="style1424787249782 4 3 3 2 2 2" xfId="49865"/>
    <cellStyle name="style1424787249782 4 3 3 2 2 3" xfId="60988"/>
    <cellStyle name="style1424787249782 4 3 3 2 3" xfId="49863"/>
    <cellStyle name="style1424787249782 4 3 3 3" xfId="17804"/>
    <cellStyle name="style1424787249782 4 3 3 3 2" xfId="49867"/>
    <cellStyle name="style1424787249782 4 3 3 3 3" xfId="58496"/>
    <cellStyle name="style1424787249782 4 3 3 3 4" xfId="49866"/>
    <cellStyle name="style1424787249782 4 3 3 4" xfId="25200"/>
    <cellStyle name="style1424787249782 4 3 3 5" xfId="49862"/>
    <cellStyle name="style1424787249782 4 3 4" xfId="6789"/>
    <cellStyle name="style1424787249782 4 3 4 2" xfId="14185"/>
    <cellStyle name="style1424787249782 4 3 4 2 2" xfId="49870"/>
    <cellStyle name="style1424787249782 4 3 4 2 3" xfId="60986"/>
    <cellStyle name="style1424787249782 4 3 4 2 4" xfId="49869"/>
    <cellStyle name="style1424787249782 4 3 4 3" xfId="21581"/>
    <cellStyle name="style1424787249782 4 3 4 4" xfId="28977"/>
    <cellStyle name="style1424787249782 4 3 4 5" xfId="49868"/>
    <cellStyle name="style1424787249782 4 3 5" xfId="8599"/>
    <cellStyle name="style1424787249782 4 3 5 2" xfId="49872"/>
    <cellStyle name="style1424787249782 4 3 5 3" xfId="58494"/>
    <cellStyle name="style1424787249782 4 3 5 4" xfId="49871"/>
    <cellStyle name="style1424787249782 4 3 6" xfId="15995"/>
    <cellStyle name="style1424787249782 4 3 7" xfId="23391"/>
    <cellStyle name="style1424787249782 4 3 8" xfId="49855"/>
    <cellStyle name="style1424787249782 4 4" xfId="1747"/>
    <cellStyle name="style1424787249782 4 4 2" xfId="5434"/>
    <cellStyle name="style1424787249782 4 4 2 2" xfId="12875"/>
    <cellStyle name="style1424787249782 4 4 2 2 2" xfId="49876"/>
    <cellStyle name="style1424787249782 4 4 2 2 2 2" xfId="49877"/>
    <cellStyle name="style1424787249782 4 4 2 2 2 3" xfId="60990"/>
    <cellStyle name="style1424787249782 4 4 2 2 3" xfId="49875"/>
    <cellStyle name="style1424787249782 4 4 2 3" xfId="20271"/>
    <cellStyle name="style1424787249782 4 4 2 3 2" xfId="49879"/>
    <cellStyle name="style1424787249782 4 4 2 3 3" xfId="58498"/>
    <cellStyle name="style1424787249782 4 4 2 3 4" xfId="49878"/>
    <cellStyle name="style1424787249782 4 4 2 4" xfId="27667"/>
    <cellStyle name="style1424787249782 4 4 2 5" xfId="49874"/>
    <cellStyle name="style1424787249782 4 4 3" xfId="3557"/>
    <cellStyle name="style1424787249782 4 4 3 2" xfId="10998"/>
    <cellStyle name="style1424787249782 4 4 3 2 2" xfId="49882"/>
    <cellStyle name="style1424787249782 4 4 3 2 2 2" xfId="49883"/>
    <cellStyle name="style1424787249782 4 4 3 2 2 3" xfId="60991"/>
    <cellStyle name="style1424787249782 4 4 3 2 3" xfId="49881"/>
    <cellStyle name="style1424787249782 4 4 3 3" xfId="18394"/>
    <cellStyle name="style1424787249782 4 4 3 3 2" xfId="49885"/>
    <cellStyle name="style1424787249782 4 4 3 3 3" xfId="58499"/>
    <cellStyle name="style1424787249782 4 4 3 3 4" xfId="49884"/>
    <cellStyle name="style1424787249782 4 4 3 4" xfId="25790"/>
    <cellStyle name="style1424787249782 4 4 3 5" xfId="49880"/>
    <cellStyle name="style1424787249782 4 4 4" xfId="7379"/>
    <cellStyle name="style1424787249782 4 4 4 2" xfId="14775"/>
    <cellStyle name="style1424787249782 4 4 4 2 2" xfId="49888"/>
    <cellStyle name="style1424787249782 4 4 4 2 3" xfId="60989"/>
    <cellStyle name="style1424787249782 4 4 4 2 4" xfId="49887"/>
    <cellStyle name="style1424787249782 4 4 4 3" xfId="22171"/>
    <cellStyle name="style1424787249782 4 4 4 4" xfId="29567"/>
    <cellStyle name="style1424787249782 4 4 4 5" xfId="49886"/>
    <cellStyle name="style1424787249782 4 4 5" xfId="9189"/>
    <cellStyle name="style1424787249782 4 4 5 2" xfId="49890"/>
    <cellStyle name="style1424787249782 4 4 5 3" xfId="58497"/>
    <cellStyle name="style1424787249782 4 4 5 4" xfId="49889"/>
    <cellStyle name="style1424787249782 4 4 6" xfId="16585"/>
    <cellStyle name="style1424787249782 4 4 7" xfId="23981"/>
    <cellStyle name="style1424787249782 4 4 8" xfId="49873"/>
    <cellStyle name="style1424787249782 4 5" xfId="2004"/>
    <cellStyle name="style1424787249782 4 5 2" xfId="5691"/>
    <cellStyle name="style1424787249782 4 5 2 2" xfId="13131"/>
    <cellStyle name="style1424787249782 4 5 2 2 2" xfId="49894"/>
    <cellStyle name="style1424787249782 4 5 2 2 2 2" xfId="49895"/>
    <cellStyle name="style1424787249782 4 5 2 2 2 3" xfId="60993"/>
    <cellStyle name="style1424787249782 4 5 2 2 3" xfId="49893"/>
    <cellStyle name="style1424787249782 4 5 2 3" xfId="20527"/>
    <cellStyle name="style1424787249782 4 5 2 3 2" xfId="49897"/>
    <cellStyle name="style1424787249782 4 5 2 3 3" xfId="58501"/>
    <cellStyle name="style1424787249782 4 5 2 3 4" xfId="49896"/>
    <cellStyle name="style1424787249782 4 5 2 4" xfId="27923"/>
    <cellStyle name="style1424787249782 4 5 2 5" xfId="49892"/>
    <cellStyle name="style1424787249782 4 5 3" xfId="3813"/>
    <cellStyle name="style1424787249782 4 5 3 2" xfId="11254"/>
    <cellStyle name="style1424787249782 4 5 3 2 2" xfId="49900"/>
    <cellStyle name="style1424787249782 4 5 3 2 2 2" xfId="49901"/>
    <cellStyle name="style1424787249782 4 5 3 2 2 3" xfId="60994"/>
    <cellStyle name="style1424787249782 4 5 3 2 3" xfId="49899"/>
    <cellStyle name="style1424787249782 4 5 3 3" xfId="18650"/>
    <cellStyle name="style1424787249782 4 5 3 3 2" xfId="49903"/>
    <cellStyle name="style1424787249782 4 5 3 3 3" xfId="58502"/>
    <cellStyle name="style1424787249782 4 5 3 3 4" xfId="49902"/>
    <cellStyle name="style1424787249782 4 5 3 4" xfId="26046"/>
    <cellStyle name="style1424787249782 4 5 3 5" xfId="49898"/>
    <cellStyle name="style1424787249782 4 5 4" xfId="7636"/>
    <cellStyle name="style1424787249782 4 5 4 2" xfId="15032"/>
    <cellStyle name="style1424787249782 4 5 4 2 2" xfId="49906"/>
    <cellStyle name="style1424787249782 4 5 4 2 3" xfId="60992"/>
    <cellStyle name="style1424787249782 4 5 4 2 4" xfId="49905"/>
    <cellStyle name="style1424787249782 4 5 4 3" xfId="22428"/>
    <cellStyle name="style1424787249782 4 5 4 4" xfId="29824"/>
    <cellStyle name="style1424787249782 4 5 4 5" xfId="49904"/>
    <cellStyle name="style1424787249782 4 5 5" xfId="9445"/>
    <cellStyle name="style1424787249782 4 5 5 2" xfId="49908"/>
    <cellStyle name="style1424787249782 4 5 5 3" xfId="58500"/>
    <cellStyle name="style1424787249782 4 5 5 4" xfId="49907"/>
    <cellStyle name="style1424787249782 4 5 6" xfId="16841"/>
    <cellStyle name="style1424787249782 4 5 7" xfId="24237"/>
    <cellStyle name="style1424787249782 4 5 8" xfId="49891"/>
    <cellStyle name="style1424787249782 4 6" xfId="4200"/>
    <cellStyle name="style1424787249782 4 6 2" xfId="11641"/>
    <cellStyle name="style1424787249782 4 6 2 2" xfId="49911"/>
    <cellStyle name="style1424787249782 4 6 2 2 2" xfId="49912"/>
    <cellStyle name="style1424787249782 4 6 2 2 3" xfId="60995"/>
    <cellStyle name="style1424787249782 4 6 2 3" xfId="49910"/>
    <cellStyle name="style1424787249782 4 6 3" xfId="19037"/>
    <cellStyle name="style1424787249782 4 6 3 2" xfId="49914"/>
    <cellStyle name="style1424787249782 4 6 3 3" xfId="58503"/>
    <cellStyle name="style1424787249782 4 6 3 4" xfId="49913"/>
    <cellStyle name="style1424787249782 4 6 4" xfId="26433"/>
    <cellStyle name="style1424787249782 4 6 5" xfId="49909"/>
    <cellStyle name="style1424787249782 4 7" xfId="2323"/>
    <cellStyle name="style1424787249782 4 7 2" xfId="9764"/>
    <cellStyle name="style1424787249782 4 7 2 2" xfId="49917"/>
    <cellStyle name="style1424787249782 4 7 2 2 2" xfId="49918"/>
    <cellStyle name="style1424787249782 4 7 2 2 3" xfId="60996"/>
    <cellStyle name="style1424787249782 4 7 2 3" xfId="49916"/>
    <cellStyle name="style1424787249782 4 7 3" xfId="17160"/>
    <cellStyle name="style1424787249782 4 7 3 2" xfId="49920"/>
    <cellStyle name="style1424787249782 4 7 3 3" xfId="58504"/>
    <cellStyle name="style1424787249782 4 7 3 4" xfId="49919"/>
    <cellStyle name="style1424787249782 4 7 4" xfId="24556"/>
    <cellStyle name="style1424787249782 4 7 5" xfId="49915"/>
    <cellStyle name="style1424787249782 4 8" xfId="6145"/>
    <cellStyle name="style1424787249782 4 8 2" xfId="13541"/>
    <cellStyle name="style1424787249782 4 8 2 2" xfId="49923"/>
    <cellStyle name="style1424787249782 4 8 2 3" xfId="60979"/>
    <cellStyle name="style1424787249782 4 8 2 4" xfId="49922"/>
    <cellStyle name="style1424787249782 4 8 3" xfId="20937"/>
    <cellStyle name="style1424787249782 4 8 4" xfId="28333"/>
    <cellStyle name="style1424787249782 4 8 5" xfId="49921"/>
    <cellStyle name="style1424787249782 4 9" xfId="7955"/>
    <cellStyle name="style1424787249782 4 9 2" xfId="49925"/>
    <cellStyle name="style1424787249782 4 9 3" xfId="58487"/>
    <cellStyle name="style1424787249782 4 9 4" xfId="49924"/>
    <cellStyle name="style1424787249782 5" xfId="574"/>
    <cellStyle name="style1424787249782 5 2" xfId="1284"/>
    <cellStyle name="style1424787249782 5 2 2" xfId="4972"/>
    <cellStyle name="style1424787249782 5 2 2 2" xfId="12413"/>
    <cellStyle name="style1424787249782 5 2 2 2 2" xfId="49930"/>
    <cellStyle name="style1424787249782 5 2 2 2 2 2" xfId="49931"/>
    <cellStyle name="style1424787249782 5 2 2 2 2 3" xfId="60999"/>
    <cellStyle name="style1424787249782 5 2 2 2 3" xfId="49929"/>
    <cellStyle name="style1424787249782 5 2 2 3" xfId="19809"/>
    <cellStyle name="style1424787249782 5 2 2 3 2" xfId="49933"/>
    <cellStyle name="style1424787249782 5 2 2 3 3" xfId="58507"/>
    <cellStyle name="style1424787249782 5 2 2 3 4" xfId="49932"/>
    <cellStyle name="style1424787249782 5 2 2 4" xfId="27205"/>
    <cellStyle name="style1424787249782 5 2 2 5" xfId="49928"/>
    <cellStyle name="style1424787249782 5 2 3" xfId="3095"/>
    <cellStyle name="style1424787249782 5 2 3 2" xfId="10536"/>
    <cellStyle name="style1424787249782 5 2 3 2 2" xfId="49936"/>
    <cellStyle name="style1424787249782 5 2 3 2 2 2" xfId="49937"/>
    <cellStyle name="style1424787249782 5 2 3 2 2 3" xfId="61000"/>
    <cellStyle name="style1424787249782 5 2 3 2 3" xfId="49935"/>
    <cellStyle name="style1424787249782 5 2 3 3" xfId="17932"/>
    <cellStyle name="style1424787249782 5 2 3 3 2" xfId="49939"/>
    <cellStyle name="style1424787249782 5 2 3 3 3" xfId="58508"/>
    <cellStyle name="style1424787249782 5 2 3 3 4" xfId="49938"/>
    <cellStyle name="style1424787249782 5 2 3 4" xfId="25328"/>
    <cellStyle name="style1424787249782 5 2 3 5" xfId="49934"/>
    <cellStyle name="style1424787249782 5 2 4" xfId="6917"/>
    <cellStyle name="style1424787249782 5 2 4 2" xfId="14313"/>
    <cellStyle name="style1424787249782 5 2 4 2 2" xfId="49942"/>
    <cellStyle name="style1424787249782 5 2 4 2 3" xfId="60998"/>
    <cellStyle name="style1424787249782 5 2 4 2 4" xfId="49941"/>
    <cellStyle name="style1424787249782 5 2 4 3" xfId="21709"/>
    <cellStyle name="style1424787249782 5 2 4 4" xfId="29105"/>
    <cellStyle name="style1424787249782 5 2 4 5" xfId="49940"/>
    <cellStyle name="style1424787249782 5 2 5" xfId="8727"/>
    <cellStyle name="style1424787249782 5 2 5 2" xfId="49944"/>
    <cellStyle name="style1424787249782 5 2 5 3" xfId="58506"/>
    <cellStyle name="style1424787249782 5 2 5 4" xfId="49943"/>
    <cellStyle name="style1424787249782 5 2 6" xfId="16123"/>
    <cellStyle name="style1424787249782 5 2 7" xfId="23519"/>
    <cellStyle name="style1424787249782 5 2 8" xfId="49927"/>
    <cellStyle name="style1424787249782 5 3" xfId="4328"/>
    <cellStyle name="style1424787249782 5 3 2" xfId="11769"/>
    <cellStyle name="style1424787249782 5 3 2 2" xfId="49947"/>
    <cellStyle name="style1424787249782 5 3 2 2 2" xfId="49948"/>
    <cellStyle name="style1424787249782 5 3 2 2 3" xfId="61001"/>
    <cellStyle name="style1424787249782 5 3 2 3" xfId="49946"/>
    <cellStyle name="style1424787249782 5 3 3" xfId="19165"/>
    <cellStyle name="style1424787249782 5 3 3 2" xfId="49950"/>
    <cellStyle name="style1424787249782 5 3 3 3" xfId="58509"/>
    <cellStyle name="style1424787249782 5 3 3 4" xfId="49949"/>
    <cellStyle name="style1424787249782 5 3 4" xfId="26561"/>
    <cellStyle name="style1424787249782 5 3 5" xfId="49945"/>
    <cellStyle name="style1424787249782 5 4" xfId="2451"/>
    <cellStyle name="style1424787249782 5 4 2" xfId="9892"/>
    <cellStyle name="style1424787249782 5 4 2 2" xfId="49953"/>
    <cellStyle name="style1424787249782 5 4 2 2 2" xfId="49954"/>
    <cellStyle name="style1424787249782 5 4 2 2 3" xfId="61002"/>
    <cellStyle name="style1424787249782 5 4 2 3" xfId="49952"/>
    <cellStyle name="style1424787249782 5 4 3" xfId="17288"/>
    <cellStyle name="style1424787249782 5 4 3 2" xfId="49956"/>
    <cellStyle name="style1424787249782 5 4 3 3" xfId="58510"/>
    <cellStyle name="style1424787249782 5 4 3 4" xfId="49955"/>
    <cellStyle name="style1424787249782 5 4 4" xfId="24684"/>
    <cellStyle name="style1424787249782 5 4 5" xfId="49951"/>
    <cellStyle name="style1424787249782 5 5" xfId="6273"/>
    <cellStyle name="style1424787249782 5 5 2" xfId="13669"/>
    <cellStyle name="style1424787249782 5 5 2 2" xfId="49959"/>
    <cellStyle name="style1424787249782 5 5 2 3" xfId="60997"/>
    <cellStyle name="style1424787249782 5 5 2 4" xfId="49958"/>
    <cellStyle name="style1424787249782 5 5 3" xfId="21065"/>
    <cellStyle name="style1424787249782 5 5 4" xfId="28461"/>
    <cellStyle name="style1424787249782 5 5 5" xfId="49957"/>
    <cellStyle name="style1424787249782 5 6" xfId="8083"/>
    <cellStyle name="style1424787249782 5 6 2" xfId="49961"/>
    <cellStyle name="style1424787249782 5 6 3" xfId="58505"/>
    <cellStyle name="style1424787249782 5 6 4" xfId="49960"/>
    <cellStyle name="style1424787249782 5 7" xfId="15479"/>
    <cellStyle name="style1424787249782 5 8" xfId="22875"/>
    <cellStyle name="style1424787249782 5 9" xfId="49926"/>
    <cellStyle name="style1424787249782 6" xfId="1028"/>
    <cellStyle name="style1424787249782 6 2" xfId="4716"/>
    <cellStyle name="style1424787249782 6 2 2" xfId="12157"/>
    <cellStyle name="style1424787249782 6 2 2 2" xfId="49965"/>
    <cellStyle name="style1424787249782 6 2 2 2 2" xfId="49966"/>
    <cellStyle name="style1424787249782 6 2 2 2 3" xfId="61004"/>
    <cellStyle name="style1424787249782 6 2 2 3" xfId="49964"/>
    <cellStyle name="style1424787249782 6 2 3" xfId="19553"/>
    <cellStyle name="style1424787249782 6 2 3 2" xfId="49968"/>
    <cellStyle name="style1424787249782 6 2 3 3" xfId="58512"/>
    <cellStyle name="style1424787249782 6 2 3 4" xfId="49967"/>
    <cellStyle name="style1424787249782 6 2 4" xfId="26949"/>
    <cellStyle name="style1424787249782 6 2 5" xfId="49963"/>
    <cellStyle name="style1424787249782 6 3" xfId="2839"/>
    <cellStyle name="style1424787249782 6 3 2" xfId="10280"/>
    <cellStyle name="style1424787249782 6 3 2 2" xfId="49971"/>
    <cellStyle name="style1424787249782 6 3 2 2 2" xfId="49972"/>
    <cellStyle name="style1424787249782 6 3 2 2 3" xfId="61005"/>
    <cellStyle name="style1424787249782 6 3 2 3" xfId="49970"/>
    <cellStyle name="style1424787249782 6 3 3" xfId="17676"/>
    <cellStyle name="style1424787249782 6 3 3 2" xfId="49974"/>
    <cellStyle name="style1424787249782 6 3 3 3" xfId="58513"/>
    <cellStyle name="style1424787249782 6 3 3 4" xfId="49973"/>
    <cellStyle name="style1424787249782 6 3 4" xfId="25072"/>
    <cellStyle name="style1424787249782 6 3 5" xfId="49969"/>
    <cellStyle name="style1424787249782 6 4" xfId="6661"/>
    <cellStyle name="style1424787249782 6 4 2" xfId="14057"/>
    <cellStyle name="style1424787249782 6 4 2 2" xfId="49977"/>
    <cellStyle name="style1424787249782 6 4 2 3" xfId="61003"/>
    <cellStyle name="style1424787249782 6 4 2 4" xfId="49976"/>
    <cellStyle name="style1424787249782 6 4 3" xfId="21453"/>
    <cellStyle name="style1424787249782 6 4 4" xfId="28849"/>
    <cellStyle name="style1424787249782 6 4 5" xfId="49975"/>
    <cellStyle name="style1424787249782 6 5" xfId="8471"/>
    <cellStyle name="style1424787249782 6 5 2" xfId="49979"/>
    <cellStyle name="style1424787249782 6 5 3" xfId="58511"/>
    <cellStyle name="style1424787249782 6 5 4" xfId="49978"/>
    <cellStyle name="style1424787249782 6 6" xfId="15867"/>
    <cellStyle name="style1424787249782 6 7" xfId="23263"/>
    <cellStyle name="style1424787249782 6 8" xfId="49962"/>
    <cellStyle name="style1424787249782 7" xfId="1619"/>
    <cellStyle name="style1424787249782 7 2" xfId="5306"/>
    <cellStyle name="style1424787249782 7 2 2" xfId="12747"/>
    <cellStyle name="style1424787249782 7 2 2 2" xfId="49983"/>
    <cellStyle name="style1424787249782 7 2 2 2 2" xfId="49984"/>
    <cellStyle name="style1424787249782 7 2 2 2 3" xfId="61007"/>
    <cellStyle name="style1424787249782 7 2 2 3" xfId="49982"/>
    <cellStyle name="style1424787249782 7 2 3" xfId="20143"/>
    <cellStyle name="style1424787249782 7 2 3 2" xfId="49986"/>
    <cellStyle name="style1424787249782 7 2 3 3" xfId="58515"/>
    <cellStyle name="style1424787249782 7 2 3 4" xfId="49985"/>
    <cellStyle name="style1424787249782 7 2 4" xfId="27539"/>
    <cellStyle name="style1424787249782 7 2 5" xfId="49981"/>
    <cellStyle name="style1424787249782 7 3" xfId="3429"/>
    <cellStyle name="style1424787249782 7 3 2" xfId="10870"/>
    <cellStyle name="style1424787249782 7 3 2 2" xfId="49989"/>
    <cellStyle name="style1424787249782 7 3 2 2 2" xfId="49990"/>
    <cellStyle name="style1424787249782 7 3 2 2 3" xfId="61008"/>
    <cellStyle name="style1424787249782 7 3 2 3" xfId="49988"/>
    <cellStyle name="style1424787249782 7 3 3" xfId="18266"/>
    <cellStyle name="style1424787249782 7 3 3 2" xfId="49992"/>
    <cellStyle name="style1424787249782 7 3 3 3" xfId="58516"/>
    <cellStyle name="style1424787249782 7 3 3 4" xfId="49991"/>
    <cellStyle name="style1424787249782 7 3 4" xfId="25662"/>
    <cellStyle name="style1424787249782 7 3 5" xfId="49987"/>
    <cellStyle name="style1424787249782 7 4" xfId="7251"/>
    <cellStyle name="style1424787249782 7 4 2" xfId="14647"/>
    <cellStyle name="style1424787249782 7 4 2 2" xfId="49995"/>
    <cellStyle name="style1424787249782 7 4 2 3" xfId="61006"/>
    <cellStyle name="style1424787249782 7 4 2 4" xfId="49994"/>
    <cellStyle name="style1424787249782 7 4 3" xfId="22043"/>
    <cellStyle name="style1424787249782 7 4 4" xfId="29439"/>
    <cellStyle name="style1424787249782 7 4 5" xfId="49993"/>
    <cellStyle name="style1424787249782 7 5" xfId="9061"/>
    <cellStyle name="style1424787249782 7 5 2" xfId="49997"/>
    <cellStyle name="style1424787249782 7 5 3" xfId="58514"/>
    <cellStyle name="style1424787249782 7 5 4" xfId="49996"/>
    <cellStyle name="style1424787249782 7 6" xfId="16457"/>
    <cellStyle name="style1424787249782 7 7" xfId="23853"/>
    <cellStyle name="style1424787249782 7 8" xfId="49980"/>
    <cellStyle name="style1424787249782 8" xfId="1876"/>
    <cellStyle name="style1424787249782 8 2" xfId="5563"/>
    <cellStyle name="style1424787249782 8 2 2" xfId="13003"/>
    <cellStyle name="style1424787249782 8 2 2 2" xfId="50001"/>
    <cellStyle name="style1424787249782 8 2 2 2 2" xfId="50002"/>
    <cellStyle name="style1424787249782 8 2 2 2 3" xfId="61010"/>
    <cellStyle name="style1424787249782 8 2 2 3" xfId="50000"/>
    <cellStyle name="style1424787249782 8 2 3" xfId="20399"/>
    <cellStyle name="style1424787249782 8 2 3 2" xfId="50004"/>
    <cellStyle name="style1424787249782 8 2 3 3" xfId="58518"/>
    <cellStyle name="style1424787249782 8 2 3 4" xfId="50003"/>
    <cellStyle name="style1424787249782 8 2 4" xfId="27795"/>
    <cellStyle name="style1424787249782 8 2 5" xfId="49999"/>
    <cellStyle name="style1424787249782 8 3" xfId="3685"/>
    <cellStyle name="style1424787249782 8 3 2" xfId="11126"/>
    <cellStyle name="style1424787249782 8 3 2 2" xfId="50007"/>
    <cellStyle name="style1424787249782 8 3 2 2 2" xfId="50008"/>
    <cellStyle name="style1424787249782 8 3 2 2 3" xfId="61011"/>
    <cellStyle name="style1424787249782 8 3 2 3" xfId="50006"/>
    <cellStyle name="style1424787249782 8 3 3" xfId="18522"/>
    <cellStyle name="style1424787249782 8 3 3 2" xfId="50010"/>
    <cellStyle name="style1424787249782 8 3 3 3" xfId="58519"/>
    <cellStyle name="style1424787249782 8 3 3 4" xfId="50009"/>
    <cellStyle name="style1424787249782 8 3 4" xfId="25918"/>
    <cellStyle name="style1424787249782 8 3 5" xfId="50005"/>
    <cellStyle name="style1424787249782 8 4" xfId="7508"/>
    <cellStyle name="style1424787249782 8 4 2" xfId="14904"/>
    <cellStyle name="style1424787249782 8 4 2 2" xfId="50013"/>
    <cellStyle name="style1424787249782 8 4 2 3" xfId="61009"/>
    <cellStyle name="style1424787249782 8 4 2 4" xfId="50012"/>
    <cellStyle name="style1424787249782 8 4 3" xfId="22300"/>
    <cellStyle name="style1424787249782 8 4 4" xfId="29696"/>
    <cellStyle name="style1424787249782 8 4 5" xfId="50011"/>
    <cellStyle name="style1424787249782 8 5" xfId="9317"/>
    <cellStyle name="style1424787249782 8 5 2" xfId="50015"/>
    <cellStyle name="style1424787249782 8 5 3" xfId="58517"/>
    <cellStyle name="style1424787249782 8 5 4" xfId="50014"/>
    <cellStyle name="style1424787249782 8 6" xfId="16713"/>
    <cellStyle name="style1424787249782 8 7" xfId="24109"/>
    <cellStyle name="style1424787249782 8 8" xfId="49998"/>
    <cellStyle name="style1424787249782 9" xfId="4072"/>
    <cellStyle name="style1424787249782 9 2" xfId="11513"/>
    <cellStyle name="style1424787249782 9 2 2" xfId="50018"/>
    <cellStyle name="style1424787249782 9 2 2 2" xfId="50019"/>
    <cellStyle name="style1424787249782 9 2 2 3" xfId="61012"/>
    <cellStyle name="style1424787249782 9 2 3" xfId="50017"/>
    <cellStyle name="style1424787249782 9 3" xfId="18909"/>
    <cellStyle name="style1424787249782 9 3 2" xfId="50021"/>
    <cellStyle name="style1424787249782 9 3 3" xfId="58520"/>
    <cellStyle name="style1424787249782 9 3 4" xfId="50020"/>
    <cellStyle name="style1424787249782 9 4" xfId="26305"/>
    <cellStyle name="style1424787249782 9 5" xfId="50016"/>
    <cellStyle name="style1424787249881" xfId="318"/>
    <cellStyle name="style1424787249881 10" xfId="2196"/>
    <cellStyle name="style1424787249881 10 2" xfId="9637"/>
    <cellStyle name="style1424787249881 10 2 2" xfId="50025"/>
    <cellStyle name="style1424787249881 10 2 2 2" xfId="50026"/>
    <cellStyle name="style1424787249881 10 2 2 3" xfId="61014"/>
    <cellStyle name="style1424787249881 10 2 3" xfId="50024"/>
    <cellStyle name="style1424787249881 10 3" xfId="17033"/>
    <cellStyle name="style1424787249881 10 3 2" xfId="50028"/>
    <cellStyle name="style1424787249881 10 3 3" xfId="58522"/>
    <cellStyle name="style1424787249881 10 3 4" xfId="50027"/>
    <cellStyle name="style1424787249881 10 4" xfId="24429"/>
    <cellStyle name="style1424787249881 10 5" xfId="50023"/>
    <cellStyle name="style1424787249881 11" xfId="6018"/>
    <cellStyle name="style1424787249881 11 2" xfId="13414"/>
    <cellStyle name="style1424787249881 11 2 2" xfId="50031"/>
    <cellStyle name="style1424787249881 11 2 3" xfId="61013"/>
    <cellStyle name="style1424787249881 11 2 4" xfId="50030"/>
    <cellStyle name="style1424787249881 11 3" xfId="20810"/>
    <cellStyle name="style1424787249881 11 4" xfId="28206"/>
    <cellStyle name="style1424787249881 11 5" xfId="50029"/>
    <cellStyle name="style1424787249881 12" xfId="7828"/>
    <cellStyle name="style1424787249881 12 2" xfId="50033"/>
    <cellStyle name="style1424787249881 12 3" xfId="58521"/>
    <cellStyle name="style1424787249881 12 4" xfId="50032"/>
    <cellStyle name="style1424787249881 13" xfId="15224"/>
    <cellStyle name="style1424787249881 14" xfId="22620"/>
    <cellStyle name="style1424787249881 15" xfId="50022"/>
    <cellStyle name="style1424787249881 2" xfId="346"/>
    <cellStyle name="style1424787249881 2 10" xfId="6046"/>
    <cellStyle name="style1424787249881 2 10 2" xfId="13442"/>
    <cellStyle name="style1424787249881 2 10 2 2" xfId="50037"/>
    <cellStyle name="style1424787249881 2 10 2 3" xfId="61015"/>
    <cellStyle name="style1424787249881 2 10 2 4" xfId="50036"/>
    <cellStyle name="style1424787249881 2 10 3" xfId="20838"/>
    <cellStyle name="style1424787249881 2 10 4" xfId="28234"/>
    <cellStyle name="style1424787249881 2 10 5" xfId="50035"/>
    <cellStyle name="style1424787249881 2 11" xfId="7856"/>
    <cellStyle name="style1424787249881 2 11 2" xfId="50039"/>
    <cellStyle name="style1424787249881 2 11 3" xfId="58523"/>
    <cellStyle name="style1424787249881 2 11 4" xfId="50038"/>
    <cellStyle name="style1424787249881 2 12" xfId="15252"/>
    <cellStyle name="style1424787249881 2 13" xfId="22648"/>
    <cellStyle name="style1424787249881 2 14" xfId="50034"/>
    <cellStyle name="style1424787249881 2 2" xfId="410"/>
    <cellStyle name="style1424787249881 2 2 10" xfId="7920"/>
    <cellStyle name="style1424787249881 2 2 10 2" xfId="50042"/>
    <cellStyle name="style1424787249881 2 2 10 3" xfId="58524"/>
    <cellStyle name="style1424787249881 2 2 10 4" xfId="50041"/>
    <cellStyle name="style1424787249881 2 2 11" xfId="15316"/>
    <cellStyle name="style1424787249881 2 2 12" xfId="22712"/>
    <cellStyle name="style1424787249881 2 2 13" xfId="50040"/>
    <cellStyle name="style1424787249881 2 2 2" xfId="538"/>
    <cellStyle name="style1424787249881 2 2 2 10" xfId="15444"/>
    <cellStyle name="style1424787249881 2 2 2 11" xfId="22840"/>
    <cellStyle name="style1424787249881 2 2 2 12" xfId="50043"/>
    <cellStyle name="style1424787249881 2 2 2 2" xfId="795"/>
    <cellStyle name="style1424787249881 2 2 2 2 2" xfId="1505"/>
    <cellStyle name="style1424787249881 2 2 2 2 2 2" xfId="5193"/>
    <cellStyle name="style1424787249881 2 2 2 2 2 2 2" xfId="12634"/>
    <cellStyle name="style1424787249881 2 2 2 2 2 2 2 2" xfId="50048"/>
    <cellStyle name="style1424787249881 2 2 2 2 2 2 2 2 2" xfId="50049"/>
    <cellStyle name="style1424787249881 2 2 2 2 2 2 2 2 3" xfId="61020"/>
    <cellStyle name="style1424787249881 2 2 2 2 2 2 2 3" xfId="50047"/>
    <cellStyle name="style1424787249881 2 2 2 2 2 2 3" xfId="20030"/>
    <cellStyle name="style1424787249881 2 2 2 2 2 2 3 2" xfId="50051"/>
    <cellStyle name="style1424787249881 2 2 2 2 2 2 3 3" xfId="58528"/>
    <cellStyle name="style1424787249881 2 2 2 2 2 2 3 4" xfId="50050"/>
    <cellStyle name="style1424787249881 2 2 2 2 2 2 4" xfId="27426"/>
    <cellStyle name="style1424787249881 2 2 2 2 2 2 5" xfId="50046"/>
    <cellStyle name="style1424787249881 2 2 2 2 2 3" xfId="3316"/>
    <cellStyle name="style1424787249881 2 2 2 2 2 3 2" xfId="10757"/>
    <cellStyle name="style1424787249881 2 2 2 2 2 3 2 2" xfId="50054"/>
    <cellStyle name="style1424787249881 2 2 2 2 2 3 2 2 2" xfId="50055"/>
    <cellStyle name="style1424787249881 2 2 2 2 2 3 2 2 3" xfId="61021"/>
    <cellStyle name="style1424787249881 2 2 2 2 2 3 2 3" xfId="50053"/>
    <cellStyle name="style1424787249881 2 2 2 2 2 3 3" xfId="18153"/>
    <cellStyle name="style1424787249881 2 2 2 2 2 3 3 2" xfId="50057"/>
    <cellStyle name="style1424787249881 2 2 2 2 2 3 3 3" xfId="58529"/>
    <cellStyle name="style1424787249881 2 2 2 2 2 3 3 4" xfId="50056"/>
    <cellStyle name="style1424787249881 2 2 2 2 2 3 4" xfId="25549"/>
    <cellStyle name="style1424787249881 2 2 2 2 2 3 5" xfId="50052"/>
    <cellStyle name="style1424787249881 2 2 2 2 2 4" xfId="7138"/>
    <cellStyle name="style1424787249881 2 2 2 2 2 4 2" xfId="14534"/>
    <cellStyle name="style1424787249881 2 2 2 2 2 4 2 2" xfId="50060"/>
    <cellStyle name="style1424787249881 2 2 2 2 2 4 2 3" xfId="61019"/>
    <cellStyle name="style1424787249881 2 2 2 2 2 4 2 4" xfId="50059"/>
    <cellStyle name="style1424787249881 2 2 2 2 2 4 3" xfId="21930"/>
    <cellStyle name="style1424787249881 2 2 2 2 2 4 4" xfId="29326"/>
    <cellStyle name="style1424787249881 2 2 2 2 2 4 5" xfId="50058"/>
    <cellStyle name="style1424787249881 2 2 2 2 2 5" xfId="8948"/>
    <cellStyle name="style1424787249881 2 2 2 2 2 5 2" xfId="50062"/>
    <cellStyle name="style1424787249881 2 2 2 2 2 5 3" xfId="58527"/>
    <cellStyle name="style1424787249881 2 2 2 2 2 5 4" xfId="50061"/>
    <cellStyle name="style1424787249881 2 2 2 2 2 6" xfId="16344"/>
    <cellStyle name="style1424787249881 2 2 2 2 2 7" xfId="23740"/>
    <cellStyle name="style1424787249881 2 2 2 2 2 8" xfId="50045"/>
    <cellStyle name="style1424787249881 2 2 2 2 3" xfId="4549"/>
    <cellStyle name="style1424787249881 2 2 2 2 3 2" xfId="11990"/>
    <cellStyle name="style1424787249881 2 2 2 2 3 2 2" xfId="50065"/>
    <cellStyle name="style1424787249881 2 2 2 2 3 2 2 2" xfId="50066"/>
    <cellStyle name="style1424787249881 2 2 2 2 3 2 2 3" xfId="61022"/>
    <cellStyle name="style1424787249881 2 2 2 2 3 2 3" xfId="50064"/>
    <cellStyle name="style1424787249881 2 2 2 2 3 3" xfId="19386"/>
    <cellStyle name="style1424787249881 2 2 2 2 3 3 2" xfId="50068"/>
    <cellStyle name="style1424787249881 2 2 2 2 3 3 3" xfId="58530"/>
    <cellStyle name="style1424787249881 2 2 2 2 3 3 4" xfId="50067"/>
    <cellStyle name="style1424787249881 2 2 2 2 3 4" xfId="26782"/>
    <cellStyle name="style1424787249881 2 2 2 2 3 5" xfId="50063"/>
    <cellStyle name="style1424787249881 2 2 2 2 4" xfId="2672"/>
    <cellStyle name="style1424787249881 2 2 2 2 4 2" xfId="10113"/>
    <cellStyle name="style1424787249881 2 2 2 2 4 2 2" xfId="50071"/>
    <cellStyle name="style1424787249881 2 2 2 2 4 2 2 2" xfId="50072"/>
    <cellStyle name="style1424787249881 2 2 2 2 4 2 2 3" xfId="61023"/>
    <cellStyle name="style1424787249881 2 2 2 2 4 2 3" xfId="50070"/>
    <cellStyle name="style1424787249881 2 2 2 2 4 3" xfId="17509"/>
    <cellStyle name="style1424787249881 2 2 2 2 4 3 2" xfId="50074"/>
    <cellStyle name="style1424787249881 2 2 2 2 4 3 3" xfId="58531"/>
    <cellStyle name="style1424787249881 2 2 2 2 4 3 4" xfId="50073"/>
    <cellStyle name="style1424787249881 2 2 2 2 4 4" xfId="24905"/>
    <cellStyle name="style1424787249881 2 2 2 2 4 5" xfId="50069"/>
    <cellStyle name="style1424787249881 2 2 2 2 5" xfId="6494"/>
    <cellStyle name="style1424787249881 2 2 2 2 5 2" xfId="13890"/>
    <cellStyle name="style1424787249881 2 2 2 2 5 2 2" xfId="50077"/>
    <cellStyle name="style1424787249881 2 2 2 2 5 2 3" xfId="61018"/>
    <cellStyle name="style1424787249881 2 2 2 2 5 2 4" xfId="50076"/>
    <cellStyle name="style1424787249881 2 2 2 2 5 3" xfId="21286"/>
    <cellStyle name="style1424787249881 2 2 2 2 5 4" xfId="28682"/>
    <cellStyle name="style1424787249881 2 2 2 2 5 5" xfId="50075"/>
    <cellStyle name="style1424787249881 2 2 2 2 6" xfId="8304"/>
    <cellStyle name="style1424787249881 2 2 2 2 6 2" xfId="50079"/>
    <cellStyle name="style1424787249881 2 2 2 2 6 3" xfId="58526"/>
    <cellStyle name="style1424787249881 2 2 2 2 6 4" xfId="50078"/>
    <cellStyle name="style1424787249881 2 2 2 2 7" xfId="15700"/>
    <cellStyle name="style1424787249881 2 2 2 2 8" xfId="23096"/>
    <cellStyle name="style1424787249881 2 2 2 2 9" xfId="50044"/>
    <cellStyle name="style1424787249881 2 2 2 3" xfId="1249"/>
    <cellStyle name="style1424787249881 2 2 2 3 2" xfId="4937"/>
    <cellStyle name="style1424787249881 2 2 2 3 2 2" xfId="12378"/>
    <cellStyle name="style1424787249881 2 2 2 3 2 2 2" xfId="50083"/>
    <cellStyle name="style1424787249881 2 2 2 3 2 2 2 2" xfId="50084"/>
    <cellStyle name="style1424787249881 2 2 2 3 2 2 2 3" xfId="61025"/>
    <cellStyle name="style1424787249881 2 2 2 3 2 2 3" xfId="50082"/>
    <cellStyle name="style1424787249881 2 2 2 3 2 3" xfId="19774"/>
    <cellStyle name="style1424787249881 2 2 2 3 2 3 2" xfId="50086"/>
    <cellStyle name="style1424787249881 2 2 2 3 2 3 3" xfId="58533"/>
    <cellStyle name="style1424787249881 2 2 2 3 2 3 4" xfId="50085"/>
    <cellStyle name="style1424787249881 2 2 2 3 2 4" xfId="27170"/>
    <cellStyle name="style1424787249881 2 2 2 3 2 5" xfId="50081"/>
    <cellStyle name="style1424787249881 2 2 2 3 3" xfId="3060"/>
    <cellStyle name="style1424787249881 2 2 2 3 3 2" xfId="10501"/>
    <cellStyle name="style1424787249881 2 2 2 3 3 2 2" xfId="50089"/>
    <cellStyle name="style1424787249881 2 2 2 3 3 2 2 2" xfId="50090"/>
    <cellStyle name="style1424787249881 2 2 2 3 3 2 2 3" xfId="61026"/>
    <cellStyle name="style1424787249881 2 2 2 3 3 2 3" xfId="50088"/>
    <cellStyle name="style1424787249881 2 2 2 3 3 3" xfId="17897"/>
    <cellStyle name="style1424787249881 2 2 2 3 3 3 2" xfId="50092"/>
    <cellStyle name="style1424787249881 2 2 2 3 3 3 3" xfId="58534"/>
    <cellStyle name="style1424787249881 2 2 2 3 3 3 4" xfId="50091"/>
    <cellStyle name="style1424787249881 2 2 2 3 3 4" xfId="25293"/>
    <cellStyle name="style1424787249881 2 2 2 3 3 5" xfId="50087"/>
    <cellStyle name="style1424787249881 2 2 2 3 4" xfId="6882"/>
    <cellStyle name="style1424787249881 2 2 2 3 4 2" xfId="14278"/>
    <cellStyle name="style1424787249881 2 2 2 3 4 2 2" xfId="50095"/>
    <cellStyle name="style1424787249881 2 2 2 3 4 2 3" xfId="61024"/>
    <cellStyle name="style1424787249881 2 2 2 3 4 2 4" xfId="50094"/>
    <cellStyle name="style1424787249881 2 2 2 3 4 3" xfId="21674"/>
    <cellStyle name="style1424787249881 2 2 2 3 4 4" xfId="29070"/>
    <cellStyle name="style1424787249881 2 2 2 3 4 5" xfId="50093"/>
    <cellStyle name="style1424787249881 2 2 2 3 5" xfId="8692"/>
    <cellStyle name="style1424787249881 2 2 2 3 5 2" xfId="50097"/>
    <cellStyle name="style1424787249881 2 2 2 3 5 3" xfId="58532"/>
    <cellStyle name="style1424787249881 2 2 2 3 5 4" xfId="50096"/>
    <cellStyle name="style1424787249881 2 2 2 3 6" xfId="16088"/>
    <cellStyle name="style1424787249881 2 2 2 3 7" xfId="23484"/>
    <cellStyle name="style1424787249881 2 2 2 3 8" xfId="50080"/>
    <cellStyle name="style1424787249881 2 2 2 4" xfId="1840"/>
    <cellStyle name="style1424787249881 2 2 2 4 2" xfId="5527"/>
    <cellStyle name="style1424787249881 2 2 2 4 2 2" xfId="12968"/>
    <cellStyle name="style1424787249881 2 2 2 4 2 2 2" xfId="50101"/>
    <cellStyle name="style1424787249881 2 2 2 4 2 2 2 2" xfId="50102"/>
    <cellStyle name="style1424787249881 2 2 2 4 2 2 2 3" xfId="61028"/>
    <cellStyle name="style1424787249881 2 2 2 4 2 2 3" xfId="50100"/>
    <cellStyle name="style1424787249881 2 2 2 4 2 3" xfId="20364"/>
    <cellStyle name="style1424787249881 2 2 2 4 2 3 2" xfId="50104"/>
    <cellStyle name="style1424787249881 2 2 2 4 2 3 3" xfId="58536"/>
    <cellStyle name="style1424787249881 2 2 2 4 2 3 4" xfId="50103"/>
    <cellStyle name="style1424787249881 2 2 2 4 2 4" xfId="27760"/>
    <cellStyle name="style1424787249881 2 2 2 4 2 5" xfId="50099"/>
    <cellStyle name="style1424787249881 2 2 2 4 3" xfId="3650"/>
    <cellStyle name="style1424787249881 2 2 2 4 3 2" xfId="11091"/>
    <cellStyle name="style1424787249881 2 2 2 4 3 2 2" xfId="50107"/>
    <cellStyle name="style1424787249881 2 2 2 4 3 2 2 2" xfId="50108"/>
    <cellStyle name="style1424787249881 2 2 2 4 3 2 2 3" xfId="61029"/>
    <cellStyle name="style1424787249881 2 2 2 4 3 2 3" xfId="50106"/>
    <cellStyle name="style1424787249881 2 2 2 4 3 3" xfId="18487"/>
    <cellStyle name="style1424787249881 2 2 2 4 3 3 2" xfId="50110"/>
    <cellStyle name="style1424787249881 2 2 2 4 3 3 3" xfId="58537"/>
    <cellStyle name="style1424787249881 2 2 2 4 3 3 4" xfId="50109"/>
    <cellStyle name="style1424787249881 2 2 2 4 3 4" xfId="25883"/>
    <cellStyle name="style1424787249881 2 2 2 4 3 5" xfId="50105"/>
    <cellStyle name="style1424787249881 2 2 2 4 4" xfId="7472"/>
    <cellStyle name="style1424787249881 2 2 2 4 4 2" xfId="14868"/>
    <cellStyle name="style1424787249881 2 2 2 4 4 2 2" xfId="50113"/>
    <cellStyle name="style1424787249881 2 2 2 4 4 2 3" xfId="61027"/>
    <cellStyle name="style1424787249881 2 2 2 4 4 2 4" xfId="50112"/>
    <cellStyle name="style1424787249881 2 2 2 4 4 3" xfId="22264"/>
    <cellStyle name="style1424787249881 2 2 2 4 4 4" xfId="29660"/>
    <cellStyle name="style1424787249881 2 2 2 4 4 5" xfId="50111"/>
    <cellStyle name="style1424787249881 2 2 2 4 5" xfId="9282"/>
    <cellStyle name="style1424787249881 2 2 2 4 5 2" xfId="50115"/>
    <cellStyle name="style1424787249881 2 2 2 4 5 3" xfId="58535"/>
    <cellStyle name="style1424787249881 2 2 2 4 5 4" xfId="50114"/>
    <cellStyle name="style1424787249881 2 2 2 4 6" xfId="16678"/>
    <cellStyle name="style1424787249881 2 2 2 4 7" xfId="24074"/>
    <cellStyle name="style1424787249881 2 2 2 4 8" xfId="50098"/>
    <cellStyle name="style1424787249881 2 2 2 5" xfId="2097"/>
    <cellStyle name="style1424787249881 2 2 2 5 2" xfId="5784"/>
    <cellStyle name="style1424787249881 2 2 2 5 2 2" xfId="13224"/>
    <cellStyle name="style1424787249881 2 2 2 5 2 2 2" xfId="50119"/>
    <cellStyle name="style1424787249881 2 2 2 5 2 2 2 2" xfId="50120"/>
    <cellStyle name="style1424787249881 2 2 2 5 2 2 2 3" xfId="61031"/>
    <cellStyle name="style1424787249881 2 2 2 5 2 2 3" xfId="50118"/>
    <cellStyle name="style1424787249881 2 2 2 5 2 3" xfId="20620"/>
    <cellStyle name="style1424787249881 2 2 2 5 2 3 2" xfId="50122"/>
    <cellStyle name="style1424787249881 2 2 2 5 2 3 3" xfId="58539"/>
    <cellStyle name="style1424787249881 2 2 2 5 2 3 4" xfId="50121"/>
    <cellStyle name="style1424787249881 2 2 2 5 2 4" xfId="28016"/>
    <cellStyle name="style1424787249881 2 2 2 5 2 5" xfId="50117"/>
    <cellStyle name="style1424787249881 2 2 2 5 3" xfId="3906"/>
    <cellStyle name="style1424787249881 2 2 2 5 3 2" xfId="11347"/>
    <cellStyle name="style1424787249881 2 2 2 5 3 2 2" xfId="50125"/>
    <cellStyle name="style1424787249881 2 2 2 5 3 2 2 2" xfId="50126"/>
    <cellStyle name="style1424787249881 2 2 2 5 3 2 2 3" xfId="61032"/>
    <cellStyle name="style1424787249881 2 2 2 5 3 2 3" xfId="50124"/>
    <cellStyle name="style1424787249881 2 2 2 5 3 3" xfId="18743"/>
    <cellStyle name="style1424787249881 2 2 2 5 3 3 2" xfId="50128"/>
    <cellStyle name="style1424787249881 2 2 2 5 3 3 3" xfId="58540"/>
    <cellStyle name="style1424787249881 2 2 2 5 3 3 4" xfId="50127"/>
    <cellStyle name="style1424787249881 2 2 2 5 3 4" xfId="26139"/>
    <cellStyle name="style1424787249881 2 2 2 5 3 5" xfId="50123"/>
    <cellStyle name="style1424787249881 2 2 2 5 4" xfId="7729"/>
    <cellStyle name="style1424787249881 2 2 2 5 4 2" xfId="15125"/>
    <cellStyle name="style1424787249881 2 2 2 5 4 2 2" xfId="50131"/>
    <cellStyle name="style1424787249881 2 2 2 5 4 2 3" xfId="61030"/>
    <cellStyle name="style1424787249881 2 2 2 5 4 2 4" xfId="50130"/>
    <cellStyle name="style1424787249881 2 2 2 5 4 3" xfId="22521"/>
    <cellStyle name="style1424787249881 2 2 2 5 4 4" xfId="29917"/>
    <cellStyle name="style1424787249881 2 2 2 5 4 5" xfId="50129"/>
    <cellStyle name="style1424787249881 2 2 2 5 5" xfId="9538"/>
    <cellStyle name="style1424787249881 2 2 2 5 5 2" xfId="50133"/>
    <cellStyle name="style1424787249881 2 2 2 5 5 3" xfId="58538"/>
    <cellStyle name="style1424787249881 2 2 2 5 5 4" xfId="50132"/>
    <cellStyle name="style1424787249881 2 2 2 5 6" xfId="16934"/>
    <cellStyle name="style1424787249881 2 2 2 5 7" xfId="24330"/>
    <cellStyle name="style1424787249881 2 2 2 5 8" xfId="50116"/>
    <cellStyle name="style1424787249881 2 2 2 6" xfId="4293"/>
    <cellStyle name="style1424787249881 2 2 2 6 2" xfId="11734"/>
    <cellStyle name="style1424787249881 2 2 2 6 2 2" xfId="50136"/>
    <cellStyle name="style1424787249881 2 2 2 6 2 2 2" xfId="50137"/>
    <cellStyle name="style1424787249881 2 2 2 6 2 2 3" xfId="61033"/>
    <cellStyle name="style1424787249881 2 2 2 6 2 3" xfId="50135"/>
    <cellStyle name="style1424787249881 2 2 2 6 3" xfId="19130"/>
    <cellStyle name="style1424787249881 2 2 2 6 3 2" xfId="50139"/>
    <cellStyle name="style1424787249881 2 2 2 6 3 3" xfId="58541"/>
    <cellStyle name="style1424787249881 2 2 2 6 3 4" xfId="50138"/>
    <cellStyle name="style1424787249881 2 2 2 6 4" xfId="26526"/>
    <cellStyle name="style1424787249881 2 2 2 6 5" xfId="50134"/>
    <cellStyle name="style1424787249881 2 2 2 7" xfId="2416"/>
    <cellStyle name="style1424787249881 2 2 2 7 2" xfId="9857"/>
    <cellStyle name="style1424787249881 2 2 2 7 2 2" xfId="50142"/>
    <cellStyle name="style1424787249881 2 2 2 7 2 2 2" xfId="50143"/>
    <cellStyle name="style1424787249881 2 2 2 7 2 2 3" xfId="61034"/>
    <cellStyle name="style1424787249881 2 2 2 7 2 3" xfId="50141"/>
    <cellStyle name="style1424787249881 2 2 2 7 3" xfId="17253"/>
    <cellStyle name="style1424787249881 2 2 2 7 3 2" xfId="50145"/>
    <cellStyle name="style1424787249881 2 2 2 7 3 3" xfId="58542"/>
    <cellStyle name="style1424787249881 2 2 2 7 3 4" xfId="50144"/>
    <cellStyle name="style1424787249881 2 2 2 7 4" xfId="24649"/>
    <cellStyle name="style1424787249881 2 2 2 7 5" xfId="50140"/>
    <cellStyle name="style1424787249881 2 2 2 8" xfId="6238"/>
    <cellStyle name="style1424787249881 2 2 2 8 2" xfId="13634"/>
    <cellStyle name="style1424787249881 2 2 2 8 2 2" xfId="50148"/>
    <cellStyle name="style1424787249881 2 2 2 8 2 3" xfId="61017"/>
    <cellStyle name="style1424787249881 2 2 2 8 2 4" xfId="50147"/>
    <cellStyle name="style1424787249881 2 2 2 8 3" xfId="21030"/>
    <cellStyle name="style1424787249881 2 2 2 8 4" xfId="28426"/>
    <cellStyle name="style1424787249881 2 2 2 8 5" xfId="50146"/>
    <cellStyle name="style1424787249881 2 2 2 9" xfId="8048"/>
    <cellStyle name="style1424787249881 2 2 2 9 2" xfId="50150"/>
    <cellStyle name="style1424787249881 2 2 2 9 3" xfId="58525"/>
    <cellStyle name="style1424787249881 2 2 2 9 4" xfId="50149"/>
    <cellStyle name="style1424787249881 2 2 3" xfId="667"/>
    <cellStyle name="style1424787249881 2 2 3 2" xfId="1377"/>
    <cellStyle name="style1424787249881 2 2 3 2 2" xfId="5065"/>
    <cellStyle name="style1424787249881 2 2 3 2 2 2" xfId="12506"/>
    <cellStyle name="style1424787249881 2 2 3 2 2 2 2" xfId="50155"/>
    <cellStyle name="style1424787249881 2 2 3 2 2 2 2 2" xfId="50156"/>
    <cellStyle name="style1424787249881 2 2 3 2 2 2 2 3" xfId="61037"/>
    <cellStyle name="style1424787249881 2 2 3 2 2 2 3" xfId="50154"/>
    <cellStyle name="style1424787249881 2 2 3 2 2 3" xfId="19902"/>
    <cellStyle name="style1424787249881 2 2 3 2 2 3 2" xfId="50158"/>
    <cellStyle name="style1424787249881 2 2 3 2 2 3 3" xfId="58545"/>
    <cellStyle name="style1424787249881 2 2 3 2 2 3 4" xfId="50157"/>
    <cellStyle name="style1424787249881 2 2 3 2 2 4" xfId="27298"/>
    <cellStyle name="style1424787249881 2 2 3 2 2 5" xfId="50153"/>
    <cellStyle name="style1424787249881 2 2 3 2 3" xfId="3188"/>
    <cellStyle name="style1424787249881 2 2 3 2 3 2" xfId="10629"/>
    <cellStyle name="style1424787249881 2 2 3 2 3 2 2" xfId="50161"/>
    <cellStyle name="style1424787249881 2 2 3 2 3 2 2 2" xfId="50162"/>
    <cellStyle name="style1424787249881 2 2 3 2 3 2 2 3" xfId="61038"/>
    <cellStyle name="style1424787249881 2 2 3 2 3 2 3" xfId="50160"/>
    <cellStyle name="style1424787249881 2 2 3 2 3 3" xfId="18025"/>
    <cellStyle name="style1424787249881 2 2 3 2 3 3 2" xfId="50164"/>
    <cellStyle name="style1424787249881 2 2 3 2 3 3 3" xfId="58546"/>
    <cellStyle name="style1424787249881 2 2 3 2 3 3 4" xfId="50163"/>
    <cellStyle name="style1424787249881 2 2 3 2 3 4" xfId="25421"/>
    <cellStyle name="style1424787249881 2 2 3 2 3 5" xfId="50159"/>
    <cellStyle name="style1424787249881 2 2 3 2 4" xfId="7010"/>
    <cellStyle name="style1424787249881 2 2 3 2 4 2" xfId="14406"/>
    <cellStyle name="style1424787249881 2 2 3 2 4 2 2" xfId="50167"/>
    <cellStyle name="style1424787249881 2 2 3 2 4 2 3" xfId="61036"/>
    <cellStyle name="style1424787249881 2 2 3 2 4 2 4" xfId="50166"/>
    <cellStyle name="style1424787249881 2 2 3 2 4 3" xfId="21802"/>
    <cellStyle name="style1424787249881 2 2 3 2 4 4" xfId="29198"/>
    <cellStyle name="style1424787249881 2 2 3 2 4 5" xfId="50165"/>
    <cellStyle name="style1424787249881 2 2 3 2 5" xfId="8820"/>
    <cellStyle name="style1424787249881 2 2 3 2 5 2" xfId="50169"/>
    <cellStyle name="style1424787249881 2 2 3 2 5 3" xfId="58544"/>
    <cellStyle name="style1424787249881 2 2 3 2 5 4" xfId="50168"/>
    <cellStyle name="style1424787249881 2 2 3 2 6" xfId="16216"/>
    <cellStyle name="style1424787249881 2 2 3 2 7" xfId="23612"/>
    <cellStyle name="style1424787249881 2 2 3 2 8" xfId="50152"/>
    <cellStyle name="style1424787249881 2 2 3 3" xfId="4421"/>
    <cellStyle name="style1424787249881 2 2 3 3 2" xfId="11862"/>
    <cellStyle name="style1424787249881 2 2 3 3 2 2" xfId="50172"/>
    <cellStyle name="style1424787249881 2 2 3 3 2 2 2" xfId="50173"/>
    <cellStyle name="style1424787249881 2 2 3 3 2 2 3" xfId="61039"/>
    <cellStyle name="style1424787249881 2 2 3 3 2 3" xfId="50171"/>
    <cellStyle name="style1424787249881 2 2 3 3 3" xfId="19258"/>
    <cellStyle name="style1424787249881 2 2 3 3 3 2" xfId="50175"/>
    <cellStyle name="style1424787249881 2 2 3 3 3 3" xfId="58547"/>
    <cellStyle name="style1424787249881 2 2 3 3 3 4" xfId="50174"/>
    <cellStyle name="style1424787249881 2 2 3 3 4" xfId="26654"/>
    <cellStyle name="style1424787249881 2 2 3 3 5" xfId="50170"/>
    <cellStyle name="style1424787249881 2 2 3 4" xfId="2544"/>
    <cellStyle name="style1424787249881 2 2 3 4 2" xfId="9985"/>
    <cellStyle name="style1424787249881 2 2 3 4 2 2" xfId="50178"/>
    <cellStyle name="style1424787249881 2 2 3 4 2 2 2" xfId="50179"/>
    <cellStyle name="style1424787249881 2 2 3 4 2 2 3" xfId="61040"/>
    <cellStyle name="style1424787249881 2 2 3 4 2 3" xfId="50177"/>
    <cellStyle name="style1424787249881 2 2 3 4 3" xfId="17381"/>
    <cellStyle name="style1424787249881 2 2 3 4 3 2" xfId="50181"/>
    <cellStyle name="style1424787249881 2 2 3 4 3 3" xfId="58548"/>
    <cellStyle name="style1424787249881 2 2 3 4 3 4" xfId="50180"/>
    <cellStyle name="style1424787249881 2 2 3 4 4" xfId="24777"/>
    <cellStyle name="style1424787249881 2 2 3 4 5" xfId="50176"/>
    <cellStyle name="style1424787249881 2 2 3 5" xfId="6366"/>
    <cellStyle name="style1424787249881 2 2 3 5 2" xfId="13762"/>
    <cellStyle name="style1424787249881 2 2 3 5 2 2" xfId="50184"/>
    <cellStyle name="style1424787249881 2 2 3 5 2 3" xfId="61035"/>
    <cellStyle name="style1424787249881 2 2 3 5 2 4" xfId="50183"/>
    <cellStyle name="style1424787249881 2 2 3 5 3" xfId="21158"/>
    <cellStyle name="style1424787249881 2 2 3 5 4" xfId="28554"/>
    <cellStyle name="style1424787249881 2 2 3 5 5" xfId="50182"/>
    <cellStyle name="style1424787249881 2 2 3 6" xfId="8176"/>
    <cellStyle name="style1424787249881 2 2 3 6 2" xfId="50186"/>
    <cellStyle name="style1424787249881 2 2 3 6 3" xfId="58543"/>
    <cellStyle name="style1424787249881 2 2 3 6 4" xfId="50185"/>
    <cellStyle name="style1424787249881 2 2 3 7" xfId="15572"/>
    <cellStyle name="style1424787249881 2 2 3 8" xfId="22968"/>
    <cellStyle name="style1424787249881 2 2 3 9" xfId="50151"/>
    <cellStyle name="style1424787249881 2 2 4" xfId="1121"/>
    <cellStyle name="style1424787249881 2 2 4 2" xfId="4809"/>
    <cellStyle name="style1424787249881 2 2 4 2 2" xfId="12250"/>
    <cellStyle name="style1424787249881 2 2 4 2 2 2" xfId="50190"/>
    <cellStyle name="style1424787249881 2 2 4 2 2 2 2" xfId="50191"/>
    <cellStyle name="style1424787249881 2 2 4 2 2 2 3" xfId="61042"/>
    <cellStyle name="style1424787249881 2 2 4 2 2 3" xfId="50189"/>
    <cellStyle name="style1424787249881 2 2 4 2 3" xfId="19646"/>
    <cellStyle name="style1424787249881 2 2 4 2 3 2" xfId="50193"/>
    <cellStyle name="style1424787249881 2 2 4 2 3 3" xfId="58550"/>
    <cellStyle name="style1424787249881 2 2 4 2 3 4" xfId="50192"/>
    <cellStyle name="style1424787249881 2 2 4 2 4" xfId="27042"/>
    <cellStyle name="style1424787249881 2 2 4 2 5" xfId="50188"/>
    <cellStyle name="style1424787249881 2 2 4 3" xfId="2932"/>
    <cellStyle name="style1424787249881 2 2 4 3 2" xfId="10373"/>
    <cellStyle name="style1424787249881 2 2 4 3 2 2" xfId="50196"/>
    <cellStyle name="style1424787249881 2 2 4 3 2 2 2" xfId="50197"/>
    <cellStyle name="style1424787249881 2 2 4 3 2 2 3" xfId="61043"/>
    <cellStyle name="style1424787249881 2 2 4 3 2 3" xfId="50195"/>
    <cellStyle name="style1424787249881 2 2 4 3 3" xfId="17769"/>
    <cellStyle name="style1424787249881 2 2 4 3 3 2" xfId="50199"/>
    <cellStyle name="style1424787249881 2 2 4 3 3 3" xfId="58551"/>
    <cellStyle name="style1424787249881 2 2 4 3 3 4" xfId="50198"/>
    <cellStyle name="style1424787249881 2 2 4 3 4" xfId="25165"/>
    <cellStyle name="style1424787249881 2 2 4 3 5" xfId="50194"/>
    <cellStyle name="style1424787249881 2 2 4 4" xfId="6754"/>
    <cellStyle name="style1424787249881 2 2 4 4 2" xfId="14150"/>
    <cellStyle name="style1424787249881 2 2 4 4 2 2" xfId="50202"/>
    <cellStyle name="style1424787249881 2 2 4 4 2 3" xfId="61041"/>
    <cellStyle name="style1424787249881 2 2 4 4 2 4" xfId="50201"/>
    <cellStyle name="style1424787249881 2 2 4 4 3" xfId="21546"/>
    <cellStyle name="style1424787249881 2 2 4 4 4" xfId="28942"/>
    <cellStyle name="style1424787249881 2 2 4 4 5" xfId="50200"/>
    <cellStyle name="style1424787249881 2 2 4 5" xfId="8564"/>
    <cellStyle name="style1424787249881 2 2 4 5 2" xfId="50204"/>
    <cellStyle name="style1424787249881 2 2 4 5 3" xfId="58549"/>
    <cellStyle name="style1424787249881 2 2 4 5 4" xfId="50203"/>
    <cellStyle name="style1424787249881 2 2 4 6" xfId="15960"/>
    <cellStyle name="style1424787249881 2 2 4 7" xfId="23356"/>
    <cellStyle name="style1424787249881 2 2 4 8" xfId="50187"/>
    <cellStyle name="style1424787249881 2 2 5" xfId="1712"/>
    <cellStyle name="style1424787249881 2 2 5 2" xfId="5399"/>
    <cellStyle name="style1424787249881 2 2 5 2 2" xfId="12840"/>
    <cellStyle name="style1424787249881 2 2 5 2 2 2" xfId="50208"/>
    <cellStyle name="style1424787249881 2 2 5 2 2 2 2" xfId="50209"/>
    <cellStyle name="style1424787249881 2 2 5 2 2 2 3" xfId="61045"/>
    <cellStyle name="style1424787249881 2 2 5 2 2 3" xfId="50207"/>
    <cellStyle name="style1424787249881 2 2 5 2 3" xfId="20236"/>
    <cellStyle name="style1424787249881 2 2 5 2 3 2" xfId="50211"/>
    <cellStyle name="style1424787249881 2 2 5 2 3 3" xfId="58553"/>
    <cellStyle name="style1424787249881 2 2 5 2 3 4" xfId="50210"/>
    <cellStyle name="style1424787249881 2 2 5 2 4" xfId="27632"/>
    <cellStyle name="style1424787249881 2 2 5 2 5" xfId="50206"/>
    <cellStyle name="style1424787249881 2 2 5 3" xfId="3522"/>
    <cellStyle name="style1424787249881 2 2 5 3 2" xfId="10963"/>
    <cellStyle name="style1424787249881 2 2 5 3 2 2" xfId="50214"/>
    <cellStyle name="style1424787249881 2 2 5 3 2 2 2" xfId="50215"/>
    <cellStyle name="style1424787249881 2 2 5 3 2 2 3" xfId="61046"/>
    <cellStyle name="style1424787249881 2 2 5 3 2 3" xfId="50213"/>
    <cellStyle name="style1424787249881 2 2 5 3 3" xfId="18359"/>
    <cellStyle name="style1424787249881 2 2 5 3 3 2" xfId="50217"/>
    <cellStyle name="style1424787249881 2 2 5 3 3 3" xfId="58554"/>
    <cellStyle name="style1424787249881 2 2 5 3 3 4" xfId="50216"/>
    <cellStyle name="style1424787249881 2 2 5 3 4" xfId="25755"/>
    <cellStyle name="style1424787249881 2 2 5 3 5" xfId="50212"/>
    <cellStyle name="style1424787249881 2 2 5 4" xfId="7344"/>
    <cellStyle name="style1424787249881 2 2 5 4 2" xfId="14740"/>
    <cellStyle name="style1424787249881 2 2 5 4 2 2" xfId="50220"/>
    <cellStyle name="style1424787249881 2 2 5 4 2 3" xfId="61044"/>
    <cellStyle name="style1424787249881 2 2 5 4 2 4" xfId="50219"/>
    <cellStyle name="style1424787249881 2 2 5 4 3" xfId="22136"/>
    <cellStyle name="style1424787249881 2 2 5 4 4" xfId="29532"/>
    <cellStyle name="style1424787249881 2 2 5 4 5" xfId="50218"/>
    <cellStyle name="style1424787249881 2 2 5 5" xfId="9154"/>
    <cellStyle name="style1424787249881 2 2 5 5 2" xfId="50222"/>
    <cellStyle name="style1424787249881 2 2 5 5 3" xfId="58552"/>
    <cellStyle name="style1424787249881 2 2 5 5 4" xfId="50221"/>
    <cellStyle name="style1424787249881 2 2 5 6" xfId="16550"/>
    <cellStyle name="style1424787249881 2 2 5 7" xfId="23946"/>
    <cellStyle name="style1424787249881 2 2 5 8" xfId="50205"/>
    <cellStyle name="style1424787249881 2 2 6" xfId="1969"/>
    <cellStyle name="style1424787249881 2 2 6 2" xfId="5656"/>
    <cellStyle name="style1424787249881 2 2 6 2 2" xfId="13096"/>
    <cellStyle name="style1424787249881 2 2 6 2 2 2" xfId="50226"/>
    <cellStyle name="style1424787249881 2 2 6 2 2 2 2" xfId="50227"/>
    <cellStyle name="style1424787249881 2 2 6 2 2 2 3" xfId="61048"/>
    <cellStyle name="style1424787249881 2 2 6 2 2 3" xfId="50225"/>
    <cellStyle name="style1424787249881 2 2 6 2 3" xfId="20492"/>
    <cellStyle name="style1424787249881 2 2 6 2 3 2" xfId="50229"/>
    <cellStyle name="style1424787249881 2 2 6 2 3 3" xfId="58556"/>
    <cellStyle name="style1424787249881 2 2 6 2 3 4" xfId="50228"/>
    <cellStyle name="style1424787249881 2 2 6 2 4" xfId="27888"/>
    <cellStyle name="style1424787249881 2 2 6 2 5" xfId="50224"/>
    <cellStyle name="style1424787249881 2 2 6 3" xfId="3778"/>
    <cellStyle name="style1424787249881 2 2 6 3 2" xfId="11219"/>
    <cellStyle name="style1424787249881 2 2 6 3 2 2" xfId="50232"/>
    <cellStyle name="style1424787249881 2 2 6 3 2 2 2" xfId="50233"/>
    <cellStyle name="style1424787249881 2 2 6 3 2 2 3" xfId="61049"/>
    <cellStyle name="style1424787249881 2 2 6 3 2 3" xfId="50231"/>
    <cellStyle name="style1424787249881 2 2 6 3 3" xfId="18615"/>
    <cellStyle name="style1424787249881 2 2 6 3 3 2" xfId="50235"/>
    <cellStyle name="style1424787249881 2 2 6 3 3 3" xfId="58557"/>
    <cellStyle name="style1424787249881 2 2 6 3 3 4" xfId="50234"/>
    <cellStyle name="style1424787249881 2 2 6 3 4" xfId="26011"/>
    <cellStyle name="style1424787249881 2 2 6 3 5" xfId="50230"/>
    <cellStyle name="style1424787249881 2 2 6 4" xfId="7601"/>
    <cellStyle name="style1424787249881 2 2 6 4 2" xfId="14997"/>
    <cellStyle name="style1424787249881 2 2 6 4 2 2" xfId="50238"/>
    <cellStyle name="style1424787249881 2 2 6 4 2 3" xfId="61047"/>
    <cellStyle name="style1424787249881 2 2 6 4 2 4" xfId="50237"/>
    <cellStyle name="style1424787249881 2 2 6 4 3" xfId="22393"/>
    <cellStyle name="style1424787249881 2 2 6 4 4" xfId="29789"/>
    <cellStyle name="style1424787249881 2 2 6 4 5" xfId="50236"/>
    <cellStyle name="style1424787249881 2 2 6 5" xfId="9410"/>
    <cellStyle name="style1424787249881 2 2 6 5 2" xfId="50240"/>
    <cellStyle name="style1424787249881 2 2 6 5 3" xfId="58555"/>
    <cellStyle name="style1424787249881 2 2 6 5 4" xfId="50239"/>
    <cellStyle name="style1424787249881 2 2 6 6" xfId="16806"/>
    <cellStyle name="style1424787249881 2 2 6 7" xfId="24202"/>
    <cellStyle name="style1424787249881 2 2 6 8" xfId="50223"/>
    <cellStyle name="style1424787249881 2 2 7" xfId="4165"/>
    <cellStyle name="style1424787249881 2 2 7 2" xfId="11606"/>
    <cellStyle name="style1424787249881 2 2 7 2 2" xfId="50243"/>
    <cellStyle name="style1424787249881 2 2 7 2 2 2" xfId="50244"/>
    <cellStyle name="style1424787249881 2 2 7 2 2 3" xfId="61050"/>
    <cellStyle name="style1424787249881 2 2 7 2 3" xfId="50242"/>
    <cellStyle name="style1424787249881 2 2 7 3" xfId="19002"/>
    <cellStyle name="style1424787249881 2 2 7 3 2" xfId="50246"/>
    <cellStyle name="style1424787249881 2 2 7 3 3" xfId="58558"/>
    <cellStyle name="style1424787249881 2 2 7 3 4" xfId="50245"/>
    <cellStyle name="style1424787249881 2 2 7 4" xfId="26398"/>
    <cellStyle name="style1424787249881 2 2 7 5" xfId="50241"/>
    <cellStyle name="style1424787249881 2 2 8" xfId="2288"/>
    <cellStyle name="style1424787249881 2 2 8 2" xfId="9729"/>
    <cellStyle name="style1424787249881 2 2 8 2 2" xfId="50249"/>
    <cellStyle name="style1424787249881 2 2 8 2 2 2" xfId="50250"/>
    <cellStyle name="style1424787249881 2 2 8 2 2 3" xfId="61051"/>
    <cellStyle name="style1424787249881 2 2 8 2 3" xfId="50248"/>
    <cellStyle name="style1424787249881 2 2 8 3" xfId="17125"/>
    <cellStyle name="style1424787249881 2 2 8 3 2" xfId="50252"/>
    <cellStyle name="style1424787249881 2 2 8 3 3" xfId="58559"/>
    <cellStyle name="style1424787249881 2 2 8 3 4" xfId="50251"/>
    <cellStyle name="style1424787249881 2 2 8 4" xfId="24521"/>
    <cellStyle name="style1424787249881 2 2 8 5" xfId="50247"/>
    <cellStyle name="style1424787249881 2 2 9" xfId="6110"/>
    <cellStyle name="style1424787249881 2 2 9 2" xfId="13506"/>
    <cellStyle name="style1424787249881 2 2 9 2 2" xfId="50255"/>
    <cellStyle name="style1424787249881 2 2 9 2 3" xfId="61016"/>
    <cellStyle name="style1424787249881 2 2 9 2 4" xfId="50254"/>
    <cellStyle name="style1424787249881 2 2 9 3" xfId="20902"/>
    <cellStyle name="style1424787249881 2 2 9 4" xfId="28298"/>
    <cellStyle name="style1424787249881 2 2 9 5" xfId="50253"/>
    <cellStyle name="style1424787249881 2 3" xfId="474"/>
    <cellStyle name="style1424787249881 2 3 10" xfId="15380"/>
    <cellStyle name="style1424787249881 2 3 11" xfId="22776"/>
    <cellStyle name="style1424787249881 2 3 12" xfId="50256"/>
    <cellStyle name="style1424787249881 2 3 2" xfId="731"/>
    <cellStyle name="style1424787249881 2 3 2 2" xfId="1441"/>
    <cellStyle name="style1424787249881 2 3 2 2 2" xfId="5129"/>
    <cellStyle name="style1424787249881 2 3 2 2 2 2" xfId="12570"/>
    <cellStyle name="style1424787249881 2 3 2 2 2 2 2" xfId="50261"/>
    <cellStyle name="style1424787249881 2 3 2 2 2 2 2 2" xfId="50262"/>
    <cellStyle name="style1424787249881 2 3 2 2 2 2 2 3" xfId="61055"/>
    <cellStyle name="style1424787249881 2 3 2 2 2 2 3" xfId="50260"/>
    <cellStyle name="style1424787249881 2 3 2 2 2 3" xfId="19966"/>
    <cellStyle name="style1424787249881 2 3 2 2 2 3 2" xfId="50264"/>
    <cellStyle name="style1424787249881 2 3 2 2 2 3 3" xfId="58563"/>
    <cellStyle name="style1424787249881 2 3 2 2 2 3 4" xfId="50263"/>
    <cellStyle name="style1424787249881 2 3 2 2 2 4" xfId="27362"/>
    <cellStyle name="style1424787249881 2 3 2 2 2 5" xfId="50259"/>
    <cellStyle name="style1424787249881 2 3 2 2 3" xfId="3252"/>
    <cellStyle name="style1424787249881 2 3 2 2 3 2" xfId="10693"/>
    <cellStyle name="style1424787249881 2 3 2 2 3 2 2" xfId="50267"/>
    <cellStyle name="style1424787249881 2 3 2 2 3 2 2 2" xfId="50268"/>
    <cellStyle name="style1424787249881 2 3 2 2 3 2 2 3" xfId="61056"/>
    <cellStyle name="style1424787249881 2 3 2 2 3 2 3" xfId="50266"/>
    <cellStyle name="style1424787249881 2 3 2 2 3 3" xfId="18089"/>
    <cellStyle name="style1424787249881 2 3 2 2 3 3 2" xfId="50270"/>
    <cellStyle name="style1424787249881 2 3 2 2 3 3 3" xfId="58564"/>
    <cellStyle name="style1424787249881 2 3 2 2 3 3 4" xfId="50269"/>
    <cellStyle name="style1424787249881 2 3 2 2 3 4" xfId="25485"/>
    <cellStyle name="style1424787249881 2 3 2 2 3 5" xfId="50265"/>
    <cellStyle name="style1424787249881 2 3 2 2 4" xfId="7074"/>
    <cellStyle name="style1424787249881 2 3 2 2 4 2" xfId="14470"/>
    <cellStyle name="style1424787249881 2 3 2 2 4 2 2" xfId="50273"/>
    <cellStyle name="style1424787249881 2 3 2 2 4 2 3" xfId="61054"/>
    <cellStyle name="style1424787249881 2 3 2 2 4 2 4" xfId="50272"/>
    <cellStyle name="style1424787249881 2 3 2 2 4 3" xfId="21866"/>
    <cellStyle name="style1424787249881 2 3 2 2 4 4" xfId="29262"/>
    <cellStyle name="style1424787249881 2 3 2 2 4 5" xfId="50271"/>
    <cellStyle name="style1424787249881 2 3 2 2 5" xfId="8884"/>
    <cellStyle name="style1424787249881 2 3 2 2 5 2" xfId="50275"/>
    <cellStyle name="style1424787249881 2 3 2 2 5 3" xfId="58562"/>
    <cellStyle name="style1424787249881 2 3 2 2 5 4" xfId="50274"/>
    <cellStyle name="style1424787249881 2 3 2 2 6" xfId="16280"/>
    <cellStyle name="style1424787249881 2 3 2 2 7" xfId="23676"/>
    <cellStyle name="style1424787249881 2 3 2 2 8" xfId="50258"/>
    <cellStyle name="style1424787249881 2 3 2 3" xfId="4485"/>
    <cellStyle name="style1424787249881 2 3 2 3 2" xfId="11926"/>
    <cellStyle name="style1424787249881 2 3 2 3 2 2" xfId="50278"/>
    <cellStyle name="style1424787249881 2 3 2 3 2 2 2" xfId="50279"/>
    <cellStyle name="style1424787249881 2 3 2 3 2 2 3" xfId="61057"/>
    <cellStyle name="style1424787249881 2 3 2 3 2 3" xfId="50277"/>
    <cellStyle name="style1424787249881 2 3 2 3 3" xfId="19322"/>
    <cellStyle name="style1424787249881 2 3 2 3 3 2" xfId="50281"/>
    <cellStyle name="style1424787249881 2 3 2 3 3 3" xfId="58565"/>
    <cellStyle name="style1424787249881 2 3 2 3 3 4" xfId="50280"/>
    <cellStyle name="style1424787249881 2 3 2 3 4" xfId="26718"/>
    <cellStyle name="style1424787249881 2 3 2 3 5" xfId="50276"/>
    <cellStyle name="style1424787249881 2 3 2 4" xfId="2608"/>
    <cellStyle name="style1424787249881 2 3 2 4 2" xfId="10049"/>
    <cellStyle name="style1424787249881 2 3 2 4 2 2" xfId="50284"/>
    <cellStyle name="style1424787249881 2 3 2 4 2 2 2" xfId="50285"/>
    <cellStyle name="style1424787249881 2 3 2 4 2 2 3" xfId="61058"/>
    <cellStyle name="style1424787249881 2 3 2 4 2 3" xfId="50283"/>
    <cellStyle name="style1424787249881 2 3 2 4 3" xfId="17445"/>
    <cellStyle name="style1424787249881 2 3 2 4 3 2" xfId="50287"/>
    <cellStyle name="style1424787249881 2 3 2 4 3 3" xfId="58566"/>
    <cellStyle name="style1424787249881 2 3 2 4 3 4" xfId="50286"/>
    <cellStyle name="style1424787249881 2 3 2 4 4" xfId="24841"/>
    <cellStyle name="style1424787249881 2 3 2 4 5" xfId="50282"/>
    <cellStyle name="style1424787249881 2 3 2 5" xfId="6430"/>
    <cellStyle name="style1424787249881 2 3 2 5 2" xfId="13826"/>
    <cellStyle name="style1424787249881 2 3 2 5 2 2" xfId="50290"/>
    <cellStyle name="style1424787249881 2 3 2 5 2 3" xfId="61053"/>
    <cellStyle name="style1424787249881 2 3 2 5 2 4" xfId="50289"/>
    <cellStyle name="style1424787249881 2 3 2 5 3" xfId="21222"/>
    <cellStyle name="style1424787249881 2 3 2 5 4" xfId="28618"/>
    <cellStyle name="style1424787249881 2 3 2 5 5" xfId="50288"/>
    <cellStyle name="style1424787249881 2 3 2 6" xfId="8240"/>
    <cellStyle name="style1424787249881 2 3 2 6 2" xfId="50292"/>
    <cellStyle name="style1424787249881 2 3 2 6 3" xfId="58561"/>
    <cellStyle name="style1424787249881 2 3 2 6 4" xfId="50291"/>
    <cellStyle name="style1424787249881 2 3 2 7" xfId="15636"/>
    <cellStyle name="style1424787249881 2 3 2 8" xfId="23032"/>
    <cellStyle name="style1424787249881 2 3 2 9" xfId="50257"/>
    <cellStyle name="style1424787249881 2 3 3" xfId="1185"/>
    <cellStyle name="style1424787249881 2 3 3 2" xfId="4873"/>
    <cellStyle name="style1424787249881 2 3 3 2 2" xfId="12314"/>
    <cellStyle name="style1424787249881 2 3 3 2 2 2" xfId="50296"/>
    <cellStyle name="style1424787249881 2 3 3 2 2 2 2" xfId="50297"/>
    <cellStyle name="style1424787249881 2 3 3 2 2 2 3" xfId="61060"/>
    <cellStyle name="style1424787249881 2 3 3 2 2 3" xfId="50295"/>
    <cellStyle name="style1424787249881 2 3 3 2 3" xfId="19710"/>
    <cellStyle name="style1424787249881 2 3 3 2 3 2" xfId="50299"/>
    <cellStyle name="style1424787249881 2 3 3 2 3 3" xfId="58568"/>
    <cellStyle name="style1424787249881 2 3 3 2 3 4" xfId="50298"/>
    <cellStyle name="style1424787249881 2 3 3 2 4" xfId="27106"/>
    <cellStyle name="style1424787249881 2 3 3 2 5" xfId="50294"/>
    <cellStyle name="style1424787249881 2 3 3 3" xfId="2996"/>
    <cellStyle name="style1424787249881 2 3 3 3 2" xfId="10437"/>
    <cellStyle name="style1424787249881 2 3 3 3 2 2" xfId="50302"/>
    <cellStyle name="style1424787249881 2 3 3 3 2 2 2" xfId="50303"/>
    <cellStyle name="style1424787249881 2 3 3 3 2 2 3" xfId="61061"/>
    <cellStyle name="style1424787249881 2 3 3 3 2 3" xfId="50301"/>
    <cellStyle name="style1424787249881 2 3 3 3 3" xfId="17833"/>
    <cellStyle name="style1424787249881 2 3 3 3 3 2" xfId="50305"/>
    <cellStyle name="style1424787249881 2 3 3 3 3 3" xfId="58569"/>
    <cellStyle name="style1424787249881 2 3 3 3 3 4" xfId="50304"/>
    <cellStyle name="style1424787249881 2 3 3 3 4" xfId="25229"/>
    <cellStyle name="style1424787249881 2 3 3 3 5" xfId="50300"/>
    <cellStyle name="style1424787249881 2 3 3 4" xfId="6818"/>
    <cellStyle name="style1424787249881 2 3 3 4 2" xfId="14214"/>
    <cellStyle name="style1424787249881 2 3 3 4 2 2" xfId="50308"/>
    <cellStyle name="style1424787249881 2 3 3 4 2 3" xfId="61059"/>
    <cellStyle name="style1424787249881 2 3 3 4 2 4" xfId="50307"/>
    <cellStyle name="style1424787249881 2 3 3 4 3" xfId="21610"/>
    <cellStyle name="style1424787249881 2 3 3 4 4" xfId="29006"/>
    <cellStyle name="style1424787249881 2 3 3 4 5" xfId="50306"/>
    <cellStyle name="style1424787249881 2 3 3 5" xfId="8628"/>
    <cellStyle name="style1424787249881 2 3 3 5 2" xfId="50310"/>
    <cellStyle name="style1424787249881 2 3 3 5 3" xfId="58567"/>
    <cellStyle name="style1424787249881 2 3 3 5 4" xfId="50309"/>
    <cellStyle name="style1424787249881 2 3 3 6" xfId="16024"/>
    <cellStyle name="style1424787249881 2 3 3 7" xfId="23420"/>
    <cellStyle name="style1424787249881 2 3 3 8" xfId="50293"/>
    <cellStyle name="style1424787249881 2 3 4" xfId="1776"/>
    <cellStyle name="style1424787249881 2 3 4 2" xfId="5463"/>
    <cellStyle name="style1424787249881 2 3 4 2 2" xfId="12904"/>
    <cellStyle name="style1424787249881 2 3 4 2 2 2" xfId="50314"/>
    <cellStyle name="style1424787249881 2 3 4 2 2 2 2" xfId="50315"/>
    <cellStyle name="style1424787249881 2 3 4 2 2 2 3" xfId="61063"/>
    <cellStyle name="style1424787249881 2 3 4 2 2 3" xfId="50313"/>
    <cellStyle name="style1424787249881 2 3 4 2 3" xfId="20300"/>
    <cellStyle name="style1424787249881 2 3 4 2 3 2" xfId="50317"/>
    <cellStyle name="style1424787249881 2 3 4 2 3 3" xfId="58571"/>
    <cellStyle name="style1424787249881 2 3 4 2 3 4" xfId="50316"/>
    <cellStyle name="style1424787249881 2 3 4 2 4" xfId="27696"/>
    <cellStyle name="style1424787249881 2 3 4 2 5" xfId="50312"/>
    <cellStyle name="style1424787249881 2 3 4 3" xfId="3586"/>
    <cellStyle name="style1424787249881 2 3 4 3 2" xfId="11027"/>
    <cellStyle name="style1424787249881 2 3 4 3 2 2" xfId="50320"/>
    <cellStyle name="style1424787249881 2 3 4 3 2 2 2" xfId="50321"/>
    <cellStyle name="style1424787249881 2 3 4 3 2 2 3" xfId="61064"/>
    <cellStyle name="style1424787249881 2 3 4 3 2 3" xfId="50319"/>
    <cellStyle name="style1424787249881 2 3 4 3 3" xfId="18423"/>
    <cellStyle name="style1424787249881 2 3 4 3 3 2" xfId="50323"/>
    <cellStyle name="style1424787249881 2 3 4 3 3 3" xfId="58572"/>
    <cellStyle name="style1424787249881 2 3 4 3 3 4" xfId="50322"/>
    <cellStyle name="style1424787249881 2 3 4 3 4" xfId="25819"/>
    <cellStyle name="style1424787249881 2 3 4 3 5" xfId="50318"/>
    <cellStyle name="style1424787249881 2 3 4 4" xfId="7408"/>
    <cellStyle name="style1424787249881 2 3 4 4 2" xfId="14804"/>
    <cellStyle name="style1424787249881 2 3 4 4 2 2" xfId="50326"/>
    <cellStyle name="style1424787249881 2 3 4 4 2 3" xfId="61062"/>
    <cellStyle name="style1424787249881 2 3 4 4 2 4" xfId="50325"/>
    <cellStyle name="style1424787249881 2 3 4 4 3" xfId="22200"/>
    <cellStyle name="style1424787249881 2 3 4 4 4" xfId="29596"/>
    <cellStyle name="style1424787249881 2 3 4 4 5" xfId="50324"/>
    <cellStyle name="style1424787249881 2 3 4 5" xfId="9218"/>
    <cellStyle name="style1424787249881 2 3 4 5 2" xfId="50328"/>
    <cellStyle name="style1424787249881 2 3 4 5 3" xfId="58570"/>
    <cellStyle name="style1424787249881 2 3 4 5 4" xfId="50327"/>
    <cellStyle name="style1424787249881 2 3 4 6" xfId="16614"/>
    <cellStyle name="style1424787249881 2 3 4 7" xfId="24010"/>
    <cellStyle name="style1424787249881 2 3 4 8" xfId="50311"/>
    <cellStyle name="style1424787249881 2 3 5" xfId="2033"/>
    <cellStyle name="style1424787249881 2 3 5 2" xfId="5720"/>
    <cellStyle name="style1424787249881 2 3 5 2 2" xfId="13160"/>
    <cellStyle name="style1424787249881 2 3 5 2 2 2" xfId="50332"/>
    <cellStyle name="style1424787249881 2 3 5 2 2 2 2" xfId="50333"/>
    <cellStyle name="style1424787249881 2 3 5 2 2 2 3" xfId="61066"/>
    <cellStyle name="style1424787249881 2 3 5 2 2 3" xfId="50331"/>
    <cellStyle name="style1424787249881 2 3 5 2 3" xfId="20556"/>
    <cellStyle name="style1424787249881 2 3 5 2 3 2" xfId="50335"/>
    <cellStyle name="style1424787249881 2 3 5 2 3 3" xfId="58574"/>
    <cellStyle name="style1424787249881 2 3 5 2 3 4" xfId="50334"/>
    <cellStyle name="style1424787249881 2 3 5 2 4" xfId="27952"/>
    <cellStyle name="style1424787249881 2 3 5 2 5" xfId="50330"/>
    <cellStyle name="style1424787249881 2 3 5 3" xfId="3842"/>
    <cellStyle name="style1424787249881 2 3 5 3 2" xfId="11283"/>
    <cellStyle name="style1424787249881 2 3 5 3 2 2" xfId="50338"/>
    <cellStyle name="style1424787249881 2 3 5 3 2 2 2" xfId="50339"/>
    <cellStyle name="style1424787249881 2 3 5 3 2 2 3" xfId="61067"/>
    <cellStyle name="style1424787249881 2 3 5 3 2 3" xfId="50337"/>
    <cellStyle name="style1424787249881 2 3 5 3 3" xfId="18679"/>
    <cellStyle name="style1424787249881 2 3 5 3 3 2" xfId="50341"/>
    <cellStyle name="style1424787249881 2 3 5 3 3 3" xfId="58575"/>
    <cellStyle name="style1424787249881 2 3 5 3 3 4" xfId="50340"/>
    <cellStyle name="style1424787249881 2 3 5 3 4" xfId="26075"/>
    <cellStyle name="style1424787249881 2 3 5 3 5" xfId="50336"/>
    <cellStyle name="style1424787249881 2 3 5 4" xfId="7665"/>
    <cellStyle name="style1424787249881 2 3 5 4 2" xfId="15061"/>
    <cellStyle name="style1424787249881 2 3 5 4 2 2" xfId="50344"/>
    <cellStyle name="style1424787249881 2 3 5 4 2 3" xfId="61065"/>
    <cellStyle name="style1424787249881 2 3 5 4 2 4" xfId="50343"/>
    <cellStyle name="style1424787249881 2 3 5 4 3" xfId="22457"/>
    <cellStyle name="style1424787249881 2 3 5 4 4" xfId="29853"/>
    <cellStyle name="style1424787249881 2 3 5 4 5" xfId="50342"/>
    <cellStyle name="style1424787249881 2 3 5 5" xfId="9474"/>
    <cellStyle name="style1424787249881 2 3 5 5 2" xfId="50346"/>
    <cellStyle name="style1424787249881 2 3 5 5 3" xfId="58573"/>
    <cellStyle name="style1424787249881 2 3 5 5 4" xfId="50345"/>
    <cellStyle name="style1424787249881 2 3 5 6" xfId="16870"/>
    <cellStyle name="style1424787249881 2 3 5 7" xfId="24266"/>
    <cellStyle name="style1424787249881 2 3 5 8" xfId="50329"/>
    <cellStyle name="style1424787249881 2 3 6" xfId="4229"/>
    <cellStyle name="style1424787249881 2 3 6 2" xfId="11670"/>
    <cellStyle name="style1424787249881 2 3 6 2 2" xfId="50349"/>
    <cellStyle name="style1424787249881 2 3 6 2 2 2" xfId="50350"/>
    <cellStyle name="style1424787249881 2 3 6 2 2 3" xfId="61068"/>
    <cellStyle name="style1424787249881 2 3 6 2 3" xfId="50348"/>
    <cellStyle name="style1424787249881 2 3 6 3" xfId="19066"/>
    <cellStyle name="style1424787249881 2 3 6 3 2" xfId="50352"/>
    <cellStyle name="style1424787249881 2 3 6 3 3" xfId="58576"/>
    <cellStyle name="style1424787249881 2 3 6 3 4" xfId="50351"/>
    <cellStyle name="style1424787249881 2 3 6 4" xfId="26462"/>
    <cellStyle name="style1424787249881 2 3 6 5" xfId="50347"/>
    <cellStyle name="style1424787249881 2 3 7" xfId="2352"/>
    <cellStyle name="style1424787249881 2 3 7 2" xfId="9793"/>
    <cellStyle name="style1424787249881 2 3 7 2 2" xfId="50355"/>
    <cellStyle name="style1424787249881 2 3 7 2 2 2" xfId="50356"/>
    <cellStyle name="style1424787249881 2 3 7 2 2 3" xfId="61069"/>
    <cellStyle name="style1424787249881 2 3 7 2 3" xfId="50354"/>
    <cellStyle name="style1424787249881 2 3 7 3" xfId="17189"/>
    <cellStyle name="style1424787249881 2 3 7 3 2" xfId="50358"/>
    <cellStyle name="style1424787249881 2 3 7 3 3" xfId="58577"/>
    <cellStyle name="style1424787249881 2 3 7 3 4" xfId="50357"/>
    <cellStyle name="style1424787249881 2 3 7 4" xfId="24585"/>
    <cellStyle name="style1424787249881 2 3 7 5" xfId="50353"/>
    <cellStyle name="style1424787249881 2 3 8" xfId="6174"/>
    <cellStyle name="style1424787249881 2 3 8 2" xfId="13570"/>
    <cellStyle name="style1424787249881 2 3 8 2 2" xfId="50361"/>
    <cellStyle name="style1424787249881 2 3 8 2 3" xfId="61052"/>
    <cellStyle name="style1424787249881 2 3 8 2 4" xfId="50360"/>
    <cellStyle name="style1424787249881 2 3 8 3" xfId="20966"/>
    <cellStyle name="style1424787249881 2 3 8 4" xfId="28362"/>
    <cellStyle name="style1424787249881 2 3 8 5" xfId="50359"/>
    <cellStyle name="style1424787249881 2 3 9" xfId="7984"/>
    <cellStyle name="style1424787249881 2 3 9 2" xfId="50363"/>
    <cellStyle name="style1424787249881 2 3 9 3" xfId="58560"/>
    <cellStyle name="style1424787249881 2 3 9 4" xfId="50362"/>
    <cellStyle name="style1424787249881 2 4" xfId="603"/>
    <cellStyle name="style1424787249881 2 4 2" xfId="1313"/>
    <cellStyle name="style1424787249881 2 4 2 2" xfId="5001"/>
    <cellStyle name="style1424787249881 2 4 2 2 2" xfId="12442"/>
    <cellStyle name="style1424787249881 2 4 2 2 2 2" xfId="50368"/>
    <cellStyle name="style1424787249881 2 4 2 2 2 2 2" xfId="50369"/>
    <cellStyle name="style1424787249881 2 4 2 2 2 2 3" xfId="61072"/>
    <cellStyle name="style1424787249881 2 4 2 2 2 3" xfId="50367"/>
    <cellStyle name="style1424787249881 2 4 2 2 3" xfId="19838"/>
    <cellStyle name="style1424787249881 2 4 2 2 3 2" xfId="50371"/>
    <cellStyle name="style1424787249881 2 4 2 2 3 3" xfId="58580"/>
    <cellStyle name="style1424787249881 2 4 2 2 3 4" xfId="50370"/>
    <cellStyle name="style1424787249881 2 4 2 2 4" xfId="27234"/>
    <cellStyle name="style1424787249881 2 4 2 2 5" xfId="50366"/>
    <cellStyle name="style1424787249881 2 4 2 3" xfId="3124"/>
    <cellStyle name="style1424787249881 2 4 2 3 2" xfId="10565"/>
    <cellStyle name="style1424787249881 2 4 2 3 2 2" xfId="50374"/>
    <cellStyle name="style1424787249881 2 4 2 3 2 2 2" xfId="50375"/>
    <cellStyle name="style1424787249881 2 4 2 3 2 2 3" xfId="61073"/>
    <cellStyle name="style1424787249881 2 4 2 3 2 3" xfId="50373"/>
    <cellStyle name="style1424787249881 2 4 2 3 3" xfId="17961"/>
    <cellStyle name="style1424787249881 2 4 2 3 3 2" xfId="50377"/>
    <cellStyle name="style1424787249881 2 4 2 3 3 3" xfId="58581"/>
    <cellStyle name="style1424787249881 2 4 2 3 3 4" xfId="50376"/>
    <cellStyle name="style1424787249881 2 4 2 3 4" xfId="25357"/>
    <cellStyle name="style1424787249881 2 4 2 3 5" xfId="50372"/>
    <cellStyle name="style1424787249881 2 4 2 4" xfId="6946"/>
    <cellStyle name="style1424787249881 2 4 2 4 2" xfId="14342"/>
    <cellStyle name="style1424787249881 2 4 2 4 2 2" xfId="50380"/>
    <cellStyle name="style1424787249881 2 4 2 4 2 3" xfId="61071"/>
    <cellStyle name="style1424787249881 2 4 2 4 2 4" xfId="50379"/>
    <cellStyle name="style1424787249881 2 4 2 4 3" xfId="21738"/>
    <cellStyle name="style1424787249881 2 4 2 4 4" xfId="29134"/>
    <cellStyle name="style1424787249881 2 4 2 4 5" xfId="50378"/>
    <cellStyle name="style1424787249881 2 4 2 5" xfId="8756"/>
    <cellStyle name="style1424787249881 2 4 2 5 2" xfId="50382"/>
    <cellStyle name="style1424787249881 2 4 2 5 3" xfId="58579"/>
    <cellStyle name="style1424787249881 2 4 2 5 4" xfId="50381"/>
    <cellStyle name="style1424787249881 2 4 2 6" xfId="16152"/>
    <cellStyle name="style1424787249881 2 4 2 7" xfId="23548"/>
    <cellStyle name="style1424787249881 2 4 2 8" xfId="50365"/>
    <cellStyle name="style1424787249881 2 4 3" xfId="4357"/>
    <cellStyle name="style1424787249881 2 4 3 2" xfId="11798"/>
    <cellStyle name="style1424787249881 2 4 3 2 2" xfId="50385"/>
    <cellStyle name="style1424787249881 2 4 3 2 2 2" xfId="50386"/>
    <cellStyle name="style1424787249881 2 4 3 2 2 3" xfId="61074"/>
    <cellStyle name="style1424787249881 2 4 3 2 3" xfId="50384"/>
    <cellStyle name="style1424787249881 2 4 3 3" xfId="19194"/>
    <cellStyle name="style1424787249881 2 4 3 3 2" xfId="50388"/>
    <cellStyle name="style1424787249881 2 4 3 3 3" xfId="58582"/>
    <cellStyle name="style1424787249881 2 4 3 3 4" xfId="50387"/>
    <cellStyle name="style1424787249881 2 4 3 4" xfId="26590"/>
    <cellStyle name="style1424787249881 2 4 3 5" xfId="50383"/>
    <cellStyle name="style1424787249881 2 4 4" xfId="2480"/>
    <cellStyle name="style1424787249881 2 4 4 2" xfId="9921"/>
    <cellStyle name="style1424787249881 2 4 4 2 2" xfId="50391"/>
    <cellStyle name="style1424787249881 2 4 4 2 2 2" xfId="50392"/>
    <cellStyle name="style1424787249881 2 4 4 2 2 3" xfId="61075"/>
    <cellStyle name="style1424787249881 2 4 4 2 3" xfId="50390"/>
    <cellStyle name="style1424787249881 2 4 4 3" xfId="17317"/>
    <cellStyle name="style1424787249881 2 4 4 3 2" xfId="50394"/>
    <cellStyle name="style1424787249881 2 4 4 3 3" xfId="58583"/>
    <cellStyle name="style1424787249881 2 4 4 3 4" xfId="50393"/>
    <cellStyle name="style1424787249881 2 4 4 4" xfId="24713"/>
    <cellStyle name="style1424787249881 2 4 4 5" xfId="50389"/>
    <cellStyle name="style1424787249881 2 4 5" xfId="6302"/>
    <cellStyle name="style1424787249881 2 4 5 2" xfId="13698"/>
    <cellStyle name="style1424787249881 2 4 5 2 2" xfId="50397"/>
    <cellStyle name="style1424787249881 2 4 5 2 3" xfId="61070"/>
    <cellStyle name="style1424787249881 2 4 5 2 4" xfId="50396"/>
    <cellStyle name="style1424787249881 2 4 5 3" xfId="21094"/>
    <cellStyle name="style1424787249881 2 4 5 4" xfId="28490"/>
    <cellStyle name="style1424787249881 2 4 5 5" xfId="50395"/>
    <cellStyle name="style1424787249881 2 4 6" xfId="8112"/>
    <cellStyle name="style1424787249881 2 4 6 2" xfId="50399"/>
    <cellStyle name="style1424787249881 2 4 6 3" xfId="58578"/>
    <cellStyle name="style1424787249881 2 4 6 4" xfId="50398"/>
    <cellStyle name="style1424787249881 2 4 7" xfId="15508"/>
    <cellStyle name="style1424787249881 2 4 8" xfId="22904"/>
    <cellStyle name="style1424787249881 2 4 9" xfId="50364"/>
    <cellStyle name="style1424787249881 2 5" xfId="1057"/>
    <cellStyle name="style1424787249881 2 5 2" xfId="4745"/>
    <cellStyle name="style1424787249881 2 5 2 2" xfId="12186"/>
    <cellStyle name="style1424787249881 2 5 2 2 2" xfId="50403"/>
    <cellStyle name="style1424787249881 2 5 2 2 2 2" xfId="50404"/>
    <cellStyle name="style1424787249881 2 5 2 2 2 3" xfId="61077"/>
    <cellStyle name="style1424787249881 2 5 2 2 3" xfId="50402"/>
    <cellStyle name="style1424787249881 2 5 2 3" xfId="19582"/>
    <cellStyle name="style1424787249881 2 5 2 3 2" xfId="50406"/>
    <cellStyle name="style1424787249881 2 5 2 3 3" xfId="58585"/>
    <cellStyle name="style1424787249881 2 5 2 3 4" xfId="50405"/>
    <cellStyle name="style1424787249881 2 5 2 4" xfId="26978"/>
    <cellStyle name="style1424787249881 2 5 2 5" xfId="50401"/>
    <cellStyle name="style1424787249881 2 5 3" xfId="2868"/>
    <cellStyle name="style1424787249881 2 5 3 2" xfId="10309"/>
    <cellStyle name="style1424787249881 2 5 3 2 2" xfId="50409"/>
    <cellStyle name="style1424787249881 2 5 3 2 2 2" xfId="50410"/>
    <cellStyle name="style1424787249881 2 5 3 2 2 3" xfId="61078"/>
    <cellStyle name="style1424787249881 2 5 3 2 3" xfId="50408"/>
    <cellStyle name="style1424787249881 2 5 3 3" xfId="17705"/>
    <cellStyle name="style1424787249881 2 5 3 3 2" xfId="50412"/>
    <cellStyle name="style1424787249881 2 5 3 3 3" xfId="58586"/>
    <cellStyle name="style1424787249881 2 5 3 3 4" xfId="50411"/>
    <cellStyle name="style1424787249881 2 5 3 4" xfId="25101"/>
    <cellStyle name="style1424787249881 2 5 3 5" xfId="50407"/>
    <cellStyle name="style1424787249881 2 5 4" xfId="6690"/>
    <cellStyle name="style1424787249881 2 5 4 2" xfId="14086"/>
    <cellStyle name="style1424787249881 2 5 4 2 2" xfId="50415"/>
    <cellStyle name="style1424787249881 2 5 4 2 3" xfId="61076"/>
    <cellStyle name="style1424787249881 2 5 4 2 4" xfId="50414"/>
    <cellStyle name="style1424787249881 2 5 4 3" xfId="21482"/>
    <cellStyle name="style1424787249881 2 5 4 4" xfId="28878"/>
    <cellStyle name="style1424787249881 2 5 4 5" xfId="50413"/>
    <cellStyle name="style1424787249881 2 5 5" xfId="8500"/>
    <cellStyle name="style1424787249881 2 5 5 2" xfId="50417"/>
    <cellStyle name="style1424787249881 2 5 5 3" xfId="58584"/>
    <cellStyle name="style1424787249881 2 5 5 4" xfId="50416"/>
    <cellStyle name="style1424787249881 2 5 6" xfId="15896"/>
    <cellStyle name="style1424787249881 2 5 7" xfId="23292"/>
    <cellStyle name="style1424787249881 2 5 8" xfId="50400"/>
    <cellStyle name="style1424787249881 2 6" xfId="1648"/>
    <cellStyle name="style1424787249881 2 6 2" xfId="5335"/>
    <cellStyle name="style1424787249881 2 6 2 2" xfId="12776"/>
    <cellStyle name="style1424787249881 2 6 2 2 2" xfId="50421"/>
    <cellStyle name="style1424787249881 2 6 2 2 2 2" xfId="50422"/>
    <cellStyle name="style1424787249881 2 6 2 2 2 3" xfId="61080"/>
    <cellStyle name="style1424787249881 2 6 2 2 3" xfId="50420"/>
    <cellStyle name="style1424787249881 2 6 2 3" xfId="20172"/>
    <cellStyle name="style1424787249881 2 6 2 3 2" xfId="50424"/>
    <cellStyle name="style1424787249881 2 6 2 3 3" xfId="58588"/>
    <cellStyle name="style1424787249881 2 6 2 3 4" xfId="50423"/>
    <cellStyle name="style1424787249881 2 6 2 4" xfId="27568"/>
    <cellStyle name="style1424787249881 2 6 2 5" xfId="50419"/>
    <cellStyle name="style1424787249881 2 6 3" xfId="3458"/>
    <cellStyle name="style1424787249881 2 6 3 2" xfId="10899"/>
    <cellStyle name="style1424787249881 2 6 3 2 2" xfId="50427"/>
    <cellStyle name="style1424787249881 2 6 3 2 2 2" xfId="50428"/>
    <cellStyle name="style1424787249881 2 6 3 2 2 3" xfId="61081"/>
    <cellStyle name="style1424787249881 2 6 3 2 3" xfId="50426"/>
    <cellStyle name="style1424787249881 2 6 3 3" xfId="18295"/>
    <cellStyle name="style1424787249881 2 6 3 3 2" xfId="50430"/>
    <cellStyle name="style1424787249881 2 6 3 3 3" xfId="58589"/>
    <cellStyle name="style1424787249881 2 6 3 3 4" xfId="50429"/>
    <cellStyle name="style1424787249881 2 6 3 4" xfId="25691"/>
    <cellStyle name="style1424787249881 2 6 3 5" xfId="50425"/>
    <cellStyle name="style1424787249881 2 6 4" xfId="7280"/>
    <cellStyle name="style1424787249881 2 6 4 2" xfId="14676"/>
    <cellStyle name="style1424787249881 2 6 4 2 2" xfId="50433"/>
    <cellStyle name="style1424787249881 2 6 4 2 3" xfId="61079"/>
    <cellStyle name="style1424787249881 2 6 4 2 4" xfId="50432"/>
    <cellStyle name="style1424787249881 2 6 4 3" xfId="22072"/>
    <cellStyle name="style1424787249881 2 6 4 4" xfId="29468"/>
    <cellStyle name="style1424787249881 2 6 4 5" xfId="50431"/>
    <cellStyle name="style1424787249881 2 6 5" xfId="9090"/>
    <cellStyle name="style1424787249881 2 6 5 2" xfId="50435"/>
    <cellStyle name="style1424787249881 2 6 5 3" xfId="58587"/>
    <cellStyle name="style1424787249881 2 6 5 4" xfId="50434"/>
    <cellStyle name="style1424787249881 2 6 6" xfId="16486"/>
    <cellStyle name="style1424787249881 2 6 7" xfId="23882"/>
    <cellStyle name="style1424787249881 2 6 8" xfId="50418"/>
    <cellStyle name="style1424787249881 2 7" xfId="1905"/>
    <cellStyle name="style1424787249881 2 7 2" xfId="5592"/>
    <cellStyle name="style1424787249881 2 7 2 2" xfId="13032"/>
    <cellStyle name="style1424787249881 2 7 2 2 2" xfId="50439"/>
    <cellStyle name="style1424787249881 2 7 2 2 2 2" xfId="50440"/>
    <cellStyle name="style1424787249881 2 7 2 2 2 3" xfId="61083"/>
    <cellStyle name="style1424787249881 2 7 2 2 3" xfId="50438"/>
    <cellStyle name="style1424787249881 2 7 2 3" xfId="20428"/>
    <cellStyle name="style1424787249881 2 7 2 3 2" xfId="50442"/>
    <cellStyle name="style1424787249881 2 7 2 3 3" xfId="58591"/>
    <cellStyle name="style1424787249881 2 7 2 3 4" xfId="50441"/>
    <cellStyle name="style1424787249881 2 7 2 4" xfId="27824"/>
    <cellStyle name="style1424787249881 2 7 2 5" xfId="50437"/>
    <cellStyle name="style1424787249881 2 7 3" xfId="3714"/>
    <cellStyle name="style1424787249881 2 7 3 2" xfId="11155"/>
    <cellStyle name="style1424787249881 2 7 3 2 2" xfId="50445"/>
    <cellStyle name="style1424787249881 2 7 3 2 2 2" xfId="50446"/>
    <cellStyle name="style1424787249881 2 7 3 2 2 3" xfId="61084"/>
    <cellStyle name="style1424787249881 2 7 3 2 3" xfId="50444"/>
    <cellStyle name="style1424787249881 2 7 3 3" xfId="18551"/>
    <cellStyle name="style1424787249881 2 7 3 3 2" xfId="50448"/>
    <cellStyle name="style1424787249881 2 7 3 3 3" xfId="58592"/>
    <cellStyle name="style1424787249881 2 7 3 3 4" xfId="50447"/>
    <cellStyle name="style1424787249881 2 7 3 4" xfId="25947"/>
    <cellStyle name="style1424787249881 2 7 3 5" xfId="50443"/>
    <cellStyle name="style1424787249881 2 7 4" xfId="7537"/>
    <cellStyle name="style1424787249881 2 7 4 2" xfId="14933"/>
    <cellStyle name="style1424787249881 2 7 4 2 2" xfId="50451"/>
    <cellStyle name="style1424787249881 2 7 4 2 3" xfId="61082"/>
    <cellStyle name="style1424787249881 2 7 4 2 4" xfId="50450"/>
    <cellStyle name="style1424787249881 2 7 4 3" xfId="22329"/>
    <cellStyle name="style1424787249881 2 7 4 4" xfId="29725"/>
    <cellStyle name="style1424787249881 2 7 4 5" xfId="50449"/>
    <cellStyle name="style1424787249881 2 7 5" xfId="9346"/>
    <cellStyle name="style1424787249881 2 7 5 2" xfId="50453"/>
    <cellStyle name="style1424787249881 2 7 5 3" xfId="58590"/>
    <cellStyle name="style1424787249881 2 7 5 4" xfId="50452"/>
    <cellStyle name="style1424787249881 2 7 6" xfId="16742"/>
    <cellStyle name="style1424787249881 2 7 7" xfId="24138"/>
    <cellStyle name="style1424787249881 2 7 8" xfId="50436"/>
    <cellStyle name="style1424787249881 2 8" xfId="4101"/>
    <cellStyle name="style1424787249881 2 8 2" xfId="11542"/>
    <cellStyle name="style1424787249881 2 8 2 2" xfId="50456"/>
    <cellStyle name="style1424787249881 2 8 2 2 2" xfId="50457"/>
    <cellStyle name="style1424787249881 2 8 2 2 3" xfId="61085"/>
    <cellStyle name="style1424787249881 2 8 2 3" xfId="50455"/>
    <cellStyle name="style1424787249881 2 8 3" xfId="18938"/>
    <cellStyle name="style1424787249881 2 8 3 2" xfId="50459"/>
    <cellStyle name="style1424787249881 2 8 3 3" xfId="58593"/>
    <cellStyle name="style1424787249881 2 8 3 4" xfId="50458"/>
    <cellStyle name="style1424787249881 2 8 4" xfId="26334"/>
    <cellStyle name="style1424787249881 2 8 5" xfId="50454"/>
    <cellStyle name="style1424787249881 2 9" xfId="2224"/>
    <cellStyle name="style1424787249881 2 9 2" xfId="9665"/>
    <cellStyle name="style1424787249881 2 9 2 2" xfId="50462"/>
    <cellStyle name="style1424787249881 2 9 2 2 2" xfId="50463"/>
    <cellStyle name="style1424787249881 2 9 2 2 3" xfId="61086"/>
    <cellStyle name="style1424787249881 2 9 2 3" xfId="50461"/>
    <cellStyle name="style1424787249881 2 9 3" xfId="17061"/>
    <cellStyle name="style1424787249881 2 9 3 2" xfId="50465"/>
    <cellStyle name="style1424787249881 2 9 3 3" xfId="58594"/>
    <cellStyle name="style1424787249881 2 9 3 4" xfId="50464"/>
    <cellStyle name="style1424787249881 2 9 4" xfId="24457"/>
    <cellStyle name="style1424787249881 2 9 5" xfId="50460"/>
    <cellStyle name="style1424787249881 3" xfId="382"/>
    <cellStyle name="style1424787249881 3 10" xfId="7892"/>
    <cellStyle name="style1424787249881 3 10 2" xfId="50468"/>
    <cellStyle name="style1424787249881 3 10 3" xfId="58595"/>
    <cellStyle name="style1424787249881 3 10 4" xfId="50467"/>
    <cellStyle name="style1424787249881 3 11" xfId="15288"/>
    <cellStyle name="style1424787249881 3 12" xfId="22684"/>
    <cellStyle name="style1424787249881 3 13" xfId="50466"/>
    <cellStyle name="style1424787249881 3 2" xfId="510"/>
    <cellStyle name="style1424787249881 3 2 10" xfId="15416"/>
    <cellStyle name="style1424787249881 3 2 11" xfId="22812"/>
    <cellStyle name="style1424787249881 3 2 12" xfId="50469"/>
    <cellStyle name="style1424787249881 3 2 2" xfId="767"/>
    <cellStyle name="style1424787249881 3 2 2 2" xfId="1477"/>
    <cellStyle name="style1424787249881 3 2 2 2 2" xfId="5165"/>
    <cellStyle name="style1424787249881 3 2 2 2 2 2" xfId="12606"/>
    <cellStyle name="style1424787249881 3 2 2 2 2 2 2" xfId="50474"/>
    <cellStyle name="style1424787249881 3 2 2 2 2 2 2 2" xfId="50475"/>
    <cellStyle name="style1424787249881 3 2 2 2 2 2 2 3" xfId="61091"/>
    <cellStyle name="style1424787249881 3 2 2 2 2 2 3" xfId="50473"/>
    <cellStyle name="style1424787249881 3 2 2 2 2 3" xfId="20002"/>
    <cellStyle name="style1424787249881 3 2 2 2 2 3 2" xfId="50477"/>
    <cellStyle name="style1424787249881 3 2 2 2 2 3 3" xfId="58599"/>
    <cellStyle name="style1424787249881 3 2 2 2 2 3 4" xfId="50476"/>
    <cellStyle name="style1424787249881 3 2 2 2 2 4" xfId="27398"/>
    <cellStyle name="style1424787249881 3 2 2 2 2 5" xfId="50472"/>
    <cellStyle name="style1424787249881 3 2 2 2 3" xfId="3288"/>
    <cellStyle name="style1424787249881 3 2 2 2 3 2" xfId="10729"/>
    <cellStyle name="style1424787249881 3 2 2 2 3 2 2" xfId="50480"/>
    <cellStyle name="style1424787249881 3 2 2 2 3 2 2 2" xfId="50481"/>
    <cellStyle name="style1424787249881 3 2 2 2 3 2 2 3" xfId="61092"/>
    <cellStyle name="style1424787249881 3 2 2 2 3 2 3" xfId="50479"/>
    <cellStyle name="style1424787249881 3 2 2 2 3 3" xfId="18125"/>
    <cellStyle name="style1424787249881 3 2 2 2 3 3 2" xfId="50483"/>
    <cellStyle name="style1424787249881 3 2 2 2 3 3 3" xfId="58600"/>
    <cellStyle name="style1424787249881 3 2 2 2 3 3 4" xfId="50482"/>
    <cellStyle name="style1424787249881 3 2 2 2 3 4" xfId="25521"/>
    <cellStyle name="style1424787249881 3 2 2 2 3 5" xfId="50478"/>
    <cellStyle name="style1424787249881 3 2 2 2 4" xfId="7110"/>
    <cellStyle name="style1424787249881 3 2 2 2 4 2" xfId="14506"/>
    <cellStyle name="style1424787249881 3 2 2 2 4 2 2" xfId="50486"/>
    <cellStyle name="style1424787249881 3 2 2 2 4 2 3" xfId="61090"/>
    <cellStyle name="style1424787249881 3 2 2 2 4 2 4" xfId="50485"/>
    <cellStyle name="style1424787249881 3 2 2 2 4 3" xfId="21902"/>
    <cellStyle name="style1424787249881 3 2 2 2 4 4" xfId="29298"/>
    <cellStyle name="style1424787249881 3 2 2 2 4 5" xfId="50484"/>
    <cellStyle name="style1424787249881 3 2 2 2 5" xfId="8920"/>
    <cellStyle name="style1424787249881 3 2 2 2 5 2" xfId="50488"/>
    <cellStyle name="style1424787249881 3 2 2 2 5 3" xfId="58598"/>
    <cellStyle name="style1424787249881 3 2 2 2 5 4" xfId="50487"/>
    <cellStyle name="style1424787249881 3 2 2 2 6" xfId="16316"/>
    <cellStyle name="style1424787249881 3 2 2 2 7" xfId="23712"/>
    <cellStyle name="style1424787249881 3 2 2 2 8" xfId="50471"/>
    <cellStyle name="style1424787249881 3 2 2 3" xfId="4521"/>
    <cellStyle name="style1424787249881 3 2 2 3 2" xfId="11962"/>
    <cellStyle name="style1424787249881 3 2 2 3 2 2" xfId="50491"/>
    <cellStyle name="style1424787249881 3 2 2 3 2 2 2" xfId="50492"/>
    <cellStyle name="style1424787249881 3 2 2 3 2 2 3" xfId="61093"/>
    <cellStyle name="style1424787249881 3 2 2 3 2 3" xfId="50490"/>
    <cellStyle name="style1424787249881 3 2 2 3 3" xfId="19358"/>
    <cellStyle name="style1424787249881 3 2 2 3 3 2" xfId="50494"/>
    <cellStyle name="style1424787249881 3 2 2 3 3 3" xfId="58601"/>
    <cellStyle name="style1424787249881 3 2 2 3 3 4" xfId="50493"/>
    <cellStyle name="style1424787249881 3 2 2 3 4" xfId="26754"/>
    <cellStyle name="style1424787249881 3 2 2 3 5" xfId="50489"/>
    <cellStyle name="style1424787249881 3 2 2 4" xfId="2644"/>
    <cellStyle name="style1424787249881 3 2 2 4 2" xfId="10085"/>
    <cellStyle name="style1424787249881 3 2 2 4 2 2" xfId="50497"/>
    <cellStyle name="style1424787249881 3 2 2 4 2 2 2" xfId="50498"/>
    <cellStyle name="style1424787249881 3 2 2 4 2 2 3" xfId="61094"/>
    <cellStyle name="style1424787249881 3 2 2 4 2 3" xfId="50496"/>
    <cellStyle name="style1424787249881 3 2 2 4 3" xfId="17481"/>
    <cellStyle name="style1424787249881 3 2 2 4 3 2" xfId="50500"/>
    <cellStyle name="style1424787249881 3 2 2 4 3 3" xfId="58602"/>
    <cellStyle name="style1424787249881 3 2 2 4 3 4" xfId="50499"/>
    <cellStyle name="style1424787249881 3 2 2 4 4" xfId="24877"/>
    <cellStyle name="style1424787249881 3 2 2 4 5" xfId="50495"/>
    <cellStyle name="style1424787249881 3 2 2 5" xfId="6466"/>
    <cellStyle name="style1424787249881 3 2 2 5 2" xfId="13862"/>
    <cellStyle name="style1424787249881 3 2 2 5 2 2" xfId="50503"/>
    <cellStyle name="style1424787249881 3 2 2 5 2 3" xfId="61089"/>
    <cellStyle name="style1424787249881 3 2 2 5 2 4" xfId="50502"/>
    <cellStyle name="style1424787249881 3 2 2 5 3" xfId="21258"/>
    <cellStyle name="style1424787249881 3 2 2 5 4" xfId="28654"/>
    <cellStyle name="style1424787249881 3 2 2 5 5" xfId="50501"/>
    <cellStyle name="style1424787249881 3 2 2 6" xfId="8276"/>
    <cellStyle name="style1424787249881 3 2 2 6 2" xfId="50505"/>
    <cellStyle name="style1424787249881 3 2 2 6 3" xfId="58597"/>
    <cellStyle name="style1424787249881 3 2 2 6 4" xfId="50504"/>
    <cellStyle name="style1424787249881 3 2 2 7" xfId="15672"/>
    <cellStyle name="style1424787249881 3 2 2 8" xfId="23068"/>
    <cellStyle name="style1424787249881 3 2 2 9" xfId="50470"/>
    <cellStyle name="style1424787249881 3 2 3" xfId="1221"/>
    <cellStyle name="style1424787249881 3 2 3 2" xfId="4909"/>
    <cellStyle name="style1424787249881 3 2 3 2 2" xfId="12350"/>
    <cellStyle name="style1424787249881 3 2 3 2 2 2" xfId="50509"/>
    <cellStyle name="style1424787249881 3 2 3 2 2 2 2" xfId="50510"/>
    <cellStyle name="style1424787249881 3 2 3 2 2 2 3" xfId="61096"/>
    <cellStyle name="style1424787249881 3 2 3 2 2 3" xfId="50508"/>
    <cellStyle name="style1424787249881 3 2 3 2 3" xfId="19746"/>
    <cellStyle name="style1424787249881 3 2 3 2 3 2" xfId="50512"/>
    <cellStyle name="style1424787249881 3 2 3 2 3 3" xfId="58604"/>
    <cellStyle name="style1424787249881 3 2 3 2 3 4" xfId="50511"/>
    <cellStyle name="style1424787249881 3 2 3 2 4" xfId="27142"/>
    <cellStyle name="style1424787249881 3 2 3 2 5" xfId="50507"/>
    <cellStyle name="style1424787249881 3 2 3 3" xfId="3032"/>
    <cellStyle name="style1424787249881 3 2 3 3 2" xfId="10473"/>
    <cellStyle name="style1424787249881 3 2 3 3 2 2" xfId="50515"/>
    <cellStyle name="style1424787249881 3 2 3 3 2 2 2" xfId="50516"/>
    <cellStyle name="style1424787249881 3 2 3 3 2 2 3" xfId="61097"/>
    <cellStyle name="style1424787249881 3 2 3 3 2 3" xfId="50514"/>
    <cellStyle name="style1424787249881 3 2 3 3 3" xfId="17869"/>
    <cellStyle name="style1424787249881 3 2 3 3 3 2" xfId="50518"/>
    <cellStyle name="style1424787249881 3 2 3 3 3 3" xfId="58605"/>
    <cellStyle name="style1424787249881 3 2 3 3 3 4" xfId="50517"/>
    <cellStyle name="style1424787249881 3 2 3 3 4" xfId="25265"/>
    <cellStyle name="style1424787249881 3 2 3 3 5" xfId="50513"/>
    <cellStyle name="style1424787249881 3 2 3 4" xfId="6854"/>
    <cellStyle name="style1424787249881 3 2 3 4 2" xfId="14250"/>
    <cellStyle name="style1424787249881 3 2 3 4 2 2" xfId="50521"/>
    <cellStyle name="style1424787249881 3 2 3 4 2 3" xfId="61095"/>
    <cellStyle name="style1424787249881 3 2 3 4 2 4" xfId="50520"/>
    <cellStyle name="style1424787249881 3 2 3 4 3" xfId="21646"/>
    <cellStyle name="style1424787249881 3 2 3 4 4" xfId="29042"/>
    <cellStyle name="style1424787249881 3 2 3 4 5" xfId="50519"/>
    <cellStyle name="style1424787249881 3 2 3 5" xfId="8664"/>
    <cellStyle name="style1424787249881 3 2 3 5 2" xfId="50523"/>
    <cellStyle name="style1424787249881 3 2 3 5 3" xfId="58603"/>
    <cellStyle name="style1424787249881 3 2 3 5 4" xfId="50522"/>
    <cellStyle name="style1424787249881 3 2 3 6" xfId="16060"/>
    <cellStyle name="style1424787249881 3 2 3 7" xfId="23456"/>
    <cellStyle name="style1424787249881 3 2 3 8" xfId="50506"/>
    <cellStyle name="style1424787249881 3 2 4" xfId="1812"/>
    <cellStyle name="style1424787249881 3 2 4 2" xfId="5499"/>
    <cellStyle name="style1424787249881 3 2 4 2 2" xfId="12940"/>
    <cellStyle name="style1424787249881 3 2 4 2 2 2" xfId="50527"/>
    <cellStyle name="style1424787249881 3 2 4 2 2 2 2" xfId="50528"/>
    <cellStyle name="style1424787249881 3 2 4 2 2 2 3" xfId="61099"/>
    <cellStyle name="style1424787249881 3 2 4 2 2 3" xfId="50526"/>
    <cellStyle name="style1424787249881 3 2 4 2 3" xfId="20336"/>
    <cellStyle name="style1424787249881 3 2 4 2 3 2" xfId="50530"/>
    <cellStyle name="style1424787249881 3 2 4 2 3 3" xfId="58607"/>
    <cellStyle name="style1424787249881 3 2 4 2 3 4" xfId="50529"/>
    <cellStyle name="style1424787249881 3 2 4 2 4" xfId="27732"/>
    <cellStyle name="style1424787249881 3 2 4 2 5" xfId="50525"/>
    <cellStyle name="style1424787249881 3 2 4 3" xfId="3622"/>
    <cellStyle name="style1424787249881 3 2 4 3 2" xfId="11063"/>
    <cellStyle name="style1424787249881 3 2 4 3 2 2" xfId="50532"/>
    <cellStyle name="style1424787249881 3 2 4 3 3" xfId="18459"/>
    <cellStyle name="style1424787249881 3 2 4 3 4" xfId="25855"/>
    <cellStyle name="style1424787249881 3 2 4 3 5" xfId="50531"/>
    <cellStyle name="style1424787249881 3 2 4 4" xfId="7444"/>
    <cellStyle name="style1424787249881 3 2 4 4 2" xfId="14840"/>
    <cellStyle name="style1424787249881 3 2 4 4 2 2" xfId="50535"/>
    <cellStyle name="style1424787249881 3 2 4 4 2 3" xfId="61098"/>
    <cellStyle name="style1424787249881 3 2 4 4 2 4" xfId="50534"/>
    <cellStyle name="style1424787249881 3 2 4 4 3" xfId="22236"/>
    <cellStyle name="style1424787249881 3 2 4 4 4" xfId="29632"/>
    <cellStyle name="style1424787249881 3 2 4 4 5" xfId="50533"/>
    <cellStyle name="style1424787249881 3 2 4 5" xfId="9254"/>
    <cellStyle name="style1424787249881 3 2 4 5 2" xfId="50537"/>
    <cellStyle name="style1424787249881 3 2 4 5 3" xfId="58606"/>
    <cellStyle name="style1424787249881 3 2 4 5 4" xfId="50536"/>
    <cellStyle name="style1424787249881 3 2 4 6" xfId="16650"/>
    <cellStyle name="style1424787249881 3 2 4 7" xfId="24046"/>
    <cellStyle name="style1424787249881 3 2 4 8" xfId="50524"/>
    <cellStyle name="style1424787249881 3 2 5" xfId="2069"/>
    <cellStyle name="style1424787249881 3 2 5 2" xfId="5756"/>
    <cellStyle name="style1424787249881 3 2 5 2 2" xfId="13196"/>
    <cellStyle name="style1424787249881 3 2 5 2 2 2" xfId="50540"/>
    <cellStyle name="style1424787249881 3 2 5 2 3" xfId="20592"/>
    <cellStyle name="style1424787249881 3 2 5 2 4" xfId="27988"/>
    <cellStyle name="style1424787249881 3 2 5 2 5" xfId="50539"/>
    <cellStyle name="style1424787249881 3 2 5 3" xfId="3878"/>
    <cellStyle name="style1424787249881 3 2 5 3 2" xfId="11319"/>
    <cellStyle name="style1424787249881 3 2 5 3 2 2" xfId="50542"/>
    <cellStyle name="style1424787249881 3 2 5 3 3" xfId="18715"/>
    <cellStyle name="style1424787249881 3 2 5 3 4" xfId="26111"/>
    <cellStyle name="style1424787249881 3 2 5 3 5" xfId="50541"/>
    <cellStyle name="style1424787249881 3 2 5 4" xfId="7701"/>
    <cellStyle name="style1424787249881 3 2 5 4 2" xfId="15097"/>
    <cellStyle name="style1424787249881 3 2 5 4 3" xfId="22493"/>
    <cellStyle name="style1424787249881 3 2 5 4 4" xfId="29889"/>
    <cellStyle name="style1424787249881 3 2 5 4 5" xfId="50543"/>
    <cellStyle name="style1424787249881 3 2 5 5" xfId="9510"/>
    <cellStyle name="style1424787249881 3 2 5 6" xfId="16906"/>
    <cellStyle name="style1424787249881 3 2 5 7" xfId="24302"/>
    <cellStyle name="style1424787249881 3 2 5 8" xfId="50538"/>
    <cellStyle name="style1424787249881 3 2 6" xfId="4265"/>
    <cellStyle name="style1424787249881 3 2 6 2" xfId="11706"/>
    <cellStyle name="style1424787249881 3 2 6 2 2" xfId="50545"/>
    <cellStyle name="style1424787249881 3 2 6 3" xfId="19102"/>
    <cellStyle name="style1424787249881 3 2 6 4" xfId="26498"/>
    <cellStyle name="style1424787249881 3 2 6 5" xfId="50544"/>
    <cellStyle name="style1424787249881 3 2 7" xfId="2388"/>
    <cellStyle name="style1424787249881 3 2 7 2" xfId="9829"/>
    <cellStyle name="style1424787249881 3 2 7 2 2" xfId="50547"/>
    <cellStyle name="style1424787249881 3 2 7 3" xfId="17225"/>
    <cellStyle name="style1424787249881 3 2 7 4" xfId="24621"/>
    <cellStyle name="style1424787249881 3 2 7 5" xfId="50546"/>
    <cellStyle name="style1424787249881 3 2 8" xfId="6210"/>
    <cellStyle name="style1424787249881 3 2 8 2" xfId="13606"/>
    <cellStyle name="style1424787249881 3 2 8 2 2" xfId="50550"/>
    <cellStyle name="style1424787249881 3 2 8 2 3" xfId="61088"/>
    <cellStyle name="style1424787249881 3 2 8 2 4" xfId="50549"/>
    <cellStyle name="style1424787249881 3 2 8 3" xfId="21002"/>
    <cellStyle name="style1424787249881 3 2 8 4" xfId="28398"/>
    <cellStyle name="style1424787249881 3 2 8 5" xfId="50548"/>
    <cellStyle name="style1424787249881 3 2 9" xfId="8020"/>
    <cellStyle name="style1424787249881 3 2 9 2" xfId="50552"/>
    <cellStyle name="style1424787249881 3 2 9 3" xfId="58596"/>
    <cellStyle name="style1424787249881 3 2 9 4" xfId="50551"/>
    <cellStyle name="style1424787249881 3 3" xfId="639"/>
    <cellStyle name="style1424787249881 3 3 2" xfId="1349"/>
    <cellStyle name="style1424787249881 3 3 2 2" xfId="5037"/>
    <cellStyle name="style1424787249881 3 3 2 2 2" xfId="12478"/>
    <cellStyle name="style1424787249881 3 3 2 2 2 2" xfId="50556"/>
    <cellStyle name="style1424787249881 3 3 2 2 3" xfId="19874"/>
    <cellStyle name="style1424787249881 3 3 2 2 4" xfId="27270"/>
    <cellStyle name="style1424787249881 3 3 2 2 5" xfId="50555"/>
    <cellStyle name="style1424787249881 3 3 2 3" xfId="3160"/>
    <cellStyle name="style1424787249881 3 3 2 3 2" xfId="10601"/>
    <cellStyle name="style1424787249881 3 3 2 3 2 2" xfId="50558"/>
    <cellStyle name="style1424787249881 3 3 2 3 3" xfId="17997"/>
    <cellStyle name="style1424787249881 3 3 2 3 4" xfId="25393"/>
    <cellStyle name="style1424787249881 3 3 2 3 5" xfId="50557"/>
    <cellStyle name="style1424787249881 3 3 2 4" xfId="6982"/>
    <cellStyle name="style1424787249881 3 3 2 4 2" xfId="14378"/>
    <cellStyle name="style1424787249881 3 3 2 4 3" xfId="21774"/>
    <cellStyle name="style1424787249881 3 3 2 4 4" xfId="29170"/>
    <cellStyle name="style1424787249881 3 3 2 4 5" xfId="50559"/>
    <cellStyle name="style1424787249881 3 3 2 5" xfId="8792"/>
    <cellStyle name="style1424787249881 3 3 2 6" xfId="16188"/>
    <cellStyle name="style1424787249881 3 3 2 7" xfId="23584"/>
    <cellStyle name="style1424787249881 3 3 2 8" xfId="50554"/>
    <cellStyle name="style1424787249881 3 3 3" xfId="4393"/>
    <cellStyle name="style1424787249881 3 3 3 2" xfId="11834"/>
    <cellStyle name="style1424787249881 3 3 3 2 2" xfId="50561"/>
    <cellStyle name="style1424787249881 3 3 3 3" xfId="19230"/>
    <cellStyle name="style1424787249881 3 3 3 4" xfId="26626"/>
    <cellStyle name="style1424787249881 3 3 3 5" xfId="50560"/>
    <cellStyle name="style1424787249881 3 3 4" xfId="2516"/>
    <cellStyle name="style1424787249881 3 3 4 2" xfId="9957"/>
    <cellStyle name="style1424787249881 3 3 4 2 2" xfId="50563"/>
    <cellStyle name="style1424787249881 3 3 4 3" xfId="17353"/>
    <cellStyle name="style1424787249881 3 3 4 4" xfId="24749"/>
    <cellStyle name="style1424787249881 3 3 4 5" xfId="50562"/>
    <cellStyle name="style1424787249881 3 3 5" xfId="6338"/>
    <cellStyle name="style1424787249881 3 3 5 2" xfId="13734"/>
    <cellStyle name="style1424787249881 3 3 5 3" xfId="21130"/>
    <cellStyle name="style1424787249881 3 3 5 4" xfId="28526"/>
    <cellStyle name="style1424787249881 3 3 5 5" xfId="50564"/>
    <cellStyle name="style1424787249881 3 3 6" xfId="8148"/>
    <cellStyle name="style1424787249881 3 3 7" xfId="15544"/>
    <cellStyle name="style1424787249881 3 3 8" xfId="22940"/>
    <cellStyle name="style1424787249881 3 3 9" xfId="50553"/>
    <cellStyle name="style1424787249881 3 4" xfId="1093"/>
    <cellStyle name="style1424787249881 3 4 2" xfId="4781"/>
    <cellStyle name="style1424787249881 3 4 2 2" xfId="12222"/>
    <cellStyle name="style1424787249881 3 4 2 2 2" xfId="50567"/>
    <cellStyle name="style1424787249881 3 4 2 3" xfId="19618"/>
    <cellStyle name="style1424787249881 3 4 2 4" xfId="27014"/>
    <cellStyle name="style1424787249881 3 4 2 5" xfId="50566"/>
    <cellStyle name="style1424787249881 3 4 3" xfId="2904"/>
    <cellStyle name="style1424787249881 3 4 3 2" xfId="10345"/>
    <cellStyle name="style1424787249881 3 4 3 2 2" xfId="50569"/>
    <cellStyle name="style1424787249881 3 4 3 3" xfId="17741"/>
    <cellStyle name="style1424787249881 3 4 3 4" xfId="25137"/>
    <cellStyle name="style1424787249881 3 4 3 5" xfId="50568"/>
    <cellStyle name="style1424787249881 3 4 4" xfId="6726"/>
    <cellStyle name="style1424787249881 3 4 4 2" xfId="14122"/>
    <cellStyle name="style1424787249881 3 4 4 3" xfId="21518"/>
    <cellStyle name="style1424787249881 3 4 4 4" xfId="28914"/>
    <cellStyle name="style1424787249881 3 4 4 5" xfId="50570"/>
    <cellStyle name="style1424787249881 3 4 5" xfId="8536"/>
    <cellStyle name="style1424787249881 3 4 6" xfId="15932"/>
    <cellStyle name="style1424787249881 3 4 7" xfId="23328"/>
    <cellStyle name="style1424787249881 3 4 8" xfId="50565"/>
    <cellStyle name="style1424787249881 3 5" xfId="1684"/>
    <cellStyle name="style1424787249881 3 5 2" xfId="5371"/>
    <cellStyle name="style1424787249881 3 5 2 2" xfId="12812"/>
    <cellStyle name="style1424787249881 3 5 2 2 2" xfId="50573"/>
    <cellStyle name="style1424787249881 3 5 2 3" xfId="20208"/>
    <cellStyle name="style1424787249881 3 5 2 4" xfId="27604"/>
    <cellStyle name="style1424787249881 3 5 2 5" xfId="50572"/>
    <cellStyle name="style1424787249881 3 5 3" xfId="3494"/>
    <cellStyle name="style1424787249881 3 5 3 2" xfId="10935"/>
    <cellStyle name="style1424787249881 3 5 3 2 2" xfId="50575"/>
    <cellStyle name="style1424787249881 3 5 3 3" xfId="18331"/>
    <cellStyle name="style1424787249881 3 5 3 4" xfId="25727"/>
    <cellStyle name="style1424787249881 3 5 3 5" xfId="50574"/>
    <cellStyle name="style1424787249881 3 5 4" xfId="7316"/>
    <cellStyle name="style1424787249881 3 5 4 2" xfId="14712"/>
    <cellStyle name="style1424787249881 3 5 4 3" xfId="22108"/>
    <cellStyle name="style1424787249881 3 5 4 4" xfId="29504"/>
    <cellStyle name="style1424787249881 3 5 4 5" xfId="50576"/>
    <cellStyle name="style1424787249881 3 5 5" xfId="9126"/>
    <cellStyle name="style1424787249881 3 5 6" xfId="16522"/>
    <cellStyle name="style1424787249881 3 5 7" xfId="23918"/>
    <cellStyle name="style1424787249881 3 5 8" xfId="50571"/>
    <cellStyle name="style1424787249881 3 6" xfId="1941"/>
    <cellStyle name="style1424787249881 3 6 2" xfId="5628"/>
    <cellStyle name="style1424787249881 3 6 2 2" xfId="13068"/>
    <cellStyle name="style1424787249881 3 6 2 2 2" xfId="50579"/>
    <cellStyle name="style1424787249881 3 6 2 3" xfId="20464"/>
    <cellStyle name="style1424787249881 3 6 2 4" xfId="27860"/>
    <cellStyle name="style1424787249881 3 6 2 5" xfId="50578"/>
    <cellStyle name="style1424787249881 3 6 3" xfId="3750"/>
    <cellStyle name="style1424787249881 3 6 3 2" xfId="11191"/>
    <cellStyle name="style1424787249881 3 6 3 2 2" xfId="50581"/>
    <cellStyle name="style1424787249881 3 6 3 3" xfId="18587"/>
    <cellStyle name="style1424787249881 3 6 3 4" xfId="25983"/>
    <cellStyle name="style1424787249881 3 6 3 5" xfId="50580"/>
    <cellStyle name="style1424787249881 3 6 4" xfId="7573"/>
    <cellStyle name="style1424787249881 3 6 4 2" xfId="14969"/>
    <cellStyle name="style1424787249881 3 6 4 3" xfId="22365"/>
    <cellStyle name="style1424787249881 3 6 4 4" xfId="29761"/>
    <cellStyle name="style1424787249881 3 6 4 5" xfId="50582"/>
    <cellStyle name="style1424787249881 3 6 5" xfId="9382"/>
    <cellStyle name="style1424787249881 3 6 6" xfId="16778"/>
    <cellStyle name="style1424787249881 3 6 7" xfId="24174"/>
    <cellStyle name="style1424787249881 3 6 8" xfId="50577"/>
    <cellStyle name="style1424787249881 3 7" xfId="4137"/>
    <cellStyle name="style1424787249881 3 7 2" xfId="11578"/>
    <cellStyle name="style1424787249881 3 7 2 2" xfId="50584"/>
    <cellStyle name="style1424787249881 3 7 3" xfId="18974"/>
    <cellStyle name="style1424787249881 3 7 4" xfId="26370"/>
    <cellStyle name="style1424787249881 3 7 5" xfId="50583"/>
    <cellStyle name="style1424787249881 3 8" xfId="2260"/>
    <cellStyle name="style1424787249881 3 8 2" xfId="9701"/>
    <cellStyle name="style1424787249881 3 8 2 2" xfId="50586"/>
    <cellStyle name="style1424787249881 3 8 3" xfId="17097"/>
    <cellStyle name="style1424787249881 3 8 4" xfId="24493"/>
    <cellStyle name="style1424787249881 3 8 5" xfId="50585"/>
    <cellStyle name="style1424787249881 3 9" xfId="6082"/>
    <cellStyle name="style1424787249881 3 9 2" xfId="13478"/>
    <cellStyle name="style1424787249881 3 9 2 2" xfId="50589"/>
    <cellStyle name="style1424787249881 3 9 2 3" xfId="61087"/>
    <cellStyle name="style1424787249881 3 9 2 4" xfId="50588"/>
    <cellStyle name="style1424787249881 3 9 3" xfId="20874"/>
    <cellStyle name="style1424787249881 3 9 4" xfId="28270"/>
    <cellStyle name="style1424787249881 3 9 5" xfId="50587"/>
    <cellStyle name="style1424787249881 4" xfId="446"/>
    <cellStyle name="style1424787249881 4 10" xfId="15352"/>
    <cellStyle name="style1424787249881 4 11" xfId="22748"/>
    <cellStyle name="style1424787249881 4 12" xfId="50590"/>
    <cellStyle name="style1424787249881 4 2" xfId="703"/>
    <cellStyle name="style1424787249881 4 2 2" xfId="1413"/>
    <cellStyle name="style1424787249881 4 2 2 2" xfId="5101"/>
    <cellStyle name="style1424787249881 4 2 2 2 2" xfId="12542"/>
    <cellStyle name="style1424787249881 4 2 2 2 2 2" xfId="50594"/>
    <cellStyle name="style1424787249881 4 2 2 2 3" xfId="19938"/>
    <cellStyle name="style1424787249881 4 2 2 2 4" xfId="27334"/>
    <cellStyle name="style1424787249881 4 2 2 2 5" xfId="50593"/>
    <cellStyle name="style1424787249881 4 2 2 3" xfId="3224"/>
    <cellStyle name="style1424787249881 4 2 2 3 2" xfId="10665"/>
    <cellStyle name="style1424787249881 4 2 2 3 2 2" xfId="50596"/>
    <cellStyle name="style1424787249881 4 2 2 3 3" xfId="18061"/>
    <cellStyle name="style1424787249881 4 2 2 3 4" xfId="25457"/>
    <cellStyle name="style1424787249881 4 2 2 3 5" xfId="50595"/>
    <cellStyle name="style1424787249881 4 2 2 4" xfId="7046"/>
    <cellStyle name="style1424787249881 4 2 2 4 2" xfId="14442"/>
    <cellStyle name="style1424787249881 4 2 2 4 3" xfId="21838"/>
    <cellStyle name="style1424787249881 4 2 2 4 4" xfId="29234"/>
    <cellStyle name="style1424787249881 4 2 2 4 5" xfId="50597"/>
    <cellStyle name="style1424787249881 4 2 2 5" xfId="8856"/>
    <cellStyle name="style1424787249881 4 2 2 6" xfId="16252"/>
    <cellStyle name="style1424787249881 4 2 2 7" xfId="23648"/>
    <cellStyle name="style1424787249881 4 2 2 8" xfId="50592"/>
    <cellStyle name="style1424787249881 4 2 3" xfId="4457"/>
    <cellStyle name="style1424787249881 4 2 3 2" xfId="11898"/>
    <cellStyle name="style1424787249881 4 2 3 2 2" xfId="50599"/>
    <cellStyle name="style1424787249881 4 2 3 3" xfId="19294"/>
    <cellStyle name="style1424787249881 4 2 3 4" xfId="26690"/>
    <cellStyle name="style1424787249881 4 2 3 5" xfId="50598"/>
    <cellStyle name="style1424787249881 4 2 4" xfId="2580"/>
    <cellStyle name="style1424787249881 4 2 4 2" xfId="10021"/>
    <cellStyle name="style1424787249881 4 2 4 2 2" xfId="50601"/>
    <cellStyle name="style1424787249881 4 2 4 3" xfId="17417"/>
    <cellStyle name="style1424787249881 4 2 4 4" xfId="24813"/>
    <cellStyle name="style1424787249881 4 2 4 5" xfId="50600"/>
    <cellStyle name="style1424787249881 4 2 5" xfId="6402"/>
    <cellStyle name="style1424787249881 4 2 5 2" xfId="13798"/>
    <cellStyle name="style1424787249881 4 2 5 3" xfId="21194"/>
    <cellStyle name="style1424787249881 4 2 5 4" xfId="28590"/>
    <cellStyle name="style1424787249881 4 2 5 5" xfId="50602"/>
    <cellStyle name="style1424787249881 4 2 6" xfId="8212"/>
    <cellStyle name="style1424787249881 4 2 7" xfId="15608"/>
    <cellStyle name="style1424787249881 4 2 8" xfId="23004"/>
    <cellStyle name="style1424787249881 4 2 9" xfId="50591"/>
    <cellStyle name="style1424787249881 4 3" xfId="1157"/>
    <cellStyle name="style1424787249881 4 3 2" xfId="4845"/>
    <cellStyle name="style1424787249881 4 3 2 2" xfId="12286"/>
    <cellStyle name="style1424787249881 4 3 2 2 2" xfId="50605"/>
    <cellStyle name="style1424787249881 4 3 2 3" xfId="19682"/>
    <cellStyle name="style1424787249881 4 3 2 4" xfId="27078"/>
    <cellStyle name="style1424787249881 4 3 2 5" xfId="50604"/>
    <cellStyle name="style1424787249881 4 3 3" xfId="2968"/>
    <cellStyle name="style1424787249881 4 3 3 2" xfId="10409"/>
    <cellStyle name="style1424787249881 4 3 3 2 2" xfId="50607"/>
    <cellStyle name="style1424787249881 4 3 3 3" xfId="17805"/>
    <cellStyle name="style1424787249881 4 3 3 4" xfId="25201"/>
    <cellStyle name="style1424787249881 4 3 3 5" xfId="50606"/>
    <cellStyle name="style1424787249881 4 3 4" xfId="6790"/>
    <cellStyle name="style1424787249881 4 3 4 2" xfId="14186"/>
    <cellStyle name="style1424787249881 4 3 4 3" xfId="21582"/>
    <cellStyle name="style1424787249881 4 3 4 4" xfId="28978"/>
    <cellStyle name="style1424787249881 4 3 4 5" xfId="50608"/>
    <cellStyle name="style1424787249881 4 3 5" xfId="8600"/>
    <cellStyle name="style1424787249881 4 3 6" xfId="15996"/>
    <cellStyle name="style1424787249881 4 3 7" xfId="23392"/>
    <cellStyle name="style1424787249881 4 3 8" xfId="50603"/>
    <cellStyle name="style1424787249881 4 4" xfId="1748"/>
    <cellStyle name="style1424787249881 4 4 2" xfId="5435"/>
    <cellStyle name="style1424787249881 4 4 2 2" xfId="12876"/>
    <cellStyle name="style1424787249881 4 4 2 2 2" xfId="50611"/>
    <cellStyle name="style1424787249881 4 4 2 3" xfId="20272"/>
    <cellStyle name="style1424787249881 4 4 2 4" xfId="27668"/>
    <cellStyle name="style1424787249881 4 4 2 5" xfId="50610"/>
    <cellStyle name="style1424787249881 4 4 3" xfId="3558"/>
    <cellStyle name="style1424787249881 4 4 3 2" xfId="10999"/>
    <cellStyle name="style1424787249881 4 4 3 2 2" xfId="50613"/>
    <cellStyle name="style1424787249881 4 4 3 3" xfId="18395"/>
    <cellStyle name="style1424787249881 4 4 3 4" xfId="25791"/>
    <cellStyle name="style1424787249881 4 4 3 5" xfId="50612"/>
    <cellStyle name="style1424787249881 4 4 4" xfId="7380"/>
    <cellStyle name="style1424787249881 4 4 4 2" xfId="14776"/>
    <cellStyle name="style1424787249881 4 4 4 3" xfId="22172"/>
    <cellStyle name="style1424787249881 4 4 4 4" xfId="29568"/>
    <cellStyle name="style1424787249881 4 4 4 5" xfId="50614"/>
    <cellStyle name="style1424787249881 4 4 5" xfId="9190"/>
    <cellStyle name="style1424787249881 4 4 6" xfId="16586"/>
    <cellStyle name="style1424787249881 4 4 7" xfId="23982"/>
    <cellStyle name="style1424787249881 4 4 8" xfId="50609"/>
    <cellStyle name="style1424787249881 4 5" xfId="2005"/>
    <cellStyle name="style1424787249881 4 5 2" xfId="5692"/>
    <cellStyle name="style1424787249881 4 5 2 2" xfId="13132"/>
    <cellStyle name="style1424787249881 4 5 2 2 2" xfId="50617"/>
    <cellStyle name="style1424787249881 4 5 2 3" xfId="20528"/>
    <cellStyle name="style1424787249881 4 5 2 4" xfId="27924"/>
    <cellStyle name="style1424787249881 4 5 2 5" xfId="50616"/>
    <cellStyle name="style1424787249881 4 5 3" xfId="3814"/>
    <cellStyle name="style1424787249881 4 5 3 2" xfId="11255"/>
    <cellStyle name="style1424787249881 4 5 3 2 2" xfId="50619"/>
    <cellStyle name="style1424787249881 4 5 3 3" xfId="18651"/>
    <cellStyle name="style1424787249881 4 5 3 4" xfId="26047"/>
    <cellStyle name="style1424787249881 4 5 3 5" xfId="50618"/>
    <cellStyle name="style1424787249881 4 5 4" xfId="7637"/>
    <cellStyle name="style1424787249881 4 5 4 2" xfId="15033"/>
    <cellStyle name="style1424787249881 4 5 4 3" xfId="22429"/>
    <cellStyle name="style1424787249881 4 5 4 4" xfId="29825"/>
    <cellStyle name="style1424787249881 4 5 4 5" xfId="50620"/>
    <cellStyle name="style1424787249881 4 5 5" xfId="9446"/>
    <cellStyle name="style1424787249881 4 5 6" xfId="16842"/>
    <cellStyle name="style1424787249881 4 5 7" xfId="24238"/>
    <cellStyle name="style1424787249881 4 5 8" xfId="50615"/>
    <cellStyle name="style1424787249881 4 6" xfId="4201"/>
    <cellStyle name="style1424787249881 4 6 2" xfId="11642"/>
    <cellStyle name="style1424787249881 4 6 2 2" xfId="50622"/>
    <cellStyle name="style1424787249881 4 6 3" xfId="19038"/>
    <cellStyle name="style1424787249881 4 6 4" xfId="26434"/>
    <cellStyle name="style1424787249881 4 6 5" xfId="50621"/>
    <cellStyle name="style1424787249881 4 7" xfId="2324"/>
    <cellStyle name="style1424787249881 4 7 2" xfId="9765"/>
    <cellStyle name="style1424787249881 4 7 2 2" xfId="50624"/>
    <cellStyle name="style1424787249881 4 7 3" xfId="17161"/>
    <cellStyle name="style1424787249881 4 7 4" xfId="24557"/>
    <cellStyle name="style1424787249881 4 7 5" xfId="50623"/>
    <cellStyle name="style1424787249881 4 8" xfId="6146"/>
    <cellStyle name="style1424787249881 4 8 2" xfId="13542"/>
    <cellStyle name="style1424787249881 4 8 3" xfId="20938"/>
    <cellStyle name="style1424787249881 4 8 4" xfId="28334"/>
    <cellStyle name="style1424787249881 4 8 5" xfId="50625"/>
    <cellStyle name="style1424787249881 4 9" xfId="7956"/>
    <cellStyle name="style1424787249881 5" xfId="575"/>
    <cellStyle name="style1424787249881 5 2" xfId="1285"/>
    <cellStyle name="style1424787249881 5 2 2" xfId="4973"/>
    <cellStyle name="style1424787249881 5 2 2 2" xfId="12414"/>
    <cellStyle name="style1424787249881 5 2 2 2 2" xfId="50629"/>
    <cellStyle name="style1424787249881 5 2 2 3" xfId="19810"/>
    <cellStyle name="style1424787249881 5 2 2 4" xfId="27206"/>
    <cellStyle name="style1424787249881 5 2 2 5" xfId="50628"/>
    <cellStyle name="style1424787249881 5 2 3" xfId="3096"/>
    <cellStyle name="style1424787249881 5 2 3 2" xfId="10537"/>
    <cellStyle name="style1424787249881 5 2 3 2 2" xfId="50631"/>
    <cellStyle name="style1424787249881 5 2 3 3" xfId="17933"/>
    <cellStyle name="style1424787249881 5 2 3 4" xfId="25329"/>
    <cellStyle name="style1424787249881 5 2 3 5" xfId="50630"/>
    <cellStyle name="style1424787249881 5 2 4" xfId="6918"/>
    <cellStyle name="style1424787249881 5 2 4 2" xfId="14314"/>
    <cellStyle name="style1424787249881 5 2 4 3" xfId="21710"/>
    <cellStyle name="style1424787249881 5 2 4 4" xfId="29106"/>
    <cellStyle name="style1424787249881 5 2 4 5" xfId="50632"/>
    <cellStyle name="style1424787249881 5 2 5" xfId="8728"/>
    <cellStyle name="style1424787249881 5 2 6" xfId="16124"/>
    <cellStyle name="style1424787249881 5 2 7" xfId="23520"/>
    <cellStyle name="style1424787249881 5 2 8" xfId="50627"/>
    <cellStyle name="style1424787249881 5 3" xfId="4329"/>
    <cellStyle name="style1424787249881 5 3 2" xfId="11770"/>
    <cellStyle name="style1424787249881 5 3 2 2" xfId="50634"/>
    <cellStyle name="style1424787249881 5 3 3" xfId="19166"/>
    <cellStyle name="style1424787249881 5 3 4" xfId="26562"/>
    <cellStyle name="style1424787249881 5 3 5" xfId="50633"/>
    <cellStyle name="style1424787249881 5 4" xfId="2452"/>
    <cellStyle name="style1424787249881 5 4 2" xfId="9893"/>
    <cellStyle name="style1424787249881 5 4 2 2" xfId="50636"/>
    <cellStyle name="style1424787249881 5 4 3" xfId="17289"/>
    <cellStyle name="style1424787249881 5 4 4" xfId="24685"/>
    <cellStyle name="style1424787249881 5 4 5" xfId="50635"/>
    <cellStyle name="style1424787249881 5 5" xfId="6274"/>
    <cellStyle name="style1424787249881 5 5 2" xfId="13670"/>
    <cellStyle name="style1424787249881 5 5 3" xfId="21066"/>
    <cellStyle name="style1424787249881 5 5 4" xfId="28462"/>
    <cellStyle name="style1424787249881 5 5 5" xfId="50637"/>
    <cellStyle name="style1424787249881 5 6" xfId="8084"/>
    <cellStyle name="style1424787249881 5 7" xfId="15480"/>
    <cellStyle name="style1424787249881 5 8" xfId="22876"/>
    <cellStyle name="style1424787249881 5 9" xfId="50626"/>
    <cellStyle name="style1424787249881 6" xfId="1029"/>
    <cellStyle name="style1424787249881 6 2" xfId="4717"/>
    <cellStyle name="style1424787249881 6 2 2" xfId="12158"/>
    <cellStyle name="style1424787249881 6 2 2 2" xfId="50640"/>
    <cellStyle name="style1424787249881 6 2 3" xfId="19554"/>
    <cellStyle name="style1424787249881 6 2 4" xfId="26950"/>
    <cellStyle name="style1424787249881 6 2 5" xfId="50639"/>
    <cellStyle name="style1424787249881 6 3" xfId="2840"/>
    <cellStyle name="style1424787249881 6 3 2" xfId="10281"/>
    <cellStyle name="style1424787249881 6 3 2 2" xfId="50642"/>
    <cellStyle name="style1424787249881 6 3 3" xfId="17677"/>
    <cellStyle name="style1424787249881 6 3 4" xfId="25073"/>
    <cellStyle name="style1424787249881 6 3 5" xfId="50641"/>
    <cellStyle name="style1424787249881 6 4" xfId="6662"/>
    <cellStyle name="style1424787249881 6 4 2" xfId="14058"/>
    <cellStyle name="style1424787249881 6 4 3" xfId="21454"/>
    <cellStyle name="style1424787249881 6 4 4" xfId="28850"/>
    <cellStyle name="style1424787249881 6 4 5" xfId="50643"/>
    <cellStyle name="style1424787249881 6 5" xfId="8472"/>
    <cellStyle name="style1424787249881 6 6" xfId="15868"/>
    <cellStyle name="style1424787249881 6 7" xfId="23264"/>
    <cellStyle name="style1424787249881 6 8" xfId="50638"/>
    <cellStyle name="style1424787249881 7" xfId="1620"/>
    <cellStyle name="style1424787249881 7 2" xfId="5307"/>
    <cellStyle name="style1424787249881 7 2 2" xfId="12748"/>
    <cellStyle name="style1424787249881 7 2 2 2" xfId="50646"/>
    <cellStyle name="style1424787249881 7 2 3" xfId="20144"/>
    <cellStyle name="style1424787249881 7 2 4" xfId="27540"/>
    <cellStyle name="style1424787249881 7 2 5" xfId="50645"/>
    <cellStyle name="style1424787249881 7 3" xfId="3430"/>
    <cellStyle name="style1424787249881 7 3 2" xfId="10871"/>
    <cellStyle name="style1424787249881 7 3 2 2" xfId="50648"/>
    <cellStyle name="style1424787249881 7 3 3" xfId="18267"/>
    <cellStyle name="style1424787249881 7 3 4" xfId="25663"/>
    <cellStyle name="style1424787249881 7 3 5" xfId="50647"/>
    <cellStyle name="style1424787249881 7 4" xfId="7252"/>
    <cellStyle name="style1424787249881 7 4 2" xfId="14648"/>
    <cellStyle name="style1424787249881 7 4 3" xfId="22044"/>
    <cellStyle name="style1424787249881 7 4 4" xfId="29440"/>
    <cellStyle name="style1424787249881 7 4 5" xfId="50649"/>
    <cellStyle name="style1424787249881 7 5" xfId="9062"/>
    <cellStyle name="style1424787249881 7 6" xfId="16458"/>
    <cellStyle name="style1424787249881 7 7" xfId="23854"/>
    <cellStyle name="style1424787249881 7 8" xfId="50644"/>
    <cellStyle name="style1424787249881 8" xfId="1877"/>
    <cellStyle name="style1424787249881 8 2" xfId="5564"/>
    <cellStyle name="style1424787249881 8 2 2" xfId="13004"/>
    <cellStyle name="style1424787249881 8 2 2 2" xfId="50652"/>
    <cellStyle name="style1424787249881 8 2 3" xfId="20400"/>
    <cellStyle name="style1424787249881 8 2 4" xfId="27796"/>
    <cellStyle name="style1424787249881 8 2 5" xfId="50651"/>
    <cellStyle name="style1424787249881 8 3" xfId="3686"/>
    <cellStyle name="style1424787249881 8 3 2" xfId="11127"/>
    <cellStyle name="style1424787249881 8 3 2 2" xfId="50654"/>
    <cellStyle name="style1424787249881 8 3 3" xfId="18523"/>
    <cellStyle name="style1424787249881 8 3 4" xfId="25919"/>
    <cellStyle name="style1424787249881 8 3 5" xfId="50653"/>
    <cellStyle name="style1424787249881 8 4" xfId="7509"/>
    <cellStyle name="style1424787249881 8 4 2" xfId="14905"/>
    <cellStyle name="style1424787249881 8 4 3" xfId="22301"/>
    <cellStyle name="style1424787249881 8 4 4" xfId="29697"/>
    <cellStyle name="style1424787249881 8 4 5" xfId="50655"/>
    <cellStyle name="style1424787249881 8 5" xfId="9318"/>
    <cellStyle name="style1424787249881 8 6" xfId="16714"/>
    <cellStyle name="style1424787249881 8 7" xfId="24110"/>
    <cellStyle name="style1424787249881 8 8" xfId="50650"/>
    <cellStyle name="style1424787249881 9" xfId="4073"/>
    <cellStyle name="style1424787249881 9 2" xfId="11514"/>
    <cellStyle name="style1424787249881 9 2 2" xfId="50657"/>
    <cellStyle name="style1424787249881 9 3" xfId="18910"/>
    <cellStyle name="style1424787249881 9 4" xfId="26306"/>
    <cellStyle name="style1424787249881 9 5" xfId="50656"/>
    <cellStyle name="style1424787249911" xfId="319"/>
    <cellStyle name="style1424787249911 10" xfId="2197"/>
    <cellStyle name="style1424787249911 10 2" xfId="9638"/>
    <cellStyle name="style1424787249911 10 2 2" xfId="50660"/>
    <cellStyle name="style1424787249911 10 3" xfId="17034"/>
    <cellStyle name="style1424787249911 10 4" xfId="24430"/>
    <cellStyle name="style1424787249911 10 5" xfId="50659"/>
    <cellStyle name="style1424787249911 11" xfId="6019"/>
    <cellStyle name="style1424787249911 11 2" xfId="13415"/>
    <cellStyle name="style1424787249911 11 3" xfId="20811"/>
    <cellStyle name="style1424787249911 11 4" xfId="28207"/>
    <cellStyle name="style1424787249911 11 5" xfId="50661"/>
    <cellStyle name="style1424787249911 12" xfId="7829"/>
    <cellStyle name="style1424787249911 13" xfId="15225"/>
    <cellStyle name="style1424787249911 14" xfId="22621"/>
    <cellStyle name="style1424787249911 15" xfId="50658"/>
    <cellStyle name="style1424787249911 2" xfId="347"/>
    <cellStyle name="style1424787249911 2 10" xfId="6047"/>
    <cellStyle name="style1424787249911 2 10 2" xfId="13443"/>
    <cellStyle name="style1424787249911 2 10 3" xfId="20839"/>
    <cellStyle name="style1424787249911 2 10 4" xfId="28235"/>
    <cellStyle name="style1424787249911 2 10 5" xfId="50663"/>
    <cellStyle name="style1424787249911 2 11" xfId="7857"/>
    <cellStyle name="style1424787249911 2 12" xfId="15253"/>
    <cellStyle name="style1424787249911 2 13" xfId="22649"/>
    <cellStyle name="style1424787249911 2 14" xfId="50662"/>
    <cellStyle name="style1424787249911 2 2" xfId="411"/>
    <cellStyle name="style1424787249911 2 2 10" xfId="7921"/>
    <cellStyle name="style1424787249911 2 2 11" xfId="15317"/>
    <cellStyle name="style1424787249911 2 2 12" xfId="22713"/>
    <cellStyle name="style1424787249911 2 2 13" xfId="50664"/>
    <cellStyle name="style1424787249911 2 2 2" xfId="539"/>
    <cellStyle name="style1424787249911 2 2 2 10" xfId="15445"/>
    <cellStyle name="style1424787249911 2 2 2 11" xfId="22841"/>
    <cellStyle name="style1424787249911 2 2 2 12" xfId="50665"/>
    <cellStyle name="style1424787249911 2 2 2 2" xfId="796"/>
    <cellStyle name="style1424787249911 2 2 2 2 2" xfId="1506"/>
    <cellStyle name="style1424787249911 2 2 2 2 2 2" xfId="5194"/>
    <cellStyle name="style1424787249911 2 2 2 2 2 2 2" xfId="12635"/>
    <cellStyle name="style1424787249911 2 2 2 2 2 2 2 2" xfId="50669"/>
    <cellStyle name="style1424787249911 2 2 2 2 2 2 3" xfId="20031"/>
    <cellStyle name="style1424787249911 2 2 2 2 2 2 4" xfId="27427"/>
    <cellStyle name="style1424787249911 2 2 2 2 2 2 5" xfId="50668"/>
    <cellStyle name="style1424787249911 2 2 2 2 2 3" xfId="3317"/>
    <cellStyle name="style1424787249911 2 2 2 2 2 3 2" xfId="10758"/>
    <cellStyle name="style1424787249911 2 2 2 2 2 3 2 2" xfId="50671"/>
    <cellStyle name="style1424787249911 2 2 2 2 2 3 3" xfId="18154"/>
    <cellStyle name="style1424787249911 2 2 2 2 2 3 4" xfId="25550"/>
    <cellStyle name="style1424787249911 2 2 2 2 2 3 5" xfId="50670"/>
    <cellStyle name="style1424787249911 2 2 2 2 2 4" xfId="7139"/>
    <cellStyle name="style1424787249911 2 2 2 2 2 4 2" xfId="14535"/>
    <cellStyle name="style1424787249911 2 2 2 2 2 4 3" xfId="21931"/>
    <cellStyle name="style1424787249911 2 2 2 2 2 4 4" xfId="29327"/>
    <cellStyle name="style1424787249911 2 2 2 2 2 4 5" xfId="50672"/>
    <cellStyle name="style1424787249911 2 2 2 2 2 5" xfId="8949"/>
    <cellStyle name="style1424787249911 2 2 2 2 2 6" xfId="16345"/>
    <cellStyle name="style1424787249911 2 2 2 2 2 7" xfId="23741"/>
    <cellStyle name="style1424787249911 2 2 2 2 2 8" xfId="50667"/>
    <cellStyle name="style1424787249911 2 2 2 2 3" xfId="4550"/>
    <cellStyle name="style1424787249911 2 2 2 2 3 2" xfId="11991"/>
    <cellStyle name="style1424787249911 2 2 2 2 3 2 2" xfId="50674"/>
    <cellStyle name="style1424787249911 2 2 2 2 3 3" xfId="19387"/>
    <cellStyle name="style1424787249911 2 2 2 2 3 4" xfId="26783"/>
    <cellStyle name="style1424787249911 2 2 2 2 3 5" xfId="50673"/>
    <cellStyle name="style1424787249911 2 2 2 2 4" xfId="2673"/>
    <cellStyle name="style1424787249911 2 2 2 2 4 2" xfId="10114"/>
    <cellStyle name="style1424787249911 2 2 2 2 4 2 2" xfId="50676"/>
    <cellStyle name="style1424787249911 2 2 2 2 4 3" xfId="17510"/>
    <cellStyle name="style1424787249911 2 2 2 2 4 4" xfId="24906"/>
    <cellStyle name="style1424787249911 2 2 2 2 4 5" xfId="50675"/>
    <cellStyle name="style1424787249911 2 2 2 2 5" xfId="6495"/>
    <cellStyle name="style1424787249911 2 2 2 2 5 2" xfId="13891"/>
    <cellStyle name="style1424787249911 2 2 2 2 5 3" xfId="21287"/>
    <cellStyle name="style1424787249911 2 2 2 2 5 4" xfId="28683"/>
    <cellStyle name="style1424787249911 2 2 2 2 5 5" xfId="50677"/>
    <cellStyle name="style1424787249911 2 2 2 2 6" xfId="8305"/>
    <cellStyle name="style1424787249911 2 2 2 2 7" xfId="15701"/>
    <cellStyle name="style1424787249911 2 2 2 2 8" xfId="23097"/>
    <cellStyle name="style1424787249911 2 2 2 2 9" xfId="50666"/>
    <cellStyle name="style1424787249911 2 2 2 3" xfId="1250"/>
    <cellStyle name="style1424787249911 2 2 2 3 2" xfId="4938"/>
    <cellStyle name="style1424787249911 2 2 2 3 2 2" xfId="12379"/>
    <cellStyle name="style1424787249911 2 2 2 3 2 2 2" xfId="50680"/>
    <cellStyle name="style1424787249911 2 2 2 3 2 3" xfId="19775"/>
    <cellStyle name="style1424787249911 2 2 2 3 2 4" xfId="27171"/>
    <cellStyle name="style1424787249911 2 2 2 3 2 5" xfId="50679"/>
    <cellStyle name="style1424787249911 2 2 2 3 3" xfId="3061"/>
    <cellStyle name="style1424787249911 2 2 2 3 3 2" xfId="10502"/>
    <cellStyle name="style1424787249911 2 2 2 3 3 2 2" xfId="50682"/>
    <cellStyle name="style1424787249911 2 2 2 3 3 3" xfId="17898"/>
    <cellStyle name="style1424787249911 2 2 2 3 3 4" xfId="25294"/>
    <cellStyle name="style1424787249911 2 2 2 3 3 5" xfId="50681"/>
    <cellStyle name="style1424787249911 2 2 2 3 4" xfId="6883"/>
    <cellStyle name="style1424787249911 2 2 2 3 4 2" xfId="14279"/>
    <cellStyle name="style1424787249911 2 2 2 3 4 3" xfId="21675"/>
    <cellStyle name="style1424787249911 2 2 2 3 4 4" xfId="29071"/>
    <cellStyle name="style1424787249911 2 2 2 3 4 5" xfId="50683"/>
    <cellStyle name="style1424787249911 2 2 2 3 5" xfId="8693"/>
    <cellStyle name="style1424787249911 2 2 2 3 6" xfId="16089"/>
    <cellStyle name="style1424787249911 2 2 2 3 7" xfId="23485"/>
    <cellStyle name="style1424787249911 2 2 2 3 8" xfId="50678"/>
    <cellStyle name="style1424787249911 2 2 2 4" xfId="1841"/>
    <cellStyle name="style1424787249911 2 2 2 4 2" xfId="5528"/>
    <cellStyle name="style1424787249911 2 2 2 4 2 2" xfId="12969"/>
    <cellStyle name="style1424787249911 2 2 2 4 2 2 2" xfId="50686"/>
    <cellStyle name="style1424787249911 2 2 2 4 2 3" xfId="20365"/>
    <cellStyle name="style1424787249911 2 2 2 4 2 4" xfId="27761"/>
    <cellStyle name="style1424787249911 2 2 2 4 2 5" xfId="50685"/>
    <cellStyle name="style1424787249911 2 2 2 4 3" xfId="3651"/>
    <cellStyle name="style1424787249911 2 2 2 4 3 2" xfId="11092"/>
    <cellStyle name="style1424787249911 2 2 2 4 3 2 2" xfId="50688"/>
    <cellStyle name="style1424787249911 2 2 2 4 3 3" xfId="18488"/>
    <cellStyle name="style1424787249911 2 2 2 4 3 4" xfId="25884"/>
    <cellStyle name="style1424787249911 2 2 2 4 3 5" xfId="50687"/>
    <cellStyle name="style1424787249911 2 2 2 4 4" xfId="7473"/>
    <cellStyle name="style1424787249911 2 2 2 4 4 2" xfId="14869"/>
    <cellStyle name="style1424787249911 2 2 2 4 4 3" xfId="22265"/>
    <cellStyle name="style1424787249911 2 2 2 4 4 4" xfId="29661"/>
    <cellStyle name="style1424787249911 2 2 2 4 4 5" xfId="50689"/>
    <cellStyle name="style1424787249911 2 2 2 4 5" xfId="9283"/>
    <cellStyle name="style1424787249911 2 2 2 4 6" xfId="16679"/>
    <cellStyle name="style1424787249911 2 2 2 4 7" xfId="24075"/>
    <cellStyle name="style1424787249911 2 2 2 4 8" xfId="50684"/>
    <cellStyle name="style1424787249911 2 2 2 5" xfId="2098"/>
    <cellStyle name="style1424787249911 2 2 2 5 2" xfId="5785"/>
    <cellStyle name="style1424787249911 2 2 2 5 2 2" xfId="13225"/>
    <cellStyle name="style1424787249911 2 2 2 5 2 2 2" xfId="50692"/>
    <cellStyle name="style1424787249911 2 2 2 5 2 3" xfId="20621"/>
    <cellStyle name="style1424787249911 2 2 2 5 2 4" xfId="28017"/>
    <cellStyle name="style1424787249911 2 2 2 5 2 5" xfId="50691"/>
    <cellStyle name="style1424787249911 2 2 2 5 3" xfId="3907"/>
    <cellStyle name="style1424787249911 2 2 2 5 3 2" xfId="11348"/>
    <cellStyle name="style1424787249911 2 2 2 5 3 2 2" xfId="50694"/>
    <cellStyle name="style1424787249911 2 2 2 5 3 3" xfId="18744"/>
    <cellStyle name="style1424787249911 2 2 2 5 3 4" xfId="26140"/>
    <cellStyle name="style1424787249911 2 2 2 5 3 5" xfId="50693"/>
    <cellStyle name="style1424787249911 2 2 2 5 4" xfId="7730"/>
    <cellStyle name="style1424787249911 2 2 2 5 4 2" xfId="15126"/>
    <cellStyle name="style1424787249911 2 2 2 5 4 3" xfId="22522"/>
    <cellStyle name="style1424787249911 2 2 2 5 4 4" xfId="29918"/>
    <cellStyle name="style1424787249911 2 2 2 5 4 5" xfId="50695"/>
    <cellStyle name="style1424787249911 2 2 2 5 5" xfId="9539"/>
    <cellStyle name="style1424787249911 2 2 2 5 6" xfId="16935"/>
    <cellStyle name="style1424787249911 2 2 2 5 7" xfId="24331"/>
    <cellStyle name="style1424787249911 2 2 2 5 8" xfId="50690"/>
    <cellStyle name="style1424787249911 2 2 2 6" xfId="4294"/>
    <cellStyle name="style1424787249911 2 2 2 6 2" xfId="11735"/>
    <cellStyle name="style1424787249911 2 2 2 6 2 2" xfId="50697"/>
    <cellStyle name="style1424787249911 2 2 2 6 3" xfId="19131"/>
    <cellStyle name="style1424787249911 2 2 2 6 4" xfId="26527"/>
    <cellStyle name="style1424787249911 2 2 2 6 5" xfId="50696"/>
    <cellStyle name="style1424787249911 2 2 2 7" xfId="2417"/>
    <cellStyle name="style1424787249911 2 2 2 7 2" xfId="9858"/>
    <cellStyle name="style1424787249911 2 2 2 7 2 2" xfId="50699"/>
    <cellStyle name="style1424787249911 2 2 2 7 3" xfId="17254"/>
    <cellStyle name="style1424787249911 2 2 2 7 4" xfId="24650"/>
    <cellStyle name="style1424787249911 2 2 2 7 5" xfId="50698"/>
    <cellStyle name="style1424787249911 2 2 2 8" xfId="6239"/>
    <cellStyle name="style1424787249911 2 2 2 8 2" xfId="13635"/>
    <cellStyle name="style1424787249911 2 2 2 8 3" xfId="21031"/>
    <cellStyle name="style1424787249911 2 2 2 8 4" xfId="28427"/>
    <cellStyle name="style1424787249911 2 2 2 8 5" xfId="50700"/>
    <cellStyle name="style1424787249911 2 2 2 9" xfId="8049"/>
    <cellStyle name="style1424787249911 2 2 3" xfId="668"/>
    <cellStyle name="style1424787249911 2 2 3 2" xfId="1378"/>
    <cellStyle name="style1424787249911 2 2 3 2 2" xfId="5066"/>
    <cellStyle name="style1424787249911 2 2 3 2 2 2" xfId="12507"/>
    <cellStyle name="style1424787249911 2 2 3 2 2 2 2" xfId="50704"/>
    <cellStyle name="style1424787249911 2 2 3 2 2 3" xfId="19903"/>
    <cellStyle name="style1424787249911 2 2 3 2 2 4" xfId="27299"/>
    <cellStyle name="style1424787249911 2 2 3 2 2 5" xfId="50703"/>
    <cellStyle name="style1424787249911 2 2 3 2 3" xfId="3189"/>
    <cellStyle name="style1424787249911 2 2 3 2 3 2" xfId="10630"/>
    <cellStyle name="style1424787249911 2 2 3 2 3 2 2" xfId="50706"/>
    <cellStyle name="style1424787249911 2 2 3 2 3 3" xfId="18026"/>
    <cellStyle name="style1424787249911 2 2 3 2 3 4" xfId="25422"/>
    <cellStyle name="style1424787249911 2 2 3 2 3 5" xfId="50705"/>
    <cellStyle name="style1424787249911 2 2 3 2 4" xfId="7011"/>
    <cellStyle name="style1424787249911 2 2 3 2 4 2" xfId="14407"/>
    <cellStyle name="style1424787249911 2 2 3 2 4 3" xfId="21803"/>
    <cellStyle name="style1424787249911 2 2 3 2 4 4" xfId="29199"/>
    <cellStyle name="style1424787249911 2 2 3 2 4 5" xfId="50707"/>
    <cellStyle name="style1424787249911 2 2 3 2 5" xfId="8821"/>
    <cellStyle name="style1424787249911 2 2 3 2 6" xfId="16217"/>
    <cellStyle name="style1424787249911 2 2 3 2 7" xfId="23613"/>
    <cellStyle name="style1424787249911 2 2 3 2 8" xfId="50702"/>
    <cellStyle name="style1424787249911 2 2 3 3" xfId="4422"/>
    <cellStyle name="style1424787249911 2 2 3 3 2" xfId="11863"/>
    <cellStyle name="style1424787249911 2 2 3 3 2 2" xfId="50709"/>
    <cellStyle name="style1424787249911 2 2 3 3 3" xfId="19259"/>
    <cellStyle name="style1424787249911 2 2 3 3 4" xfId="26655"/>
    <cellStyle name="style1424787249911 2 2 3 3 5" xfId="50708"/>
    <cellStyle name="style1424787249911 2 2 3 4" xfId="2545"/>
    <cellStyle name="style1424787249911 2 2 3 4 2" xfId="9986"/>
    <cellStyle name="style1424787249911 2 2 3 4 2 2" xfId="50711"/>
    <cellStyle name="style1424787249911 2 2 3 4 3" xfId="17382"/>
    <cellStyle name="style1424787249911 2 2 3 4 4" xfId="24778"/>
    <cellStyle name="style1424787249911 2 2 3 4 5" xfId="50710"/>
    <cellStyle name="style1424787249911 2 2 3 5" xfId="6367"/>
    <cellStyle name="style1424787249911 2 2 3 5 2" xfId="13763"/>
    <cellStyle name="style1424787249911 2 2 3 5 3" xfId="21159"/>
    <cellStyle name="style1424787249911 2 2 3 5 4" xfId="28555"/>
    <cellStyle name="style1424787249911 2 2 3 5 5" xfId="50712"/>
    <cellStyle name="style1424787249911 2 2 3 6" xfId="8177"/>
    <cellStyle name="style1424787249911 2 2 3 7" xfId="15573"/>
    <cellStyle name="style1424787249911 2 2 3 8" xfId="22969"/>
    <cellStyle name="style1424787249911 2 2 3 9" xfId="50701"/>
    <cellStyle name="style1424787249911 2 2 4" xfId="1122"/>
    <cellStyle name="style1424787249911 2 2 4 2" xfId="4810"/>
    <cellStyle name="style1424787249911 2 2 4 2 2" xfId="12251"/>
    <cellStyle name="style1424787249911 2 2 4 2 2 2" xfId="50715"/>
    <cellStyle name="style1424787249911 2 2 4 2 3" xfId="19647"/>
    <cellStyle name="style1424787249911 2 2 4 2 4" xfId="27043"/>
    <cellStyle name="style1424787249911 2 2 4 2 5" xfId="50714"/>
    <cellStyle name="style1424787249911 2 2 4 3" xfId="2933"/>
    <cellStyle name="style1424787249911 2 2 4 3 2" xfId="10374"/>
    <cellStyle name="style1424787249911 2 2 4 3 2 2" xfId="50717"/>
    <cellStyle name="style1424787249911 2 2 4 3 3" xfId="17770"/>
    <cellStyle name="style1424787249911 2 2 4 3 4" xfId="25166"/>
    <cellStyle name="style1424787249911 2 2 4 3 5" xfId="50716"/>
    <cellStyle name="style1424787249911 2 2 4 4" xfId="6755"/>
    <cellStyle name="style1424787249911 2 2 4 4 2" xfId="14151"/>
    <cellStyle name="style1424787249911 2 2 4 4 3" xfId="21547"/>
    <cellStyle name="style1424787249911 2 2 4 4 4" xfId="28943"/>
    <cellStyle name="style1424787249911 2 2 4 4 5" xfId="50718"/>
    <cellStyle name="style1424787249911 2 2 4 5" xfId="8565"/>
    <cellStyle name="style1424787249911 2 2 4 6" xfId="15961"/>
    <cellStyle name="style1424787249911 2 2 4 7" xfId="23357"/>
    <cellStyle name="style1424787249911 2 2 4 8" xfId="50713"/>
    <cellStyle name="style1424787249911 2 2 5" xfId="1713"/>
    <cellStyle name="style1424787249911 2 2 5 2" xfId="5400"/>
    <cellStyle name="style1424787249911 2 2 5 2 2" xfId="12841"/>
    <cellStyle name="style1424787249911 2 2 5 2 2 2" xfId="50721"/>
    <cellStyle name="style1424787249911 2 2 5 2 3" xfId="20237"/>
    <cellStyle name="style1424787249911 2 2 5 2 4" xfId="27633"/>
    <cellStyle name="style1424787249911 2 2 5 2 5" xfId="50720"/>
    <cellStyle name="style1424787249911 2 2 5 3" xfId="3523"/>
    <cellStyle name="style1424787249911 2 2 5 3 2" xfId="10964"/>
    <cellStyle name="style1424787249911 2 2 5 3 2 2" xfId="50723"/>
    <cellStyle name="style1424787249911 2 2 5 3 3" xfId="18360"/>
    <cellStyle name="style1424787249911 2 2 5 3 4" xfId="25756"/>
    <cellStyle name="style1424787249911 2 2 5 3 5" xfId="50722"/>
    <cellStyle name="style1424787249911 2 2 5 4" xfId="7345"/>
    <cellStyle name="style1424787249911 2 2 5 4 2" xfId="14741"/>
    <cellStyle name="style1424787249911 2 2 5 4 3" xfId="22137"/>
    <cellStyle name="style1424787249911 2 2 5 4 4" xfId="29533"/>
    <cellStyle name="style1424787249911 2 2 5 4 5" xfId="50724"/>
    <cellStyle name="style1424787249911 2 2 5 5" xfId="9155"/>
    <cellStyle name="style1424787249911 2 2 5 6" xfId="16551"/>
    <cellStyle name="style1424787249911 2 2 5 7" xfId="23947"/>
    <cellStyle name="style1424787249911 2 2 5 8" xfId="50719"/>
    <cellStyle name="style1424787249911 2 2 6" xfId="1970"/>
    <cellStyle name="style1424787249911 2 2 6 2" xfId="5657"/>
    <cellStyle name="style1424787249911 2 2 6 2 2" xfId="13097"/>
    <cellStyle name="style1424787249911 2 2 6 2 2 2" xfId="50727"/>
    <cellStyle name="style1424787249911 2 2 6 2 3" xfId="20493"/>
    <cellStyle name="style1424787249911 2 2 6 2 4" xfId="27889"/>
    <cellStyle name="style1424787249911 2 2 6 2 5" xfId="50726"/>
    <cellStyle name="style1424787249911 2 2 6 3" xfId="3779"/>
    <cellStyle name="style1424787249911 2 2 6 3 2" xfId="11220"/>
    <cellStyle name="style1424787249911 2 2 6 3 2 2" xfId="50729"/>
    <cellStyle name="style1424787249911 2 2 6 3 3" xfId="18616"/>
    <cellStyle name="style1424787249911 2 2 6 3 4" xfId="26012"/>
    <cellStyle name="style1424787249911 2 2 6 3 5" xfId="50728"/>
    <cellStyle name="style1424787249911 2 2 6 4" xfId="7602"/>
    <cellStyle name="style1424787249911 2 2 6 4 2" xfId="14998"/>
    <cellStyle name="style1424787249911 2 2 6 4 3" xfId="22394"/>
    <cellStyle name="style1424787249911 2 2 6 4 4" xfId="29790"/>
    <cellStyle name="style1424787249911 2 2 6 4 5" xfId="50730"/>
    <cellStyle name="style1424787249911 2 2 6 5" xfId="9411"/>
    <cellStyle name="style1424787249911 2 2 6 6" xfId="16807"/>
    <cellStyle name="style1424787249911 2 2 6 7" xfId="24203"/>
    <cellStyle name="style1424787249911 2 2 6 8" xfId="50725"/>
    <cellStyle name="style1424787249911 2 2 7" xfId="4166"/>
    <cellStyle name="style1424787249911 2 2 7 2" xfId="11607"/>
    <cellStyle name="style1424787249911 2 2 7 2 2" xfId="50732"/>
    <cellStyle name="style1424787249911 2 2 7 3" xfId="19003"/>
    <cellStyle name="style1424787249911 2 2 7 4" xfId="26399"/>
    <cellStyle name="style1424787249911 2 2 7 5" xfId="50731"/>
    <cellStyle name="style1424787249911 2 2 8" xfId="2289"/>
    <cellStyle name="style1424787249911 2 2 8 2" xfId="9730"/>
    <cellStyle name="style1424787249911 2 2 8 2 2" xfId="50734"/>
    <cellStyle name="style1424787249911 2 2 8 3" xfId="17126"/>
    <cellStyle name="style1424787249911 2 2 8 4" xfId="24522"/>
    <cellStyle name="style1424787249911 2 2 8 5" xfId="50733"/>
    <cellStyle name="style1424787249911 2 2 9" xfId="6111"/>
    <cellStyle name="style1424787249911 2 2 9 2" xfId="13507"/>
    <cellStyle name="style1424787249911 2 2 9 3" xfId="20903"/>
    <cellStyle name="style1424787249911 2 2 9 4" xfId="28299"/>
    <cellStyle name="style1424787249911 2 2 9 5" xfId="50735"/>
    <cellStyle name="style1424787249911 2 3" xfId="475"/>
    <cellStyle name="style1424787249911 2 3 10" xfId="15381"/>
    <cellStyle name="style1424787249911 2 3 11" xfId="22777"/>
    <cellStyle name="style1424787249911 2 3 12" xfId="50736"/>
    <cellStyle name="style1424787249911 2 3 2" xfId="732"/>
    <cellStyle name="style1424787249911 2 3 2 2" xfId="1442"/>
    <cellStyle name="style1424787249911 2 3 2 2 2" xfId="5130"/>
    <cellStyle name="style1424787249911 2 3 2 2 2 2" xfId="12571"/>
    <cellStyle name="style1424787249911 2 3 2 2 2 2 2" xfId="50740"/>
    <cellStyle name="style1424787249911 2 3 2 2 2 3" xfId="19967"/>
    <cellStyle name="style1424787249911 2 3 2 2 2 4" xfId="27363"/>
    <cellStyle name="style1424787249911 2 3 2 2 2 5" xfId="50739"/>
    <cellStyle name="style1424787249911 2 3 2 2 3" xfId="3253"/>
    <cellStyle name="style1424787249911 2 3 2 2 3 2" xfId="10694"/>
    <cellStyle name="style1424787249911 2 3 2 2 3 2 2" xfId="50742"/>
    <cellStyle name="style1424787249911 2 3 2 2 3 3" xfId="18090"/>
    <cellStyle name="style1424787249911 2 3 2 2 3 4" xfId="25486"/>
    <cellStyle name="style1424787249911 2 3 2 2 3 5" xfId="50741"/>
    <cellStyle name="style1424787249911 2 3 2 2 4" xfId="7075"/>
    <cellStyle name="style1424787249911 2 3 2 2 4 2" xfId="14471"/>
    <cellStyle name="style1424787249911 2 3 2 2 4 3" xfId="21867"/>
    <cellStyle name="style1424787249911 2 3 2 2 4 4" xfId="29263"/>
    <cellStyle name="style1424787249911 2 3 2 2 4 5" xfId="50743"/>
    <cellStyle name="style1424787249911 2 3 2 2 5" xfId="8885"/>
    <cellStyle name="style1424787249911 2 3 2 2 6" xfId="16281"/>
    <cellStyle name="style1424787249911 2 3 2 2 7" xfId="23677"/>
    <cellStyle name="style1424787249911 2 3 2 2 8" xfId="50738"/>
    <cellStyle name="style1424787249911 2 3 2 3" xfId="4486"/>
    <cellStyle name="style1424787249911 2 3 2 3 2" xfId="11927"/>
    <cellStyle name="style1424787249911 2 3 2 3 2 2" xfId="50745"/>
    <cellStyle name="style1424787249911 2 3 2 3 3" xfId="19323"/>
    <cellStyle name="style1424787249911 2 3 2 3 4" xfId="26719"/>
    <cellStyle name="style1424787249911 2 3 2 3 5" xfId="50744"/>
    <cellStyle name="style1424787249911 2 3 2 4" xfId="2609"/>
    <cellStyle name="style1424787249911 2 3 2 4 2" xfId="10050"/>
    <cellStyle name="style1424787249911 2 3 2 4 2 2" xfId="50747"/>
    <cellStyle name="style1424787249911 2 3 2 4 3" xfId="17446"/>
    <cellStyle name="style1424787249911 2 3 2 4 4" xfId="24842"/>
    <cellStyle name="style1424787249911 2 3 2 4 5" xfId="50746"/>
    <cellStyle name="style1424787249911 2 3 2 5" xfId="6431"/>
    <cellStyle name="style1424787249911 2 3 2 5 2" xfId="13827"/>
    <cellStyle name="style1424787249911 2 3 2 5 3" xfId="21223"/>
    <cellStyle name="style1424787249911 2 3 2 5 4" xfId="28619"/>
    <cellStyle name="style1424787249911 2 3 2 5 5" xfId="50748"/>
    <cellStyle name="style1424787249911 2 3 2 6" xfId="8241"/>
    <cellStyle name="style1424787249911 2 3 2 7" xfId="15637"/>
    <cellStyle name="style1424787249911 2 3 2 8" xfId="23033"/>
    <cellStyle name="style1424787249911 2 3 2 9" xfId="50737"/>
    <cellStyle name="style1424787249911 2 3 3" xfId="1186"/>
    <cellStyle name="style1424787249911 2 3 3 2" xfId="4874"/>
    <cellStyle name="style1424787249911 2 3 3 2 2" xfId="12315"/>
    <cellStyle name="style1424787249911 2 3 3 2 2 2" xfId="50751"/>
    <cellStyle name="style1424787249911 2 3 3 2 3" xfId="19711"/>
    <cellStyle name="style1424787249911 2 3 3 2 4" xfId="27107"/>
    <cellStyle name="style1424787249911 2 3 3 2 5" xfId="50750"/>
    <cellStyle name="style1424787249911 2 3 3 3" xfId="2997"/>
    <cellStyle name="style1424787249911 2 3 3 3 2" xfId="10438"/>
    <cellStyle name="style1424787249911 2 3 3 3 2 2" xfId="50753"/>
    <cellStyle name="style1424787249911 2 3 3 3 3" xfId="17834"/>
    <cellStyle name="style1424787249911 2 3 3 3 4" xfId="25230"/>
    <cellStyle name="style1424787249911 2 3 3 3 5" xfId="50752"/>
    <cellStyle name="style1424787249911 2 3 3 4" xfId="6819"/>
    <cellStyle name="style1424787249911 2 3 3 4 2" xfId="14215"/>
    <cellStyle name="style1424787249911 2 3 3 4 3" xfId="21611"/>
    <cellStyle name="style1424787249911 2 3 3 4 4" xfId="29007"/>
    <cellStyle name="style1424787249911 2 3 3 4 5" xfId="50754"/>
    <cellStyle name="style1424787249911 2 3 3 5" xfId="8629"/>
    <cellStyle name="style1424787249911 2 3 3 6" xfId="16025"/>
    <cellStyle name="style1424787249911 2 3 3 7" xfId="23421"/>
    <cellStyle name="style1424787249911 2 3 3 8" xfId="50749"/>
    <cellStyle name="style1424787249911 2 3 4" xfId="1777"/>
    <cellStyle name="style1424787249911 2 3 4 2" xfId="5464"/>
    <cellStyle name="style1424787249911 2 3 4 2 2" xfId="12905"/>
    <cellStyle name="style1424787249911 2 3 4 2 2 2" xfId="50757"/>
    <cellStyle name="style1424787249911 2 3 4 2 3" xfId="20301"/>
    <cellStyle name="style1424787249911 2 3 4 2 4" xfId="27697"/>
    <cellStyle name="style1424787249911 2 3 4 2 5" xfId="50756"/>
    <cellStyle name="style1424787249911 2 3 4 3" xfId="3587"/>
    <cellStyle name="style1424787249911 2 3 4 3 2" xfId="11028"/>
    <cellStyle name="style1424787249911 2 3 4 3 2 2" xfId="50759"/>
    <cellStyle name="style1424787249911 2 3 4 3 3" xfId="18424"/>
    <cellStyle name="style1424787249911 2 3 4 3 4" xfId="25820"/>
    <cellStyle name="style1424787249911 2 3 4 3 5" xfId="50758"/>
    <cellStyle name="style1424787249911 2 3 4 4" xfId="7409"/>
    <cellStyle name="style1424787249911 2 3 4 4 2" xfId="14805"/>
    <cellStyle name="style1424787249911 2 3 4 4 3" xfId="22201"/>
    <cellStyle name="style1424787249911 2 3 4 4 4" xfId="29597"/>
    <cellStyle name="style1424787249911 2 3 4 4 5" xfId="50760"/>
    <cellStyle name="style1424787249911 2 3 4 5" xfId="9219"/>
    <cellStyle name="style1424787249911 2 3 4 6" xfId="16615"/>
    <cellStyle name="style1424787249911 2 3 4 7" xfId="24011"/>
    <cellStyle name="style1424787249911 2 3 4 8" xfId="50755"/>
    <cellStyle name="style1424787249911 2 3 5" xfId="2034"/>
    <cellStyle name="style1424787249911 2 3 5 2" xfId="5721"/>
    <cellStyle name="style1424787249911 2 3 5 2 2" xfId="13161"/>
    <cellStyle name="style1424787249911 2 3 5 2 2 2" xfId="50763"/>
    <cellStyle name="style1424787249911 2 3 5 2 3" xfId="20557"/>
    <cellStyle name="style1424787249911 2 3 5 2 4" xfId="27953"/>
    <cellStyle name="style1424787249911 2 3 5 2 5" xfId="50762"/>
    <cellStyle name="style1424787249911 2 3 5 3" xfId="3843"/>
    <cellStyle name="style1424787249911 2 3 5 3 2" xfId="11284"/>
    <cellStyle name="style1424787249911 2 3 5 3 2 2" xfId="50765"/>
    <cellStyle name="style1424787249911 2 3 5 3 3" xfId="18680"/>
    <cellStyle name="style1424787249911 2 3 5 3 4" xfId="26076"/>
    <cellStyle name="style1424787249911 2 3 5 3 5" xfId="50764"/>
    <cellStyle name="style1424787249911 2 3 5 4" xfId="7666"/>
    <cellStyle name="style1424787249911 2 3 5 4 2" xfId="15062"/>
    <cellStyle name="style1424787249911 2 3 5 4 3" xfId="22458"/>
    <cellStyle name="style1424787249911 2 3 5 4 4" xfId="29854"/>
    <cellStyle name="style1424787249911 2 3 5 4 5" xfId="50766"/>
    <cellStyle name="style1424787249911 2 3 5 5" xfId="9475"/>
    <cellStyle name="style1424787249911 2 3 5 6" xfId="16871"/>
    <cellStyle name="style1424787249911 2 3 5 7" xfId="24267"/>
    <cellStyle name="style1424787249911 2 3 5 8" xfId="50761"/>
    <cellStyle name="style1424787249911 2 3 6" xfId="4230"/>
    <cellStyle name="style1424787249911 2 3 6 2" xfId="11671"/>
    <cellStyle name="style1424787249911 2 3 6 2 2" xfId="50768"/>
    <cellStyle name="style1424787249911 2 3 6 3" xfId="19067"/>
    <cellStyle name="style1424787249911 2 3 6 4" xfId="26463"/>
    <cellStyle name="style1424787249911 2 3 6 5" xfId="50767"/>
    <cellStyle name="style1424787249911 2 3 7" xfId="2353"/>
    <cellStyle name="style1424787249911 2 3 7 2" xfId="9794"/>
    <cellStyle name="style1424787249911 2 3 7 2 2" xfId="50770"/>
    <cellStyle name="style1424787249911 2 3 7 3" xfId="17190"/>
    <cellStyle name="style1424787249911 2 3 7 4" xfId="24586"/>
    <cellStyle name="style1424787249911 2 3 7 5" xfId="50769"/>
    <cellStyle name="style1424787249911 2 3 8" xfId="6175"/>
    <cellStyle name="style1424787249911 2 3 8 2" xfId="13571"/>
    <cellStyle name="style1424787249911 2 3 8 3" xfId="20967"/>
    <cellStyle name="style1424787249911 2 3 8 4" xfId="28363"/>
    <cellStyle name="style1424787249911 2 3 8 5" xfId="50771"/>
    <cellStyle name="style1424787249911 2 3 9" xfId="7985"/>
    <cellStyle name="style1424787249911 2 4" xfId="604"/>
    <cellStyle name="style1424787249911 2 4 2" xfId="1314"/>
    <cellStyle name="style1424787249911 2 4 2 2" xfId="5002"/>
    <cellStyle name="style1424787249911 2 4 2 2 2" xfId="12443"/>
    <cellStyle name="style1424787249911 2 4 2 2 2 2" xfId="50775"/>
    <cellStyle name="style1424787249911 2 4 2 2 3" xfId="19839"/>
    <cellStyle name="style1424787249911 2 4 2 2 4" xfId="27235"/>
    <cellStyle name="style1424787249911 2 4 2 2 5" xfId="50774"/>
    <cellStyle name="style1424787249911 2 4 2 3" xfId="3125"/>
    <cellStyle name="style1424787249911 2 4 2 3 2" xfId="10566"/>
    <cellStyle name="style1424787249911 2 4 2 3 2 2" xfId="50777"/>
    <cellStyle name="style1424787249911 2 4 2 3 3" xfId="17962"/>
    <cellStyle name="style1424787249911 2 4 2 3 4" xfId="25358"/>
    <cellStyle name="style1424787249911 2 4 2 3 5" xfId="50776"/>
    <cellStyle name="style1424787249911 2 4 2 4" xfId="6947"/>
    <cellStyle name="style1424787249911 2 4 2 4 2" xfId="14343"/>
    <cellStyle name="style1424787249911 2 4 2 4 3" xfId="21739"/>
    <cellStyle name="style1424787249911 2 4 2 4 4" xfId="29135"/>
    <cellStyle name="style1424787249911 2 4 2 4 5" xfId="50778"/>
    <cellStyle name="style1424787249911 2 4 2 5" xfId="8757"/>
    <cellStyle name="style1424787249911 2 4 2 6" xfId="16153"/>
    <cellStyle name="style1424787249911 2 4 2 7" xfId="23549"/>
    <cellStyle name="style1424787249911 2 4 2 8" xfId="50773"/>
    <cellStyle name="style1424787249911 2 4 3" xfId="4358"/>
    <cellStyle name="style1424787249911 2 4 3 2" xfId="11799"/>
    <cellStyle name="style1424787249911 2 4 3 2 2" xfId="50780"/>
    <cellStyle name="style1424787249911 2 4 3 3" xfId="19195"/>
    <cellStyle name="style1424787249911 2 4 3 4" xfId="26591"/>
    <cellStyle name="style1424787249911 2 4 3 5" xfId="50779"/>
    <cellStyle name="style1424787249911 2 4 4" xfId="2481"/>
    <cellStyle name="style1424787249911 2 4 4 2" xfId="9922"/>
    <cellStyle name="style1424787249911 2 4 4 2 2" xfId="50782"/>
    <cellStyle name="style1424787249911 2 4 4 3" xfId="17318"/>
    <cellStyle name="style1424787249911 2 4 4 4" xfId="24714"/>
    <cellStyle name="style1424787249911 2 4 4 5" xfId="50781"/>
    <cellStyle name="style1424787249911 2 4 5" xfId="6303"/>
    <cellStyle name="style1424787249911 2 4 5 2" xfId="13699"/>
    <cellStyle name="style1424787249911 2 4 5 3" xfId="21095"/>
    <cellStyle name="style1424787249911 2 4 5 4" xfId="28491"/>
    <cellStyle name="style1424787249911 2 4 5 5" xfId="50783"/>
    <cellStyle name="style1424787249911 2 4 6" xfId="8113"/>
    <cellStyle name="style1424787249911 2 4 7" xfId="15509"/>
    <cellStyle name="style1424787249911 2 4 8" xfId="22905"/>
    <cellStyle name="style1424787249911 2 4 9" xfId="50772"/>
    <cellStyle name="style1424787249911 2 5" xfId="1058"/>
    <cellStyle name="style1424787249911 2 5 2" xfId="4746"/>
    <cellStyle name="style1424787249911 2 5 2 2" xfId="12187"/>
    <cellStyle name="style1424787249911 2 5 2 2 2" xfId="50786"/>
    <cellStyle name="style1424787249911 2 5 2 3" xfId="19583"/>
    <cellStyle name="style1424787249911 2 5 2 4" xfId="26979"/>
    <cellStyle name="style1424787249911 2 5 2 5" xfId="50785"/>
    <cellStyle name="style1424787249911 2 5 3" xfId="2869"/>
    <cellStyle name="style1424787249911 2 5 3 2" xfId="10310"/>
    <cellStyle name="style1424787249911 2 5 3 2 2" xfId="50788"/>
    <cellStyle name="style1424787249911 2 5 3 3" xfId="17706"/>
    <cellStyle name="style1424787249911 2 5 3 4" xfId="25102"/>
    <cellStyle name="style1424787249911 2 5 3 5" xfId="50787"/>
    <cellStyle name="style1424787249911 2 5 4" xfId="6691"/>
    <cellStyle name="style1424787249911 2 5 4 2" xfId="14087"/>
    <cellStyle name="style1424787249911 2 5 4 3" xfId="21483"/>
    <cellStyle name="style1424787249911 2 5 4 4" xfId="28879"/>
    <cellStyle name="style1424787249911 2 5 4 5" xfId="50789"/>
    <cellStyle name="style1424787249911 2 5 5" xfId="8501"/>
    <cellStyle name="style1424787249911 2 5 6" xfId="15897"/>
    <cellStyle name="style1424787249911 2 5 7" xfId="23293"/>
    <cellStyle name="style1424787249911 2 5 8" xfId="50784"/>
    <cellStyle name="style1424787249911 2 6" xfId="1649"/>
    <cellStyle name="style1424787249911 2 6 2" xfId="5336"/>
    <cellStyle name="style1424787249911 2 6 2 2" xfId="12777"/>
    <cellStyle name="style1424787249911 2 6 2 2 2" xfId="50792"/>
    <cellStyle name="style1424787249911 2 6 2 3" xfId="20173"/>
    <cellStyle name="style1424787249911 2 6 2 4" xfId="27569"/>
    <cellStyle name="style1424787249911 2 6 2 5" xfId="50791"/>
    <cellStyle name="style1424787249911 2 6 3" xfId="3459"/>
    <cellStyle name="style1424787249911 2 6 3 2" xfId="10900"/>
    <cellStyle name="style1424787249911 2 6 3 2 2" xfId="50794"/>
    <cellStyle name="style1424787249911 2 6 3 3" xfId="18296"/>
    <cellStyle name="style1424787249911 2 6 3 4" xfId="25692"/>
    <cellStyle name="style1424787249911 2 6 3 5" xfId="50793"/>
    <cellStyle name="style1424787249911 2 6 4" xfId="7281"/>
    <cellStyle name="style1424787249911 2 6 4 2" xfId="14677"/>
    <cellStyle name="style1424787249911 2 6 4 3" xfId="22073"/>
    <cellStyle name="style1424787249911 2 6 4 4" xfId="29469"/>
    <cellStyle name="style1424787249911 2 6 4 5" xfId="50795"/>
    <cellStyle name="style1424787249911 2 6 5" xfId="9091"/>
    <cellStyle name="style1424787249911 2 6 6" xfId="16487"/>
    <cellStyle name="style1424787249911 2 6 7" xfId="23883"/>
    <cellStyle name="style1424787249911 2 6 8" xfId="50790"/>
    <cellStyle name="style1424787249911 2 7" xfId="1906"/>
    <cellStyle name="style1424787249911 2 7 2" xfId="5593"/>
    <cellStyle name="style1424787249911 2 7 2 2" xfId="13033"/>
    <cellStyle name="style1424787249911 2 7 2 2 2" xfId="50798"/>
    <cellStyle name="style1424787249911 2 7 2 3" xfId="20429"/>
    <cellStyle name="style1424787249911 2 7 2 4" xfId="27825"/>
    <cellStyle name="style1424787249911 2 7 2 5" xfId="50797"/>
    <cellStyle name="style1424787249911 2 7 3" xfId="3715"/>
    <cellStyle name="style1424787249911 2 7 3 2" xfId="11156"/>
    <cellStyle name="style1424787249911 2 7 3 2 2" xfId="50800"/>
    <cellStyle name="style1424787249911 2 7 3 3" xfId="18552"/>
    <cellStyle name="style1424787249911 2 7 3 4" xfId="25948"/>
    <cellStyle name="style1424787249911 2 7 3 5" xfId="50799"/>
    <cellStyle name="style1424787249911 2 7 4" xfId="7538"/>
    <cellStyle name="style1424787249911 2 7 4 2" xfId="14934"/>
    <cellStyle name="style1424787249911 2 7 4 3" xfId="22330"/>
    <cellStyle name="style1424787249911 2 7 4 4" xfId="29726"/>
    <cellStyle name="style1424787249911 2 7 4 5" xfId="50801"/>
    <cellStyle name="style1424787249911 2 7 5" xfId="9347"/>
    <cellStyle name="style1424787249911 2 7 6" xfId="16743"/>
    <cellStyle name="style1424787249911 2 7 7" xfId="24139"/>
    <cellStyle name="style1424787249911 2 7 8" xfId="50796"/>
    <cellStyle name="style1424787249911 2 8" xfId="4102"/>
    <cellStyle name="style1424787249911 2 8 2" xfId="11543"/>
    <cellStyle name="style1424787249911 2 8 2 2" xfId="50803"/>
    <cellStyle name="style1424787249911 2 8 3" xfId="18939"/>
    <cellStyle name="style1424787249911 2 8 4" xfId="26335"/>
    <cellStyle name="style1424787249911 2 8 5" xfId="50802"/>
    <cellStyle name="style1424787249911 2 9" xfId="2225"/>
    <cellStyle name="style1424787249911 2 9 2" xfId="9666"/>
    <cellStyle name="style1424787249911 2 9 2 2" xfId="50805"/>
    <cellStyle name="style1424787249911 2 9 3" xfId="17062"/>
    <cellStyle name="style1424787249911 2 9 4" xfId="24458"/>
    <cellStyle name="style1424787249911 2 9 5" xfId="50804"/>
    <cellStyle name="style1424787249911 3" xfId="383"/>
    <cellStyle name="style1424787249911 3 10" xfId="7893"/>
    <cellStyle name="style1424787249911 3 11" xfId="15289"/>
    <cellStyle name="style1424787249911 3 12" xfId="22685"/>
    <cellStyle name="style1424787249911 3 13" xfId="50806"/>
    <cellStyle name="style1424787249911 3 2" xfId="511"/>
    <cellStyle name="style1424787249911 3 2 10" xfId="15417"/>
    <cellStyle name="style1424787249911 3 2 11" xfId="22813"/>
    <cellStyle name="style1424787249911 3 2 12" xfId="50807"/>
    <cellStyle name="style1424787249911 3 2 2" xfId="768"/>
    <cellStyle name="style1424787249911 3 2 2 2" xfId="1478"/>
    <cellStyle name="style1424787249911 3 2 2 2 2" xfId="5166"/>
    <cellStyle name="style1424787249911 3 2 2 2 2 2" xfId="12607"/>
    <cellStyle name="style1424787249911 3 2 2 2 2 2 2" xfId="50811"/>
    <cellStyle name="style1424787249911 3 2 2 2 2 3" xfId="20003"/>
    <cellStyle name="style1424787249911 3 2 2 2 2 4" xfId="27399"/>
    <cellStyle name="style1424787249911 3 2 2 2 2 5" xfId="50810"/>
    <cellStyle name="style1424787249911 3 2 2 2 3" xfId="3289"/>
    <cellStyle name="style1424787249911 3 2 2 2 3 2" xfId="10730"/>
    <cellStyle name="style1424787249911 3 2 2 2 3 2 2" xfId="50813"/>
    <cellStyle name="style1424787249911 3 2 2 2 3 3" xfId="18126"/>
    <cellStyle name="style1424787249911 3 2 2 2 3 4" xfId="25522"/>
    <cellStyle name="style1424787249911 3 2 2 2 3 5" xfId="50812"/>
    <cellStyle name="style1424787249911 3 2 2 2 4" xfId="7111"/>
    <cellStyle name="style1424787249911 3 2 2 2 4 2" xfId="14507"/>
    <cellStyle name="style1424787249911 3 2 2 2 4 3" xfId="21903"/>
    <cellStyle name="style1424787249911 3 2 2 2 4 4" xfId="29299"/>
    <cellStyle name="style1424787249911 3 2 2 2 4 5" xfId="50814"/>
    <cellStyle name="style1424787249911 3 2 2 2 5" xfId="8921"/>
    <cellStyle name="style1424787249911 3 2 2 2 6" xfId="16317"/>
    <cellStyle name="style1424787249911 3 2 2 2 7" xfId="23713"/>
    <cellStyle name="style1424787249911 3 2 2 2 8" xfId="50809"/>
    <cellStyle name="style1424787249911 3 2 2 3" xfId="4522"/>
    <cellStyle name="style1424787249911 3 2 2 3 2" xfId="11963"/>
    <cellStyle name="style1424787249911 3 2 2 3 2 2" xfId="50816"/>
    <cellStyle name="style1424787249911 3 2 2 3 3" xfId="19359"/>
    <cellStyle name="style1424787249911 3 2 2 3 4" xfId="26755"/>
    <cellStyle name="style1424787249911 3 2 2 3 5" xfId="50815"/>
    <cellStyle name="style1424787249911 3 2 2 4" xfId="2645"/>
    <cellStyle name="style1424787249911 3 2 2 4 2" xfId="10086"/>
    <cellStyle name="style1424787249911 3 2 2 4 2 2" xfId="50818"/>
    <cellStyle name="style1424787249911 3 2 2 4 3" xfId="17482"/>
    <cellStyle name="style1424787249911 3 2 2 4 4" xfId="24878"/>
    <cellStyle name="style1424787249911 3 2 2 4 5" xfId="50817"/>
    <cellStyle name="style1424787249911 3 2 2 5" xfId="6467"/>
    <cellStyle name="style1424787249911 3 2 2 5 2" xfId="13863"/>
    <cellStyle name="style1424787249911 3 2 2 5 3" xfId="21259"/>
    <cellStyle name="style1424787249911 3 2 2 5 4" xfId="28655"/>
    <cellStyle name="style1424787249911 3 2 2 5 5" xfId="50819"/>
    <cellStyle name="style1424787249911 3 2 2 6" xfId="8277"/>
    <cellStyle name="style1424787249911 3 2 2 7" xfId="15673"/>
    <cellStyle name="style1424787249911 3 2 2 8" xfId="23069"/>
    <cellStyle name="style1424787249911 3 2 2 9" xfId="50808"/>
    <cellStyle name="style1424787249911 3 2 3" xfId="1222"/>
    <cellStyle name="style1424787249911 3 2 3 2" xfId="4910"/>
    <cellStyle name="style1424787249911 3 2 3 2 2" xfId="12351"/>
    <cellStyle name="style1424787249911 3 2 3 2 2 2" xfId="50822"/>
    <cellStyle name="style1424787249911 3 2 3 2 3" xfId="19747"/>
    <cellStyle name="style1424787249911 3 2 3 2 4" xfId="27143"/>
    <cellStyle name="style1424787249911 3 2 3 2 5" xfId="50821"/>
    <cellStyle name="style1424787249911 3 2 3 3" xfId="3033"/>
    <cellStyle name="style1424787249911 3 2 3 3 2" xfId="10474"/>
    <cellStyle name="style1424787249911 3 2 3 3 2 2" xfId="50824"/>
    <cellStyle name="style1424787249911 3 2 3 3 3" xfId="17870"/>
    <cellStyle name="style1424787249911 3 2 3 3 4" xfId="25266"/>
    <cellStyle name="style1424787249911 3 2 3 3 5" xfId="50823"/>
    <cellStyle name="style1424787249911 3 2 3 4" xfId="6855"/>
    <cellStyle name="style1424787249911 3 2 3 4 2" xfId="14251"/>
    <cellStyle name="style1424787249911 3 2 3 4 3" xfId="21647"/>
    <cellStyle name="style1424787249911 3 2 3 4 4" xfId="29043"/>
    <cellStyle name="style1424787249911 3 2 3 4 5" xfId="50825"/>
    <cellStyle name="style1424787249911 3 2 3 5" xfId="8665"/>
    <cellStyle name="style1424787249911 3 2 3 6" xfId="16061"/>
    <cellStyle name="style1424787249911 3 2 3 7" xfId="23457"/>
    <cellStyle name="style1424787249911 3 2 3 8" xfId="50820"/>
    <cellStyle name="style1424787249911 3 2 4" xfId="1813"/>
    <cellStyle name="style1424787249911 3 2 4 2" xfId="5500"/>
    <cellStyle name="style1424787249911 3 2 4 2 2" xfId="12941"/>
    <cellStyle name="style1424787249911 3 2 4 2 2 2" xfId="50828"/>
    <cellStyle name="style1424787249911 3 2 4 2 3" xfId="20337"/>
    <cellStyle name="style1424787249911 3 2 4 2 4" xfId="27733"/>
    <cellStyle name="style1424787249911 3 2 4 2 5" xfId="50827"/>
    <cellStyle name="style1424787249911 3 2 4 3" xfId="3623"/>
    <cellStyle name="style1424787249911 3 2 4 3 2" xfId="11064"/>
    <cellStyle name="style1424787249911 3 2 4 3 2 2" xfId="50830"/>
    <cellStyle name="style1424787249911 3 2 4 3 3" xfId="18460"/>
    <cellStyle name="style1424787249911 3 2 4 3 4" xfId="25856"/>
    <cellStyle name="style1424787249911 3 2 4 3 5" xfId="50829"/>
    <cellStyle name="style1424787249911 3 2 4 4" xfId="7445"/>
    <cellStyle name="style1424787249911 3 2 4 4 2" xfId="14841"/>
    <cellStyle name="style1424787249911 3 2 4 4 3" xfId="22237"/>
    <cellStyle name="style1424787249911 3 2 4 4 4" xfId="29633"/>
    <cellStyle name="style1424787249911 3 2 4 4 5" xfId="50831"/>
    <cellStyle name="style1424787249911 3 2 4 5" xfId="9255"/>
    <cellStyle name="style1424787249911 3 2 4 6" xfId="16651"/>
    <cellStyle name="style1424787249911 3 2 4 7" xfId="24047"/>
    <cellStyle name="style1424787249911 3 2 4 8" xfId="50826"/>
    <cellStyle name="style1424787249911 3 2 5" xfId="2070"/>
    <cellStyle name="style1424787249911 3 2 5 2" xfId="5757"/>
    <cellStyle name="style1424787249911 3 2 5 2 2" xfId="13197"/>
    <cellStyle name="style1424787249911 3 2 5 2 2 2" xfId="50834"/>
    <cellStyle name="style1424787249911 3 2 5 2 3" xfId="20593"/>
    <cellStyle name="style1424787249911 3 2 5 2 4" xfId="27989"/>
    <cellStyle name="style1424787249911 3 2 5 2 5" xfId="50833"/>
    <cellStyle name="style1424787249911 3 2 5 3" xfId="3879"/>
    <cellStyle name="style1424787249911 3 2 5 3 2" xfId="11320"/>
    <cellStyle name="style1424787249911 3 2 5 3 2 2" xfId="50836"/>
    <cellStyle name="style1424787249911 3 2 5 3 3" xfId="18716"/>
    <cellStyle name="style1424787249911 3 2 5 3 4" xfId="26112"/>
    <cellStyle name="style1424787249911 3 2 5 3 5" xfId="50835"/>
    <cellStyle name="style1424787249911 3 2 5 4" xfId="7702"/>
    <cellStyle name="style1424787249911 3 2 5 4 2" xfId="15098"/>
    <cellStyle name="style1424787249911 3 2 5 4 3" xfId="22494"/>
    <cellStyle name="style1424787249911 3 2 5 4 4" xfId="29890"/>
    <cellStyle name="style1424787249911 3 2 5 4 5" xfId="50837"/>
    <cellStyle name="style1424787249911 3 2 5 5" xfId="9511"/>
    <cellStyle name="style1424787249911 3 2 5 6" xfId="16907"/>
    <cellStyle name="style1424787249911 3 2 5 7" xfId="24303"/>
    <cellStyle name="style1424787249911 3 2 5 8" xfId="50832"/>
    <cellStyle name="style1424787249911 3 2 6" xfId="4266"/>
    <cellStyle name="style1424787249911 3 2 6 2" xfId="11707"/>
    <cellStyle name="style1424787249911 3 2 6 2 2" xfId="50839"/>
    <cellStyle name="style1424787249911 3 2 6 3" xfId="19103"/>
    <cellStyle name="style1424787249911 3 2 6 4" xfId="26499"/>
    <cellStyle name="style1424787249911 3 2 6 5" xfId="50838"/>
    <cellStyle name="style1424787249911 3 2 7" xfId="2389"/>
    <cellStyle name="style1424787249911 3 2 7 2" xfId="9830"/>
    <cellStyle name="style1424787249911 3 2 7 2 2" xfId="50841"/>
    <cellStyle name="style1424787249911 3 2 7 3" xfId="17226"/>
    <cellStyle name="style1424787249911 3 2 7 4" xfId="24622"/>
    <cellStyle name="style1424787249911 3 2 7 5" xfId="50840"/>
    <cellStyle name="style1424787249911 3 2 8" xfId="6211"/>
    <cellStyle name="style1424787249911 3 2 8 2" xfId="13607"/>
    <cellStyle name="style1424787249911 3 2 8 3" xfId="21003"/>
    <cellStyle name="style1424787249911 3 2 8 4" xfId="28399"/>
    <cellStyle name="style1424787249911 3 2 8 5" xfId="50842"/>
    <cellStyle name="style1424787249911 3 2 9" xfId="8021"/>
    <cellStyle name="style1424787249911 3 3" xfId="640"/>
    <cellStyle name="style1424787249911 3 3 2" xfId="1350"/>
    <cellStyle name="style1424787249911 3 3 2 2" xfId="5038"/>
    <cellStyle name="style1424787249911 3 3 2 2 2" xfId="12479"/>
    <cellStyle name="style1424787249911 3 3 2 2 2 2" xfId="50846"/>
    <cellStyle name="style1424787249911 3 3 2 2 3" xfId="19875"/>
    <cellStyle name="style1424787249911 3 3 2 2 4" xfId="27271"/>
    <cellStyle name="style1424787249911 3 3 2 2 5" xfId="50845"/>
    <cellStyle name="style1424787249911 3 3 2 3" xfId="3161"/>
    <cellStyle name="style1424787249911 3 3 2 3 2" xfId="10602"/>
    <cellStyle name="style1424787249911 3 3 2 3 2 2" xfId="50848"/>
    <cellStyle name="style1424787249911 3 3 2 3 3" xfId="17998"/>
    <cellStyle name="style1424787249911 3 3 2 3 4" xfId="25394"/>
    <cellStyle name="style1424787249911 3 3 2 3 5" xfId="50847"/>
    <cellStyle name="style1424787249911 3 3 2 4" xfId="6983"/>
    <cellStyle name="style1424787249911 3 3 2 4 2" xfId="14379"/>
    <cellStyle name="style1424787249911 3 3 2 4 3" xfId="21775"/>
    <cellStyle name="style1424787249911 3 3 2 4 4" xfId="29171"/>
    <cellStyle name="style1424787249911 3 3 2 4 5" xfId="50849"/>
    <cellStyle name="style1424787249911 3 3 2 5" xfId="8793"/>
    <cellStyle name="style1424787249911 3 3 2 6" xfId="16189"/>
    <cellStyle name="style1424787249911 3 3 2 7" xfId="23585"/>
    <cellStyle name="style1424787249911 3 3 2 8" xfId="50844"/>
    <cellStyle name="style1424787249911 3 3 3" xfId="4394"/>
    <cellStyle name="style1424787249911 3 3 3 2" xfId="11835"/>
    <cellStyle name="style1424787249911 3 3 3 2 2" xfId="50851"/>
    <cellStyle name="style1424787249911 3 3 3 3" xfId="19231"/>
    <cellStyle name="style1424787249911 3 3 3 4" xfId="26627"/>
    <cellStyle name="style1424787249911 3 3 3 5" xfId="50850"/>
    <cellStyle name="style1424787249911 3 3 4" xfId="2517"/>
    <cellStyle name="style1424787249911 3 3 4 2" xfId="9958"/>
    <cellStyle name="style1424787249911 3 3 4 2 2" xfId="50853"/>
    <cellStyle name="style1424787249911 3 3 4 3" xfId="17354"/>
    <cellStyle name="style1424787249911 3 3 4 4" xfId="24750"/>
    <cellStyle name="style1424787249911 3 3 4 5" xfId="50852"/>
    <cellStyle name="style1424787249911 3 3 5" xfId="6339"/>
    <cellStyle name="style1424787249911 3 3 5 2" xfId="13735"/>
    <cellStyle name="style1424787249911 3 3 5 3" xfId="21131"/>
    <cellStyle name="style1424787249911 3 3 5 4" xfId="28527"/>
    <cellStyle name="style1424787249911 3 3 5 5" xfId="50854"/>
    <cellStyle name="style1424787249911 3 3 6" xfId="8149"/>
    <cellStyle name="style1424787249911 3 3 7" xfId="15545"/>
    <cellStyle name="style1424787249911 3 3 8" xfId="22941"/>
    <cellStyle name="style1424787249911 3 3 9" xfId="50843"/>
    <cellStyle name="style1424787249911 3 4" xfId="1094"/>
    <cellStyle name="style1424787249911 3 4 2" xfId="4782"/>
    <cellStyle name="style1424787249911 3 4 2 2" xfId="12223"/>
    <cellStyle name="style1424787249911 3 4 2 2 2" xfId="50857"/>
    <cellStyle name="style1424787249911 3 4 2 3" xfId="19619"/>
    <cellStyle name="style1424787249911 3 4 2 4" xfId="27015"/>
    <cellStyle name="style1424787249911 3 4 2 5" xfId="50856"/>
    <cellStyle name="style1424787249911 3 4 3" xfId="2905"/>
    <cellStyle name="style1424787249911 3 4 3 2" xfId="10346"/>
    <cellStyle name="style1424787249911 3 4 3 2 2" xfId="50859"/>
    <cellStyle name="style1424787249911 3 4 3 3" xfId="17742"/>
    <cellStyle name="style1424787249911 3 4 3 4" xfId="25138"/>
    <cellStyle name="style1424787249911 3 4 3 5" xfId="50858"/>
    <cellStyle name="style1424787249911 3 4 4" xfId="6727"/>
    <cellStyle name="style1424787249911 3 4 4 2" xfId="14123"/>
    <cellStyle name="style1424787249911 3 4 4 3" xfId="21519"/>
    <cellStyle name="style1424787249911 3 4 4 4" xfId="28915"/>
    <cellStyle name="style1424787249911 3 4 4 5" xfId="50860"/>
    <cellStyle name="style1424787249911 3 4 5" xfId="8537"/>
    <cellStyle name="style1424787249911 3 4 6" xfId="15933"/>
    <cellStyle name="style1424787249911 3 4 7" xfId="23329"/>
    <cellStyle name="style1424787249911 3 4 8" xfId="50855"/>
    <cellStyle name="style1424787249911 3 5" xfId="1685"/>
    <cellStyle name="style1424787249911 3 5 2" xfId="5372"/>
    <cellStyle name="style1424787249911 3 5 2 2" xfId="12813"/>
    <cellStyle name="style1424787249911 3 5 2 2 2" xfId="50863"/>
    <cellStyle name="style1424787249911 3 5 2 3" xfId="20209"/>
    <cellStyle name="style1424787249911 3 5 2 4" xfId="27605"/>
    <cellStyle name="style1424787249911 3 5 2 5" xfId="50862"/>
    <cellStyle name="style1424787249911 3 5 3" xfId="3495"/>
    <cellStyle name="style1424787249911 3 5 3 2" xfId="10936"/>
    <cellStyle name="style1424787249911 3 5 3 2 2" xfId="50865"/>
    <cellStyle name="style1424787249911 3 5 3 3" xfId="18332"/>
    <cellStyle name="style1424787249911 3 5 3 4" xfId="25728"/>
    <cellStyle name="style1424787249911 3 5 3 5" xfId="50864"/>
    <cellStyle name="style1424787249911 3 5 4" xfId="7317"/>
    <cellStyle name="style1424787249911 3 5 4 2" xfId="14713"/>
    <cellStyle name="style1424787249911 3 5 4 3" xfId="22109"/>
    <cellStyle name="style1424787249911 3 5 4 4" xfId="29505"/>
    <cellStyle name="style1424787249911 3 5 4 5" xfId="50866"/>
    <cellStyle name="style1424787249911 3 5 5" xfId="9127"/>
    <cellStyle name="style1424787249911 3 5 6" xfId="16523"/>
    <cellStyle name="style1424787249911 3 5 7" xfId="23919"/>
    <cellStyle name="style1424787249911 3 5 8" xfId="50861"/>
    <cellStyle name="style1424787249911 3 6" xfId="1942"/>
    <cellStyle name="style1424787249911 3 6 2" xfId="5629"/>
    <cellStyle name="style1424787249911 3 6 2 2" xfId="13069"/>
    <cellStyle name="style1424787249911 3 6 2 2 2" xfId="50869"/>
    <cellStyle name="style1424787249911 3 6 2 3" xfId="20465"/>
    <cellStyle name="style1424787249911 3 6 2 4" xfId="27861"/>
    <cellStyle name="style1424787249911 3 6 2 5" xfId="50868"/>
    <cellStyle name="style1424787249911 3 6 3" xfId="3751"/>
    <cellStyle name="style1424787249911 3 6 3 2" xfId="11192"/>
    <cellStyle name="style1424787249911 3 6 3 2 2" xfId="50871"/>
    <cellStyle name="style1424787249911 3 6 3 3" xfId="18588"/>
    <cellStyle name="style1424787249911 3 6 3 4" xfId="25984"/>
    <cellStyle name="style1424787249911 3 6 3 5" xfId="50870"/>
    <cellStyle name="style1424787249911 3 6 4" xfId="7574"/>
    <cellStyle name="style1424787249911 3 6 4 2" xfId="14970"/>
    <cellStyle name="style1424787249911 3 6 4 3" xfId="22366"/>
    <cellStyle name="style1424787249911 3 6 4 4" xfId="29762"/>
    <cellStyle name="style1424787249911 3 6 4 5" xfId="50872"/>
    <cellStyle name="style1424787249911 3 6 5" xfId="9383"/>
    <cellStyle name="style1424787249911 3 6 6" xfId="16779"/>
    <cellStyle name="style1424787249911 3 6 7" xfId="24175"/>
    <cellStyle name="style1424787249911 3 6 8" xfId="50867"/>
    <cellStyle name="style1424787249911 3 7" xfId="4138"/>
    <cellStyle name="style1424787249911 3 7 2" xfId="11579"/>
    <cellStyle name="style1424787249911 3 7 2 2" xfId="50874"/>
    <cellStyle name="style1424787249911 3 7 3" xfId="18975"/>
    <cellStyle name="style1424787249911 3 7 4" xfId="26371"/>
    <cellStyle name="style1424787249911 3 7 5" xfId="50873"/>
    <cellStyle name="style1424787249911 3 8" xfId="2261"/>
    <cellStyle name="style1424787249911 3 8 2" xfId="9702"/>
    <cellStyle name="style1424787249911 3 8 2 2" xfId="50876"/>
    <cellStyle name="style1424787249911 3 8 3" xfId="17098"/>
    <cellStyle name="style1424787249911 3 8 4" xfId="24494"/>
    <cellStyle name="style1424787249911 3 8 5" xfId="50875"/>
    <cellStyle name="style1424787249911 3 9" xfId="6083"/>
    <cellStyle name="style1424787249911 3 9 2" xfId="13479"/>
    <cellStyle name="style1424787249911 3 9 3" xfId="20875"/>
    <cellStyle name="style1424787249911 3 9 4" xfId="28271"/>
    <cellStyle name="style1424787249911 3 9 5" xfId="50877"/>
    <cellStyle name="style1424787249911 4" xfId="447"/>
    <cellStyle name="style1424787249911 4 10" xfId="15353"/>
    <cellStyle name="style1424787249911 4 11" xfId="22749"/>
    <cellStyle name="style1424787249911 4 12" xfId="50878"/>
    <cellStyle name="style1424787249911 4 2" xfId="704"/>
    <cellStyle name="style1424787249911 4 2 2" xfId="1414"/>
    <cellStyle name="style1424787249911 4 2 2 2" xfId="5102"/>
    <cellStyle name="style1424787249911 4 2 2 2 2" xfId="12543"/>
    <cellStyle name="style1424787249911 4 2 2 2 2 2" xfId="50882"/>
    <cellStyle name="style1424787249911 4 2 2 2 3" xfId="19939"/>
    <cellStyle name="style1424787249911 4 2 2 2 4" xfId="27335"/>
    <cellStyle name="style1424787249911 4 2 2 2 5" xfId="50881"/>
    <cellStyle name="style1424787249911 4 2 2 3" xfId="3225"/>
    <cellStyle name="style1424787249911 4 2 2 3 2" xfId="10666"/>
    <cellStyle name="style1424787249911 4 2 2 3 2 2" xfId="50884"/>
    <cellStyle name="style1424787249911 4 2 2 3 3" xfId="18062"/>
    <cellStyle name="style1424787249911 4 2 2 3 4" xfId="25458"/>
    <cellStyle name="style1424787249911 4 2 2 3 5" xfId="50883"/>
    <cellStyle name="style1424787249911 4 2 2 4" xfId="7047"/>
    <cellStyle name="style1424787249911 4 2 2 4 2" xfId="14443"/>
    <cellStyle name="style1424787249911 4 2 2 4 3" xfId="21839"/>
    <cellStyle name="style1424787249911 4 2 2 4 4" xfId="29235"/>
    <cellStyle name="style1424787249911 4 2 2 4 5" xfId="50885"/>
    <cellStyle name="style1424787249911 4 2 2 5" xfId="8857"/>
    <cellStyle name="style1424787249911 4 2 2 6" xfId="16253"/>
    <cellStyle name="style1424787249911 4 2 2 7" xfId="23649"/>
    <cellStyle name="style1424787249911 4 2 2 8" xfId="50880"/>
    <cellStyle name="style1424787249911 4 2 3" xfId="4458"/>
    <cellStyle name="style1424787249911 4 2 3 2" xfId="11899"/>
    <cellStyle name="style1424787249911 4 2 3 2 2" xfId="50887"/>
    <cellStyle name="style1424787249911 4 2 3 3" xfId="19295"/>
    <cellStyle name="style1424787249911 4 2 3 4" xfId="26691"/>
    <cellStyle name="style1424787249911 4 2 3 5" xfId="50886"/>
    <cellStyle name="style1424787249911 4 2 4" xfId="2581"/>
    <cellStyle name="style1424787249911 4 2 4 2" xfId="10022"/>
    <cellStyle name="style1424787249911 4 2 4 2 2" xfId="50889"/>
    <cellStyle name="style1424787249911 4 2 4 3" xfId="17418"/>
    <cellStyle name="style1424787249911 4 2 4 4" xfId="24814"/>
    <cellStyle name="style1424787249911 4 2 4 5" xfId="50888"/>
    <cellStyle name="style1424787249911 4 2 5" xfId="6403"/>
    <cellStyle name="style1424787249911 4 2 5 2" xfId="13799"/>
    <cellStyle name="style1424787249911 4 2 5 3" xfId="21195"/>
    <cellStyle name="style1424787249911 4 2 5 4" xfId="28591"/>
    <cellStyle name="style1424787249911 4 2 5 5" xfId="50890"/>
    <cellStyle name="style1424787249911 4 2 6" xfId="8213"/>
    <cellStyle name="style1424787249911 4 2 7" xfId="15609"/>
    <cellStyle name="style1424787249911 4 2 8" xfId="23005"/>
    <cellStyle name="style1424787249911 4 2 9" xfId="50879"/>
    <cellStyle name="style1424787249911 4 3" xfId="1158"/>
    <cellStyle name="style1424787249911 4 3 2" xfId="4846"/>
    <cellStyle name="style1424787249911 4 3 2 2" xfId="12287"/>
    <cellStyle name="style1424787249911 4 3 2 2 2" xfId="50893"/>
    <cellStyle name="style1424787249911 4 3 2 3" xfId="19683"/>
    <cellStyle name="style1424787249911 4 3 2 4" xfId="27079"/>
    <cellStyle name="style1424787249911 4 3 2 5" xfId="50892"/>
    <cellStyle name="style1424787249911 4 3 3" xfId="2969"/>
    <cellStyle name="style1424787249911 4 3 3 2" xfId="10410"/>
    <cellStyle name="style1424787249911 4 3 3 2 2" xfId="50895"/>
    <cellStyle name="style1424787249911 4 3 3 3" xfId="17806"/>
    <cellStyle name="style1424787249911 4 3 3 4" xfId="25202"/>
    <cellStyle name="style1424787249911 4 3 3 5" xfId="50894"/>
    <cellStyle name="style1424787249911 4 3 4" xfId="6791"/>
    <cellStyle name="style1424787249911 4 3 4 2" xfId="14187"/>
    <cellStyle name="style1424787249911 4 3 4 3" xfId="21583"/>
    <cellStyle name="style1424787249911 4 3 4 4" xfId="28979"/>
    <cellStyle name="style1424787249911 4 3 4 5" xfId="50896"/>
    <cellStyle name="style1424787249911 4 3 5" xfId="8601"/>
    <cellStyle name="style1424787249911 4 3 6" xfId="15997"/>
    <cellStyle name="style1424787249911 4 3 7" xfId="23393"/>
    <cellStyle name="style1424787249911 4 3 8" xfId="50891"/>
    <cellStyle name="style1424787249911 4 4" xfId="1749"/>
    <cellStyle name="style1424787249911 4 4 2" xfId="5436"/>
    <cellStyle name="style1424787249911 4 4 2 2" xfId="12877"/>
    <cellStyle name="style1424787249911 4 4 2 2 2" xfId="50899"/>
    <cellStyle name="style1424787249911 4 4 2 3" xfId="20273"/>
    <cellStyle name="style1424787249911 4 4 2 4" xfId="27669"/>
    <cellStyle name="style1424787249911 4 4 2 5" xfId="50898"/>
    <cellStyle name="style1424787249911 4 4 3" xfId="3559"/>
    <cellStyle name="style1424787249911 4 4 3 2" xfId="11000"/>
    <cellStyle name="style1424787249911 4 4 3 2 2" xfId="50901"/>
    <cellStyle name="style1424787249911 4 4 3 3" xfId="18396"/>
    <cellStyle name="style1424787249911 4 4 3 4" xfId="25792"/>
    <cellStyle name="style1424787249911 4 4 3 5" xfId="50900"/>
    <cellStyle name="style1424787249911 4 4 4" xfId="7381"/>
    <cellStyle name="style1424787249911 4 4 4 2" xfId="14777"/>
    <cellStyle name="style1424787249911 4 4 4 3" xfId="22173"/>
    <cellStyle name="style1424787249911 4 4 4 4" xfId="29569"/>
    <cellStyle name="style1424787249911 4 4 4 5" xfId="50902"/>
    <cellStyle name="style1424787249911 4 4 5" xfId="9191"/>
    <cellStyle name="style1424787249911 4 4 6" xfId="16587"/>
    <cellStyle name="style1424787249911 4 4 7" xfId="23983"/>
    <cellStyle name="style1424787249911 4 4 8" xfId="50897"/>
    <cellStyle name="style1424787249911 4 5" xfId="2006"/>
    <cellStyle name="style1424787249911 4 5 2" xfId="5693"/>
    <cellStyle name="style1424787249911 4 5 2 2" xfId="13133"/>
    <cellStyle name="style1424787249911 4 5 2 2 2" xfId="50905"/>
    <cellStyle name="style1424787249911 4 5 2 3" xfId="20529"/>
    <cellStyle name="style1424787249911 4 5 2 4" xfId="27925"/>
    <cellStyle name="style1424787249911 4 5 2 5" xfId="50904"/>
    <cellStyle name="style1424787249911 4 5 3" xfId="3815"/>
    <cellStyle name="style1424787249911 4 5 3 2" xfId="11256"/>
    <cellStyle name="style1424787249911 4 5 3 2 2" xfId="50907"/>
    <cellStyle name="style1424787249911 4 5 3 3" xfId="18652"/>
    <cellStyle name="style1424787249911 4 5 3 4" xfId="26048"/>
    <cellStyle name="style1424787249911 4 5 3 5" xfId="50906"/>
    <cellStyle name="style1424787249911 4 5 4" xfId="7638"/>
    <cellStyle name="style1424787249911 4 5 4 2" xfId="15034"/>
    <cellStyle name="style1424787249911 4 5 4 3" xfId="22430"/>
    <cellStyle name="style1424787249911 4 5 4 4" xfId="29826"/>
    <cellStyle name="style1424787249911 4 5 4 5" xfId="50908"/>
    <cellStyle name="style1424787249911 4 5 5" xfId="9447"/>
    <cellStyle name="style1424787249911 4 5 6" xfId="16843"/>
    <cellStyle name="style1424787249911 4 5 7" xfId="24239"/>
    <cellStyle name="style1424787249911 4 5 8" xfId="50903"/>
    <cellStyle name="style1424787249911 4 6" xfId="4202"/>
    <cellStyle name="style1424787249911 4 6 2" xfId="11643"/>
    <cellStyle name="style1424787249911 4 6 2 2" xfId="50910"/>
    <cellStyle name="style1424787249911 4 6 3" xfId="19039"/>
    <cellStyle name="style1424787249911 4 6 4" xfId="26435"/>
    <cellStyle name="style1424787249911 4 6 5" xfId="50909"/>
    <cellStyle name="style1424787249911 4 7" xfId="2325"/>
    <cellStyle name="style1424787249911 4 7 2" xfId="9766"/>
    <cellStyle name="style1424787249911 4 7 2 2" xfId="50912"/>
    <cellStyle name="style1424787249911 4 7 3" xfId="17162"/>
    <cellStyle name="style1424787249911 4 7 4" xfId="24558"/>
    <cellStyle name="style1424787249911 4 7 5" xfId="50911"/>
    <cellStyle name="style1424787249911 4 8" xfId="6147"/>
    <cellStyle name="style1424787249911 4 8 2" xfId="13543"/>
    <cellStyle name="style1424787249911 4 8 3" xfId="20939"/>
    <cellStyle name="style1424787249911 4 8 4" xfId="28335"/>
    <cellStyle name="style1424787249911 4 8 5" xfId="50913"/>
    <cellStyle name="style1424787249911 4 9" xfId="7957"/>
    <cellStyle name="style1424787249911 5" xfId="576"/>
    <cellStyle name="style1424787249911 5 2" xfId="1286"/>
    <cellStyle name="style1424787249911 5 2 2" xfId="4974"/>
    <cellStyle name="style1424787249911 5 2 2 2" xfId="12415"/>
    <cellStyle name="style1424787249911 5 2 2 2 2" xfId="50917"/>
    <cellStyle name="style1424787249911 5 2 2 3" xfId="19811"/>
    <cellStyle name="style1424787249911 5 2 2 4" xfId="27207"/>
    <cellStyle name="style1424787249911 5 2 2 5" xfId="50916"/>
    <cellStyle name="style1424787249911 5 2 3" xfId="3097"/>
    <cellStyle name="style1424787249911 5 2 3 2" xfId="10538"/>
    <cellStyle name="style1424787249911 5 2 3 2 2" xfId="50919"/>
    <cellStyle name="style1424787249911 5 2 3 3" xfId="17934"/>
    <cellStyle name="style1424787249911 5 2 3 4" xfId="25330"/>
    <cellStyle name="style1424787249911 5 2 3 5" xfId="50918"/>
    <cellStyle name="style1424787249911 5 2 4" xfId="6919"/>
    <cellStyle name="style1424787249911 5 2 4 2" xfId="14315"/>
    <cellStyle name="style1424787249911 5 2 4 3" xfId="21711"/>
    <cellStyle name="style1424787249911 5 2 4 4" xfId="29107"/>
    <cellStyle name="style1424787249911 5 2 4 5" xfId="50920"/>
    <cellStyle name="style1424787249911 5 2 5" xfId="8729"/>
    <cellStyle name="style1424787249911 5 2 6" xfId="16125"/>
    <cellStyle name="style1424787249911 5 2 7" xfId="23521"/>
    <cellStyle name="style1424787249911 5 2 8" xfId="50915"/>
    <cellStyle name="style1424787249911 5 3" xfId="4330"/>
    <cellStyle name="style1424787249911 5 3 2" xfId="11771"/>
    <cellStyle name="style1424787249911 5 3 2 2" xfId="50922"/>
    <cellStyle name="style1424787249911 5 3 3" xfId="19167"/>
    <cellStyle name="style1424787249911 5 3 4" xfId="26563"/>
    <cellStyle name="style1424787249911 5 3 5" xfId="50921"/>
    <cellStyle name="style1424787249911 5 4" xfId="2453"/>
    <cellStyle name="style1424787249911 5 4 2" xfId="9894"/>
    <cellStyle name="style1424787249911 5 4 2 2" xfId="50924"/>
    <cellStyle name="style1424787249911 5 4 3" xfId="17290"/>
    <cellStyle name="style1424787249911 5 4 4" xfId="24686"/>
    <cellStyle name="style1424787249911 5 4 5" xfId="50923"/>
    <cellStyle name="style1424787249911 5 5" xfId="6275"/>
    <cellStyle name="style1424787249911 5 5 2" xfId="13671"/>
    <cellStyle name="style1424787249911 5 5 3" xfId="21067"/>
    <cellStyle name="style1424787249911 5 5 4" xfId="28463"/>
    <cellStyle name="style1424787249911 5 5 5" xfId="50925"/>
    <cellStyle name="style1424787249911 5 6" xfId="8085"/>
    <cellStyle name="style1424787249911 5 7" xfId="15481"/>
    <cellStyle name="style1424787249911 5 8" xfId="22877"/>
    <cellStyle name="style1424787249911 5 9" xfId="50914"/>
    <cellStyle name="style1424787249911 6" xfId="1030"/>
    <cellStyle name="style1424787249911 6 2" xfId="4718"/>
    <cellStyle name="style1424787249911 6 2 2" xfId="12159"/>
    <cellStyle name="style1424787249911 6 2 2 2" xfId="50928"/>
    <cellStyle name="style1424787249911 6 2 3" xfId="19555"/>
    <cellStyle name="style1424787249911 6 2 4" xfId="26951"/>
    <cellStyle name="style1424787249911 6 2 5" xfId="50927"/>
    <cellStyle name="style1424787249911 6 3" xfId="2841"/>
    <cellStyle name="style1424787249911 6 3 2" xfId="10282"/>
    <cellStyle name="style1424787249911 6 3 2 2" xfId="50930"/>
    <cellStyle name="style1424787249911 6 3 3" xfId="17678"/>
    <cellStyle name="style1424787249911 6 3 4" xfId="25074"/>
    <cellStyle name="style1424787249911 6 3 5" xfId="50929"/>
    <cellStyle name="style1424787249911 6 4" xfId="6663"/>
    <cellStyle name="style1424787249911 6 4 2" xfId="14059"/>
    <cellStyle name="style1424787249911 6 4 3" xfId="21455"/>
    <cellStyle name="style1424787249911 6 4 4" xfId="28851"/>
    <cellStyle name="style1424787249911 6 4 5" xfId="50931"/>
    <cellStyle name="style1424787249911 6 5" xfId="8473"/>
    <cellStyle name="style1424787249911 6 6" xfId="15869"/>
    <cellStyle name="style1424787249911 6 7" xfId="23265"/>
    <cellStyle name="style1424787249911 6 8" xfId="50926"/>
    <cellStyle name="style1424787249911 7" xfId="1621"/>
    <cellStyle name="style1424787249911 7 2" xfId="5308"/>
    <cellStyle name="style1424787249911 7 2 2" xfId="12749"/>
    <cellStyle name="style1424787249911 7 2 2 2" xfId="50934"/>
    <cellStyle name="style1424787249911 7 2 3" xfId="20145"/>
    <cellStyle name="style1424787249911 7 2 4" xfId="27541"/>
    <cellStyle name="style1424787249911 7 2 5" xfId="50933"/>
    <cellStyle name="style1424787249911 7 3" xfId="3431"/>
    <cellStyle name="style1424787249911 7 3 2" xfId="10872"/>
    <cellStyle name="style1424787249911 7 3 2 2" xfId="50936"/>
    <cellStyle name="style1424787249911 7 3 3" xfId="18268"/>
    <cellStyle name="style1424787249911 7 3 4" xfId="25664"/>
    <cellStyle name="style1424787249911 7 3 5" xfId="50935"/>
    <cellStyle name="style1424787249911 7 4" xfId="7253"/>
    <cellStyle name="style1424787249911 7 4 2" xfId="14649"/>
    <cellStyle name="style1424787249911 7 4 3" xfId="22045"/>
    <cellStyle name="style1424787249911 7 4 4" xfId="29441"/>
    <cellStyle name="style1424787249911 7 4 5" xfId="50937"/>
    <cellStyle name="style1424787249911 7 5" xfId="9063"/>
    <cellStyle name="style1424787249911 7 6" xfId="16459"/>
    <cellStyle name="style1424787249911 7 7" xfId="23855"/>
    <cellStyle name="style1424787249911 7 8" xfId="50932"/>
    <cellStyle name="style1424787249911 8" xfId="1878"/>
    <cellStyle name="style1424787249911 8 2" xfId="5565"/>
    <cellStyle name="style1424787249911 8 2 2" xfId="13005"/>
    <cellStyle name="style1424787249911 8 2 2 2" xfId="50940"/>
    <cellStyle name="style1424787249911 8 2 3" xfId="20401"/>
    <cellStyle name="style1424787249911 8 2 4" xfId="27797"/>
    <cellStyle name="style1424787249911 8 2 5" xfId="50939"/>
    <cellStyle name="style1424787249911 8 3" xfId="3687"/>
    <cellStyle name="style1424787249911 8 3 2" xfId="11128"/>
    <cellStyle name="style1424787249911 8 3 2 2" xfId="50942"/>
    <cellStyle name="style1424787249911 8 3 3" xfId="18524"/>
    <cellStyle name="style1424787249911 8 3 4" xfId="25920"/>
    <cellStyle name="style1424787249911 8 3 5" xfId="50941"/>
    <cellStyle name="style1424787249911 8 4" xfId="7510"/>
    <cellStyle name="style1424787249911 8 4 2" xfId="14906"/>
    <cellStyle name="style1424787249911 8 4 3" xfId="22302"/>
    <cellStyle name="style1424787249911 8 4 4" xfId="29698"/>
    <cellStyle name="style1424787249911 8 4 5" xfId="50943"/>
    <cellStyle name="style1424787249911 8 5" xfId="9319"/>
    <cellStyle name="style1424787249911 8 6" xfId="16715"/>
    <cellStyle name="style1424787249911 8 7" xfId="24111"/>
    <cellStyle name="style1424787249911 8 8" xfId="50938"/>
    <cellStyle name="style1424787249911 9" xfId="4074"/>
    <cellStyle name="style1424787249911 9 2" xfId="11515"/>
    <cellStyle name="style1424787249911 9 2 2" xfId="50945"/>
    <cellStyle name="style1424787249911 9 3" xfId="18911"/>
    <cellStyle name="style1424787249911 9 4" xfId="26307"/>
    <cellStyle name="style1424787249911 9 5" xfId="50944"/>
    <cellStyle name="style1424787249956" xfId="320"/>
    <cellStyle name="style1424787249956 10" xfId="2198"/>
    <cellStyle name="style1424787249956 10 2" xfId="9639"/>
    <cellStyle name="style1424787249956 10 2 2" xfId="50948"/>
    <cellStyle name="style1424787249956 10 3" xfId="17035"/>
    <cellStyle name="style1424787249956 10 4" xfId="24431"/>
    <cellStyle name="style1424787249956 10 5" xfId="50947"/>
    <cellStyle name="style1424787249956 11" xfId="6020"/>
    <cellStyle name="style1424787249956 11 2" xfId="13416"/>
    <cellStyle name="style1424787249956 11 3" xfId="20812"/>
    <cellStyle name="style1424787249956 11 4" xfId="28208"/>
    <cellStyle name="style1424787249956 11 5" xfId="50949"/>
    <cellStyle name="style1424787249956 12" xfId="7830"/>
    <cellStyle name="style1424787249956 13" xfId="15226"/>
    <cellStyle name="style1424787249956 14" xfId="22622"/>
    <cellStyle name="style1424787249956 15" xfId="50946"/>
    <cellStyle name="style1424787249956 2" xfId="348"/>
    <cellStyle name="style1424787249956 2 10" xfId="6048"/>
    <cellStyle name="style1424787249956 2 10 2" xfId="13444"/>
    <cellStyle name="style1424787249956 2 10 3" xfId="20840"/>
    <cellStyle name="style1424787249956 2 10 4" xfId="28236"/>
    <cellStyle name="style1424787249956 2 10 5" xfId="50951"/>
    <cellStyle name="style1424787249956 2 11" xfId="7858"/>
    <cellStyle name="style1424787249956 2 12" xfId="15254"/>
    <cellStyle name="style1424787249956 2 13" xfId="22650"/>
    <cellStyle name="style1424787249956 2 14" xfId="50950"/>
    <cellStyle name="style1424787249956 2 2" xfId="412"/>
    <cellStyle name="style1424787249956 2 2 10" xfId="7922"/>
    <cellStyle name="style1424787249956 2 2 11" xfId="15318"/>
    <cellStyle name="style1424787249956 2 2 12" xfId="22714"/>
    <cellStyle name="style1424787249956 2 2 13" xfId="50952"/>
    <cellStyle name="style1424787249956 2 2 2" xfId="540"/>
    <cellStyle name="style1424787249956 2 2 2 10" xfId="15446"/>
    <cellStyle name="style1424787249956 2 2 2 11" xfId="22842"/>
    <cellStyle name="style1424787249956 2 2 2 12" xfId="50953"/>
    <cellStyle name="style1424787249956 2 2 2 2" xfId="797"/>
    <cellStyle name="style1424787249956 2 2 2 2 2" xfId="1507"/>
    <cellStyle name="style1424787249956 2 2 2 2 2 2" xfId="5195"/>
    <cellStyle name="style1424787249956 2 2 2 2 2 2 2" xfId="12636"/>
    <cellStyle name="style1424787249956 2 2 2 2 2 2 2 2" xfId="50957"/>
    <cellStyle name="style1424787249956 2 2 2 2 2 2 3" xfId="20032"/>
    <cellStyle name="style1424787249956 2 2 2 2 2 2 4" xfId="27428"/>
    <cellStyle name="style1424787249956 2 2 2 2 2 2 5" xfId="50956"/>
    <cellStyle name="style1424787249956 2 2 2 2 2 3" xfId="3318"/>
    <cellStyle name="style1424787249956 2 2 2 2 2 3 2" xfId="10759"/>
    <cellStyle name="style1424787249956 2 2 2 2 2 3 2 2" xfId="50959"/>
    <cellStyle name="style1424787249956 2 2 2 2 2 3 3" xfId="18155"/>
    <cellStyle name="style1424787249956 2 2 2 2 2 3 4" xfId="25551"/>
    <cellStyle name="style1424787249956 2 2 2 2 2 3 5" xfId="50958"/>
    <cellStyle name="style1424787249956 2 2 2 2 2 4" xfId="7140"/>
    <cellStyle name="style1424787249956 2 2 2 2 2 4 2" xfId="14536"/>
    <cellStyle name="style1424787249956 2 2 2 2 2 4 3" xfId="21932"/>
    <cellStyle name="style1424787249956 2 2 2 2 2 4 4" xfId="29328"/>
    <cellStyle name="style1424787249956 2 2 2 2 2 4 5" xfId="50960"/>
    <cellStyle name="style1424787249956 2 2 2 2 2 5" xfId="8950"/>
    <cellStyle name="style1424787249956 2 2 2 2 2 6" xfId="16346"/>
    <cellStyle name="style1424787249956 2 2 2 2 2 7" xfId="23742"/>
    <cellStyle name="style1424787249956 2 2 2 2 2 8" xfId="50955"/>
    <cellStyle name="style1424787249956 2 2 2 2 3" xfId="4551"/>
    <cellStyle name="style1424787249956 2 2 2 2 3 2" xfId="11992"/>
    <cellStyle name="style1424787249956 2 2 2 2 3 2 2" xfId="50962"/>
    <cellStyle name="style1424787249956 2 2 2 2 3 3" xfId="19388"/>
    <cellStyle name="style1424787249956 2 2 2 2 3 4" xfId="26784"/>
    <cellStyle name="style1424787249956 2 2 2 2 3 5" xfId="50961"/>
    <cellStyle name="style1424787249956 2 2 2 2 4" xfId="2674"/>
    <cellStyle name="style1424787249956 2 2 2 2 4 2" xfId="10115"/>
    <cellStyle name="style1424787249956 2 2 2 2 4 2 2" xfId="50964"/>
    <cellStyle name="style1424787249956 2 2 2 2 4 3" xfId="17511"/>
    <cellStyle name="style1424787249956 2 2 2 2 4 4" xfId="24907"/>
    <cellStyle name="style1424787249956 2 2 2 2 4 5" xfId="50963"/>
    <cellStyle name="style1424787249956 2 2 2 2 5" xfId="6496"/>
    <cellStyle name="style1424787249956 2 2 2 2 5 2" xfId="13892"/>
    <cellStyle name="style1424787249956 2 2 2 2 5 3" xfId="21288"/>
    <cellStyle name="style1424787249956 2 2 2 2 5 4" xfId="28684"/>
    <cellStyle name="style1424787249956 2 2 2 2 5 5" xfId="50965"/>
    <cellStyle name="style1424787249956 2 2 2 2 6" xfId="8306"/>
    <cellStyle name="style1424787249956 2 2 2 2 7" xfId="15702"/>
    <cellStyle name="style1424787249956 2 2 2 2 8" xfId="23098"/>
    <cellStyle name="style1424787249956 2 2 2 2 9" xfId="50954"/>
    <cellStyle name="style1424787249956 2 2 2 3" xfId="1251"/>
    <cellStyle name="style1424787249956 2 2 2 3 2" xfId="4939"/>
    <cellStyle name="style1424787249956 2 2 2 3 2 2" xfId="12380"/>
    <cellStyle name="style1424787249956 2 2 2 3 2 2 2" xfId="50968"/>
    <cellStyle name="style1424787249956 2 2 2 3 2 3" xfId="19776"/>
    <cellStyle name="style1424787249956 2 2 2 3 2 4" xfId="27172"/>
    <cellStyle name="style1424787249956 2 2 2 3 2 5" xfId="50967"/>
    <cellStyle name="style1424787249956 2 2 2 3 3" xfId="3062"/>
    <cellStyle name="style1424787249956 2 2 2 3 3 2" xfId="10503"/>
    <cellStyle name="style1424787249956 2 2 2 3 3 2 2" xfId="50970"/>
    <cellStyle name="style1424787249956 2 2 2 3 3 3" xfId="17899"/>
    <cellStyle name="style1424787249956 2 2 2 3 3 4" xfId="25295"/>
    <cellStyle name="style1424787249956 2 2 2 3 3 5" xfId="50969"/>
    <cellStyle name="style1424787249956 2 2 2 3 4" xfId="6884"/>
    <cellStyle name="style1424787249956 2 2 2 3 4 2" xfId="14280"/>
    <cellStyle name="style1424787249956 2 2 2 3 4 3" xfId="21676"/>
    <cellStyle name="style1424787249956 2 2 2 3 4 4" xfId="29072"/>
    <cellStyle name="style1424787249956 2 2 2 3 4 5" xfId="50971"/>
    <cellStyle name="style1424787249956 2 2 2 3 5" xfId="8694"/>
    <cellStyle name="style1424787249956 2 2 2 3 6" xfId="16090"/>
    <cellStyle name="style1424787249956 2 2 2 3 7" xfId="23486"/>
    <cellStyle name="style1424787249956 2 2 2 3 8" xfId="50966"/>
    <cellStyle name="style1424787249956 2 2 2 4" xfId="1842"/>
    <cellStyle name="style1424787249956 2 2 2 4 2" xfId="5529"/>
    <cellStyle name="style1424787249956 2 2 2 4 2 2" xfId="12970"/>
    <cellStyle name="style1424787249956 2 2 2 4 2 2 2" xfId="50974"/>
    <cellStyle name="style1424787249956 2 2 2 4 2 3" xfId="20366"/>
    <cellStyle name="style1424787249956 2 2 2 4 2 4" xfId="27762"/>
    <cellStyle name="style1424787249956 2 2 2 4 2 5" xfId="50973"/>
    <cellStyle name="style1424787249956 2 2 2 4 3" xfId="3652"/>
    <cellStyle name="style1424787249956 2 2 2 4 3 2" xfId="11093"/>
    <cellStyle name="style1424787249956 2 2 2 4 3 2 2" xfId="50976"/>
    <cellStyle name="style1424787249956 2 2 2 4 3 3" xfId="18489"/>
    <cellStyle name="style1424787249956 2 2 2 4 3 4" xfId="25885"/>
    <cellStyle name="style1424787249956 2 2 2 4 3 5" xfId="50975"/>
    <cellStyle name="style1424787249956 2 2 2 4 4" xfId="7474"/>
    <cellStyle name="style1424787249956 2 2 2 4 4 2" xfId="14870"/>
    <cellStyle name="style1424787249956 2 2 2 4 4 3" xfId="22266"/>
    <cellStyle name="style1424787249956 2 2 2 4 4 4" xfId="29662"/>
    <cellStyle name="style1424787249956 2 2 2 4 4 5" xfId="50977"/>
    <cellStyle name="style1424787249956 2 2 2 4 5" xfId="9284"/>
    <cellStyle name="style1424787249956 2 2 2 4 6" xfId="16680"/>
    <cellStyle name="style1424787249956 2 2 2 4 7" xfId="24076"/>
    <cellStyle name="style1424787249956 2 2 2 4 8" xfId="50972"/>
    <cellStyle name="style1424787249956 2 2 2 5" xfId="2099"/>
    <cellStyle name="style1424787249956 2 2 2 5 2" xfId="5786"/>
    <cellStyle name="style1424787249956 2 2 2 5 2 2" xfId="13226"/>
    <cellStyle name="style1424787249956 2 2 2 5 2 2 2" xfId="50980"/>
    <cellStyle name="style1424787249956 2 2 2 5 2 3" xfId="20622"/>
    <cellStyle name="style1424787249956 2 2 2 5 2 4" xfId="28018"/>
    <cellStyle name="style1424787249956 2 2 2 5 2 5" xfId="50979"/>
    <cellStyle name="style1424787249956 2 2 2 5 3" xfId="3908"/>
    <cellStyle name="style1424787249956 2 2 2 5 3 2" xfId="11349"/>
    <cellStyle name="style1424787249956 2 2 2 5 3 2 2" xfId="50982"/>
    <cellStyle name="style1424787249956 2 2 2 5 3 3" xfId="18745"/>
    <cellStyle name="style1424787249956 2 2 2 5 3 4" xfId="26141"/>
    <cellStyle name="style1424787249956 2 2 2 5 3 5" xfId="50981"/>
    <cellStyle name="style1424787249956 2 2 2 5 4" xfId="7731"/>
    <cellStyle name="style1424787249956 2 2 2 5 4 2" xfId="15127"/>
    <cellStyle name="style1424787249956 2 2 2 5 4 3" xfId="22523"/>
    <cellStyle name="style1424787249956 2 2 2 5 4 4" xfId="29919"/>
    <cellStyle name="style1424787249956 2 2 2 5 4 5" xfId="50983"/>
    <cellStyle name="style1424787249956 2 2 2 5 5" xfId="9540"/>
    <cellStyle name="style1424787249956 2 2 2 5 6" xfId="16936"/>
    <cellStyle name="style1424787249956 2 2 2 5 7" xfId="24332"/>
    <cellStyle name="style1424787249956 2 2 2 5 8" xfId="50978"/>
    <cellStyle name="style1424787249956 2 2 2 6" xfId="4295"/>
    <cellStyle name="style1424787249956 2 2 2 6 2" xfId="11736"/>
    <cellStyle name="style1424787249956 2 2 2 6 2 2" xfId="50985"/>
    <cellStyle name="style1424787249956 2 2 2 6 3" xfId="19132"/>
    <cellStyle name="style1424787249956 2 2 2 6 4" xfId="26528"/>
    <cellStyle name="style1424787249956 2 2 2 6 5" xfId="50984"/>
    <cellStyle name="style1424787249956 2 2 2 7" xfId="2418"/>
    <cellStyle name="style1424787249956 2 2 2 7 2" xfId="9859"/>
    <cellStyle name="style1424787249956 2 2 2 7 2 2" xfId="50987"/>
    <cellStyle name="style1424787249956 2 2 2 7 3" xfId="17255"/>
    <cellStyle name="style1424787249956 2 2 2 7 4" xfId="24651"/>
    <cellStyle name="style1424787249956 2 2 2 7 5" xfId="50986"/>
    <cellStyle name="style1424787249956 2 2 2 8" xfId="6240"/>
    <cellStyle name="style1424787249956 2 2 2 8 2" xfId="13636"/>
    <cellStyle name="style1424787249956 2 2 2 8 3" xfId="21032"/>
    <cellStyle name="style1424787249956 2 2 2 8 4" xfId="28428"/>
    <cellStyle name="style1424787249956 2 2 2 8 5" xfId="50988"/>
    <cellStyle name="style1424787249956 2 2 2 9" xfId="8050"/>
    <cellStyle name="style1424787249956 2 2 3" xfId="669"/>
    <cellStyle name="style1424787249956 2 2 3 2" xfId="1379"/>
    <cellStyle name="style1424787249956 2 2 3 2 2" xfId="5067"/>
    <cellStyle name="style1424787249956 2 2 3 2 2 2" xfId="12508"/>
    <cellStyle name="style1424787249956 2 2 3 2 2 2 2" xfId="50992"/>
    <cellStyle name="style1424787249956 2 2 3 2 2 3" xfId="19904"/>
    <cellStyle name="style1424787249956 2 2 3 2 2 4" xfId="27300"/>
    <cellStyle name="style1424787249956 2 2 3 2 2 5" xfId="50991"/>
    <cellStyle name="style1424787249956 2 2 3 2 3" xfId="3190"/>
    <cellStyle name="style1424787249956 2 2 3 2 3 2" xfId="10631"/>
    <cellStyle name="style1424787249956 2 2 3 2 3 2 2" xfId="50994"/>
    <cellStyle name="style1424787249956 2 2 3 2 3 3" xfId="18027"/>
    <cellStyle name="style1424787249956 2 2 3 2 3 4" xfId="25423"/>
    <cellStyle name="style1424787249956 2 2 3 2 3 5" xfId="50993"/>
    <cellStyle name="style1424787249956 2 2 3 2 4" xfId="7012"/>
    <cellStyle name="style1424787249956 2 2 3 2 4 2" xfId="14408"/>
    <cellStyle name="style1424787249956 2 2 3 2 4 3" xfId="21804"/>
    <cellStyle name="style1424787249956 2 2 3 2 4 4" xfId="29200"/>
    <cellStyle name="style1424787249956 2 2 3 2 4 5" xfId="50995"/>
    <cellStyle name="style1424787249956 2 2 3 2 5" xfId="8822"/>
    <cellStyle name="style1424787249956 2 2 3 2 6" xfId="16218"/>
    <cellStyle name="style1424787249956 2 2 3 2 7" xfId="23614"/>
    <cellStyle name="style1424787249956 2 2 3 2 8" xfId="50990"/>
    <cellStyle name="style1424787249956 2 2 3 3" xfId="4423"/>
    <cellStyle name="style1424787249956 2 2 3 3 2" xfId="11864"/>
    <cellStyle name="style1424787249956 2 2 3 3 2 2" xfId="50997"/>
    <cellStyle name="style1424787249956 2 2 3 3 3" xfId="19260"/>
    <cellStyle name="style1424787249956 2 2 3 3 4" xfId="26656"/>
    <cellStyle name="style1424787249956 2 2 3 3 5" xfId="50996"/>
    <cellStyle name="style1424787249956 2 2 3 4" xfId="2546"/>
    <cellStyle name="style1424787249956 2 2 3 4 2" xfId="9987"/>
    <cellStyle name="style1424787249956 2 2 3 4 2 2" xfId="50999"/>
    <cellStyle name="style1424787249956 2 2 3 4 3" xfId="17383"/>
    <cellStyle name="style1424787249956 2 2 3 4 4" xfId="24779"/>
    <cellStyle name="style1424787249956 2 2 3 4 5" xfId="50998"/>
    <cellStyle name="style1424787249956 2 2 3 5" xfId="6368"/>
    <cellStyle name="style1424787249956 2 2 3 5 2" xfId="13764"/>
    <cellStyle name="style1424787249956 2 2 3 5 3" xfId="21160"/>
    <cellStyle name="style1424787249956 2 2 3 5 4" xfId="28556"/>
    <cellStyle name="style1424787249956 2 2 3 5 5" xfId="51000"/>
    <cellStyle name="style1424787249956 2 2 3 6" xfId="8178"/>
    <cellStyle name="style1424787249956 2 2 3 7" xfId="15574"/>
    <cellStyle name="style1424787249956 2 2 3 8" xfId="22970"/>
    <cellStyle name="style1424787249956 2 2 3 9" xfId="50989"/>
    <cellStyle name="style1424787249956 2 2 4" xfId="1123"/>
    <cellStyle name="style1424787249956 2 2 4 2" xfId="4811"/>
    <cellStyle name="style1424787249956 2 2 4 2 2" xfId="12252"/>
    <cellStyle name="style1424787249956 2 2 4 2 2 2" xfId="51003"/>
    <cellStyle name="style1424787249956 2 2 4 2 3" xfId="19648"/>
    <cellStyle name="style1424787249956 2 2 4 2 4" xfId="27044"/>
    <cellStyle name="style1424787249956 2 2 4 2 5" xfId="51002"/>
    <cellStyle name="style1424787249956 2 2 4 3" xfId="2934"/>
    <cellStyle name="style1424787249956 2 2 4 3 2" xfId="10375"/>
    <cellStyle name="style1424787249956 2 2 4 3 2 2" xfId="51005"/>
    <cellStyle name="style1424787249956 2 2 4 3 3" xfId="17771"/>
    <cellStyle name="style1424787249956 2 2 4 3 4" xfId="25167"/>
    <cellStyle name="style1424787249956 2 2 4 3 5" xfId="51004"/>
    <cellStyle name="style1424787249956 2 2 4 4" xfId="6756"/>
    <cellStyle name="style1424787249956 2 2 4 4 2" xfId="14152"/>
    <cellStyle name="style1424787249956 2 2 4 4 3" xfId="21548"/>
    <cellStyle name="style1424787249956 2 2 4 4 4" xfId="28944"/>
    <cellStyle name="style1424787249956 2 2 4 4 5" xfId="51006"/>
    <cellStyle name="style1424787249956 2 2 4 5" xfId="8566"/>
    <cellStyle name="style1424787249956 2 2 4 6" xfId="15962"/>
    <cellStyle name="style1424787249956 2 2 4 7" xfId="23358"/>
    <cellStyle name="style1424787249956 2 2 4 8" xfId="51001"/>
    <cellStyle name="style1424787249956 2 2 5" xfId="1714"/>
    <cellStyle name="style1424787249956 2 2 5 2" xfId="5401"/>
    <cellStyle name="style1424787249956 2 2 5 2 2" xfId="12842"/>
    <cellStyle name="style1424787249956 2 2 5 2 2 2" xfId="51009"/>
    <cellStyle name="style1424787249956 2 2 5 2 3" xfId="20238"/>
    <cellStyle name="style1424787249956 2 2 5 2 4" xfId="27634"/>
    <cellStyle name="style1424787249956 2 2 5 2 5" xfId="51008"/>
    <cellStyle name="style1424787249956 2 2 5 3" xfId="3524"/>
    <cellStyle name="style1424787249956 2 2 5 3 2" xfId="10965"/>
    <cellStyle name="style1424787249956 2 2 5 3 2 2" xfId="51011"/>
    <cellStyle name="style1424787249956 2 2 5 3 3" xfId="18361"/>
    <cellStyle name="style1424787249956 2 2 5 3 4" xfId="25757"/>
    <cellStyle name="style1424787249956 2 2 5 3 5" xfId="51010"/>
    <cellStyle name="style1424787249956 2 2 5 4" xfId="7346"/>
    <cellStyle name="style1424787249956 2 2 5 4 2" xfId="14742"/>
    <cellStyle name="style1424787249956 2 2 5 4 3" xfId="22138"/>
    <cellStyle name="style1424787249956 2 2 5 4 4" xfId="29534"/>
    <cellStyle name="style1424787249956 2 2 5 4 5" xfId="51012"/>
    <cellStyle name="style1424787249956 2 2 5 5" xfId="9156"/>
    <cellStyle name="style1424787249956 2 2 5 6" xfId="16552"/>
    <cellStyle name="style1424787249956 2 2 5 7" xfId="23948"/>
    <cellStyle name="style1424787249956 2 2 5 8" xfId="51007"/>
    <cellStyle name="style1424787249956 2 2 6" xfId="1971"/>
    <cellStyle name="style1424787249956 2 2 6 2" xfId="5658"/>
    <cellStyle name="style1424787249956 2 2 6 2 2" xfId="13098"/>
    <cellStyle name="style1424787249956 2 2 6 2 2 2" xfId="51015"/>
    <cellStyle name="style1424787249956 2 2 6 2 3" xfId="20494"/>
    <cellStyle name="style1424787249956 2 2 6 2 4" xfId="27890"/>
    <cellStyle name="style1424787249956 2 2 6 2 5" xfId="51014"/>
    <cellStyle name="style1424787249956 2 2 6 3" xfId="3780"/>
    <cellStyle name="style1424787249956 2 2 6 3 2" xfId="11221"/>
    <cellStyle name="style1424787249956 2 2 6 3 2 2" xfId="51017"/>
    <cellStyle name="style1424787249956 2 2 6 3 3" xfId="18617"/>
    <cellStyle name="style1424787249956 2 2 6 3 4" xfId="26013"/>
    <cellStyle name="style1424787249956 2 2 6 3 5" xfId="51016"/>
    <cellStyle name="style1424787249956 2 2 6 4" xfId="7603"/>
    <cellStyle name="style1424787249956 2 2 6 4 2" xfId="14999"/>
    <cellStyle name="style1424787249956 2 2 6 4 3" xfId="22395"/>
    <cellStyle name="style1424787249956 2 2 6 4 4" xfId="29791"/>
    <cellStyle name="style1424787249956 2 2 6 4 5" xfId="51018"/>
    <cellStyle name="style1424787249956 2 2 6 5" xfId="9412"/>
    <cellStyle name="style1424787249956 2 2 6 6" xfId="16808"/>
    <cellStyle name="style1424787249956 2 2 6 7" xfId="24204"/>
    <cellStyle name="style1424787249956 2 2 6 8" xfId="51013"/>
    <cellStyle name="style1424787249956 2 2 7" xfId="4167"/>
    <cellStyle name="style1424787249956 2 2 7 2" xfId="11608"/>
    <cellStyle name="style1424787249956 2 2 7 2 2" xfId="51020"/>
    <cellStyle name="style1424787249956 2 2 7 3" xfId="19004"/>
    <cellStyle name="style1424787249956 2 2 7 4" xfId="26400"/>
    <cellStyle name="style1424787249956 2 2 7 5" xfId="51019"/>
    <cellStyle name="style1424787249956 2 2 8" xfId="2290"/>
    <cellStyle name="style1424787249956 2 2 8 2" xfId="9731"/>
    <cellStyle name="style1424787249956 2 2 8 2 2" xfId="51022"/>
    <cellStyle name="style1424787249956 2 2 8 3" xfId="17127"/>
    <cellStyle name="style1424787249956 2 2 8 4" xfId="24523"/>
    <cellStyle name="style1424787249956 2 2 8 5" xfId="51021"/>
    <cellStyle name="style1424787249956 2 2 9" xfId="6112"/>
    <cellStyle name="style1424787249956 2 2 9 2" xfId="13508"/>
    <cellStyle name="style1424787249956 2 2 9 3" xfId="20904"/>
    <cellStyle name="style1424787249956 2 2 9 4" xfId="28300"/>
    <cellStyle name="style1424787249956 2 2 9 5" xfId="51023"/>
    <cellStyle name="style1424787249956 2 3" xfId="476"/>
    <cellStyle name="style1424787249956 2 3 10" xfId="15382"/>
    <cellStyle name="style1424787249956 2 3 11" xfId="22778"/>
    <cellStyle name="style1424787249956 2 3 12" xfId="51024"/>
    <cellStyle name="style1424787249956 2 3 2" xfId="733"/>
    <cellStyle name="style1424787249956 2 3 2 2" xfId="1443"/>
    <cellStyle name="style1424787249956 2 3 2 2 2" xfId="5131"/>
    <cellStyle name="style1424787249956 2 3 2 2 2 2" xfId="12572"/>
    <cellStyle name="style1424787249956 2 3 2 2 2 2 2" xfId="51028"/>
    <cellStyle name="style1424787249956 2 3 2 2 2 3" xfId="19968"/>
    <cellStyle name="style1424787249956 2 3 2 2 2 4" xfId="27364"/>
    <cellStyle name="style1424787249956 2 3 2 2 2 5" xfId="51027"/>
    <cellStyle name="style1424787249956 2 3 2 2 3" xfId="3254"/>
    <cellStyle name="style1424787249956 2 3 2 2 3 2" xfId="10695"/>
    <cellStyle name="style1424787249956 2 3 2 2 3 2 2" xfId="51030"/>
    <cellStyle name="style1424787249956 2 3 2 2 3 3" xfId="18091"/>
    <cellStyle name="style1424787249956 2 3 2 2 3 4" xfId="25487"/>
    <cellStyle name="style1424787249956 2 3 2 2 3 5" xfId="51029"/>
    <cellStyle name="style1424787249956 2 3 2 2 4" xfId="7076"/>
    <cellStyle name="style1424787249956 2 3 2 2 4 2" xfId="14472"/>
    <cellStyle name="style1424787249956 2 3 2 2 4 3" xfId="21868"/>
    <cellStyle name="style1424787249956 2 3 2 2 4 4" xfId="29264"/>
    <cellStyle name="style1424787249956 2 3 2 2 4 5" xfId="51031"/>
    <cellStyle name="style1424787249956 2 3 2 2 5" xfId="8886"/>
    <cellStyle name="style1424787249956 2 3 2 2 6" xfId="16282"/>
    <cellStyle name="style1424787249956 2 3 2 2 7" xfId="23678"/>
    <cellStyle name="style1424787249956 2 3 2 2 8" xfId="51026"/>
    <cellStyle name="style1424787249956 2 3 2 3" xfId="4487"/>
    <cellStyle name="style1424787249956 2 3 2 3 2" xfId="11928"/>
    <cellStyle name="style1424787249956 2 3 2 3 2 2" xfId="51033"/>
    <cellStyle name="style1424787249956 2 3 2 3 3" xfId="19324"/>
    <cellStyle name="style1424787249956 2 3 2 3 4" xfId="26720"/>
    <cellStyle name="style1424787249956 2 3 2 3 5" xfId="51032"/>
    <cellStyle name="style1424787249956 2 3 2 4" xfId="2610"/>
    <cellStyle name="style1424787249956 2 3 2 4 2" xfId="10051"/>
    <cellStyle name="style1424787249956 2 3 2 4 2 2" xfId="51035"/>
    <cellStyle name="style1424787249956 2 3 2 4 3" xfId="17447"/>
    <cellStyle name="style1424787249956 2 3 2 4 4" xfId="24843"/>
    <cellStyle name="style1424787249956 2 3 2 4 5" xfId="51034"/>
    <cellStyle name="style1424787249956 2 3 2 5" xfId="6432"/>
    <cellStyle name="style1424787249956 2 3 2 5 2" xfId="13828"/>
    <cellStyle name="style1424787249956 2 3 2 5 3" xfId="21224"/>
    <cellStyle name="style1424787249956 2 3 2 5 4" xfId="28620"/>
    <cellStyle name="style1424787249956 2 3 2 5 5" xfId="51036"/>
    <cellStyle name="style1424787249956 2 3 2 6" xfId="8242"/>
    <cellStyle name="style1424787249956 2 3 2 7" xfId="15638"/>
    <cellStyle name="style1424787249956 2 3 2 8" xfId="23034"/>
    <cellStyle name="style1424787249956 2 3 2 9" xfId="51025"/>
    <cellStyle name="style1424787249956 2 3 3" xfId="1187"/>
    <cellStyle name="style1424787249956 2 3 3 2" xfId="4875"/>
    <cellStyle name="style1424787249956 2 3 3 2 2" xfId="12316"/>
    <cellStyle name="style1424787249956 2 3 3 2 2 2" xfId="51039"/>
    <cellStyle name="style1424787249956 2 3 3 2 3" xfId="19712"/>
    <cellStyle name="style1424787249956 2 3 3 2 4" xfId="27108"/>
    <cellStyle name="style1424787249956 2 3 3 2 5" xfId="51038"/>
    <cellStyle name="style1424787249956 2 3 3 3" xfId="2998"/>
    <cellStyle name="style1424787249956 2 3 3 3 2" xfId="10439"/>
    <cellStyle name="style1424787249956 2 3 3 3 2 2" xfId="51041"/>
    <cellStyle name="style1424787249956 2 3 3 3 3" xfId="17835"/>
    <cellStyle name="style1424787249956 2 3 3 3 4" xfId="25231"/>
    <cellStyle name="style1424787249956 2 3 3 3 5" xfId="51040"/>
    <cellStyle name="style1424787249956 2 3 3 4" xfId="6820"/>
    <cellStyle name="style1424787249956 2 3 3 4 2" xfId="14216"/>
    <cellStyle name="style1424787249956 2 3 3 4 3" xfId="21612"/>
    <cellStyle name="style1424787249956 2 3 3 4 4" xfId="29008"/>
    <cellStyle name="style1424787249956 2 3 3 4 5" xfId="51042"/>
    <cellStyle name="style1424787249956 2 3 3 5" xfId="8630"/>
    <cellStyle name="style1424787249956 2 3 3 6" xfId="16026"/>
    <cellStyle name="style1424787249956 2 3 3 7" xfId="23422"/>
    <cellStyle name="style1424787249956 2 3 3 8" xfId="51037"/>
    <cellStyle name="style1424787249956 2 3 4" xfId="1778"/>
    <cellStyle name="style1424787249956 2 3 4 2" xfId="5465"/>
    <cellStyle name="style1424787249956 2 3 4 2 2" xfId="12906"/>
    <cellStyle name="style1424787249956 2 3 4 2 2 2" xfId="51045"/>
    <cellStyle name="style1424787249956 2 3 4 2 3" xfId="20302"/>
    <cellStyle name="style1424787249956 2 3 4 2 4" xfId="27698"/>
    <cellStyle name="style1424787249956 2 3 4 2 5" xfId="51044"/>
    <cellStyle name="style1424787249956 2 3 4 3" xfId="3588"/>
    <cellStyle name="style1424787249956 2 3 4 3 2" xfId="11029"/>
    <cellStyle name="style1424787249956 2 3 4 3 2 2" xfId="51047"/>
    <cellStyle name="style1424787249956 2 3 4 3 3" xfId="18425"/>
    <cellStyle name="style1424787249956 2 3 4 3 4" xfId="25821"/>
    <cellStyle name="style1424787249956 2 3 4 3 5" xfId="51046"/>
    <cellStyle name="style1424787249956 2 3 4 4" xfId="7410"/>
    <cellStyle name="style1424787249956 2 3 4 4 2" xfId="14806"/>
    <cellStyle name="style1424787249956 2 3 4 4 3" xfId="22202"/>
    <cellStyle name="style1424787249956 2 3 4 4 4" xfId="29598"/>
    <cellStyle name="style1424787249956 2 3 4 4 5" xfId="51048"/>
    <cellStyle name="style1424787249956 2 3 4 5" xfId="9220"/>
    <cellStyle name="style1424787249956 2 3 4 6" xfId="16616"/>
    <cellStyle name="style1424787249956 2 3 4 7" xfId="24012"/>
    <cellStyle name="style1424787249956 2 3 4 8" xfId="51043"/>
    <cellStyle name="style1424787249956 2 3 5" xfId="2035"/>
    <cellStyle name="style1424787249956 2 3 5 2" xfId="5722"/>
    <cellStyle name="style1424787249956 2 3 5 2 2" xfId="13162"/>
    <cellStyle name="style1424787249956 2 3 5 2 2 2" xfId="51051"/>
    <cellStyle name="style1424787249956 2 3 5 2 3" xfId="20558"/>
    <cellStyle name="style1424787249956 2 3 5 2 4" xfId="27954"/>
    <cellStyle name="style1424787249956 2 3 5 2 5" xfId="51050"/>
    <cellStyle name="style1424787249956 2 3 5 3" xfId="3844"/>
    <cellStyle name="style1424787249956 2 3 5 3 2" xfId="11285"/>
    <cellStyle name="style1424787249956 2 3 5 3 2 2" xfId="51053"/>
    <cellStyle name="style1424787249956 2 3 5 3 3" xfId="18681"/>
    <cellStyle name="style1424787249956 2 3 5 3 4" xfId="26077"/>
    <cellStyle name="style1424787249956 2 3 5 3 5" xfId="51052"/>
    <cellStyle name="style1424787249956 2 3 5 4" xfId="7667"/>
    <cellStyle name="style1424787249956 2 3 5 4 2" xfId="15063"/>
    <cellStyle name="style1424787249956 2 3 5 4 3" xfId="22459"/>
    <cellStyle name="style1424787249956 2 3 5 4 4" xfId="29855"/>
    <cellStyle name="style1424787249956 2 3 5 4 5" xfId="51054"/>
    <cellStyle name="style1424787249956 2 3 5 5" xfId="9476"/>
    <cellStyle name="style1424787249956 2 3 5 6" xfId="16872"/>
    <cellStyle name="style1424787249956 2 3 5 7" xfId="24268"/>
    <cellStyle name="style1424787249956 2 3 5 8" xfId="51049"/>
    <cellStyle name="style1424787249956 2 3 6" xfId="4231"/>
    <cellStyle name="style1424787249956 2 3 6 2" xfId="11672"/>
    <cellStyle name="style1424787249956 2 3 6 2 2" xfId="51056"/>
    <cellStyle name="style1424787249956 2 3 6 3" xfId="19068"/>
    <cellStyle name="style1424787249956 2 3 6 4" xfId="26464"/>
    <cellStyle name="style1424787249956 2 3 6 5" xfId="51055"/>
    <cellStyle name="style1424787249956 2 3 7" xfId="2354"/>
    <cellStyle name="style1424787249956 2 3 7 2" xfId="9795"/>
    <cellStyle name="style1424787249956 2 3 7 2 2" xfId="51058"/>
    <cellStyle name="style1424787249956 2 3 7 3" xfId="17191"/>
    <cellStyle name="style1424787249956 2 3 7 4" xfId="24587"/>
    <cellStyle name="style1424787249956 2 3 7 5" xfId="51057"/>
    <cellStyle name="style1424787249956 2 3 8" xfId="6176"/>
    <cellStyle name="style1424787249956 2 3 8 2" xfId="13572"/>
    <cellStyle name="style1424787249956 2 3 8 3" xfId="20968"/>
    <cellStyle name="style1424787249956 2 3 8 4" xfId="28364"/>
    <cellStyle name="style1424787249956 2 3 8 5" xfId="51059"/>
    <cellStyle name="style1424787249956 2 3 9" xfId="7986"/>
    <cellStyle name="style1424787249956 2 4" xfId="605"/>
    <cellStyle name="style1424787249956 2 4 2" xfId="1315"/>
    <cellStyle name="style1424787249956 2 4 2 2" xfId="5003"/>
    <cellStyle name="style1424787249956 2 4 2 2 2" xfId="12444"/>
    <cellStyle name="style1424787249956 2 4 2 2 2 2" xfId="51063"/>
    <cellStyle name="style1424787249956 2 4 2 2 3" xfId="19840"/>
    <cellStyle name="style1424787249956 2 4 2 2 4" xfId="27236"/>
    <cellStyle name="style1424787249956 2 4 2 2 5" xfId="51062"/>
    <cellStyle name="style1424787249956 2 4 2 3" xfId="3126"/>
    <cellStyle name="style1424787249956 2 4 2 3 2" xfId="10567"/>
    <cellStyle name="style1424787249956 2 4 2 3 2 2" xfId="51065"/>
    <cellStyle name="style1424787249956 2 4 2 3 3" xfId="17963"/>
    <cellStyle name="style1424787249956 2 4 2 3 4" xfId="25359"/>
    <cellStyle name="style1424787249956 2 4 2 3 5" xfId="51064"/>
    <cellStyle name="style1424787249956 2 4 2 4" xfId="6948"/>
    <cellStyle name="style1424787249956 2 4 2 4 2" xfId="14344"/>
    <cellStyle name="style1424787249956 2 4 2 4 3" xfId="21740"/>
    <cellStyle name="style1424787249956 2 4 2 4 4" xfId="29136"/>
    <cellStyle name="style1424787249956 2 4 2 4 5" xfId="51066"/>
    <cellStyle name="style1424787249956 2 4 2 5" xfId="8758"/>
    <cellStyle name="style1424787249956 2 4 2 6" xfId="16154"/>
    <cellStyle name="style1424787249956 2 4 2 7" xfId="23550"/>
    <cellStyle name="style1424787249956 2 4 2 8" xfId="51061"/>
    <cellStyle name="style1424787249956 2 4 3" xfId="4359"/>
    <cellStyle name="style1424787249956 2 4 3 2" xfId="11800"/>
    <cellStyle name="style1424787249956 2 4 3 2 2" xfId="51068"/>
    <cellStyle name="style1424787249956 2 4 3 3" xfId="19196"/>
    <cellStyle name="style1424787249956 2 4 3 4" xfId="26592"/>
    <cellStyle name="style1424787249956 2 4 3 5" xfId="51067"/>
    <cellStyle name="style1424787249956 2 4 4" xfId="2482"/>
    <cellStyle name="style1424787249956 2 4 4 2" xfId="9923"/>
    <cellStyle name="style1424787249956 2 4 4 2 2" xfId="51070"/>
    <cellStyle name="style1424787249956 2 4 4 3" xfId="17319"/>
    <cellStyle name="style1424787249956 2 4 4 4" xfId="24715"/>
    <cellStyle name="style1424787249956 2 4 4 5" xfId="51069"/>
    <cellStyle name="style1424787249956 2 4 5" xfId="6304"/>
    <cellStyle name="style1424787249956 2 4 5 2" xfId="13700"/>
    <cellStyle name="style1424787249956 2 4 5 3" xfId="21096"/>
    <cellStyle name="style1424787249956 2 4 5 4" xfId="28492"/>
    <cellStyle name="style1424787249956 2 4 5 5" xfId="51071"/>
    <cellStyle name="style1424787249956 2 4 6" xfId="8114"/>
    <cellStyle name="style1424787249956 2 4 7" xfId="15510"/>
    <cellStyle name="style1424787249956 2 4 8" xfId="22906"/>
    <cellStyle name="style1424787249956 2 4 9" xfId="51060"/>
    <cellStyle name="style1424787249956 2 5" xfId="1059"/>
    <cellStyle name="style1424787249956 2 5 2" xfId="4747"/>
    <cellStyle name="style1424787249956 2 5 2 2" xfId="12188"/>
    <cellStyle name="style1424787249956 2 5 2 2 2" xfId="51074"/>
    <cellStyle name="style1424787249956 2 5 2 3" xfId="19584"/>
    <cellStyle name="style1424787249956 2 5 2 4" xfId="26980"/>
    <cellStyle name="style1424787249956 2 5 2 5" xfId="51073"/>
    <cellStyle name="style1424787249956 2 5 3" xfId="2870"/>
    <cellStyle name="style1424787249956 2 5 3 2" xfId="10311"/>
    <cellStyle name="style1424787249956 2 5 3 2 2" xfId="51076"/>
    <cellStyle name="style1424787249956 2 5 3 3" xfId="17707"/>
    <cellStyle name="style1424787249956 2 5 3 4" xfId="25103"/>
    <cellStyle name="style1424787249956 2 5 3 5" xfId="51075"/>
    <cellStyle name="style1424787249956 2 5 4" xfId="6692"/>
    <cellStyle name="style1424787249956 2 5 4 2" xfId="14088"/>
    <cellStyle name="style1424787249956 2 5 4 3" xfId="21484"/>
    <cellStyle name="style1424787249956 2 5 4 4" xfId="28880"/>
    <cellStyle name="style1424787249956 2 5 4 5" xfId="51077"/>
    <cellStyle name="style1424787249956 2 5 5" xfId="8502"/>
    <cellStyle name="style1424787249956 2 5 6" xfId="15898"/>
    <cellStyle name="style1424787249956 2 5 7" xfId="23294"/>
    <cellStyle name="style1424787249956 2 5 8" xfId="51072"/>
    <cellStyle name="style1424787249956 2 6" xfId="1650"/>
    <cellStyle name="style1424787249956 2 6 2" xfId="5337"/>
    <cellStyle name="style1424787249956 2 6 2 2" xfId="12778"/>
    <cellStyle name="style1424787249956 2 6 2 2 2" xfId="51080"/>
    <cellStyle name="style1424787249956 2 6 2 3" xfId="20174"/>
    <cellStyle name="style1424787249956 2 6 2 4" xfId="27570"/>
    <cellStyle name="style1424787249956 2 6 2 5" xfId="51079"/>
    <cellStyle name="style1424787249956 2 6 3" xfId="3460"/>
    <cellStyle name="style1424787249956 2 6 3 2" xfId="10901"/>
    <cellStyle name="style1424787249956 2 6 3 2 2" xfId="51082"/>
    <cellStyle name="style1424787249956 2 6 3 3" xfId="18297"/>
    <cellStyle name="style1424787249956 2 6 3 4" xfId="25693"/>
    <cellStyle name="style1424787249956 2 6 3 5" xfId="51081"/>
    <cellStyle name="style1424787249956 2 6 4" xfId="7282"/>
    <cellStyle name="style1424787249956 2 6 4 2" xfId="14678"/>
    <cellStyle name="style1424787249956 2 6 4 3" xfId="22074"/>
    <cellStyle name="style1424787249956 2 6 4 4" xfId="29470"/>
    <cellStyle name="style1424787249956 2 6 4 5" xfId="51083"/>
    <cellStyle name="style1424787249956 2 6 5" xfId="9092"/>
    <cellStyle name="style1424787249956 2 6 6" xfId="16488"/>
    <cellStyle name="style1424787249956 2 6 7" xfId="23884"/>
    <cellStyle name="style1424787249956 2 6 8" xfId="51078"/>
    <cellStyle name="style1424787249956 2 7" xfId="1907"/>
    <cellStyle name="style1424787249956 2 7 2" xfId="5594"/>
    <cellStyle name="style1424787249956 2 7 2 2" xfId="13034"/>
    <cellStyle name="style1424787249956 2 7 2 2 2" xfId="51086"/>
    <cellStyle name="style1424787249956 2 7 2 3" xfId="20430"/>
    <cellStyle name="style1424787249956 2 7 2 4" xfId="27826"/>
    <cellStyle name="style1424787249956 2 7 2 5" xfId="51085"/>
    <cellStyle name="style1424787249956 2 7 3" xfId="3716"/>
    <cellStyle name="style1424787249956 2 7 3 2" xfId="11157"/>
    <cellStyle name="style1424787249956 2 7 3 2 2" xfId="51088"/>
    <cellStyle name="style1424787249956 2 7 3 3" xfId="18553"/>
    <cellStyle name="style1424787249956 2 7 3 4" xfId="25949"/>
    <cellStyle name="style1424787249956 2 7 3 5" xfId="51087"/>
    <cellStyle name="style1424787249956 2 7 4" xfId="7539"/>
    <cellStyle name="style1424787249956 2 7 4 2" xfId="14935"/>
    <cellStyle name="style1424787249956 2 7 4 3" xfId="22331"/>
    <cellStyle name="style1424787249956 2 7 4 4" xfId="29727"/>
    <cellStyle name="style1424787249956 2 7 4 5" xfId="51089"/>
    <cellStyle name="style1424787249956 2 7 5" xfId="9348"/>
    <cellStyle name="style1424787249956 2 7 6" xfId="16744"/>
    <cellStyle name="style1424787249956 2 7 7" xfId="24140"/>
    <cellStyle name="style1424787249956 2 7 8" xfId="51084"/>
    <cellStyle name="style1424787249956 2 8" xfId="4103"/>
    <cellStyle name="style1424787249956 2 8 2" xfId="11544"/>
    <cellStyle name="style1424787249956 2 8 2 2" xfId="51091"/>
    <cellStyle name="style1424787249956 2 8 3" xfId="18940"/>
    <cellStyle name="style1424787249956 2 8 4" xfId="26336"/>
    <cellStyle name="style1424787249956 2 8 5" xfId="51090"/>
    <cellStyle name="style1424787249956 2 9" xfId="2226"/>
    <cellStyle name="style1424787249956 2 9 2" xfId="9667"/>
    <cellStyle name="style1424787249956 2 9 2 2" xfId="51093"/>
    <cellStyle name="style1424787249956 2 9 3" xfId="17063"/>
    <cellStyle name="style1424787249956 2 9 4" xfId="24459"/>
    <cellStyle name="style1424787249956 2 9 5" xfId="51092"/>
    <cellStyle name="style1424787249956 3" xfId="384"/>
    <cellStyle name="style1424787249956 3 10" xfId="7894"/>
    <cellStyle name="style1424787249956 3 11" xfId="15290"/>
    <cellStyle name="style1424787249956 3 12" xfId="22686"/>
    <cellStyle name="style1424787249956 3 13" xfId="51094"/>
    <cellStyle name="style1424787249956 3 2" xfId="512"/>
    <cellStyle name="style1424787249956 3 2 10" xfId="15418"/>
    <cellStyle name="style1424787249956 3 2 11" xfId="22814"/>
    <cellStyle name="style1424787249956 3 2 12" xfId="51095"/>
    <cellStyle name="style1424787249956 3 2 2" xfId="769"/>
    <cellStyle name="style1424787249956 3 2 2 2" xfId="1479"/>
    <cellStyle name="style1424787249956 3 2 2 2 2" xfId="5167"/>
    <cellStyle name="style1424787249956 3 2 2 2 2 2" xfId="12608"/>
    <cellStyle name="style1424787249956 3 2 2 2 2 2 2" xfId="51099"/>
    <cellStyle name="style1424787249956 3 2 2 2 2 3" xfId="20004"/>
    <cellStyle name="style1424787249956 3 2 2 2 2 4" xfId="27400"/>
    <cellStyle name="style1424787249956 3 2 2 2 2 5" xfId="51098"/>
    <cellStyle name="style1424787249956 3 2 2 2 3" xfId="3290"/>
    <cellStyle name="style1424787249956 3 2 2 2 3 2" xfId="10731"/>
    <cellStyle name="style1424787249956 3 2 2 2 3 2 2" xfId="51101"/>
    <cellStyle name="style1424787249956 3 2 2 2 3 3" xfId="18127"/>
    <cellStyle name="style1424787249956 3 2 2 2 3 4" xfId="25523"/>
    <cellStyle name="style1424787249956 3 2 2 2 3 5" xfId="51100"/>
    <cellStyle name="style1424787249956 3 2 2 2 4" xfId="7112"/>
    <cellStyle name="style1424787249956 3 2 2 2 4 2" xfId="14508"/>
    <cellStyle name="style1424787249956 3 2 2 2 4 3" xfId="21904"/>
    <cellStyle name="style1424787249956 3 2 2 2 4 4" xfId="29300"/>
    <cellStyle name="style1424787249956 3 2 2 2 4 5" xfId="51102"/>
    <cellStyle name="style1424787249956 3 2 2 2 5" xfId="8922"/>
    <cellStyle name="style1424787249956 3 2 2 2 6" xfId="16318"/>
    <cellStyle name="style1424787249956 3 2 2 2 7" xfId="23714"/>
    <cellStyle name="style1424787249956 3 2 2 2 8" xfId="51097"/>
    <cellStyle name="style1424787249956 3 2 2 3" xfId="4523"/>
    <cellStyle name="style1424787249956 3 2 2 3 2" xfId="11964"/>
    <cellStyle name="style1424787249956 3 2 2 3 2 2" xfId="51104"/>
    <cellStyle name="style1424787249956 3 2 2 3 3" xfId="19360"/>
    <cellStyle name="style1424787249956 3 2 2 3 4" xfId="26756"/>
    <cellStyle name="style1424787249956 3 2 2 3 5" xfId="51103"/>
    <cellStyle name="style1424787249956 3 2 2 4" xfId="2646"/>
    <cellStyle name="style1424787249956 3 2 2 4 2" xfId="10087"/>
    <cellStyle name="style1424787249956 3 2 2 4 2 2" xfId="51106"/>
    <cellStyle name="style1424787249956 3 2 2 4 3" xfId="17483"/>
    <cellStyle name="style1424787249956 3 2 2 4 4" xfId="24879"/>
    <cellStyle name="style1424787249956 3 2 2 4 5" xfId="51105"/>
    <cellStyle name="style1424787249956 3 2 2 5" xfId="6468"/>
    <cellStyle name="style1424787249956 3 2 2 5 2" xfId="13864"/>
    <cellStyle name="style1424787249956 3 2 2 5 3" xfId="21260"/>
    <cellStyle name="style1424787249956 3 2 2 5 4" xfId="28656"/>
    <cellStyle name="style1424787249956 3 2 2 5 5" xfId="51107"/>
    <cellStyle name="style1424787249956 3 2 2 6" xfId="8278"/>
    <cellStyle name="style1424787249956 3 2 2 7" xfId="15674"/>
    <cellStyle name="style1424787249956 3 2 2 8" xfId="23070"/>
    <cellStyle name="style1424787249956 3 2 2 9" xfId="51096"/>
    <cellStyle name="style1424787249956 3 2 3" xfId="1223"/>
    <cellStyle name="style1424787249956 3 2 3 2" xfId="4911"/>
    <cellStyle name="style1424787249956 3 2 3 2 2" xfId="12352"/>
    <cellStyle name="style1424787249956 3 2 3 2 2 2" xfId="51110"/>
    <cellStyle name="style1424787249956 3 2 3 2 3" xfId="19748"/>
    <cellStyle name="style1424787249956 3 2 3 2 4" xfId="27144"/>
    <cellStyle name="style1424787249956 3 2 3 2 5" xfId="51109"/>
    <cellStyle name="style1424787249956 3 2 3 3" xfId="3034"/>
    <cellStyle name="style1424787249956 3 2 3 3 2" xfId="10475"/>
    <cellStyle name="style1424787249956 3 2 3 3 2 2" xfId="51112"/>
    <cellStyle name="style1424787249956 3 2 3 3 3" xfId="17871"/>
    <cellStyle name="style1424787249956 3 2 3 3 4" xfId="25267"/>
    <cellStyle name="style1424787249956 3 2 3 3 5" xfId="51111"/>
    <cellStyle name="style1424787249956 3 2 3 4" xfId="6856"/>
    <cellStyle name="style1424787249956 3 2 3 4 2" xfId="14252"/>
    <cellStyle name="style1424787249956 3 2 3 4 3" xfId="21648"/>
    <cellStyle name="style1424787249956 3 2 3 4 4" xfId="29044"/>
    <cellStyle name="style1424787249956 3 2 3 4 5" xfId="51113"/>
    <cellStyle name="style1424787249956 3 2 3 5" xfId="8666"/>
    <cellStyle name="style1424787249956 3 2 3 6" xfId="16062"/>
    <cellStyle name="style1424787249956 3 2 3 7" xfId="23458"/>
    <cellStyle name="style1424787249956 3 2 3 8" xfId="51108"/>
    <cellStyle name="style1424787249956 3 2 4" xfId="1814"/>
    <cellStyle name="style1424787249956 3 2 4 2" xfId="5501"/>
    <cellStyle name="style1424787249956 3 2 4 2 2" xfId="12942"/>
    <cellStyle name="style1424787249956 3 2 4 2 2 2" xfId="51116"/>
    <cellStyle name="style1424787249956 3 2 4 2 3" xfId="20338"/>
    <cellStyle name="style1424787249956 3 2 4 2 4" xfId="27734"/>
    <cellStyle name="style1424787249956 3 2 4 2 5" xfId="51115"/>
    <cellStyle name="style1424787249956 3 2 4 3" xfId="3624"/>
    <cellStyle name="style1424787249956 3 2 4 3 2" xfId="11065"/>
    <cellStyle name="style1424787249956 3 2 4 3 2 2" xfId="51118"/>
    <cellStyle name="style1424787249956 3 2 4 3 3" xfId="18461"/>
    <cellStyle name="style1424787249956 3 2 4 3 4" xfId="25857"/>
    <cellStyle name="style1424787249956 3 2 4 3 5" xfId="51117"/>
    <cellStyle name="style1424787249956 3 2 4 4" xfId="7446"/>
    <cellStyle name="style1424787249956 3 2 4 4 2" xfId="14842"/>
    <cellStyle name="style1424787249956 3 2 4 4 3" xfId="22238"/>
    <cellStyle name="style1424787249956 3 2 4 4 4" xfId="29634"/>
    <cellStyle name="style1424787249956 3 2 4 4 5" xfId="51119"/>
    <cellStyle name="style1424787249956 3 2 4 5" xfId="9256"/>
    <cellStyle name="style1424787249956 3 2 4 6" xfId="16652"/>
    <cellStyle name="style1424787249956 3 2 4 7" xfId="24048"/>
    <cellStyle name="style1424787249956 3 2 4 8" xfId="51114"/>
    <cellStyle name="style1424787249956 3 2 5" xfId="2071"/>
    <cellStyle name="style1424787249956 3 2 5 2" xfId="5758"/>
    <cellStyle name="style1424787249956 3 2 5 2 2" xfId="13198"/>
    <cellStyle name="style1424787249956 3 2 5 2 2 2" xfId="51122"/>
    <cellStyle name="style1424787249956 3 2 5 2 3" xfId="20594"/>
    <cellStyle name="style1424787249956 3 2 5 2 4" xfId="27990"/>
    <cellStyle name="style1424787249956 3 2 5 2 5" xfId="51121"/>
    <cellStyle name="style1424787249956 3 2 5 3" xfId="3880"/>
    <cellStyle name="style1424787249956 3 2 5 3 2" xfId="11321"/>
    <cellStyle name="style1424787249956 3 2 5 3 2 2" xfId="51124"/>
    <cellStyle name="style1424787249956 3 2 5 3 3" xfId="18717"/>
    <cellStyle name="style1424787249956 3 2 5 3 4" xfId="26113"/>
    <cellStyle name="style1424787249956 3 2 5 3 5" xfId="51123"/>
    <cellStyle name="style1424787249956 3 2 5 4" xfId="7703"/>
    <cellStyle name="style1424787249956 3 2 5 4 2" xfId="15099"/>
    <cellStyle name="style1424787249956 3 2 5 4 3" xfId="22495"/>
    <cellStyle name="style1424787249956 3 2 5 4 4" xfId="29891"/>
    <cellStyle name="style1424787249956 3 2 5 4 5" xfId="51125"/>
    <cellStyle name="style1424787249956 3 2 5 5" xfId="9512"/>
    <cellStyle name="style1424787249956 3 2 5 6" xfId="16908"/>
    <cellStyle name="style1424787249956 3 2 5 7" xfId="24304"/>
    <cellStyle name="style1424787249956 3 2 5 8" xfId="51120"/>
    <cellStyle name="style1424787249956 3 2 6" xfId="4267"/>
    <cellStyle name="style1424787249956 3 2 6 2" xfId="11708"/>
    <cellStyle name="style1424787249956 3 2 6 2 2" xfId="51127"/>
    <cellStyle name="style1424787249956 3 2 6 3" xfId="19104"/>
    <cellStyle name="style1424787249956 3 2 6 4" xfId="26500"/>
    <cellStyle name="style1424787249956 3 2 6 5" xfId="51126"/>
    <cellStyle name="style1424787249956 3 2 7" xfId="2390"/>
    <cellStyle name="style1424787249956 3 2 7 2" xfId="9831"/>
    <cellStyle name="style1424787249956 3 2 7 2 2" xfId="51129"/>
    <cellStyle name="style1424787249956 3 2 7 3" xfId="17227"/>
    <cellStyle name="style1424787249956 3 2 7 4" xfId="24623"/>
    <cellStyle name="style1424787249956 3 2 7 5" xfId="51128"/>
    <cellStyle name="style1424787249956 3 2 8" xfId="6212"/>
    <cellStyle name="style1424787249956 3 2 8 2" xfId="13608"/>
    <cellStyle name="style1424787249956 3 2 8 3" xfId="21004"/>
    <cellStyle name="style1424787249956 3 2 8 4" xfId="28400"/>
    <cellStyle name="style1424787249956 3 2 8 5" xfId="51130"/>
    <cellStyle name="style1424787249956 3 2 9" xfId="8022"/>
    <cellStyle name="style1424787249956 3 3" xfId="641"/>
    <cellStyle name="style1424787249956 3 3 2" xfId="1351"/>
    <cellStyle name="style1424787249956 3 3 2 2" xfId="5039"/>
    <cellStyle name="style1424787249956 3 3 2 2 2" xfId="12480"/>
    <cellStyle name="style1424787249956 3 3 2 2 2 2" xfId="51134"/>
    <cellStyle name="style1424787249956 3 3 2 2 3" xfId="19876"/>
    <cellStyle name="style1424787249956 3 3 2 2 4" xfId="27272"/>
    <cellStyle name="style1424787249956 3 3 2 2 5" xfId="51133"/>
    <cellStyle name="style1424787249956 3 3 2 3" xfId="3162"/>
    <cellStyle name="style1424787249956 3 3 2 3 2" xfId="10603"/>
    <cellStyle name="style1424787249956 3 3 2 3 2 2" xfId="51136"/>
    <cellStyle name="style1424787249956 3 3 2 3 3" xfId="17999"/>
    <cellStyle name="style1424787249956 3 3 2 3 4" xfId="25395"/>
    <cellStyle name="style1424787249956 3 3 2 3 5" xfId="51135"/>
    <cellStyle name="style1424787249956 3 3 2 4" xfId="6984"/>
    <cellStyle name="style1424787249956 3 3 2 4 2" xfId="14380"/>
    <cellStyle name="style1424787249956 3 3 2 4 3" xfId="21776"/>
    <cellStyle name="style1424787249956 3 3 2 4 4" xfId="29172"/>
    <cellStyle name="style1424787249956 3 3 2 4 5" xfId="51137"/>
    <cellStyle name="style1424787249956 3 3 2 5" xfId="8794"/>
    <cellStyle name="style1424787249956 3 3 2 6" xfId="16190"/>
    <cellStyle name="style1424787249956 3 3 2 7" xfId="23586"/>
    <cellStyle name="style1424787249956 3 3 2 8" xfId="51132"/>
    <cellStyle name="style1424787249956 3 3 3" xfId="4395"/>
    <cellStyle name="style1424787249956 3 3 3 2" xfId="11836"/>
    <cellStyle name="style1424787249956 3 3 3 2 2" xfId="51139"/>
    <cellStyle name="style1424787249956 3 3 3 3" xfId="19232"/>
    <cellStyle name="style1424787249956 3 3 3 4" xfId="26628"/>
    <cellStyle name="style1424787249956 3 3 3 5" xfId="51138"/>
    <cellStyle name="style1424787249956 3 3 4" xfId="2518"/>
    <cellStyle name="style1424787249956 3 3 4 2" xfId="9959"/>
    <cellStyle name="style1424787249956 3 3 4 2 2" xfId="51141"/>
    <cellStyle name="style1424787249956 3 3 4 3" xfId="17355"/>
    <cellStyle name="style1424787249956 3 3 4 4" xfId="24751"/>
    <cellStyle name="style1424787249956 3 3 4 5" xfId="51140"/>
    <cellStyle name="style1424787249956 3 3 5" xfId="6340"/>
    <cellStyle name="style1424787249956 3 3 5 2" xfId="13736"/>
    <cellStyle name="style1424787249956 3 3 5 3" xfId="21132"/>
    <cellStyle name="style1424787249956 3 3 5 4" xfId="28528"/>
    <cellStyle name="style1424787249956 3 3 5 5" xfId="51142"/>
    <cellStyle name="style1424787249956 3 3 6" xfId="8150"/>
    <cellStyle name="style1424787249956 3 3 7" xfId="15546"/>
    <cellStyle name="style1424787249956 3 3 8" xfId="22942"/>
    <cellStyle name="style1424787249956 3 3 9" xfId="51131"/>
    <cellStyle name="style1424787249956 3 4" xfId="1095"/>
    <cellStyle name="style1424787249956 3 4 2" xfId="4783"/>
    <cellStyle name="style1424787249956 3 4 2 2" xfId="12224"/>
    <cellStyle name="style1424787249956 3 4 2 2 2" xfId="51145"/>
    <cellStyle name="style1424787249956 3 4 2 3" xfId="19620"/>
    <cellStyle name="style1424787249956 3 4 2 4" xfId="27016"/>
    <cellStyle name="style1424787249956 3 4 2 5" xfId="51144"/>
    <cellStyle name="style1424787249956 3 4 3" xfId="2906"/>
    <cellStyle name="style1424787249956 3 4 3 2" xfId="10347"/>
    <cellStyle name="style1424787249956 3 4 3 2 2" xfId="51147"/>
    <cellStyle name="style1424787249956 3 4 3 3" xfId="17743"/>
    <cellStyle name="style1424787249956 3 4 3 4" xfId="25139"/>
    <cellStyle name="style1424787249956 3 4 3 5" xfId="51146"/>
    <cellStyle name="style1424787249956 3 4 4" xfId="6728"/>
    <cellStyle name="style1424787249956 3 4 4 2" xfId="14124"/>
    <cellStyle name="style1424787249956 3 4 4 3" xfId="21520"/>
    <cellStyle name="style1424787249956 3 4 4 4" xfId="28916"/>
    <cellStyle name="style1424787249956 3 4 4 5" xfId="51148"/>
    <cellStyle name="style1424787249956 3 4 5" xfId="8538"/>
    <cellStyle name="style1424787249956 3 4 6" xfId="15934"/>
    <cellStyle name="style1424787249956 3 4 7" xfId="23330"/>
    <cellStyle name="style1424787249956 3 4 8" xfId="51143"/>
    <cellStyle name="style1424787249956 3 5" xfId="1686"/>
    <cellStyle name="style1424787249956 3 5 2" xfId="5373"/>
    <cellStyle name="style1424787249956 3 5 2 2" xfId="12814"/>
    <cellStyle name="style1424787249956 3 5 2 2 2" xfId="51151"/>
    <cellStyle name="style1424787249956 3 5 2 3" xfId="20210"/>
    <cellStyle name="style1424787249956 3 5 2 4" xfId="27606"/>
    <cellStyle name="style1424787249956 3 5 2 5" xfId="51150"/>
    <cellStyle name="style1424787249956 3 5 3" xfId="3496"/>
    <cellStyle name="style1424787249956 3 5 3 2" xfId="10937"/>
    <cellStyle name="style1424787249956 3 5 3 2 2" xfId="51153"/>
    <cellStyle name="style1424787249956 3 5 3 3" xfId="18333"/>
    <cellStyle name="style1424787249956 3 5 3 4" xfId="25729"/>
    <cellStyle name="style1424787249956 3 5 3 5" xfId="51152"/>
    <cellStyle name="style1424787249956 3 5 4" xfId="7318"/>
    <cellStyle name="style1424787249956 3 5 4 2" xfId="14714"/>
    <cellStyle name="style1424787249956 3 5 4 3" xfId="22110"/>
    <cellStyle name="style1424787249956 3 5 4 4" xfId="29506"/>
    <cellStyle name="style1424787249956 3 5 4 5" xfId="51154"/>
    <cellStyle name="style1424787249956 3 5 5" xfId="9128"/>
    <cellStyle name="style1424787249956 3 5 6" xfId="16524"/>
    <cellStyle name="style1424787249956 3 5 7" xfId="23920"/>
    <cellStyle name="style1424787249956 3 5 8" xfId="51149"/>
    <cellStyle name="style1424787249956 3 6" xfId="1943"/>
    <cellStyle name="style1424787249956 3 6 2" xfId="5630"/>
    <cellStyle name="style1424787249956 3 6 2 2" xfId="13070"/>
    <cellStyle name="style1424787249956 3 6 2 2 2" xfId="51157"/>
    <cellStyle name="style1424787249956 3 6 2 3" xfId="20466"/>
    <cellStyle name="style1424787249956 3 6 2 4" xfId="27862"/>
    <cellStyle name="style1424787249956 3 6 2 5" xfId="51156"/>
    <cellStyle name="style1424787249956 3 6 3" xfId="3752"/>
    <cellStyle name="style1424787249956 3 6 3 2" xfId="11193"/>
    <cellStyle name="style1424787249956 3 6 3 2 2" xfId="51159"/>
    <cellStyle name="style1424787249956 3 6 3 3" xfId="18589"/>
    <cellStyle name="style1424787249956 3 6 3 4" xfId="25985"/>
    <cellStyle name="style1424787249956 3 6 3 5" xfId="51158"/>
    <cellStyle name="style1424787249956 3 6 4" xfId="7575"/>
    <cellStyle name="style1424787249956 3 6 4 2" xfId="14971"/>
    <cellStyle name="style1424787249956 3 6 4 3" xfId="22367"/>
    <cellStyle name="style1424787249956 3 6 4 4" xfId="29763"/>
    <cellStyle name="style1424787249956 3 6 4 5" xfId="51160"/>
    <cellStyle name="style1424787249956 3 6 5" xfId="9384"/>
    <cellStyle name="style1424787249956 3 6 6" xfId="16780"/>
    <cellStyle name="style1424787249956 3 6 7" xfId="24176"/>
    <cellStyle name="style1424787249956 3 6 8" xfId="51155"/>
    <cellStyle name="style1424787249956 3 7" xfId="4139"/>
    <cellStyle name="style1424787249956 3 7 2" xfId="11580"/>
    <cellStyle name="style1424787249956 3 7 2 2" xfId="51162"/>
    <cellStyle name="style1424787249956 3 7 3" xfId="18976"/>
    <cellStyle name="style1424787249956 3 7 4" xfId="26372"/>
    <cellStyle name="style1424787249956 3 7 5" xfId="51161"/>
    <cellStyle name="style1424787249956 3 8" xfId="2262"/>
    <cellStyle name="style1424787249956 3 8 2" xfId="9703"/>
    <cellStyle name="style1424787249956 3 8 2 2" xfId="51164"/>
    <cellStyle name="style1424787249956 3 8 3" xfId="17099"/>
    <cellStyle name="style1424787249956 3 8 4" xfId="24495"/>
    <cellStyle name="style1424787249956 3 8 5" xfId="51163"/>
    <cellStyle name="style1424787249956 3 9" xfId="6084"/>
    <cellStyle name="style1424787249956 3 9 2" xfId="13480"/>
    <cellStyle name="style1424787249956 3 9 3" xfId="20876"/>
    <cellStyle name="style1424787249956 3 9 4" xfId="28272"/>
    <cellStyle name="style1424787249956 3 9 5" xfId="51165"/>
    <cellStyle name="style1424787249956 4" xfId="448"/>
    <cellStyle name="style1424787249956 4 10" xfId="15354"/>
    <cellStyle name="style1424787249956 4 11" xfId="22750"/>
    <cellStyle name="style1424787249956 4 12" xfId="51166"/>
    <cellStyle name="style1424787249956 4 2" xfId="705"/>
    <cellStyle name="style1424787249956 4 2 2" xfId="1415"/>
    <cellStyle name="style1424787249956 4 2 2 2" xfId="5103"/>
    <cellStyle name="style1424787249956 4 2 2 2 2" xfId="12544"/>
    <cellStyle name="style1424787249956 4 2 2 2 2 2" xfId="51170"/>
    <cellStyle name="style1424787249956 4 2 2 2 3" xfId="19940"/>
    <cellStyle name="style1424787249956 4 2 2 2 4" xfId="27336"/>
    <cellStyle name="style1424787249956 4 2 2 2 5" xfId="51169"/>
    <cellStyle name="style1424787249956 4 2 2 3" xfId="3226"/>
    <cellStyle name="style1424787249956 4 2 2 3 2" xfId="10667"/>
    <cellStyle name="style1424787249956 4 2 2 3 2 2" xfId="51172"/>
    <cellStyle name="style1424787249956 4 2 2 3 3" xfId="18063"/>
    <cellStyle name="style1424787249956 4 2 2 3 4" xfId="25459"/>
    <cellStyle name="style1424787249956 4 2 2 3 5" xfId="51171"/>
    <cellStyle name="style1424787249956 4 2 2 4" xfId="7048"/>
    <cellStyle name="style1424787249956 4 2 2 4 2" xfId="14444"/>
    <cellStyle name="style1424787249956 4 2 2 4 3" xfId="21840"/>
    <cellStyle name="style1424787249956 4 2 2 4 4" xfId="29236"/>
    <cellStyle name="style1424787249956 4 2 2 4 5" xfId="51173"/>
    <cellStyle name="style1424787249956 4 2 2 5" xfId="8858"/>
    <cellStyle name="style1424787249956 4 2 2 6" xfId="16254"/>
    <cellStyle name="style1424787249956 4 2 2 7" xfId="23650"/>
    <cellStyle name="style1424787249956 4 2 2 8" xfId="51168"/>
    <cellStyle name="style1424787249956 4 2 3" xfId="4459"/>
    <cellStyle name="style1424787249956 4 2 3 2" xfId="11900"/>
    <cellStyle name="style1424787249956 4 2 3 2 2" xfId="51175"/>
    <cellStyle name="style1424787249956 4 2 3 3" xfId="19296"/>
    <cellStyle name="style1424787249956 4 2 3 4" xfId="26692"/>
    <cellStyle name="style1424787249956 4 2 3 5" xfId="51174"/>
    <cellStyle name="style1424787249956 4 2 4" xfId="2582"/>
    <cellStyle name="style1424787249956 4 2 4 2" xfId="10023"/>
    <cellStyle name="style1424787249956 4 2 4 2 2" xfId="51177"/>
    <cellStyle name="style1424787249956 4 2 4 3" xfId="17419"/>
    <cellStyle name="style1424787249956 4 2 4 4" xfId="24815"/>
    <cellStyle name="style1424787249956 4 2 4 5" xfId="51176"/>
    <cellStyle name="style1424787249956 4 2 5" xfId="6404"/>
    <cellStyle name="style1424787249956 4 2 5 2" xfId="13800"/>
    <cellStyle name="style1424787249956 4 2 5 3" xfId="21196"/>
    <cellStyle name="style1424787249956 4 2 5 4" xfId="28592"/>
    <cellStyle name="style1424787249956 4 2 5 5" xfId="51178"/>
    <cellStyle name="style1424787249956 4 2 6" xfId="8214"/>
    <cellStyle name="style1424787249956 4 2 7" xfId="15610"/>
    <cellStyle name="style1424787249956 4 2 8" xfId="23006"/>
    <cellStyle name="style1424787249956 4 2 9" xfId="51167"/>
    <cellStyle name="style1424787249956 4 3" xfId="1159"/>
    <cellStyle name="style1424787249956 4 3 2" xfId="4847"/>
    <cellStyle name="style1424787249956 4 3 2 2" xfId="12288"/>
    <cellStyle name="style1424787249956 4 3 2 2 2" xfId="51181"/>
    <cellStyle name="style1424787249956 4 3 2 3" xfId="19684"/>
    <cellStyle name="style1424787249956 4 3 2 4" xfId="27080"/>
    <cellStyle name="style1424787249956 4 3 2 5" xfId="51180"/>
    <cellStyle name="style1424787249956 4 3 3" xfId="2970"/>
    <cellStyle name="style1424787249956 4 3 3 2" xfId="10411"/>
    <cellStyle name="style1424787249956 4 3 3 2 2" xfId="51183"/>
    <cellStyle name="style1424787249956 4 3 3 3" xfId="17807"/>
    <cellStyle name="style1424787249956 4 3 3 4" xfId="25203"/>
    <cellStyle name="style1424787249956 4 3 3 5" xfId="51182"/>
    <cellStyle name="style1424787249956 4 3 4" xfId="6792"/>
    <cellStyle name="style1424787249956 4 3 4 2" xfId="14188"/>
    <cellStyle name="style1424787249956 4 3 4 3" xfId="21584"/>
    <cellStyle name="style1424787249956 4 3 4 4" xfId="28980"/>
    <cellStyle name="style1424787249956 4 3 4 5" xfId="51184"/>
    <cellStyle name="style1424787249956 4 3 5" xfId="8602"/>
    <cellStyle name="style1424787249956 4 3 6" xfId="15998"/>
    <cellStyle name="style1424787249956 4 3 7" xfId="23394"/>
    <cellStyle name="style1424787249956 4 3 8" xfId="51179"/>
    <cellStyle name="style1424787249956 4 4" xfId="1750"/>
    <cellStyle name="style1424787249956 4 4 2" xfId="5437"/>
    <cellStyle name="style1424787249956 4 4 2 2" xfId="12878"/>
    <cellStyle name="style1424787249956 4 4 2 2 2" xfId="51187"/>
    <cellStyle name="style1424787249956 4 4 2 3" xfId="20274"/>
    <cellStyle name="style1424787249956 4 4 2 4" xfId="27670"/>
    <cellStyle name="style1424787249956 4 4 2 5" xfId="51186"/>
    <cellStyle name="style1424787249956 4 4 3" xfId="3560"/>
    <cellStyle name="style1424787249956 4 4 3 2" xfId="11001"/>
    <cellStyle name="style1424787249956 4 4 3 2 2" xfId="51189"/>
    <cellStyle name="style1424787249956 4 4 3 3" xfId="18397"/>
    <cellStyle name="style1424787249956 4 4 3 4" xfId="25793"/>
    <cellStyle name="style1424787249956 4 4 3 5" xfId="51188"/>
    <cellStyle name="style1424787249956 4 4 4" xfId="7382"/>
    <cellStyle name="style1424787249956 4 4 4 2" xfId="14778"/>
    <cellStyle name="style1424787249956 4 4 4 3" xfId="22174"/>
    <cellStyle name="style1424787249956 4 4 4 4" xfId="29570"/>
    <cellStyle name="style1424787249956 4 4 4 5" xfId="51190"/>
    <cellStyle name="style1424787249956 4 4 5" xfId="9192"/>
    <cellStyle name="style1424787249956 4 4 6" xfId="16588"/>
    <cellStyle name="style1424787249956 4 4 7" xfId="23984"/>
    <cellStyle name="style1424787249956 4 4 8" xfId="51185"/>
    <cellStyle name="style1424787249956 4 5" xfId="2007"/>
    <cellStyle name="style1424787249956 4 5 2" xfId="5694"/>
    <cellStyle name="style1424787249956 4 5 2 2" xfId="13134"/>
    <cellStyle name="style1424787249956 4 5 2 2 2" xfId="51193"/>
    <cellStyle name="style1424787249956 4 5 2 3" xfId="20530"/>
    <cellStyle name="style1424787249956 4 5 2 4" xfId="27926"/>
    <cellStyle name="style1424787249956 4 5 2 5" xfId="51192"/>
    <cellStyle name="style1424787249956 4 5 3" xfId="3816"/>
    <cellStyle name="style1424787249956 4 5 3 2" xfId="11257"/>
    <cellStyle name="style1424787249956 4 5 3 2 2" xfId="51195"/>
    <cellStyle name="style1424787249956 4 5 3 3" xfId="18653"/>
    <cellStyle name="style1424787249956 4 5 3 4" xfId="26049"/>
    <cellStyle name="style1424787249956 4 5 3 5" xfId="51194"/>
    <cellStyle name="style1424787249956 4 5 4" xfId="7639"/>
    <cellStyle name="style1424787249956 4 5 4 2" xfId="15035"/>
    <cellStyle name="style1424787249956 4 5 4 3" xfId="22431"/>
    <cellStyle name="style1424787249956 4 5 4 4" xfId="29827"/>
    <cellStyle name="style1424787249956 4 5 4 5" xfId="51196"/>
    <cellStyle name="style1424787249956 4 5 5" xfId="9448"/>
    <cellStyle name="style1424787249956 4 5 6" xfId="16844"/>
    <cellStyle name="style1424787249956 4 5 7" xfId="24240"/>
    <cellStyle name="style1424787249956 4 5 8" xfId="51191"/>
    <cellStyle name="style1424787249956 4 6" xfId="4203"/>
    <cellStyle name="style1424787249956 4 6 2" xfId="11644"/>
    <cellStyle name="style1424787249956 4 6 2 2" xfId="51198"/>
    <cellStyle name="style1424787249956 4 6 3" xfId="19040"/>
    <cellStyle name="style1424787249956 4 6 4" xfId="26436"/>
    <cellStyle name="style1424787249956 4 6 5" xfId="51197"/>
    <cellStyle name="style1424787249956 4 7" xfId="2326"/>
    <cellStyle name="style1424787249956 4 7 2" xfId="9767"/>
    <cellStyle name="style1424787249956 4 7 2 2" xfId="51200"/>
    <cellStyle name="style1424787249956 4 7 3" xfId="17163"/>
    <cellStyle name="style1424787249956 4 7 4" xfId="24559"/>
    <cellStyle name="style1424787249956 4 7 5" xfId="51199"/>
    <cellStyle name="style1424787249956 4 8" xfId="6148"/>
    <cellStyle name="style1424787249956 4 8 2" xfId="13544"/>
    <cellStyle name="style1424787249956 4 8 3" xfId="20940"/>
    <cellStyle name="style1424787249956 4 8 4" xfId="28336"/>
    <cellStyle name="style1424787249956 4 8 5" xfId="51201"/>
    <cellStyle name="style1424787249956 4 9" xfId="7958"/>
    <cellStyle name="style1424787249956 5" xfId="577"/>
    <cellStyle name="style1424787249956 5 2" xfId="1287"/>
    <cellStyle name="style1424787249956 5 2 2" xfId="4975"/>
    <cellStyle name="style1424787249956 5 2 2 2" xfId="12416"/>
    <cellStyle name="style1424787249956 5 2 2 2 2" xfId="51205"/>
    <cellStyle name="style1424787249956 5 2 2 3" xfId="19812"/>
    <cellStyle name="style1424787249956 5 2 2 4" xfId="27208"/>
    <cellStyle name="style1424787249956 5 2 2 5" xfId="51204"/>
    <cellStyle name="style1424787249956 5 2 3" xfId="3098"/>
    <cellStyle name="style1424787249956 5 2 3 2" xfId="10539"/>
    <cellStyle name="style1424787249956 5 2 3 2 2" xfId="51207"/>
    <cellStyle name="style1424787249956 5 2 3 3" xfId="17935"/>
    <cellStyle name="style1424787249956 5 2 3 4" xfId="25331"/>
    <cellStyle name="style1424787249956 5 2 3 5" xfId="51206"/>
    <cellStyle name="style1424787249956 5 2 4" xfId="6920"/>
    <cellStyle name="style1424787249956 5 2 4 2" xfId="14316"/>
    <cellStyle name="style1424787249956 5 2 4 3" xfId="21712"/>
    <cellStyle name="style1424787249956 5 2 4 4" xfId="29108"/>
    <cellStyle name="style1424787249956 5 2 4 5" xfId="51208"/>
    <cellStyle name="style1424787249956 5 2 5" xfId="8730"/>
    <cellStyle name="style1424787249956 5 2 6" xfId="16126"/>
    <cellStyle name="style1424787249956 5 2 7" xfId="23522"/>
    <cellStyle name="style1424787249956 5 2 8" xfId="51203"/>
    <cellStyle name="style1424787249956 5 3" xfId="4331"/>
    <cellStyle name="style1424787249956 5 3 2" xfId="11772"/>
    <cellStyle name="style1424787249956 5 3 2 2" xfId="51210"/>
    <cellStyle name="style1424787249956 5 3 3" xfId="19168"/>
    <cellStyle name="style1424787249956 5 3 4" xfId="26564"/>
    <cellStyle name="style1424787249956 5 3 5" xfId="51209"/>
    <cellStyle name="style1424787249956 5 4" xfId="2454"/>
    <cellStyle name="style1424787249956 5 4 2" xfId="9895"/>
    <cellStyle name="style1424787249956 5 4 2 2" xfId="51212"/>
    <cellStyle name="style1424787249956 5 4 3" xfId="17291"/>
    <cellStyle name="style1424787249956 5 4 4" xfId="24687"/>
    <cellStyle name="style1424787249956 5 4 5" xfId="51211"/>
    <cellStyle name="style1424787249956 5 5" xfId="6276"/>
    <cellStyle name="style1424787249956 5 5 2" xfId="13672"/>
    <cellStyle name="style1424787249956 5 5 3" xfId="21068"/>
    <cellStyle name="style1424787249956 5 5 4" xfId="28464"/>
    <cellStyle name="style1424787249956 5 5 5" xfId="51213"/>
    <cellStyle name="style1424787249956 5 6" xfId="8086"/>
    <cellStyle name="style1424787249956 5 7" xfId="15482"/>
    <cellStyle name="style1424787249956 5 8" xfId="22878"/>
    <cellStyle name="style1424787249956 5 9" xfId="51202"/>
    <cellStyle name="style1424787249956 6" xfId="1031"/>
    <cellStyle name="style1424787249956 6 2" xfId="4719"/>
    <cellStyle name="style1424787249956 6 2 2" xfId="12160"/>
    <cellStyle name="style1424787249956 6 2 2 2" xfId="51216"/>
    <cellStyle name="style1424787249956 6 2 3" xfId="19556"/>
    <cellStyle name="style1424787249956 6 2 4" xfId="26952"/>
    <cellStyle name="style1424787249956 6 2 5" xfId="51215"/>
    <cellStyle name="style1424787249956 6 3" xfId="2842"/>
    <cellStyle name="style1424787249956 6 3 2" xfId="10283"/>
    <cellStyle name="style1424787249956 6 3 2 2" xfId="51218"/>
    <cellStyle name="style1424787249956 6 3 3" xfId="17679"/>
    <cellStyle name="style1424787249956 6 3 4" xfId="25075"/>
    <cellStyle name="style1424787249956 6 3 5" xfId="51217"/>
    <cellStyle name="style1424787249956 6 4" xfId="6664"/>
    <cellStyle name="style1424787249956 6 4 2" xfId="14060"/>
    <cellStyle name="style1424787249956 6 4 3" xfId="21456"/>
    <cellStyle name="style1424787249956 6 4 4" xfId="28852"/>
    <cellStyle name="style1424787249956 6 4 5" xfId="51219"/>
    <cellStyle name="style1424787249956 6 5" xfId="8474"/>
    <cellStyle name="style1424787249956 6 6" xfId="15870"/>
    <cellStyle name="style1424787249956 6 7" xfId="23266"/>
    <cellStyle name="style1424787249956 6 8" xfId="51214"/>
    <cellStyle name="style1424787249956 7" xfId="1622"/>
    <cellStyle name="style1424787249956 7 2" xfId="5309"/>
    <cellStyle name="style1424787249956 7 2 2" xfId="12750"/>
    <cellStyle name="style1424787249956 7 2 2 2" xfId="51222"/>
    <cellStyle name="style1424787249956 7 2 3" xfId="20146"/>
    <cellStyle name="style1424787249956 7 2 4" xfId="27542"/>
    <cellStyle name="style1424787249956 7 2 5" xfId="51221"/>
    <cellStyle name="style1424787249956 7 3" xfId="3432"/>
    <cellStyle name="style1424787249956 7 3 2" xfId="10873"/>
    <cellStyle name="style1424787249956 7 3 2 2" xfId="51224"/>
    <cellStyle name="style1424787249956 7 3 3" xfId="18269"/>
    <cellStyle name="style1424787249956 7 3 4" xfId="25665"/>
    <cellStyle name="style1424787249956 7 3 5" xfId="51223"/>
    <cellStyle name="style1424787249956 7 4" xfId="7254"/>
    <cellStyle name="style1424787249956 7 4 2" xfId="14650"/>
    <cellStyle name="style1424787249956 7 4 3" xfId="22046"/>
    <cellStyle name="style1424787249956 7 4 4" xfId="29442"/>
    <cellStyle name="style1424787249956 7 4 5" xfId="51225"/>
    <cellStyle name="style1424787249956 7 5" xfId="9064"/>
    <cellStyle name="style1424787249956 7 6" xfId="16460"/>
    <cellStyle name="style1424787249956 7 7" xfId="23856"/>
    <cellStyle name="style1424787249956 7 8" xfId="51220"/>
    <cellStyle name="style1424787249956 8" xfId="1879"/>
    <cellStyle name="style1424787249956 8 2" xfId="5566"/>
    <cellStyle name="style1424787249956 8 2 2" xfId="13006"/>
    <cellStyle name="style1424787249956 8 2 2 2" xfId="51228"/>
    <cellStyle name="style1424787249956 8 2 3" xfId="20402"/>
    <cellStyle name="style1424787249956 8 2 4" xfId="27798"/>
    <cellStyle name="style1424787249956 8 2 5" xfId="51227"/>
    <cellStyle name="style1424787249956 8 3" xfId="3688"/>
    <cellStyle name="style1424787249956 8 3 2" xfId="11129"/>
    <cellStyle name="style1424787249956 8 3 2 2" xfId="51230"/>
    <cellStyle name="style1424787249956 8 3 3" xfId="18525"/>
    <cellStyle name="style1424787249956 8 3 4" xfId="25921"/>
    <cellStyle name="style1424787249956 8 3 5" xfId="51229"/>
    <cellStyle name="style1424787249956 8 4" xfId="7511"/>
    <cellStyle name="style1424787249956 8 4 2" xfId="14907"/>
    <cellStyle name="style1424787249956 8 4 3" xfId="22303"/>
    <cellStyle name="style1424787249956 8 4 4" xfId="29699"/>
    <cellStyle name="style1424787249956 8 4 5" xfId="51231"/>
    <cellStyle name="style1424787249956 8 5" xfId="9320"/>
    <cellStyle name="style1424787249956 8 6" xfId="16716"/>
    <cellStyle name="style1424787249956 8 7" xfId="24112"/>
    <cellStyle name="style1424787249956 8 8" xfId="51226"/>
    <cellStyle name="style1424787249956 9" xfId="4075"/>
    <cellStyle name="style1424787249956 9 2" xfId="11516"/>
    <cellStyle name="style1424787249956 9 2 2" xfId="51233"/>
    <cellStyle name="style1424787249956 9 3" xfId="18912"/>
    <cellStyle name="style1424787249956 9 4" xfId="26308"/>
    <cellStyle name="style1424787249956 9 5" xfId="51232"/>
    <cellStyle name="style1424787249988" xfId="321"/>
    <cellStyle name="style1424787249988 10" xfId="2199"/>
    <cellStyle name="style1424787249988 10 2" xfId="9640"/>
    <cellStyle name="style1424787249988 10 2 2" xfId="51236"/>
    <cellStyle name="style1424787249988 10 3" xfId="17036"/>
    <cellStyle name="style1424787249988 10 4" xfId="24432"/>
    <cellStyle name="style1424787249988 10 5" xfId="51235"/>
    <cellStyle name="style1424787249988 11" xfId="6021"/>
    <cellStyle name="style1424787249988 11 2" xfId="13417"/>
    <cellStyle name="style1424787249988 11 3" xfId="20813"/>
    <cellStyle name="style1424787249988 11 4" xfId="28209"/>
    <cellStyle name="style1424787249988 11 5" xfId="51237"/>
    <cellStyle name="style1424787249988 12" xfId="7831"/>
    <cellStyle name="style1424787249988 13" xfId="15227"/>
    <cellStyle name="style1424787249988 14" xfId="22623"/>
    <cellStyle name="style1424787249988 15" xfId="51234"/>
    <cellStyle name="style1424787249988 2" xfId="349"/>
    <cellStyle name="style1424787249988 2 10" xfId="6049"/>
    <cellStyle name="style1424787249988 2 10 2" xfId="13445"/>
    <cellStyle name="style1424787249988 2 10 3" xfId="20841"/>
    <cellStyle name="style1424787249988 2 10 4" xfId="28237"/>
    <cellStyle name="style1424787249988 2 10 5" xfId="51239"/>
    <cellStyle name="style1424787249988 2 11" xfId="7859"/>
    <cellStyle name="style1424787249988 2 12" xfId="15255"/>
    <cellStyle name="style1424787249988 2 13" xfId="22651"/>
    <cellStyle name="style1424787249988 2 14" xfId="51238"/>
    <cellStyle name="style1424787249988 2 2" xfId="413"/>
    <cellStyle name="style1424787249988 2 2 10" xfId="7923"/>
    <cellStyle name="style1424787249988 2 2 11" xfId="15319"/>
    <cellStyle name="style1424787249988 2 2 12" xfId="22715"/>
    <cellStyle name="style1424787249988 2 2 13" xfId="51240"/>
    <cellStyle name="style1424787249988 2 2 2" xfId="541"/>
    <cellStyle name="style1424787249988 2 2 2 10" xfId="15447"/>
    <cellStyle name="style1424787249988 2 2 2 11" xfId="22843"/>
    <cellStyle name="style1424787249988 2 2 2 12" xfId="51241"/>
    <cellStyle name="style1424787249988 2 2 2 2" xfId="798"/>
    <cellStyle name="style1424787249988 2 2 2 2 2" xfId="1508"/>
    <cellStyle name="style1424787249988 2 2 2 2 2 2" xfId="5196"/>
    <cellStyle name="style1424787249988 2 2 2 2 2 2 2" xfId="12637"/>
    <cellStyle name="style1424787249988 2 2 2 2 2 2 2 2" xfId="51245"/>
    <cellStyle name="style1424787249988 2 2 2 2 2 2 3" xfId="20033"/>
    <cellStyle name="style1424787249988 2 2 2 2 2 2 4" xfId="27429"/>
    <cellStyle name="style1424787249988 2 2 2 2 2 2 5" xfId="51244"/>
    <cellStyle name="style1424787249988 2 2 2 2 2 3" xfId="3319"/>
    <cellStyle name="style1424787249988 2 2 2 2 2 3 2" xfId="10760"/>
    <cellStyle name="style1424787249988 2 2 2 2 2 3 2 2" xfId="51247"/>
    <cellStyle name="style1424787249988 2 2 2 2 2 3 3" xfId="18156"/>
    <cellStyle name="style1424787249988 2 2 2 2 2 3 4" xfId="25552"/>
    <cellStyle name="style1424787249988 2 2 2 2 2 3 5" xfId="51246"/>
    <cellStyle name="style1424787249988 2 2 2 2 2 4" xfId="7141"/>
    <cellStyle name="style1424787249988 2 2 2 2 2 4 2" xfId="14537"/>
    <cellStyle name="style1424787249988 2 2 2 2 2 4 3" xfId="21933"/>
    <cellStyle name="style1424787249988 2 2 2 2 2 4 4" xfId="29329"/>
    <cellStyle name="style1424787249988 2 2 2 2 2 4 5" xfId="51248"/>
    <cellStyle name="style1424787249988 2 2 2 2 2 5" xfId="8951"/>
    <cellStyle name="style1424787249988 2 2 2 2 2 6" xfId="16347"/>
    <cellStyle name="style1424787249988 2 2 2 2 2 7" xfId="23743"/>
    <cellStyle name="style1424787249988 2 2 2 2 2 8" xfId="51243"/>
    <cellStyle name="style1424787249988 2 2 2 2 3" xfId="4552"/>
    <cellStyle name="style1424787249988 2 2 2 2 3 2" xfId="11993"/>
    <cellStyle name="style1424787249988 2 2 2 2 3 2 2" xfId="51250"/>
    <cellStyle name="style1424787249988 2 2 2 2 3 3" xfId="19389"/>
    <cellStyle name="style1424787249988 2 2 2 2 3 4" xfId="26785"/>
    <cellStyle name="style1424787249988 2 2 2 2 3 5" xfId="51249"/>
    <cellStyle name="style1424787249988 2 2 2 2 4" xfId="2675"/>
    <cellStyle name="style1424787249988 2 2 2 2 4 2" xfId="10116"/>
    <cellStyle name="style1424787249988 2 2 2 2 4 2 2" xfId="51252"/>
    <cellStyle name="style1424787249988 2 2 2 2 4 3" xfId="17512"/>
    <cellStyle name="style1424787249988 2 2 2 2 4 4" xfId="24908"/>
    <cellStyle name="style1424787249988 2 2 2 2 4 5" xfId="51251"/>
    <cellStyle name="style1424787249988 2 2 2 2 5" xfId="6497"/>
    <cellStyle name="style1424787249988 2 2 2 2 5 2" xfId="13893"/>
    <cellStyle name="style1424787249988 2 2 2 2 5 3" xfId="21289"/>
    <cellStyle name="style1424787249988 2 2 2 2 5 4" xfId="28685"/>
    <cellStyle name="style1424787249988 2 2 2 2 5 5" xfId="51253"/>
    <cellStyle name="style1424787249988 2 2 2 2 6" xfId="8307"/>
    <cellStyle name="style1424787249988 2 2 2 2 7" xfId="15703"/>
    <cellStyle name="style1424787249988 2 2 2 2 8" xfId="23099"/>
    <cellStyle name="style1424787249988 2 2 2 2 9" xfId="51242"/>
    <cellStyle name="style1424787249988 2 2 2 3" xfId="1252"/>
    <cellStyle name="style1424787249988 2 2 2 3 2" xfId="4940"/>
    <cellStyle name="style1424787249988 2 2 2 3 2 2" xfId="12381"/>
    <cellStyle name="style1424787249988 2 2 2 3 2 2 2" xfId="51256"/>
    <cellStyle name="style1424787249988 2 2 2 3 2 3" xfId="19777"/>
    <cellStyle name="style1424787249988 2 2 2 3 2 4" xfId="27173"/>
    <cellStyle name="style1424787249988 2 2 2 3 2 5" xfId="51255"/>
    <cellStyle name="style1424787249988 2 2 2 3 3" xfId="3063"/>
    <cellStyle name="style1424787249988 2 2 2 3 3 2" xfId="10504"/>
    <cellStyle name="style1424787249988 2 2 2 3 3 2 2" xfId="51258"/>
    <cellStyle name="style1424787249988 2 2 2 3 3 3" xfId="17900"/>
    <cellStyle name="style1424787249988 2 2 2 3 3 4" xfId="25296"/>
    <cellStyle name="style1424787249988 2 2 2 3 3 5" xfId="51257"/>
    <cellStyle name="style1424787249988 2 2 2 3 4" xfId="6885"/>
    <cellStyle name="style1424787249988 2 2 2 3 4 2" xfId="14281"/>
    <cellStyle name="style1424787249988 2 2 2 3 4 3" xfId="21677"/>
    <cellStyle name="style1424787249988 2 2 2 3 4 4" xfId="29073"/>
    <cellStyle name="style1424787249988 2 2 2 3 4 5" xfId="51259"/>
    <cellStyle name="style1424787249988 2 2 2 3 5" xfId="8695"/>
    <cellStyle name="style1424787249988 2 2 2 3 6" xfId="16091"/>
    <cellStyle name="style1424787249988 2 2 2 3 7" xfId="23487"/>
    <cellStyle name="style1424787249988 2 2 2 3 8" xfId="51254"/>
    <cellStyle name="style1424787249988 2 2 2 4" xfId="1843"/>
    <cellStyle name="style1424787249988 2 2 2 4 2" xfId="5530"/>
    <cellStyle name="style1424787249988 2 2 2 4 2 2" xfId="12971"/>
    <cellStyle name="style1424787249988 2 2 2 4 2 2 2" xfId="51262"/>
    <cellStyle name="style1424787249988 2 2 2 4 2 3" xfId="20367"/>
    <cellStyle name="style1424787249988 2 2 2 4 2 4" xfId="27763"/>
    <cellStyle name="style1424787249988 2 2 2 4 2 5" xfId="51261"/>
    <cellStyle name="style1424787249988 2 2 2 4 3" xfId="3653"/>
    <cellStyle name="style1424787249988 2 2 2 4 3 2" xfId="11094"/>
    <cellStyle name="style1424787249988 2 2 2 4 3 2 2" xfId="51264"/>
    <cellStyle name="style1424787249988 2 2 2 4 3 3" xfId="18490"/>
    <cellStyle name="style1424787249988 2 2 2 4 3 4" xfId="25886"/>
    <cellStyle name="style1424787249988 2 2 2 4 3 5" xfId="51263"/>
    <cellStyle name="style1424787249988 2 2 2 4 4" xfId="7475"/>
    <cellStyle name="style1424787249988 2 2 2 4 4 2" xfId="14871"/>
    <cellStyle name="style1424787249988 2 2 2 4 4 3" xfId="22267"/>
    <cellStyle name="style1424787249988 2 2 2 4 4 4" xfId="29663"/>
    <cellStyle name="style1424787249988 2 2 2 4 4 5" xfId="51265"/>
    <cellStyle name="style1424787249988 2 2 2 4 5" xfId="9285"/>
    <cellStyle name="style1424787249988 2 2 2 4 6" xfId="16681"/>
    <cellStyle name="style1424787249988 2 2 2 4 7" xfId="24077"/>
    <cellStyle name="style1424787249988 2 2 2 4 8" xfId="51260"/>
    <cellStyle name="style1424787249988 2 2 2 5" xfId="2100"/>
    <cellStyle name="style1424787249988 2 2 2 5 2" xfId="5787"/>
    <cellStyle name="style1424787249988 2 2 2 5 2 2" xfId="13227"/>
    <cellStyle name="style1424787249988 2 2 2 5 2 2 2" xfId="51268"/>
    <cellStyle name="style1424787249988 2 2 2 5 2 3" xfId="20623"/>
    <cellStyle name="style1424787249988 2 2 2 5 2 4" xfId="28019"/>
    <cellStyle name="style1424787249988 2 2 2 5 2 5" xfId="51267"/>
    <cellStyle name="style1424787249988 2 2 2 5 3" xfId="3909"/>
    <cellStyle name="style1424787249988 2 2 2 5 3 2" xfId="11350"/>
    <cellStyle name="style1424787249988 2 2 2 5 3 2 2" xfId="51270"/>
    <cellStyle name="style1424787249988 2 2 2 5 3 3" xfId="18746"/>
    <cellStyle name="style1424787249988 2 2 2 5 3 4" xfId="26142"/>
    <cellStyle name="style1424787249988 2 2 2 5 3 5" xfId="51269"/>
    <cellStyle name="style1424787249988 2 2 2 5 4" xfId="7732"/>
    <cellStyle name="style1424787249988 2 2 2 5 4 2" xfId="15128"/>
    <cellStyle name="style1424787249988 2 2 2 5 4 3" xfId="22524"/>
    <cellStyle name="style1424787249988 2 2 2 5 4 4" xfId="29920"/>
    <cellStyle name="style1424787249988 2 2 2 5 4 5" xfId="51271"/>
    <cellStyle name="style1424787249988 2 2 2 5 5" xfId="9541"/>
    <cellStyle name="style1424787249988 2 2 2 5 6" xfId="16937"/>
    <cellStyle name="style1424787249988 2 2 2 5 7" xfId="24333"/>
    <cellStyle name="style1424787249988 2 2 2 5 8" xfId="51266"/>
    <cellStyle name="style1424787249988 2 2 2 6" xfId="4296"/>
    <cellStyle name="style1424787249988 2 2 2 6 2" xfId="11737"/>
    <cellStyle name="style1424787249988 2 2 2 6 2 2" xfId="51273"/>
    <cellStyle name="style1424787249988 2 2 2 6 3" xfId="19133"/>
    <cellStyle name="style1424787249988 2 2 2 6 4" xfId="26529"/>
    <cellStyle name="style1424787249988 2 2 2 6 5" xfId="51272"/>
    <cellStyle name="style1424787249988 2 2 2 7" xfId="2419"/>
    <cellStyle name="style1424787249988 2 2 2 7 2" xfId="9860"/>
    <cellStyle name="style1424787249988 2 2 2 7 2 2" xfId="51275"/>
    <cellStyle name="style1424787249988 2 2 2 7 3" xfId="17256"/>
    <cellStyle name="style1424787249988 2 2 2 7 4" xfId="24652"/>
    <cellStyle name="style1424787249988 2 2 2 7 5" xfId="51274"/>
    <cellStyle name="style1424787249988 2 2 2 8" xfId="6241"/>
    <cellStyle name="style1424787249988 2 2 2 8 2" xfId="13637"/>
    <cellStyle name="style1424787249988 2 2 2 8 3" xfId="21033"/>
    <cellStyle name="style1424787249988 2 2 2 8 4" xfId="28429"/>
    <cellStyle name="style1424787249988 2 2 2 8 5" xfId="51276"/>
    <cellStyle name="style1424787249988 2 2 2 9" xfId="8051"/>
    <cellStyle name="style1424787249988 2 2 3" xfId="670"/>
    <cellStyle name="style1424787249988 2 2 3 2" xfId="1380"/>
    <cellStyle name="style1424787249988 2 2 3 2 2" xfId="5068"/>
    <cellStyle name="style1424787249988 2 2 3 2 2 2" xfId="12509"/>
    <cellStyle name="style1424787249988 2 2 3 2 2 2 2" xfId="51280"/>
    <cellStyle name="style1424787249988 2 2 3 2 2 3" xfId="19905"/>
    <cellStyle name="style1424787249988 2 2 3 2 2 4" xfId="27301"/>
    <cellStyle name="style1424787249988 2 2 3 2 2 5" xfId="51279"/>
    <cellStyle name="style1424787249988 2 2 3 2 3" xfId="3191"/>
    <cellStyle name="style1424787249988 2 2 3 2 3 2" xfId="10632"/>
    <cellStyle name="style1424787249988 2 2 3 2 3 2 2" xfId="51282"/>
    <cellStyle name="style1424787249988 2 2 3 2 3 3" xfId="18028"/>
    <cellStyle name="style1424787249988 2 2 3 2 3 4" xfId="25424"/>
    <cellStyle name="style1424787249988 2 2 3 2 3 5" xfId="51281"/>
    <cellStyle name="style1424787249988 2 2 3 2 4" xfId="7013"/>
    <cellStyle name="style1424787249988 2 2 3 2 4 2" xfId="14409"/>
    <cellStyle name="style1424787249988 2 2 3 2 4 3" xfId="21805"/>
    <cellStyle name="style1424787249988 2 2 3 2 4 4" xfId="29201"/>
    <cellStyle name="style1424787249988 2 2 3 2 4 5" xfId="51283"/>
    <cellStyle name="style1424787249988 2 2 3 2 5" xfId="8823"/>
    <cellStyle name="style1424787249988 2 2 3 2 6" xfId="16219"/>
    <cellStyle name="style1424787249988 2 2 3 2 7" xfId="23615"/>
    <cellStyle name="style1424787249988 2 2 3 2 8" xfId="51278"/>
    <cellStyle name="style1424787249988 2 2 3 3" xfId="4424"/>
    <cellStyle name="style1424787249988 2 2 3 3 2" xfId="11865"/>
    <cellStyle name="style1424787249988 2 2 3 3 2 2" xfId="51285"/>
    <cellStyle name="style1424787249988 2 2 3 3 3" xfId="19261"/>
    <cellStyle name="style1424787249988 2 2 3 3 4" xfId="26657"/>
    <cellStyle name="style1424787249988 2 2 3 3 5" xfId="51284"/>
    <cellStyle name="style1424787249988 2 2 3 4" xfId="2547"/>
    <cellStyle name="style1424787249988 2 2 3 4 2" xfId="9988"/>
    <cellStyle name="style1424787249988 2 2 3 4 2 2" xfId="51287"/>
    <cellStyle name="style1424787249988 2 2 3 4 3" xfId="17384"/>
    <cellStyle name="style1424787249988 2 2 3 4 4" xfId="24780"/>
    <cellStyle name="style1424787249988 2 2 3 4 5" xfId="51286"/>
    <cellStyle name="style1424787249988 2 2 3 5" xfId="6369"/>
    <cellStyle name="style1424787249988 2 2 3 5 2" xfId="13765"/>
    <cellStyle name="style1424787249988 2 2 3 5 3" xfId="21161"/>
    <cellStyle name="style1424787249988 2 2 3 5 4" xfId="28557"/>
    <cellStyle name="style1424787249988 2 2 3 5 5" xfId="51288"/>
    <cellStyle name="style1424787249988 2 2 3 6" xfId="8179"/>
    <cellStyle name="style1424787249988 2 2 3 7" xfId="15575"/>
    <cellStyle name="style1424787249988 2 2 3 8" xfId="22971"/>
    <cellStyle name="style1424787249988 2 2 3 9" xfId="51277"/>
    <cellStyle name="style1424787249988 2 2 4" xfId="1124"/>
    <cellStyle name="style1424787249988 2 2 4 2" xfId="4812"/>
    <cellStyle name="style1424787249988 2 2 4 2 2" xfId="12253"/>
    <cellStyle name="style1424787249988 2 2 4 2 2 2" xfId="51291"/>
    <cellStyle name="style1424787249988 2 2 4 2 3" xfId="19649"/>
    <cellStyle name="style1424787249988 2 2 4 2 4" xfId="27045"/>
    <cellStyle name="style1424787249988 2 2 4 2 5" xfId="51290"/>
    <cellStyle name="style1424787249988 2 2 4 3" xfId="2935"/>
    <cellStyle name="style1424787249988 2 2 4 3 2" xfId="10376"/>
    <cellStyle name="style1424787249988 2 2 4 3 2 2" xfId="51293"/>
    <cellStyle name="style1424787249988 2 2 4 3 3" xfId="17772"/>
    <cellStyle name="style1424787249988 2 2 4 3 4" xfId="25168"/>
    <cellStyle name="style1424787249988 2 2 4 3 5" xfId="51292"/>
    <cellStyle name="style1424787249988 2 2 4 4" xfId="6757"/>
    <cellStyle name="style1424787249988 2 2 4 4 2" xfId="14153"/>
    <cellStyle name="style1424787249988 2 2 4 4 3" xfId="21549"/>
    <cellStyle name="style1424787249988 2 2 4 4 4" xfId="28945"/>
    <cellStyle name="style1424787249988 2 2 4 4 5" xfId="51294"/>
    <cellStyle name="style1424787249988 2 2 4 5" xfId="8567"/>
    <cellStyle name="style1424787249988 2 2 4 6" xfId="15963"/>
    <cellStyle name="style1424787249988 2 2 4 7" xfId="23359"/>
    <cellStyle name="style1424787249988 2 2 4 8" xfId="51289"/>
    <cellStyle name="style1424787249988 2 2 5" xfId="1715"/>
    <cellStyle name="style1424787249988 2 2 5 2" xfId="5402"/>
    <cellStyle name="style1424787249988 2 2 5 2 2" xfId="12843"/>
    <cellStyle name="style1424787249988 2 2 5 2 2 2" xfId="51297"/>
    <cellStyle name="style1424787249988 2 2 5 2 3" xfId="20239"/>
    <cellStyle name="style1424787249988 2 2 5 2 4" xfId="27635"/>
    <cellStyle name="style1424787249988 2 2 5 2 5" xfId="51296"/>
    <cellStyle name="style1424787249988 2 2 5 3" xfId="3525"/>
    <cellStyle name="style1424787249988 2 2 5 3 2" xfId="10966"/>
    <cellStyle name="style1424787249988 2 2 5 3 2 2" xfId="51299"/>
    <cellStyle name="style1424787249988 2 2 5 3 3" xfId="18362"/>
    <cellStyle name="style1424787249988 2 2 5 3 4" xfId="25758"/>
    <cellStyle name="style1424787249988 2 2 5 3 5" xfId="51298"/>
    <cellStyle name="style1424787249988 2 2 5 4" xfId="7347"/>
    <cellStyle name="style1424787249988 2 2 5 4 2" xfId="14743"/>
    <cellStyle name="style1424787249988 2 2 5 4 3" xfId="22139"/>
    <cellStyle name="style1424787249988 2 2 5 4 4" xfId="29535"/>
    <cellStyle name="style1424787249988 2 2 5 4 5" xfId="51300"/>
    <cellStyle name="style1424787249988 2 2 5 5" xfId="9157"/>
    <cellStyle name="style1424787249988 2 2 5 6" xfId="16553"/>
    <cellStyle name="style1424787249988 2 2 5 7" xfId="23949"/>
    <cellStyle name="style1424787249988 2 2 5 8" xfId="51295"/>
    <cellStyle name="style1424787249988 2 2 6" xfId="1972"/>
    <cellStyle name="style1424787249988 2 2 6 2" xfId="5659"/>
    <cellStyle name="style1424787249988 2 2 6 2 2" xfId="13099"/>
    <cellStyle name="style1424787249988 2 2 6 2 2 2" xfId="51303"/>
    <cellStyle name="style1424787249988 2 2 6 2 3" xfId="20495"/>
    <cellStyle name="style1424787249988 2 2 6 2 4" xfId="27891"/>
    <cellStyle name="style1424787249988 2 2 6 2 5" xfId="51302"/>
    <cellStyle name="style1424787249988 2 2 6 3" xfId="3781"/>
    <cellStyle name="style1424787249988 2 2 6 3 2" xfId="11222"/>
    <cellStyle name="style1424787249988 2 2 6 3 2 2" xfId="51305"/>
    <cellStyle name="style1424787249988 2 2 6 3 3" xfId="18618"/>
    <cellStyle name="style1424787249988 2 2 6 3 4" xfId="26014"/>
    <cellStyle name="style1424787249988 2 2 6 3 5" xfId="51304"/>
    <cellStyle name="style1424787249988 2 2 6 4" xfId="7604"/>
    <cellStyle name="style1424787249988 2 2 6 4 2" xfId="15000"/>
    <cellStyle name="style1424787249988 2 2 6 4 3" xfId="22396"/>
    <cellStyle name="style1424787249988 2 2 6 4 4" xfId="29792"/>
    <cellStyle name="style1424787249988 2 2 6 4 5" xfId="51306"/>
    <cellStyle name="style1424787249988 2 2 6 5" xfId="9413"/>
    <cellStyle name="style1424787249988 2 2 6 6" xfId="16809"/>
    <cellStyle name="style1424787249988 2 2 6 7" xfId="24205"/>
    <cellStyle name="style1424787249988 2 2 6 8" xfId="51301"/>
    <cellStyle name="style1424787249988 2 2 7" xfId="4168"/>
    <cellStyle name="style1424787249988 2 2 7 2" xfId="11609"/>
    <cellStyle name="style1424787249988 2 2 7 2 2" xfId="51308"/>
    <cellStyle name="style1424787249988 2 2 7 3" xfId="19005"/>
    <cellStyle name="style1424787249988 2 2 7 4" xfId="26401"/>
    <cellStyle name="style1424787249988 2 2 7 5" xfId="51307"/>
    <cellStyle name="style1424787249988 2 2 8" xfId="2291"/>
    <cellStyle name="style1424787249988 2 2 8 2" xfId="9732"/>
    <cellStyle name="style1424787249988 2 2 8 2 2" xfId="51310"/>
    <cellStyle name="style1424787249988 2 2 8 3" xfId="17128"/>
    <cellStyle name="style1424787249988 2 2 8 4" xfId="24524"/>
    <cellStyle name="style1424787249988 2 2 8 5" xfId="51309"/>
    <cellStyle name="style1424787249988 2 2 9" xfId="6113"/>
    <cellStyle name="style1424787249988 2 2 9 2" xfId="13509"/>
    <cellStyle name="style1424787249988 2 2 9 3" xfId="20905"/>
    <cellStyle name="style1424787249988 2 2 9 4" xfId="28301"/>
    <cellStyle name="style1424787249988 2 2 9 5" xfId="51311"/>
    <cellStyle name="style1424787249988 2 3" xfId="477"/>
    <cellStyle name="style1424787249988 2 3 10" xfId="15383"/>
    <cellStyle name="style1424787249988 2 3 11" xfId="22779"/>
    <cellStyle name="style1424787249988 2 3 12" xfId="51312"/>
    <cellStyle name="style1424787249988 2 3 2" xfId="734"/>
    <cellStyle name="style1424787249988 2 3 2 2" xfId="1444"/>
    <cellStyle name="style1424787249988 2 3 2 2 2" xfId="5132"/>
    <cellStyle name="style1424787249988 2 3 2 2 2 2" xfId="12573"/>
    <cellStyle name="style1424787249988 2 3 2 2 2 2 2" xfId="51316"/>
    <cellStyle name="style1424787249988 2 3 2 2 2 3" xfId="19969"/>
    <cellStyle name="style1424787249988 2 3 2 2 2 4" xfId="27365"/>
    <cellStyle name="style1424787249988 2 3 2 2 2 5" xfId="51315"/>
    <cellStyle name="style1424787249988 2 3 2 2 3" xfId="3255"/>
    <cellStyle name="style1424787249988 2 3 2 2 3 2" xfId="10696"/>
    <cellStyle name="style1424787249988 2 3 2 2 3 2 2" xfId="51318"/>
    <cellStyle name="style1424787249988 2 3 2 2 3 3" xfId="18092"/>
    <cellStyle name="style1424787249988 2 3 2 2 3 4" xfId="25488"/>
    <cellStyle name="style1424787249988 2 3 2 2 3 5" xfId="51317"/>
    <cellStyle name="style1424787249988 2 3 2 2 4" xfId="7077"/>
    <cellStyle name="style1424787249988 2 3 2 2 4 2" xfId="14473"/>
    <cellStyle name="style1424787249988 2 3 2 2 4 3" xfId="21869"/>
    <cellStyle name="style1424787249988 2 3 2 2 4 4" xfId="29265"/>
    <cellStyle name="style1424787249988 2 3 2 2 4 5" xfId="51319"/>
    <cellStyle name="style1424787249988 2 3 2 2 5" xfId="8887"/>
    <cellStyle name="style1424787249988 2 3 2 2 6" xfId="16283"/>
    <cellStyle name="style1424787249988 2 3 2 2 7" xfId="23679"/>
    <cellStyle name="style1424787249988 2 3 2 2 8" xfId="51314"/>
    <cellStyle name="style1424787249988 2 3 2 3" xfId="4488"/>
    <cellStyle name="style1424787249988 2 3 2 3 2" xfId="11929"/>
    <cellStyle name="style1424787249988 2 3 2 3 2 2" xfId="51321"/>
    <cellStyle name="style1424787249988 2 3 2 3 3" xfId="19325"/>
    <cellStyle name="style1424787249988 2 3 2 3 4" xfId="26721"/>
    <cellStyle name="style1424787249988 2 3 2 3 5" xfId="51320"/>
    <cellStyle name="style1424787249988 2 3 2 4" xfId="2611"/>
    <cellStyle name="style1424787249988 2 3 2 4 2" xfId="10052"/>
    <cellStyle name="style1424787249988 2 3 2 4 2 2" xfId="51323"/>
    <cellStyle name="style1424787249988 2 3 2 4 3" xfId="17448"/>
    <cellStyle name="style1424787249988 2 3 2 4 4" xfId="24844"/>
    <cellStyle name="style1424787249988 2 3 2 4 5" xfId="51322"/>
    <cellStyle name="style1424787249988 2 3 2 5" xfId="6433"/>
    <cellStyle name="style1424787249988 2 3 2 5 2" xfId="13829"/>
    <cellStyle name="style1424787249988 2 3 2 5 3" xfId="21225"/>
    <cellStyle name="style1424787249988 2 3 2 5 4" xfId="28621"/>
    <cellStyle name="style1424787249988 2 3 2 5 5" xfId="51324"/>
    <cellStyle name="style1424787249988 2 3 2 6" xfId="8243"/>
    <cellStyle name="style1424787249988 2 3 2 7" xfId="15639"/>
    <cellStyle name="style1424787249988 2 3 2 8" xfId="23035"/>
    <cellStyle name="style1424787249988 2 3 2 9" xfId="51313"/>
    <cellStyle name="style1424787249988 2 3 3" xfId="1188"/>
    <cellStyle name="style1424787249988 2 3 3 2" xfId="4876"/>
    <cellStyle name="style1424787249988 2 3 3 2 2" xfId="12317"/>
    <cellStyle name="style1424787249988 2 3 3 2 2 2" xfId="51327"/>
    <cellStyle name="style1424787249988 2 3 3 2 3" xfId="19713"/>
    <cellStyle name="style1424787249988 2 3 3 2 4" xfId="27109"/>
    <cellStyle name="style1424787249988 2 3 3 2 5" xfId="51326"/>
    <cellStyle name="style1424787249988 2 3 3 3" xfId="2999"/>
    <cellStyle name="style1424787249988 2 3 3 3 2" xfId="10440"/>
    <cellStyle name="style1424787249988 2 3 3 3 2 2" xfId="51329"/>
    <cellStyle name="style1424787249988 2 3 3 3 3" xfId="17836"/>
    <cellStyle name="style1424787249988 2 3 3 3 4" xfId="25232"/>
    <cellStyle name="style1424787249988 2 3 3 3 5" xfId="51328"/>
    <cellStyle name="style1424787249988 2 3 3 4" xfId="6821"/>
    <cellStyle name="style1424787249988 2 3 3 4 2" xfId="14217"/>
    <cellStyle name="style1424787249988 2 3 3 4 3" xfId="21613"/>
    <cellStyle name="style1424787249988 2 3 3 4 4" xfId="29009"/>
    <cellStyle name="style1424787249988 2 3 3 4 5" xfId="51330"/>
    <cellStyle name="style1424787249988 2 3 3 5" xfId="8631"/>
    <cellStyle name="style1424787249988 2 3 3 6" xfId="16027"/>
    <cellStyle name="style1424787249988 2 3 3 7" xfId="23423"/>
    <cellStyle name="style1424787249988 2 3 3 8" xfId="51325"/>
    <cellStyle name="style1424787249988 2 3 4" xfId="1779"/>
    <cellStyle name="style1424787249988 2 3 4 2" xfId="5466"/>
    <cellStyle name="style1424787249988 2 3 4 2 2" xfId="12907"/>
    <cellStyle name="style1424787249988 2 3 4 2 2 2" xfId="51333"/>
    <cellStyle name="style1424787249988 2 3 4 2 3" xfId="20303"/>
    <cellStyle name="style1424787249988 2 3 4 2 4" xfId="27699"/>
    <cellStyle name="style1424787249988 2 3 4 2 5" xfId="51332"/>
    <cellStyle name="style1424787249988 2 3 4 3" xfId="3589"/>
    <cellStyle name="style1424787249988 2 3 4 3 2" xfId="11030"/>
    <cellStyle name="style1424787249988 2 3 4 3 2 2" xfId="51335"/>
    <cellStyle name="style1424787249988 2 3 4 3 3" xfId="18426"/>
    <cellStyle name="style1424787249988 2 3 4 3 4" xfId="25822"/>
    <cellStyle name="style1424787249988 2 3 4 3 5" xfId="51334"/>
    <cellStyle name="style1424787249988 2 3 4 4" xfId="7411"/>
    <cellStyle name="style1424787249988 2 3 4 4 2" xfId="14807"/>
    <cellStyle name="style1424787249988 2 3 4 4 3" xfId="22203"/>
    <cellStyle name="style1424787249988 2 3 4 4 4" xfId="29599"/>
    <cellStyle name="style1424787249988 2 3 4 4 5" xfId="51336"/>
    <cellStyle name="style1424787249988 2 3 4 5" xfId="9221"/>
    <cellStyle name="style1424787249988 2 3 4 6" xfId="16617"/>
    <cellStyle name="style1424787249988 2 3 4 7" xfId="24013"/>
    <cellStyle name="style1424787249988 2 3 4 8" xfId="51331"/>
    <cellStyle name="style1424787249988 2 3 5" xfId="2036"/>
    <cellStyle name="style1424787249988 2 3 5 2" xfId="5723"/>
    <cellStyle name="style1424787249988 2 3 5 2 2" xfId="13163"/>
    <cellStyle name="style1424787249988 2 3 5 2 2 2" xfId="51339"/>
    <cellStyle name="style1424787249988 2 3 5 2 3" xfId="20559"/>
    <cellStyle name="style1424787249988 2 3 5 2 4" xfId="27955"/>
    <cellStyle name="style1424787249988 2 3 5 2 5" xfId="51338"/>
    <cellStyle name="style1424787249988 2 3 5 3" xfId="3845"/>
    <cellStyle name="style1424787249988 2 3 5 3 2" xfId="11286"/>
    <cellStyle name="style1424787249988 2 3 5 3 2 2" xfId="51341"/>
    <cellStyle name="style1424787249988 2 3 5 3 3" xfId="18682"/>
    <cellStyle name="style1424787249988 2 3 5 3 4" xfId="26078"/>
    <cellStyle name="style1424787249988 2 3 5 3 5" xfId="51340"/>
    <cellStyle name="style1424787249988 2 3 5 4" xfId="7668"/>
    <cellStyle name="style1424787249988 2 3 5 4 2" xfId="15064"/>
    <cellStyle name="style1424787249988 2 3 5 4 3" xfId="22460"/>
    <cellStyle name="style1424787249988 2 3 5 4 4" xfId="29856"/>
    <cellStyle name="style1424787249988 2 3 5 4 5" xfId="51342"/>
    <cellStyle name="style1424787249988 2 3 5 5" xfId="9477"/>
    <cellStyle name="style1424787249988 2 3 5 6" xfId="16873"/>
    <cellStyle name="style1424787249988 2 3 5 7" xfId="24269"/>
    <cellStyle name="style1424787249988 2 3 5 8" xfId="51337"/>
    <cellStyle name="style1424787249988 2 3 6" xfId="4232"/>
    <cellStyle name="style1424787249988 2 3 6 2" xfId="11673"/>
    <cellStyle name="style1424787249988 2 3 6 2 2" xfId="51344"/>
    <cellStyle name="style1424787249988 2 3 6 3" xfId="19069"/>
    <cellStyle name="style1424787249988 2 3 6 4" xfId="26465"/>
    <cellStyle name="style1424787249988 2 3 6 5" xfId="51343"/>
    <cellStyle name="style1424787249988 2 3 7" xfId="2355"/>
    <cellStyle name="style1424787249988 2 3 7 2" xfId="9796"/>
    <cellStyle name="style1424787249988 2 3 7 2 2" xfId="51346"/>
    <cellStyle name="style1424787249988 2 3 7 3" xfId="17192"/>
    <cellStyle name="style1424787249988 2 3 7 4" xfId="24588"/>
    <cellStyle name="style1424787249988 2 3 7 5" xfId="51345"/>
    <cellStyle name="style1424787249988 2 3 8" xfId="6177"/>
    <cellStyle name="style1424787249988 2 3 8 2" xfId="13573"/>
    <cellStyle name="style1424787249988 2 3 8 3" xfId="20969"/>
    <cellStyle name="style1424787249988 2 3 8 4" xfId="28365"/>
    <cellStyle name="style1424787249988 2 3 8 5" xfId="51347"/>
    <cellStyle name="style1424787249988 2 3 9" xfId="7987"/>
    <cellStyle name="style1424787249988 2 4" xfId="606"/>
    <cellStyle name="style1424787249988 2 4 2" xfId="1316"/>
    <cellStyle name="style1424787249988 2 4 2 2" xfId="5004"/>
    <cellStyle name="style1424787249988 2 4 2 2 2" xfId="12445"/>
    <cellStyle name="style1424787249988 2 4 2 2 2 2" xfId="51351"/>
    <cellStyle name="style1424787249988 2 4 2 2 3" xfId="19841"/>
    <cellStyle name="style1424787249988 2 4 2 2 4" xfId="27237"/>
    <cellStyle name="style1424787249988 2 4 2 2 5" xfId="51350"/>
    <cellStyle name="style1424787249988 2 4 2 3" xfId="3127"/>
    <cellStyle name="style1424787249988 2 4 2 3 2" xfId="10568"/>
    <cellStyle name="style1424787249988 2 4 2 3 2 2" xfId="51353"/>
    <cellStyle name="style1424787249988 2 4 2 3 3" xfId="17964"/>
    <cellStyle name="style1424787249988 2 4 2 3 4" xfId="25360"/>
    <cellStyle name="style1424787249988 2 4 2 3 5" xfId="51352"/>
    <cellStyle name="style1424787249988 2 4 2 4" xfId="6949"/>
    <cellStyle name="style1424787249988 2 4 2 4 2" xfId="14345"/>
    <cellStyle name="style1424787249988 2 4 2 4 3" xfId="21741"/>
    <cellStyle name="style1424787249988 2 4 2 4 4" xfId="29137"/>
    <cellStyle name="style1424787249988 2 4 2 4 5" xfId="51354"/>
    <cellStyle name="style1424787249988 2 4 2 5" xfId="8759"/>
    <cellStyle name="style1424787249988 2 4 2 6" xfId="16155"/>
    <cellStyle name="style1424787249988 2 4 2 7" xfId="23551"/>
    <cellStyle name="style1424787249988 2 4 2 8" xfId="51349"/>
    <cellStyle name="style1424787249988 2 4 3" xfId="4360"/>
    <cellStyle name="style1424787249988 2 4 3 2" xfId="11801"/>
    <cellStyle name="style1424787249988 2 4 3 2 2" xfId="51356"/>
    <cellStyle name="style1424787249988 2 4 3 3" xfId="19197"/>
    <cellStyle name="style1424787249988 2 4 3 4" xfId="26593"/>
    <cellStyle name="style1424787249988 2 4 3 5" xfId="51355"/>
    <cellStyle name="style1424787249988 2 4 4" xfId="2483"/>
    <cellStyle name="style1424787249988 2 4 4 2" xfId="9924"/>
    <cellStyle name="style1424787249988 2 4 4 2 2" xfId="51358"/>
    <cellStyle name="style1424787249988 2 4 4 3" xfId="17320"/>
    <cellStyle name="style1424787249988 2 4 4 4" xfId="24716"/>
    <cellStyle name="style1424787249988 2 4 4 5" xfId="51357"/>
    <cellStyle name="style1424787249988 2 4 5" xfId="6305"/>
    <cellStyle name="style1424787249988 2 4 5 2" xfId="13701"/>
    <cellStyle name="style1424787249988 2 4 5 3" xfId="21097"/>
    <cellStyle name="style1424787249988 2 4 5 4" xfId="28493"/>
    <cellStyle name="style1424787249988 2 4 5 5" xfId="51359"/>
    <cellStyle name="style1424787249988 2 4 6" xfId="8115"/>
    <cellStyle name="style1424787249988 2 4 7" xfId="15511"/>
    <cellStyle name="style1424787249988 2 4 8" xfId="22907"/>
    <cellStyle name="style1424787249988 2 4 9" xfId="51348"/>
    <cellStyle name="style1424787249988 2 5" xfId="1060"/>
    <cellStyle name="style1424787249988 2 5 2" xfId="4748"/>
    <cellStyle name="style1424787249988 2 5 2 2" xfId="12189"/>
    <cellStyle name="style1424787249988 2 5 2 2 2" xfId="51362"/>
    <cellStyle name="style1424787249988 2 5 2 3" xfId="19585"/>
    <cellStyle name="style1424787249988 2 5 2 4" xfId="26981"/>
    <cellStyle name="style1424787249988 2 5 2 5" xfId="51361"/>
    <cellStyle name="style1424787249988 2 5 3" xfId="2871"/>
    <cellStyle name="style1424787249988 2 5 3 2" xfId="10312"/>
    <cellStyle name="style1424787249988 2 5 3 2 2" xfId="51364"/>
    <cellStyle name="style1424787249988 2 5 3 3" xfId="17708"/>
    <cellStyle name="style1424787249988 2 5 3 4" xfId="25104"/>
    <cellStyle name="style1424787249988 2 5 3 5" xfId="51363"/>
    <cellStyle name="style1424787249988 2 5 4" xfId="6693"/>
    <cellStyle name="style1424787249988 2 5 4 2" xfId="14089"/>
    <cellStyle name="style1424787249988 2 5 4 3" xfId="21485"/>
    <cellStyle name="style1424787249988 2 5 4 4" xfId="28881"/>
    <cellStyle name="style1424787249988 2 5 4 5" xfId="51365"/>
    <cellStyle name="style1424787249988 2 5 5" xfId="8503"/>
    <cellStyle name="style1424787249988 2 5 6" xfId="15899"/>
    <cellStyle name="style1424787249988 2 5 7" xfId="23295"/>
    <cellStyle name="style1424787249988 2 5 8" xfId="51360"/>
    <cellStyle name="style1424787249988 2 6" xfId="1651"/>
    <cellStyle name="style1424787249988 2 6 2" xfId="5338"/>
    <cellStyle name="style1424787249988 2 6 2 2" xfId="12779"/>
    <cellStyle name="style1424787249988 2 6 2 2 2" xfId="51368"/>
    <cellStyle name="style1424787249988 2 6 2 3" xfId="20175"/>
    <cellStyle name="style1424787249988 2 6 2 4" xfId="27571"/>
    <cellStyle name="style1424787249988 2 6 2 5" xfId="51367"/>
    <cellStyle name="style1424787249988 2 6 3" xfId="3461"/>
    <cellStyle name="style1424787249988 2 6 3 2" xfId="10902"/>
    <cellStyle name="style1424787249988 2 6 3 2 2" xfId="51370"/>
    <cellStyle name="style1424787249988 2 6 3 3" xfId="18298"/>
    <cellStyle name="style1424787249988 2 6 3 4" xfId="25694"/>
    <cellStyle name="style1424787249988 2 6 3 5" xfId="51369"/>
    <cellStyle name="style1424787249988 2 6 4" xfId="7283"/>
    <cellStyle name="style1424787249988 2 6 4 2" xfId="14679"/>
    <cellStyle name="style1424787249988 2 6 4 3" xfId="22075"/>
    <cellStyle name="style1424787249988 2 6 4 4" xfId="29471"/>
    <cellStyle name="style1424787249988 2 6 4 5" xfId="51371"/>
    <cellStyle name="style1424787249988 2 6 5" xfId="9093"/>
    <cellStyle name="style1424787249988 2 6 6" xfId="16489"/>
    <cellStyle name="style1424787249988 2 6 7" xfId="23885"/>
    <cellStyle name="style1424787249988 2 6 8" xfId="51366"/>
    <cellStyle name="style1424787249988 2 7" xfId="1908"/>
    <cellStyle name="style1424787249988 2 7 2" xfId="5595"/>
    <cellStyle name="style1424787249988 2 7 2 2" xfId="13035"/>
    <cellStyle name="style1424787249988 2 7 2 2 2" xfId="51374"/>
    <cellStyle name="style1424787249988 2 7 2 3" xfId="20431"/>
    <cellStyle name="style1424787249988 2 7 2 4" xfId="27827"/>
    <cellStyle name="style1424787249988 2 7 2 5" xfId="51373"/>
    <cellStyle name="style1424787249988 2 7 3" xfId="3717"/>
    <cellStyle name="style1424787249988 2 7 3 2" xfId="11158"/>
    <cellStyle name="style1424787249988 2 7 3 2 2" xfId="51376"/>
    <cellStyle name="style1424787249988 2 7 3 3" xfId="18554"/>
    <cellStyle name="style1424787249988 2 7 3 4" xfId="25950"/>
    <cellStyle name="style1424787249988 2 7 3 5" xfId="51375"/>
    <cellStyle name="style1424787249988 2 7 4" xfId="7540"/>
    <cellStyle name="style1424787249988 2 7 4 2" xfId="14936"/>
    <cellStyle name="style1424787249988 2 7 4 3" xfId="22332"/>
    <cellStyle name="style1424787249988 2 7 4 4" xfId="29728"/>
    <cellStyle name="style1424787249988 2 7 4 5" xfId="51377"/>
    <cellStyle name="style1424787249988 2 7 5" xfId="9349"/>
    <cellStyle name="style1424787249988 2 7 6" xfId="16745"/>
    <cellStyle name="style1424787249988 2 7 7" xfId="24141"/>
    <cellStyle name="style1424787249988 2 7 8" xfId="51372"/>
    <cellStyle name="style1424787249988 2 8" xfId="4104"/>
    <cellStyle name="style1424787249988 2 8 2" xfId="11545"/>
    <cellStyle name="style1424787249988 2 8 2 2" xfId="51379"/>
    <cellStyle name="style1424787249988 2 8 3" xfId="18941"/>
    <cellStyle name="style1424787249988 2 8 4" xfId="26337"/>
    <cellStyle name="style1424787249988 2 8 5" xfId="51378"/>
    <cellStyle name="style1424787249988 2 9" xfId="2227"/>
    <cellStyle name="style1424787249988 2 9 2" xfId="9668"/>
    <cellStyle name="style1424787249988 2 9 2 2" xfId="51381"/>
    <cellStyle name="style1424787249988 2 9 3" xfId="17064"/>
    <cellStyle name="style1424787249988 2 9 4" xfId="24460"/>
    <cellStyle name="style1424787249988 2 9 5" xfId="51380"/>
    <cellStyle name="style1424787249988 3" xfId="385"/>
    <cellStyle name="style1424787249988 3 10" xfId="7895"/>
    <cellStyle name="style1424787249988 3 11" xfId="15291"/>
    <cellStyle name="style1424787249988 3 12" xfId="22687"/>
    <cellStyle name="style1424787249988 3 13" xfId="51382"/>
    <cellStyle name="style1424787249988 3 2" xfId="513"/>
    <cellStyle name="style1424787249988 3 2 10" xfId="15419"/>
    <cellStyle name="style1424787249988 3 2 11" xfId="22815"/>
    <cellStyle name="style1424787249988 3 2 12" xfId="51383"/>
    <cellStyle name="style1424787249988 3 2 2" xfId="770"/>
    <cellStyle name="style1424787249988 3 2 2 2" xfId="1480"/>
    <cellStyle name="style1424787249988 3 2 2 2 2" xfId="5168"/>
    <cellStyle name="style1424787249988 3 2 2 2 2 2" xfId="12609"/>
    <cellStyle name="style1424787249988 3 2 2 2 2 2 2" xfId="51387"/>
    <cellStyle name="style1424787249988 3 2 2 2 2 3" xfId="20005"/>
    <cellStyle name="style1424787249988 3 2 2 2 2 4" xfId="27401"/>
    <cellStyle name="style1424787249988 3 2 2 2 2 5" xfId="51386"/>
    <cellStyle name="style1424787249988 3 2 2 2 3" xfId="3291"/>
    <cellStyle name="style1424787249988 3 2 2 2 3 2" xfId="10732"/>
    <cellStyle name="style1424787249988 3 2 2 2 3 2 2" xfId="51389"/>
    <cellStyle name="style1424787249988 3 2 2 2 3 3" xfId="18128"/>
    <cellStyle name="style1424787249988 3 2 2 2 3 4" xfId="25524"/>
    <cellStyle name="style1424787249988 3 2 2 2 3 5" xfId="51388"/>
    <cellStyle name="style1424787249988 3 2 2 2 4" xfId="7113"/>
    <cellStyle name="style1424787249988 3 2 2 2 4 2" xfId="14509"/>
    <cellStyle name="style1424787249988 3 2 2 2 4 3" xfId="21905"/>
    <cellStyle name="style1424787249988 3 2 2 2 4 4" xfId="29301"/>
    <cellStyle name="style1424787249988 3 2 2 2 4 5" xfId="51390"/>
    <cellStyle name="style1424787249988 3 2 2 2 5" xfId="8923"/>
    <cellStyle name="style1424787249988 3 2 2 2 6" xfId="16319"/>
    <cellStyle name="style1424787249988 3 2 2 2 7" xfId="23715"/>
    <cellStyle name="style1424787249988 3 2 2 2 8" xfId="51385"/>
    <cellStyle name="style1424787249988 3 2 2 3" xfId="4524"/>
    <cellStyle name="style1424787249988 3 2 2 3 2" xfId="11965"/>
    <cellStyle name="style1424787249988 3 2 2 3 2 2" xfId="51392"/>
    <cellStyle name="style1424787249988 3 2 2 3 3" xfId="19361"/>
    <cellStyle name="style1424787249988 3 2 2 3 4" xfId="26757"/>
    <cellStyle name="style1424787249988 3 2 2 3 5" xfId="51391"/>
    <cellStyle name="style1424787249988 3 2 2 4" xfId="2647"/>
    <cellStyle name="style1424787249988 3 2 2 4 2" xfId="10088"/>
    <cellStyle name="style1424787249988 3 2 2 4 2 2" xfId="51394"/>
    <cellStyle name="style1424787249988 3 2 2 4 3" xfId="17484"/>
    <cellStyle name="style1424787249988 3 2 2 4 4" xfId="24880"/>
    <cellStyle name="style1424787249988 3 2 2 4 5" xfId="51393"/>
    <cellStyle name="style1424787249988 3 2 2 5" xfId="6469"/>
    <cellStyle name="style1424787249988 3 2 2 5 2" xfId="13865"/>
    <cellStyle name="style1424787249988 3 2 2 5 3" xfId="21261"/>
    <cellStyle name="style1424787249988 3 2 2 5 4" xfId="28657"/>
    <cellStyle name="style1424787249988 3 2 2 5 5" xfId="51395"/>
    <cellStyle name="style1424787249988 3 2 2 6" xfId="8279"/>
    <cellStyle name="style1424787249988 3 2 2 7" xfId="15675"/>
    <cellStyle name="style1424787249988 3 2 2 8" xfId="23071"/>
    <cellStyle name="style1424787249988 3 2 2 9" xfId="51384"/>
    <cellStyle name="style1424787249988 3 2 3" xfId="1224"/>
    <cellStyle name="style1424787249988 3 2 3 2" xfId="4912"/>
    <cellStyle name="style1424787249988 3 2 3 2 2" xfId="12353"/>
    <cellStyle name="style1424787249988 3 2 3 2 2 2" xfId="51398"/>
    <cellStyle name="style1424787249988 3 2 3 2 3" xfId="19749"/>
    <cellStyle name="style1424787249988 3 2 3 2 4" xfId="27145"/>
    <cellStyle name="style1424787249988 3 2 3 2 5" xfId="51397"/>
    <cellStyle name="style1424787249988 3 2 3 3" xfId="3035"/>
    <cellStyle name="style1424787249988 3 2 3 3 2" xfId="10476"/>
    <cellStyle name="style1424787249988 3 2 3 3 2 2" xfId="51400"/>
    <cellStyle name="style1424787249988 3 2 3 3 3" xfId="17872"/>
    <cellStyle name="style1424787249988 3 2 3 3 4" xfId="25268"/>
    <cellStyle name="style1424787249988 3 2 3 3 5" xfId="51399"/>
    <cellStyle name="style1424787249988 3 2 3 4" xfId="6857"/>
    <cellStyle name="style1424787249988 3 2 3 4 2" xfId="14253"/>
    <cellStyle name="style1424787249988 3 2 3 4 3" xfId="21649"/>
    <cellStyle name="style1424787249988 3 2 3 4 4" xfId="29045"/>
    <cellStyle name="style1424787249988 3 2 3 4 5" xfId="51401"/>
    <cellStyle name="style1424787249988 3 2 3 5" xfId="8667"/>
    <cellStyle name="style1424787249988 3 2 3 6" xfId="16063"/>
    <cellStyle name="style1424787249988 3 2 3 7" xfId="23459"/>
    <cellStyle name="style1424787249988 3 2 3 8" xfId="51396"/>
    <cellStyle name="style1424787249988 3 2 4" xfId="1815"/>
    <cellStyle name="style1424787249988 3 2 4 2" xfId="5502"/>
    <cellStyle name="style1424787249988 3 2 4 2 2" xfId="12943"/>
    <cellStyle name="style1424787249988 3 2 4 2 2 2" xfId="51404"/>
    <cellStyle name="style1424787249988 3 2 4 2 3" xfId="20339"/>
    <cellStyle name="style1424787249988 3 2 4 2 4" xfId="27735"/>
    <cellStyle name="style1424787249988 3 2 4 2 5" xfId="51403"/>
    <cellStyle name="style1424787249988 3 2 4 3" xfId="3625"/>
    <cellStyle name="style1424787249988 3 2 4 3 2" xfId="11066"/>
    <cellStyle name="style1424787249988 3 2 4 3 2 2" xfId="51406"/>
    <cellStyle name="style1424787249988 3 2 4 3 3" xfId="18462"/>
    <cellStyle name="style1424787249988 3 2 4 3 4" xfId="25858"/>
    <cellStyle name="style1424787249988 3 2 4 3 5" xfId="51405"/>
    <cellStyle name="style1424787249988 3 2 4 4" xfId="7447"/>
    <cellStyle name="style1424787249988 3 2 4 4 2" xfId="14843"/>
    <cellStyle name="style1424787249988 3 2 4 4 3" xfId="22239"/>
    <cellStyle name="style1424787249988 3 2 4 4 4" xfId="29635"/>
    <cellStyle name="style1424787249988 3 2 4 4 5" xfId="51407"/>
    <cellStyle name="style1424787249988 3 2 4 5" xfId="9257"/>
    <cellStyle name="style1424787249988 3 2 4 6" xfId="16653"/>
    <cellStyle name="style1424787249988 3 2 4 7" xfId="24049"/>
    <cellStyle name="style1424787249988 3 2 4 8" xfId="51402"/>
    <cellStyle name="style1424787249988 3 2 5" xfId="2072"/>
    <cellStyle name="style1424787249988 3 2 5 2" xfId="5759"/>
    <cellStyle name="style1424787249988 3 2 5 2 2" xfId="13199"/>
    <cellStyle name="style1424787249988 3 2 5 2 2 2" xfId="51410"/>
    <cellStyle name="style1424787249988 3 2 5 2 3" xfId="20595"/>
    <cellStyle name="style1424787249988 3 2 5 2 4" xfId="27991"/>
    <cellStyle name="style1424787249988 3 2 5 2 5" xfId="51409"/>
    <cellStyle name="style1424787249988 3 2 5 3" xfId="3881"/>
    <cellStyle name="style1424787249988 3 2 5 3 2" xfId="11322"/>
    <cellStyle name="style1424787249988 3 2 5 3 2 2" xfId="51412"/>
    <cellStyle name="style1424787249988 3 2 5 3 3" xfId="18718"/>
    <cellStyle name="style1424787249988 3 2 5 3 4" xfId="26114"/>
    <cellStyle name="style1424787249988 3 2 5 3 5" xfId="51411"/>
    <cellStyle name="style1424787249988 3 2 5 4" xfId="7704"/>
    <cellStyle name="style1424787249988 3 2 5 4 2" xfId="15100"/>
    <cellStyle name="style1424787249988 3 2 5 4 3" xfId="22496"/>
    <cellStyle name="style1424787249988 3 2 5 4 4" xfId="29892"/>
    <cellStyle name="style1424787249988 3 2 5 4 5" xfId="51413"/>
    <cellStyle name="style1424787249988 3 2 5 5" xfId="9513"/>
    <cellStyle name="style1424787249988 3 2 5 6" xfId="16909"/>
    <cellStyle name="style1424787249988 3 2 5 7" xfId="24305"/>
    <cellStyle name="style1424787249988 3 2 5 8" xfId="51408"/>
    <cellStyle name="style1424787249988 3 2 6" xfId="4268"/>
    <cellStyle name="style1424787249988 3 2 6 2" xfId="11709"/>
    <cellStyle name="style1424787249988 3 2 6 2 2" xfId="51415"/>
    <cellStyle name="style1424787249988 3 2 6 3" xfId="19105"/>
    <cellStyle name="style1424787249988 3 2 6 4" xfId="26501"/>
    <cellStyle name="style1424787249988 3 2 6 5" xfId="51414"/>
    <cellStyle name="style1424787249988 3 2 7" xfId="2391"/>
    <cellStyle name="style1424787249988 3 2 7 2" xfId="9832"/>
    <cellStyle name="style1424787249988 3 2 7 2 2" xfId="51417"/>
    <cellStyle name="style1424787249988 3 2 7 3" xfId="17228"/>
    <cellStyle name="style1424787249988 3 2 7 4" xfId="24624"/>
    <cellStyle name="style1424787249988 3 2 7 5" xfId="51416"/>
    <cellStyle name="style1424787249988 3 2 8" xfId="6213"/>
    <cellStyle name="style1424787249988 3 2 8 2" xfId="13609"/>
    <cellStyle name="style1424787249988 3 2 8 3" xfId="21005"/>
    <cellStyle name="style1424787249988 3 2 8 4" xfId="28401"/>
    <cellStyle name="style1424787249988 3 2 8 5" xfId="51418"/>
    <cellStyle name="style1424787249988 3 2 9" xfId="8023"/>
    <cellStyle name="style1424787249988 3 3" xfId="642"/>
    <cellStyle name="style1424787249988 3 3 2" xfId="1352"/>
    <cellStyle name="style1424787249988 3 3 2 2" xfId="5040"/>
    <cellStyle name="style1424787249988 3 3 2 2 2" xfId="12481"/>
    <cellStyle name="style1424787249988 3 3 2 2 2 2" xfId="51422"/>
    <cellStyle name="style1424787249988 3 3 2 2 3" xfId="19877"/>
    <cellStyle name="style1424787249988 3 3 2 2 4" xfId="27273"/>
    <cellStyle name="style1424787249988 3 3 2 2 5" xfId="51421"/>
    <cellStyle name="style1424787249988 3 3 2 3" xfId="3163"/>
    <cellStyle name="style1424787249988 3 3 2 3 2" xfId="10604"/>
    <cellStyle name="style1424787249988 3 3 2 3 2 2" xfId="51424"/>
    <cellStyle name="style1424787249988 3 3 2 3 3" xfId="18000"/>
    <cellStyle name="style1424787249988 3 3 2 3 4" xfId="25396"/>
    <cellStyle name="style1424787249988 3 3 2 3 5" xfId="51423"/>
    <cellStyle name="style1424787249988 3 3 2 4" xfId="6985"/>
    <cellStyle name="style1424787249988 3 3 2 4 2" xfId="14381"/>
    <cellStyle name="style1424787249988 3 3 2 4 3" xfId="21777"/>
    <cellStyle name="style1424787249988 3 3 2 4 4" xfId="29173"/>
    <cellStyle name="style1424787249988 3 3 2 4 5" xfId="51425"/>
    <cellStyle name="style1424787249988 3 3 2 5" xfId="8795"/>
    <cellStyle name="style1424787249988 3 3 2 6" xfId="16191"/>
    <cellStyle name="style1424787249988 3 3 2 7" xfId="23587"/>
    <cellStyle name="style1424787249988 3 3 2 8" xfId="51420"/>
    <cellStyle name="style1424787249988 3 3 3" xfId="4396"/>
    <cellStyle name="style1424787249988 3 3 3 2" xfId="11837"/>
    <cellStyle name="style1424787249988 3 3 3 2 2" xfId="51427"/>
    <cellStyle name="style1424787249988 3 3 3 3" xfId="19233"/>
    <cellStyle name="style1424787249988 3 3 3 4" xfId="26629"/>
    <cellStyle name="style1424787249988 3 3 3 5" xfId="51426"/>
    <cellStyle name="style1424787249988 3 3 4" xfId="2519"/>
    <cellStyle name="style1424787249988 3 3 4 2" xfId="9960"/>
    <cellStyle name="style1424787249988 3 3 4 2 2" xfId="51429"/>
    <cellStyle name="style1424787249988 3 3 4 3" xfId="17356"/>
    <cellStyle name="style1424787249988 3 3 4 4" xfId="24752"/>
    <cellStyle name="style1424787249988 3 3 4 5" xfId="51428"/>
    <cellStyle name="style1424787249988 3 3 5" xfId="6341"/>
    <cellStyle name="style1424787249988 3 3 5 2" xfId="13737"/>
    <cellStyle name="style1424787249988 3 3 5 3" xfId="21133"/>
    <cellStyle name="style1424787249988 3 3 5 4" xfId="28529"/>
    <cellStyle name="style1424787249988 3 3 5 5" xfId="51430"/>
    <cellStyle name="style1424787249988 3 3 6" xfId="8151"/>
    <cellStyle name="style1424787249988 3 3 7" xfId="15547"/>
    <cellStyle name="style1424787249988 3 3 8" xfId="22943"/>
    <cellStyle name="style1424787249988 3 3 9" xfId="51419"/>
    <cellStyle name="style1424787249988 3 4" xfId="1096"/>
    <cellStyle name="style1424787249988 3 4 2" xfId="4784"/>
    <cellStyle name="style1424787249988 3 4 2 2" xfId="12225"/>
    <cellStyle name="style1424787249988 3 4 2 2 2" xfId="51433"/>
    <cellStyle name="style1424787249988 3 4 2 3" xfId="19621"/>
    <cellStyle name="style1424787249988 3 4 2 4" xfId="27017"/>
    <cellStyle name="style1424787249988 3 4 2 5" xfId="51432"/>
    <cellStyle name="style1424787249988 3 4 3" xfId="2907"/>
    <cellStyle name="style1424787249988 3 4 3 2" xfId="10348"/>
    <cellStyle name="style1424787249988 3 4 3 2 2" xfId="51435"/>
    <cellStyle name="style1424787249988 3 4 3 3" xfId="17744"/>
    <cellStyle name="style1424787249988 3 4 3 4" xfId="25140"/>
    <cellStyle name="style1424787249988 3 4 3 5" xfId="51434"/>
    <cellStyle name="style1424787249988 3 4 4" xfId="6729"/>
    <cellStyle name="style1424787249988 3 4 4 2" xfId="14125"/>
    <cellStyle name="style1424787249988 3 4 4 3" xfId="21521"/>
    <cellStyle name="style1424787249988 3 4 4 4" xfId="28917"/>
    <cellStyle name="style1424787249988 3 4 4 5" xfId="51436"/>
    <cellStyle name="style1424787249988 3 4 5" xfId="8539"/>
    <cellStyle name="style1424787249988 3 4 6" xfId="15935"/>
    <cellStyle name="style1424787249988 3 4 7" xfId="23331"/>
    <cellStyle name="style1424787249988 3 4 8" xfId="51431"/>
    <cellStyle name="style1424787249988 3 5" xfId="1687"/>
    <cellStyle name="style1424787249988 3 5 2" xfId="5374"/>
    <cellStyle name="style1424787249988 3 5 2 2" xfId="12815"/>
    <cellStyle name="style1424787249988 3 5 2 2 2" xfId="51439"/>
    <cellStyle name="style1424787249988 3 5 2 3" xfId="20211"/>
    <cellStyle name="style1424787249988 3 5 2 4" xfId="27607"/>
    <cellStyle name="style1424787249988 3 5 2 5" xfId="51438"/>
    <cellStyle name="style1424787249988 3 5 3" xfId="3497"/>
    <cellStyle name="style1424787249988 3 5 3 2" xfId="10938"/>
    <cellStyle name="style1424787249988 3 5 3 2 2" xfId="51441"/>
    <cellStyle name="style1424787249988 3 5 3 3" xfId="18334"/>
    <cellStyle name="style1424787249988 3 5 3 4" xfId="25730"/>
    <cellStyle name="style1424787249988 3 5 3 5" xfId="51440"/>
    <cellStyle name="style1424787249988 3 5 4" xfId="7319"/>
    <cellStyle name="style1424787249988 3 5 4 2" xfId="14715"/>
    <cellStyle name="style1424787249988 3 5 4 3" xfId="22111"/>
    <cellStyle name="style1424787249988 3 5 4 4" xfId="29507"/>
    <cellStyle name="style1424787249988 3 5 4 5" xfId="51442"/>
    <cellStyle name="style1424787249988 3 5 5" xfId="9129"/>
    <cellStyle name="style1424787249988 3 5 6" xfId="16525"/>
    <cellStyle name="style1424787249988 3 5 7" xfId="23921"/>
    <cellStyle name="style1424787249988 3 5 8" xfId="51437"/>
    <cellStyle name="style1424787249988 3 6" xfId="1944"/>
    <cellStyle name="style1424787249988 3 6 2" xfId="5631"/>
    <cellStyle name="style1424787249988 3 6 2 2" xfId="13071"/>
    <cellStyle name="style1424787249988 3 6 2 2 2" xfId="51445"/>
    <cellStyle name="style1424787249988 3 6 2 3" xfId="20467"/>
    <cellStyle name="style1424787249988 3 6 2 4" xfId="27863"/>
    <cellStyle name="style1424787249988 3 6 2 5" xfId="51444"/>
    <cellStyle name="style1424787249988 3 6 3" xfId="3753"/>
    <cellStyle name="style1424787249988 3 6 3 2" xfId="11194"/>
    <cellStyle name="style1424787249988 3 6 3 2 2" xfId="51447"/>
    <cellStyle name="style1424787249988 3 6 3 3" xfId="18590"/>
    <cellStyle name="style1424787249988 3 6 3 4" xfId="25986"/>
    <cellStyle name="style1424787249988 3 6 3 5" xfId="51446"/>
    <cellStyle name="style1424787249988 3 6 4" xfId="7576"/>
    <cellStyle name="style1424787249988 3 6 4 2" xfId="14972"/>
    <cellStyle name="style1424787249988 3 6 4 3" xfId="22368"/>
    <cellStyle name="style1424787249988 3 6 4 4" xfId="29764"/>
    <cellStyle name="style1424787249988 3 6 4 5" xfId="51448"/>
    <cellStyle name="style1424787249988 3 6 5" xfId="9385"/>
    <cellStyle name="style1424787249988 3 6 6" xfId="16781"/>
    <cellStyle name="style1424787249988 3 6 7" xfId="24177"/>
    <cellStyle name="style1424787249988 3 6 8" xfId="51443"/>
    <cellStyle name="style1424787249988 3 7" xfId="4140"/>
    <cellStyle name="style1424787249988 3 7 2" xfId="11581"/>
    <cellStyle name="style1424787249988 3 7 2 2" xfId="51450"/>
    <cellStyle name="style1424787249988 3 7 3" xfId="18977"/>
    <cellStyle name="style1424787249988 3 7 4" xfId="26373"/>
    <cellStyle name="style1424787249988 3 7 5" xfId="51449"/>
    <cellStyle name="style1424787249988 3 8" xfId="2263"/>
    <cellStyle name="style1424787249988 3 8 2" xfId="9704"/>
    <cellStyle name="style1424787249988 3 8 2 2" xfId="51452"/>
    <cellStyle name="style1424787249988 3 8 3" xfId="17100"/>
    <cellStyle name="style1424787249988 3 8 4" xfId="24496"/>
    <cellStyle name="style1424787249988 3 8 5" xfId="51451"/>
    <cellStyle name="style1424787249988 3 9" xfId="6085"/>
    <cellStyle name="style1424787249988 3 9 2" xfId="13481"/>
    <cellStyle name="style1424787249988 3 9 3" xfId="20877"/>
    <cellStyle name="style1424787249988 3 9 4" xfId="28273"/>
    <cellStyle name="style1424787249988 3 9 5" xfId="51453"/>
    <cellStyle name="style1424787249988 4" xfId="449"/>
    <cellStyle name="style1424787249988 4 10" xfId="15355"/>
    <cellStyle name="style1424787249988 4 11" xfId="22751"/>
    <cellStyle name="style1424787249988 4 12" xfId="51454"/>
    <cellStyle name="style1424787249988 4 2" xfId="706"/>
    <cellStyle name="style1424787249988 4 2 2" xfId="1416"/>
    <cellStyle name="style1424787249988 4 2 2 2" xfId="5104"/>
    <cellStyle name="style1424787249988 4 2 2 2 2" xfId="12545"/>
    <cellStyle name="style1424787249988 4 2 2 2 2 2" xfId="51458"/>
    <cellStyle name="style1424787249988 4 2 2 2 3" xfId="19941"/>
    <cellStyle name="style1424787249988 4 2 2 2 4" xfId="27337"/>
    <cellStyle name="style1424787249988 4 2 2 2 5" xfId="51457"/>
    <cellStyle name="style1424787249988 4 2 2 3" xfId="3227"/>
    <cellStyle name="style1424787249988 4 2 2 3 2" xfId="10668"/>
    <cellStyle name="style1424787249988 4 2 2 3 2 2" xfId="51460"/>
    <cellStyle name="style1424787249988 4 2 2 3 3" xfId="18064"/>
    <cellStyle name="style1424787249988 4 2 2 3 4" xfId="25460"/>
    <cellStyle name="style1424787249988 4 2 2 3 5" xfId="51459"/>
    <cellStyle name="style1424787249988 4 2 2 4" xfId="7049"/>
    <cellStyle name="style1424787249988 4 2 2 4 2" xfId="14445"/>
    <cellStyle name="style1424787249988 4 2 2 4 3" xfId="21841"/>
    <cellStyle name="style1424787249988 4 2 2 4 4" xfId="29237"/>
    <cellStyle name="style1424787249988 4 2 2 4 5" xfId="51461"/>
    <cellStyle name="style1424787249988 4 2 2 5" xfId="8859"/>
    <cellStyle name="style1424787249988 4 2 2 6" xfId="16255"/>
    <cellStyle name="style1424787249988 4 2 2 7" xfId="23651"/>
    <cellStyle name="style1424787249988 4 2 2 8" xfId="51456"/>
    <cellStyle name="style1424787249988 4 2 3" xfId="4460"/>
    <cellStyle name="style1424787249988 4 2 3 2" xfId="11901"/>
    <cellStyle name="style1424787249988 4 2 3 2 2" xfId="51463"/>
    <cellStyle name="style1424787249988 4 2 3 3" xfId="19297"/>
    <cellStyle name="style1424787249988 4 2 3 4" xfId="26693"/>
    <cellStyle name="style1424787249988 4 2 3 5" xfId="51462"/>
    <cellStyle name="style1424787249988 4 2 4" xfId="2583"/>
    <cellStyle name="style1424787249988 4 2 4 2" xfId="10024"/>
    <cellStyle name="style1424787249988 4 2 4 2 2" xfId="51465"/>
    <cellStyle name="style1424787249988 4 2 4 3" xfId="17420"/>
    <cellStyle name="style1424787249988 4 2 4 4" xfId="24816"/>
    <cellStyle name="style1424787249988 4 2 4 5" xfId="51464"/>
    <cellStyle name="style1424787249988 4 2 5" xfId="6405"/>
    <cellStyle name="style1424787249988 4 2 5 2" xfId="13801"/>
    <cellStyle name="style1424787249988 4 2 5 3" xfId="21197"/>
    <cellStyle name="style1424787249988 4 2 5 4" xfId="28593"/>
    <cellStyle name="style1424787249988 4 2 5 5" xfId="51466"/>
    <cellStyle name="style1424787249988 4 2 6" xfId="8215"/>
    <cellStyle name="style1424787249988 4 2 7" xfId="15611"/>
    <cellStyle name="style1424787249988 4 2 8" xfId="23007"/>
    <cellStyle name="style1424787249988 4 2 9" xfId="51455"/>
    <cellStyle name="style1424787249988 4 3" xfId="1160"/>
    <cellStyle name="style1424787249988 4 3 2" xfId="4848"/>
    <cellStyle name="style1424787249988 4 3 2 2" xfId="12289"/>
    <cellStyle name="style1424787249988 4 3 2 2 2" xfId="51469"/>
    <cellStyle name="style1424787249988 4 3 2 3" xfId="19685"/>
    <cellStyle name="style1424787249988 4 3 2 4" xfId="27081"/>
    <cellStyle name="style1424787249988 4 3 2 5" xfId="51468"/>
    <cellStyle name="style1424787249988 4 3 3" xfId="2971"/>
    <cellStyle name="style1424787249988 4 3 3 2" xfId="10412"/>
    <cellStyle name="style1424787249988 4 3 3 2 2" xfId="51471"/>
    <cellStyle name="style1424787249988 4 3 3 3" xfId="17808"/>
    <cellStyle name="style1424787249988 4 3 3 4" xfId="25204"/>
    <cellStyle name="style1424787249988 4 3 3 5" xfId="51470"/>
    <cellStyle name="style1424787249988 4 3 4" xfId="6793"/>
    <cellStyle name="style1424787249988 4 3 4 2" xfId="14189"/>
    <cellStyle name="style1424787249988 4 3 4 3" xfId="21585"/>
    <cellStyle name="style1424787249988 4 3 4 4" xfId="28981"/>
    <cellStyle name="style1424787249988 4 3 4 5" xfId="51472"/>
    <cellStyle name="style1424787249988 4 3 5" xfId="8603"/>
    <cellStyle name="style1424787249988 4 3 6" xfId="15999"/>
    <cellStyle name="style1424787249988 4 3 7" xfId="23395"/>
    <cellStyle name="style1424787249988 4 3 8" xfId="51467"/>
    <cellStyle name="style1424787249988 4 4" xfId="1751"/>
    <cellStyle name="style1424787249988 4 4 2" xfId="5438"/>
    <cellStyle name="style1424787249988 4 4 2 2" xfId="12879"/>
    <cellStyle name="style1424787249988 4 4 2 2 2" xfId="51475"/>
    <cellStyle name="style1424787249988 4 4 2 3" xfId="20275"/>
    <cellStyle name="style1424787249988 4 4 2 4" xfId="27671"/>
    <cellStyle name="style1424787249988 4 4 2 5" xfId="51474"/>
    <cellStyle name="style1424787249988 4 4 3" xfId="3561"/>
    <cellStyle name="style1424787249988 4 4 3 2" xfId="11002"/>
    <cellStyle name="style1424787249988 4 4 3 2 2" xfId="51477"/>
    <cellStyle name="style1424787249988 4 4 3 3" xfId="18398"/>
    <cellStyle name="style1424787249988 4 4 3 4" xfId="25794"/>
    <cellStyle name="style1424787249988 4 4 3 5" xfId="51476"/>
    <cellStyle name="style1424787249988 4 4 4" xfId="7383"/>
    <cellStyle name="style1424787249988 4 4 4 2" xfId="14779"/>
    <cellStyle name="style1424787249988 4 4 4 3" xfId="22175"/>
    <cellStyle name="style1424787249988 4 4 4 4" xfId="29571"/>
    <cellStyle name="style1424787249988 4 4 4 5" xfId="51478"/>
    <cellStyle name="style1424787249988 4 4 5" xfId="9193"/>
    <cellStyle name="style1424787249988 4 4 6" xfId="16589"/>
    <cellStyle name="style1424787249988 4 4 7" xfId="23985"/>
    <cellStyle name="style1424787249988 4 4 8" xfId="51473"/>
    <cellStyle name="style1424787249988 4 5" xfId="2008"/>
    <cellStyle name="style1424787249988 4 5 2" xfId="5695"/>
    <cellStyle name="style1424787249988 4 5 2 2" xfId="13135"/>
    <cellStyle name="style1424787249988 4 5 2 2 2" xfId="51481"/>
    <cellStyle name="style1424787249988 4 5 2 3" xfId="20531"/>
    <cellStyle name="style1424787249988 4 5 2 4" xfId="27927"/>
    <cellStyle name="style1424787249988 4 5 2 5" xfId="51480"/>
    <cellStyle name="style1424787249988 4 5 3" xfId="3817"/>
    <cellStyle name="style1424787249988 4 5 3 2" xfId="11258"/>
    <cellStyle name="style1424787249988 4 5 3 2 2" xfId="51483"/>
    <cellStyle name="style1424787249988 4 5 3 3" xfId="18654"/>
    <cellStyle name="style1424787249988 4 5 3 4" xfId="26050"/>
    <cellStyle name="style1424787249988 4 5 3 5" xfId="51482"/>
    <cellStyle name="style1424787249988 4 5 4" xfId="7640"/>
    <cellStyle name="style1424787249988 4 5 4 2" xfId="15036"/>
    <cellStyle name="style1424787249988 4 5 4 3" xfId="22432"/>
    <cellStyle name="style1424787249988 4 5 4 4" xfId="29828"/>
    <cellStyle name="style1424787249988 4 5 4 5" xfId="51484"/>
    <cellStyle name="style1424787249988 4 5 5" xfId="9449"/>
    <cellStyle name="style1424787249988 4 5 6" xfId="16845"/>
    <cellStyle name="style1424787249988 4 5 7" xfId="24241"/>
    <cellStyle name="style1424787249988 4 5 8" xfId="51479"/>
    <cellStyle name="style1424787249988 4 6" xfId="4204"/>
    <cellStyle name="style1424787249988 4 6 2" xfId="11645"/>
    <cellStyle name="style1424787249988 4 6 2 2" xfId="51486"/>
    <cellStyle name="style1424787249988 4 6 3" xfId="19041"/>
    <cellStyle name="style1424787249988 4 6 4" xfId="26437"/>
    <cellStyle name="style1424787249988 4 6 5" xfId="51485"/>
    <cellStyle name="style1424787249988 4 7" xfId="2327"/>
    <cellStyle name="style1424787249988 4 7 2" xfId="9768"/>
    <cellStyle name="style1424787249988 4 7 2 2" xfId="51488"/>
    <cellStyle name="style1424787249988 4 7 3" xfId="17164"/>
    <cellStyle name="style1424787249988 4 7 4" xfId="24560"/>
    <cellStyle name="style1424787249988 4 7 5" xfId="51487"/>
    <cellStyle name="style1424787249988 4 8" xfId="6149"/>
    <cellStyle name="style1424787249988 4 8 2" xfId="13545"/>
    <cellStyle name="style1424787249988 4 8 3" xfId="20941"/>
    <cellStyle name="style1424787249988 4 8 4" xfId="28337"/>
    <cellStyle name="style1424787249988 4 8 5" xfId="51489"/>
    <cellStyle name="style1424787249988 4 9" xfId="7959"/>
    <cellStyle name="style1424787249988 5" xfId="578"/>
    <cellStyle name="style1424787249988 5 2" xfId="1288"/>
    <cellStyle name="style1424787249988 5 2 2" xfId="4976"/>
    <cellStyle name="style1424787249988 5 2 2 2" xfId="12417"/>
    <cellStyle name="style1424787249988 5 2 2 2 2" xfId="51493"/>
    <cellStyle name="style1424787249988 5 2 2 3" xfId="19813"/>
    <cellStyle name="style1424787249988 5 2 2 4" xfId="27209"/>
    <cellStyle name="style1424787249988 5 2 2 5" xfId="51492"/>
    <cellStyle name="style1424787249988 5 2 3" xfId="3099"/>
    <cellStyle name="style1424787249988 5 2 3 2" xfId="10540"/>
    <cellStyle name="style1424787249988 5 2 3 2 2" xfId="51495"/>
    <cellStyle name="style1424787249988 5 2 3 3" xfId="17936"/>
    <cellStyle name="style1424787249988 5 2 3 4" xfId="25332"/>
    <cellStyle name="style1424787249988 5 2 3 5" xfId="51494"/>
    <cellStyle name="style1424787249988 5 2 4" xfId="6921"/>
    <cellStyle name="style1424787249988 5 2 4 2" xfId="14317"/>
    <cellStyle name="style1424787249988 5 2 4 3" xfId="21713"/>
    <cellStyle name="style1424787249988 5 2 4 4" xfId="29109"/>
    <cellStyle name="style1424787249988 5 2 4 5" xfId="51496"/>
    <cellStyle name="style1424787249988 5 2 5" xfId="8731"/>
    <cellStyle name="style1424787249988 5 2 6" xfId="16127"/>
    <cellStyle name="style1424787249988 5 2 7" xfId="23523"/>
    <cellStyle name="style1424787249988 5 2 8" xfId="51491"/>
    <cellStyle name="style1424787249988 5 3" xfId="4332"/>
    <cellStyle name="style1424787249988 5 3 2" xfId="11773"/>
    <cellStyle name="style1424787249988 5 3 2 2" xfId="51498"/>
    <cellStyle name="style1424787249988 5 3 3" xfId="19169"/>
    <cellStyle name="style1424787249988 5 3 4" xfId="26565"/>
    <cellStyle name="style1424787249988 5 3 5" xfId="51497"/>
    <cellStyle name="style1424787249988 5 4" xfId="2455"/>
    <cellStyle name="style1424787249988 5 4 2" xfId="9896"/>
    <cellStyle name="style1424787249988 5 4 2 2" xfId="51500"/>
    <cellStyle name="style1424787249988 5 4 3" xfId="17292"/>
    <cellStyle name="style1424787249988 5 4 4" xfId="24688"/>
    <cellStyle name="style1424787249988 5 4 5" xfId="51499"/>
    <cellStyle name="style1424787249988 5 5" xfId="6277"/>
    <cellStyle name="style1424787249988 5 5 2" xfId="13673"/>
    <cellStyle name="style1424787249988 5 5 3" xfId="21069"/>
    <cellStyle name="style1424787249988 5 5 4" xfId="28465"/>
    <cellStyle name="style1424787249988 5 5 5" xfId="51501"/>
    <cellStyle name="style1424787249988 5 6" xfId="8087"/>
    <cellStyle name="style1424787249988 5 7" xfId="15483"/>
    <cellStyle name="style1424787249988 5 8" xfId="22879"/>
    <cellStyle name="style1424787249988 5 9" xfId="51490"/>
    <cellStyle name="style1424787249988 6" xfId="1032"/>
    <cellStyle name="style1424787249988 6 2" xfId="4720"/>
    <cellStyle name="style1424787249988 6 2 2" xfId="12161"/>
    <cellStyle name="style1424787249988 6 2 2 2" xfId="51504"/>
    <cellStyle name="style1424787249988 6 2 3" xfId="19557"/>
    <cellStyle name="style1424787249988 6 2 4" xfId="26953"/>
    <cellStyle name="style1424787249988 6 2 5" xfId="51503"/>
    <cellStyle name="style1424787249988 6 3" xfId="2843"/>
    <cellStyle name="style1424787249988 6 3 2" xfId="10284"/>
    <cellStyle name="style1424787249988 6 3 2 2" xfId="51506"/>
    <cellStyle name="style1424787249988 6 3 3" xfId="17680"/>
    <cellStyle name="style1424787249988 6 3 4" xfId="25076"/>
    <cellStyle name="style1424787249988 6 3 5" xfId="51505"/>
    <cellStyle name="style1424787249988 6 4" xfId="6665"/>
    <cellStyle name="style1424787249988 6 4 2" xfId="14061"/>
    <cellStyle name="style1424787249988 6 4 3" xfId="21457"/>
    <cellStyle name="style1424787249988 6 4 4" xfId="28853"/>
    <cellStyle name="style1424787249988 6 4 5" xfId="51507"/>
    <cellStyle name="style1424787249988 6 5" xfId="8475"/>
    <cellStyle name="style1424787249988 6 6" xfId="15871"/>
    <cellStyle name="style1424787249988 6 7" xfId="23267"/>
    <cellStyle name="style1424787249988 6 8" xfId="51502"/>
    <cellStyle name="style1424787249988 7" xfId="1623"/>
    <cellStyle name="style1424787249988 7 2" xfId="5310"/>
    <cellStyle name="style1424787249988 7 2 2" xfId="12751"/>
    <cellStyle name="style1424787249988 7 2 2 2" xfId="51510"/>
    <cellStyle name="style1424787249988 7 2 3" xfId="20147"/>
    <cellStyle name="style1424787249988 7 2 4" xfId="27543"/>
    <cellStyle name="style1424787249988 7 2 5" xfId="51509"/>
    <cellStyle name="style1424787249988 7 3" xfId="3433"/>
    <cellStyle name="style1424787249988 7 3 2" xfId="10874"/>
    <cellStyle name="style1424787249988 7 3 2 2" xfId="51512"/>
    <cellStyle name="style1424787249988 7 3 3" xfId="18270"/>
    <cellStyle name="style1424787249988 7 3 4" xfId="25666"/>
    <cellStyle name="style1424787249988 7 3 5" xfId="51511"/>
    <cellStyle name="style1424787249988 7 4" xfId="7255"/>
    <cellStyle name="style1424787249988 7 4 2" xfId="14651"/>
    <cellStyle name="style1424787249988 7 4 3" xfId="22047"/>
    <cellStyle name="style1424787249988 7 4 4" xfId="29443"/>
    <cellStyle name="style1424787249988 7 4 5" xfId="51513"/>
    <cellStyle name="style1424787249988 7 5" xfId="9065"/>
    <cellStyle name="style1424787249988 7 6" xfId="16461"/>
    <cellStyle name="style1424787249988 7 7" xfId="23857"/>
    <cellStyle name="style1424787249988 7 8" xfId="51508"/>
    <cellStyle name="style1424787249988 8" xfId="1880"/>
    <cellStyle name="style1424787249988 8 2" xfId="5567"/>
    <cellStyle name="style1424787249988 8 2 2" xfId="13007"/>
    <cellStyle name="style1424787249988 8 2 2 2" xfId="51516"/>
    <cellStyle name="style1424787249988 8 2 3" xfId="20403"/>
    <cellStyle name="style1424787249988 8 2 4" xfId="27799"/>
    <cellStyle name="style1424787249988 8 2 5" xfId="51515"/>
    <cellStyle name="style1424787249988 8 3" xfId="3689"/>
    <cellStyle name="style1424787249988 8 3 2" xfId="11130"/>
    <cellStyle name="style1424787249988 8 3 2 2" xfId="51518"/>
    <cellStyle name="style1424787249988 8 3 3" xfId="18526"/>
    <cellStyle name="style1424787249988 8 3 4" xfId="25922"/>
    <cellStyle name="style1424787249988 8 3 5" xfId="51517"/>
    <cellStyle name="style1424787249988 8 4" xfId="7512"/>
    <cellStyle name="style1424787249988 8 4 2" xfId="14908"/>
    <cellStyle name="style1424787249988 8 4 3" xfId="22304"/>
    <cellStyle name="style1424787249988 8 4 4" xfId="29700"/>
    <cellStyle name="style1424787249988 8 4 5" xfId="51519"/>
    <cellStyle name="style1424787249988 8 5" xfId="9321"/>
    <cellStyle name="style1424787249988 8 6" xfId="16717"/>
    <cellStyle name="style1424787249988 8 7" xfId="24113"/>
    <cellStyle name="style1424787249988 8 8" xfId="51514"/>
    <cellStyle name="style1424787249988 9" xfId="4076"/>
    <cellStyle name="style1424787249988 9 2" xfId="11517"/>
    <cellStyle name="style1424787249988 9 2 2" xfId="51521"/>
    <cellStyle name="style1424787249988 9 3" xfId="18913"/>
    <cellStyle name="style1424787249988 9 4" xfId="26309"/>
    <cellStyle name="style1424787249988 9 5" xfId="51520"/>
    <cellStyle name="style1424787250022" xfId="322"/>
    <cellStyle name="style1424787250022 10" xfId="2200"/>
    <cellStyle name="style1424787250022 10 2" xfId="9641"/>
    <cellStyle name="style1424787250022 10 2 2" xfId="51524"/>
    <cellStyle name="style1424787250022 10 3" xfId="17037"/>
    <cellStyle name="style1424787250022 10 4" xfId="24433"/>
    <cellStyle name="style1424787250022 10 5" xfId="51523"/>
    <cellStyle name="style1424787250022 11" xfId="6022"/>
    <cellStyle name="style1424787250022 11 2" xfId="13418"/>
    <cellStyle name="style1424787250022 11 3" xfId="20814"/>
    <cellStyle name="style1424787250022 11 4" xfId="28210"/>
    <cellStyle name="style1424787250022 11 5" xfId="51525"/>
    <cellStyle name="style1424787250022 12" xfId="7832"/>
    <cellStyle name="style1424787250022 13" xfId="15228"/>
    <cellStyle name="style1424787250022 14" xfId="22624"/>
    <cellStyle name="style1424787250022 15" xfId="51522"/>
    <cellStyle name="style1424787250022 2" xfId="350"/>
    <cellStyle name="style1424787250022 2 10" xfId="6050"/>
    <cellStyle name="style1424787250022 2 10 2" xfId="13446"/>
    <cellStyle name="style1424787250022 2 10 3" xfId="20842"/>
    <cellStyle name="style1424787250022 2 10 4" xfId="28238"/>
    <cellStyle name="style1424787250022 2 10 5" xfId="51527"/>
    <cellStyle name="style1424787250022 2 11" xfId="7860"/>
    <cellStyle name="style1424787250022 2 12" xfId="15256"/>
    <cellStyle name="style1424787250022 2 13" xfId="22652"/>
    <cellStyle name="style1424787250022 2 14" xfId="51526"/>
    <cellStyle name="style1424787250022 2 2" xfId="414"/>
    <cellStyle name="style1424787250022 2 2 10" xfId="7924"/>
    <cellStyle name="style1424787250022 2 2 11" xfId="15320"/>
    <cellStyle name="style1424787250022 2 2 12" xfId="22716"/>
    <cellStyle name="style1424787250022 2 2 13" xfId="51528"/>
    <cellStyle name="style1424787250022 2 2 2" xfId="542"/>
    <cellStyle name="style1424787250022 2 2 2 10" xfId="15448"/>
    <cellStyle name="style1424787250022 2 2 2 11" xfId="22844"/>
    <cellStyle name="style1424787250022 2 2 2 12" xfId="51529"/>
    <cellStyle name="style1424787250022 2 2 2 2" xfId="799"/>
    <cellStyle name="style1424787250022 2 2 2 2 2" xfId="1509"/>
    <cellStyle name="style1424787250022 2 2 2 2 2 2" xfId="5197"/>
    <cellStyle name="style1424787250022 2 2 2 2 2 2 2" xfId="12638"/>
    <cellStyle name="style1424787250022 2 2 2 2 2 2 2 2" xfId="51533"/>
    <cellStyle name="style1424787250022 2 2 2 2 2 2 3" xfId="20034"/>
    <cellStyle name="style1424787250022 2 2 2 2 2 2 4" xfId="27430"/>
    <cellStyle name="style1424787250022 2 2 2 2 2 2 5" xfId="51532"/>
    <cellStyle name="style1424787250022 2 2 2 2 2 3" xfId="3320"/>
    <cellStyle name="style1424787250022 2 2 2 2 2 3 2" xfId="10761"/>
    <cellStyle name="style1424787250022 2 2 2 2 2 3 2 2" xfId="51535"/>
    <cellStyle name="style1424787250022 2 2 2 2 2 3 3" xfId="18157"/>
    <cellStyle name="style1424787250022 2 2 2 2 2 3 4" xfId="25553"/>
    <cellStyle name="style1424787250022 2 2 2 2 2 3 5" xfId="51534"/>
    <cellStyle name="style1424787250022 2 2 2 2 2 4" xfId="7142"/>
    <cellStyle name="style1424787250022 2 2 2 2 2 4 2" xfId="14538"/>
    <cellStyle name="style1424787250022 2 2 2 2 2 4 3" xfId="21934"/>
    <cellStyle name="style1424787250022 2 2 2 2 2 4 4" xfId="29330"/>
    <cellStyle name="style1424787250022 2 2 2 2 2 4 5" xfId="51536"/>
    <cellStyle name="style1424787250022 2 2 2 2 2 5" xfId="8952"/>
    <cellStyle name="style1424787250022 2 2 2 2 2 6" xfId="16348"/>
    <cellStyle name="style1424787250022 2 2 2 2 2 7" xfId="23744"/>
    <cellStyle name="style1424787250022 2 2 2 2 2 8" xfId="51531"/>
    <cellStyle name="style1424787250022 2 2 2 2 3" xfId="4553"/>
    <cellStyle name="style1424787250022 2 2 2 2 3 2" xfId="11994"/>
    <cellStyle name="style1424787250022 2 2 2 2 3 2 2" xfId="51538"/>
    <cellStyle name="style1424787250022 2 2 2 2 3 3" xfId="19390"/>
    <cellStyle name="style1424787250022 2 2 2 2 3 4" xfId="26786"/>
    <cellStyle name="style1424787250022 2 2 2 2 3 5" xfId="51537"/>
    <cellStyle name="style1424787250022 2 2 2 2 4" xfId="2676"/>
    <cellStyle name="style1424787250022 2 2 2 2 4 2" xfId="10117"/>
    <cellStyle name="style1424787250022 2 2 2 2 4 2 2" xfId="51540"/>
    <cellStyle name="style1424787250022 2 2 2 2 4 3" xfId="17513"/>
    <cellStyle name="style1424787250022 2 2 2 2 4 4" xfId="24909"/>
    <cellStyle name="style1424787250022 2 2 2 2 4 5" xfId="51539"/>
    <cellStyle name="style1424787250022 2 2 2 2 5" xfId="6498"/>
    <cellStyle name="style1424787250022 2 2 2 2 5 2" xfId="13894"/>
    <cellStyle name="style1424787250022 2 2 2 2 5 3" xfId="21290"/>
    <cellStyle name="style1424787250022 2 2 2 2 5 4" xfId="28686"/>
    <cellStyle name="style1424787250022 2 2 2 2 5 5" xfId="51541"/>
    <cellStyle name="style1424787250022 2 2 2 2 6" xfId="8308"/>
    <cellStyle name="style1424787250022 2 2 2 2 7" xfId="15704"/>
    <cellStyle name="style1424787250022 2 2 2 2 8" xfId="23100"/>
    <cellStyle name="style1424787250022 2 2 2 2 9" xfId="51530"/>
    <cellStyle name="style1424787250022 2 2 2 3" xfId="1253"/>
    <cellStyle name="style1424787250022 2 2 2 3 2" xfId="4941"/>
    <cellStyle name="style1424787250022 2 2 2 3 2 2" xfId="12382"/>
    <cellStyle name="style1424787250022 2 2 2 3 2 2 2" xfId="51544"/>
    <cellStyle name="style1424787250022 2 2 2 3 2 3" xfId="19778"/>
    <cellStyle name="style1424787250022 2 2 2 3 2 4" xfId="27174"/>
    <cellStyle name="style1424787250022 2 2 2 3 2 5" xfId="51543"/>
    <cellStyle name="style1424787250022 2 2 2 3 3" xfId="3064"/>
    <cellStyle name="style1424787250022 2 2 2 3 3 2" xfId="10505"/>
    <cellStyle name="style1424787250022 2 2 2 3 3 2 2" xfId="51546"/>
    <cellStyle name="style1424787250022 2 2 2 3 3 3" xfId="17901"/>
    <cellStyle name="style1424787250022 2 2 2 3 3 4" xfId="25297"/>
    <cellStyle name="style1424787250022 2 2 2 3 3 5" xfId="51545"/>
    <cellStyle name="style1424787250022 2 2 2 3 4" xfId="6886"/>
    <cellStyle name="style1424787250022 2 2 2 3 4 2" xfId="14282"/>
    <cellStyle name="style1424787250022 2 2 2 3 4 3" xfId="21678"/>
    <cellStyle name="style1424787250022 2 2 2 3 4 4" xfId="29074"/>
    <cellStyle name="style1424787250022 2 2 2 3 4 5" xfId="51547"/>
    <cellStyle name="style1424787250022 2 2 2 3 5" xfId="8696"/>
    <cellStyle name="style1424787250022 2 2 2 3 6" xfId="16092"/>
    <cellStyle name="style1424787250022 2 2 2 3 7" xfId="23488"/>
    <cellStyle name="style1424787250022 2 2 2 3 8" xfId="51542"/>
    <cellStyle name="style1424787250022 2 2 2 4" xfId="1844"/>
    <cellStyle name="style1424787250022 2 2 2 4 2" xfId="5531"/>
    <cellStyle name="style1424787250022 2 2 2 4 2 2" xfId="12972"/>
    <cellStyle name="style1424787250022 2 2 2 4 2 2 2" xfId="51550"/>
    <cellStyle name="style1424787250022 2 2 2 4 2 3" xfId="20368"/>
    <cellStyle name="style1424787250022 2 2 2 4 2 4" xfId="27764"/>
    <cellStyle name="style1424787250022 2 2 2 4 2 5" xfId="51549"/>
    <cellStyle name="style1424787250022 2 2 2 4 3" xfId="3654"/>
    <cellStyle name="style1424787250022 2 2 2 4 3 2" xfId="11095"/>
    <cellStyle name="style1424787250022 2 2 2 4 3 2 2" xfId="51552"/>
    <cellStyle name="style1424787250022 2 2 2 4 3 3" xfId="18491"/>
    <cellStyle name="style1424787250022 2 2 2 4 3 4" xfId="25887"/>
    <cellStyle name="style1424787250022 2 2 2 4 3 5" xfId="51551"/>
    <cellStyle name="style1424787250022 2 2 2 4 4" xfId="7476"/>
    <cellStyle name="style1424787250022 2 2 2 4 4 2" xfId="14872"/>
    <cellStyle name="style1424787250022 2 2 2 4 4 3" xfId="22268"/>
    <cellStyle name="style1424787250022 2 2 2 4 4 4" xfId="29664"/>
    <cellStyle name="style1424787250022 2 2 2 4 4 5" xfId="51553"/>
    <cellStyle name="style1424787250022 2 2 2 4 5" xfId="9286"/>
    <cellStyle name="style1424787250022 2 2 2 4 6" xfId="16682"/>
    <cellStyle name="style1424787250022 2 2 2 4 7" xfId="24078"/>
    <cellStyle name="style1424787250022 2 2 2 4 8" xfId="51548"/>
    <cellStyle name="style1424787250022 2 2 2 5" xfId="2101"/>
    <cellStyle name="style1424787250022 2 2 2 5 2" xfId="5788"/>
    <cellStyle name="style1424787250022 2 2 2 5 2 2" xfId="13228"/>
    <cellStyle name="style1424787250022 2 2 2 5 2 2 2" xfId="51556"/>
    <cellStyle name="style1424787250022 2 2 2 5 2 3" xfId="20624"/>
    <cellStyle name="style1424787250022 2 2 2 5 2 4" xfId="28020"/>
    <cellStyle name="style1424787250022 2 2 2 5 2 5" xfId="51555"/>
    <cellStyle name="style1424787250022 2 2 2 5 3" xfId="3910"/>
    <cellStyle name="style1424787250022 2 2 2 5 3 2" xfId="11351"/>
    <cellStyle name="style1424787250022 2 2 2 5 3 2 2" xfId="51558"/>
    <cellStyle name="style1424787250022 2 2 2 5 3 3" xfId="18747"/>
    <cellStyle name="style1424787250022 2 2 2 5 3 4" xfId="26143"/>
    <cellStyle name="style1424787250022 2 2 2 5 3 5" xfId="51557"/>
    <cellStyle name="style1424787250022 2 2 2 5 4" xfId="7733"/>
    <cellStyle name="style1424787250022 2 2 2 5 4 2" xfId="15129"/>
    <cellStyle name="style1424787250022 2 2 2 5 4 3" xfId="22525"/>
    <cellStyle name="style1424787250022 2 2 2 5 4 4" xfId="29921"/>
    <cellStyle name="style1424787250022 2 2 2 5 4 5" xfId="51559"/>
    <cellStyle name="style1424787250022 2 2 2 5 5" xfId="9542"/>
    <cellStyle name="style1424787250022 2 2 2 5 6" xfId="16938"/>
    <cellStyle name="style1424787250022 2 2 2 5 7" xfId="24334"/>
    <cellStyle name="style1424787250022 2 2 2 5 8" xfId="51554"/>
    <cellStyle name="style1424787250022 2 2 2 6" xfId="4297"/>
    <cellStyle name="style1424787250022 2 2 2 6 2" xfId="11738"/>
    <cellStyle name="style1424787250022 2 2 2 6 2 2" xfId="51561"/>
    <cellStyle name="style1424787250022 2 2 2 6 3" xfId="19134"/>
    <cellStyle name="style1424787250022 2 2 2 6 4" xfId="26530"/>
    <cellStyle name="style1424787250022 2 2 2 6 5" xfId="51560"/>
    <cellStyle name="style1424787250022 2 2 2 7" xfId="2420"/>
    <cellStyle name="style1424787250022 2 2 2 7 2" xfId="9861"/>
    <cellStyle name="style1424787250022 2 2 2 7 2 2" xfId="51563"/>
    <cellStyle name="style1424787250022 2 2 2 7 3" xfId="17257"/>
    <cellStyle name="style1424787250022 2 2 2 7 4" xfId="24653"/>
    <cellStyle name="style1424787250022 2 2 2 7 5" xfId="51562"/>
    <cellStyle name="style1424787250022 2 2 2 8" xfId="6242"/>
    <cellStyle name="style1424787250022 2 2 2 8 2" xfId="13638"/>
    <cellStyle name="style1424787250022 2 2 2 8 3" xfId="21034"/>
    <cellStyle name="style1424787250022 2 2 2 8 4" xfId="28430"/>
    <cellStyle name="style1424787250022 2 2 2 8 5" xfId="51564"/>
    <cellStyle name="style1424787250022 2 2 2 9" xfId="8052"/>
    <cellStyle name="style1424787250022 2 2 3" xfId="671"/>
    <cellStyle name="style1424787250022 2 2 3 2" xfId="1381"/>
    <cellStyle name="style1424787250022 2 2 3 2 2" xfId="5069"/>
    <cellStyle name="style1424787250022 2 2 3 2 2 2" xfId="12510"/>
    <cellStyle name="style1424787250022 2 2 3 2 2 2 2" xfId="51568"/>
    <cellStyle name="style1424787250022 2 2 3 2 2 3" xfId="19906"/>
    <cellStyle name="style1424787250022 2 2 3 2 2 4" xfId="27302"/>
    <cellStyle name="style1424787250022 2 2 3 2 2 5" xfId="51567"/>
    <cellStyle name="style1424787250022 2 2 3 2 3" xfId="3192"/>
    <cellStyle name="style1424787250022 2 2 3 2 3 2" xfId="10633"/>
    <cellStyle name="style1424787250022 2 2 3 2 3 2 2" xfId="51570"/>
    <cellStyle name="style1424787250022 2 2 3 2 3 3" xfId="18029"/>
    <cellStyle name="style1424787250022 2 2 3 2 3 4" xfId="25425"/>
    <cellStyle name="style1424787250022 2 2 3 2 3 5" xfId="51569"/>
    <cellStyle name="style1424787250022 2 2 3 2 4" xfId="7014"/>
    <cellStyle name="style1424787250022 2 2 3 2 4 2" xfId="14410"/>
    <cellStyle name="style1424787250022 2 2 3 2 4 3" xfId="21806"/>
    <cellStyle name="style1424787250022 2 2 3 2 4 4" xfId="29202"/>
    <cellStyle name="style1424787250022 2 2 3 2 4 5" xfId="51571"/>
    <cellStyle name="style1424787250022 2 2 3 2 5" xfId="8824"/>
    <cellStyle name="style1424787250022 2 2 3 2 6" xfId="16220"/>
    <cellStyle name="style1424787250022 2 2 3 2 7" xfId="23616"/>
    <cellStyle name="style1424787250022 2 2 3 2 8" xfId="51566"/>
    <cellStyle name="style1424787250022 2 2 3 3" xfId="4425"/>
    <cellStyle name="style1424787250022 2 2 3 3 2" xfId="11866"/>
    <cellStyle name="style1424787250022 2 2 3 3 2 2" xfId="51573"/>
    <cellStyle name="style1424787250022 2 2 3 3 3" xfId="19262"/>
    <cellStyle name="style1424787250022 2 2 3 3 4" xfId="26658"/>
    <cellStyle name="style1424787250022 2 2 3 3 5" xfId="51572"/>
    <cellStyle name="style1424787250022 2 2 3 4" xfId="2548"/>
    <cellStyle name="style1424787250022 2 2 3 4 2" xfId="9989"/>
    <cellStyle name="style1424787250022 2 2 3 4 2 2" xfId="51575"/>
    <cellStyle name="style1424787250022 2 2 3 4 3" xfId="17385"/>
    <cellStyle name="style1424787250022 2 2 3 4 4" xfId="24781"/>
    <cellStyle name="style1424787250022 2 2 3 4 5" xfId="51574"/>
    <cellStyle name="style1424787250022 2 2 3 5" xfId="6370"/>
    <cellStyle name="style1424787250022 2 2 3 5 2" xfId="13766"/>
    <cellStyle name="style1424787250022 2 2 3 5 3" xfId="21162"/>
    <cellStyle name="style1424787250022 2 2 3 5 4" xfId="28558"/>
    <cellStyle name="style1424787250022 2 2 3 5 5" xfId="51576"/>
    <cellStyle name="style1424787250022 2 2 3 6" xfId="8180"/>
    <cellStyle name="style1424787250022 2 2 3 7" xfId="15576"/>
    <cellStyle name="style1424787250022 2 2 3 8" xfId="22972"/>
    <cellStyle name="style1424787250022 2 2 3 9" xfId="51565"/>
    <cellStyle name="style1424787250022 2 2 4" xfId="1125"/>
    <cellStyle name="style1424787250022 2 2 4 2" xfId="4813"/>
    <cellStyle name="style1424787250022 2 2 4 2 2" xfId="12254"/>
    <cellStyle name="style1424787250022 2 2 4 2 2 2" xfId="51579"/>
    <cellStyle name="style1424787250022 2 2 4 2 3" xfId="19650"/>
    <cellStyle name="style1424787250022 2 2 4 2 4" xfId="27046"/>
    <cellStyle name="style1424787250022 2 2 4 2 5" xfId="51578"/>
    <cellStyle name="style1424787250022 2 2 4 3" xfId="2936"/>
    <cellStyle name="style1424787250022 2 2 4 3 2" xfId="10377"/>
    <cellStyle name="style1424787250022 2 2 4 3 2 2" xfId="51581"/>
    <cellStyle name="style1424787250022 2 2 4 3 3" xfId="17773"/>
    <cellStyle name="style1424787250022 2 2 4 3 4" xfId="25169"/>
    <cellStyle name="style1424787250022 2 2 4 3 5" xfId="51580"/>
    <cellStyle name="style1424787250022 2 2 4 4" xfId="6758"/>
    <cellStyle name="style1424787250022 2 2 4 4 2" xfId="14154"/>
    <cellStyle name="style1424787250022 2 2 4 4 3" xfId="21550"/>
    <cellStyle name="style1424787250022 2 2 4 4 4" xfId="28946"/>
    <cellStyle name="style1424787250022 2 2 4 4 5" xfId="51582"/>
    <cellStyle name="style1424787250022 2 2 4 5" xfId="8568"/>
    <cellStyle name="style1424787250022 2 2 4 6" xfId="15964"/>
    <cellStyle name="style1424787250022 2 2 4 7" xfId="23360"/>
    <cellStyle name="style1424787250022 2 2 4 8" xfId="51577"/>
    <cellStyle name="style1424787250022 2 2 5" xfId="1716"/>
    <cellStyle name="style1424787250022 2 2 5 2" xfId="5403"/>
    <cellStyle name="style1424787250022 2 2 5 2 2" xfId="12844"/>
    <cellStyle name="style1424787250022 2 2 5 2 2 2" xfId="51585"/>
    <cellStyle name="style1424787250022 2 2 5 2 3" xfId="20240"/>
    <cellStyle name="style1424787250022 2 2 5 2 4" xfId="27636"/>
    <cellStyle name="style1424787250022 2 2 5 2 5" xfId="51584"/>
    <cellStyle name="style1424787250022 2 2 5 3" xfId="3526"/>
    <cellStyle name="style1424787250022 2 2 5 3 2" xfId="10967"/>
    <cellStyle name="style1424787250022 2 2 5 3 2 2" xfId="51587"/>
    <cellStyle name="style1424787250022 2 2 5 3 3" xfId="18363"/>
    <cellStyle name="style1424787250022 2 2 5 3 4" xfId="25759"/>
    <cellStyle name="style1424787250022 2 2 5 3 5" xfId="51586"/>
    <cellStyle name="style1424787250022 2 2 5 4" xfId="7348"/>
    <cellStyle name="style1424787250022 2 2 5 4 2" xfId="14744"/>
    <cellStyle name="style1424787250022 2 2 5 4 3" xfId="22140"/>
    <cellStyle name="style1424787250022 2 2 5 4 4" xfId="29536"/>
    <cellStyle name="style1424787250022 2 2 5 4 5" xfId="51588"/>
    <cellStyle name="style1424787250022 2 2 5 5" xfId="9158"/>
    <cellStyle name="style1424787250022 2 2 5 6" xfId="16554"/>
    <cellStyle name="style1424787250022 2 2 5 7" xfId="23950"/>
    <cellStyle name="style1424787250022 2 2 5 8" xfId="51583"/>
    <cellStyle name="style1424787250022 2 2 6" xfId="1973"/>
    <cellStyle name="style1424787250022 2 2 6 2" xfId="5660"/>
    <cellStyle name="style1424787250022 2 2 6 2 2" xfId="13100"/>
    <cellStyle name="style1424787250022 2 2 6 2 2 2" xfId="51591"/>
    <cellStyle name="style1424787250022 2 2 6 2 3" xfId="20496"/>
    <cellStyle name="style1424787250022 2 2 6 2 4" xfId="27892"/>
    <cellStyle name="style1424787250022 2 2 6 2 5" xfId="51590"/>
    <cellStyle name="style1424787250022 2 2 6 3" xfId="3782"/>
    <cellStyle name="style1424787250022 2 2 6 3 2" xfId="11223"/>
    <cellStyle name="style1424787250022 2 2 6 3 2 2" xfId="51593"/>
    <cellStyle name="style1424787250022 2 2 6 3 3" xfId="18619"/>
    <cellStyle name="style1424787250022 2 2 6 3 4" xfId="26015"/>
    <cellStyle name="style1424787250022 2 2 6 3 5" xfId="51592"/>
    <cellStyle name="style1424787250022 2 2 6 4" xfId="7605"/>
    <cellStyle name="style1424787250022 2 2 6 4 2" xfId="15001"/>
    <cellStyle name="style1424787250022 2 2 6 4 3" xfId="22397"/>
    <cellStyle name="style1424787250022 2 2 6 4 4" xfId="29793"/>
    <cellStyle name="style1424787250022 2 2 6 4 5" xfId="51594"/>
    <cellStyle name="style1424787250022 2 2 6 5" xfId="9414"/>
    <cellStyle name="style1424787250022 2 2 6 6" xfId="16810"/>
    <cellStyle name="style1424787250022 2 2 6 7" xfId="24206"/>
    <cellStyle name="style1424787250022 2 2 6 8" xfId="51589"/>
    <cellStyle name="style1424787250022 2 2 7" xfId="4169"/>
    <cellStyle name="style1424787250022 2 2 7 2" xfId="11610"/>
    <cellStyle name="style1424787250022 2 2 7 2 2" xfId="51596"/>
    <cellStyle name="style1424787250022 2 2 7 3" xfId="19006"/>
    <cellStyle name="style1424787250022 2 2 7 4" xfId="26402"/>
    <cellStyle name="style1424787250022 2 2 7 5" xfId="51595"/>
    <cellStyle name="style1424787250022 2 2 8" xfId="2292"/>
    <cellStyle name="style1424787250022 2 2 8 2" xfId="9733"/>
    <cellStyle name="style1424787250022 2 2 8 2 2" xfId="51598"/>
    <cellStyle name="style1424787250022 2 2 8 3" xfId="17129"/>
    <cellStyle name="style1424787250022 2 2 8 4" xfId="24525"/>
    <cellStyle name="style1424787250022 2 2 8 5" xfId="51597"/>
    <cellStyle name="style1424787250022 2 2 9" xfId="6114"/>
    <cellStyle name="style1424787250022 2 2 9 2" xfId="13510"/>
    <cellStyle name="style1424787250022 2 2 9 3" xfId="20906"/>
    <cellStyle name="style1424787250022 2 2 9 4" xfId="28302"/>
    <cellStyle name="style1424787250022 2 2 9 5" xfId="51599"/>
    <cellStyle name="style1424787250022 2 3" xfId="478"/>
    <cellStyle name="style1424787250022 2 3 10" xfId="15384"/>
    <cellStyle name="style1424787250022 2 3 11" xfId="22780"/>
    <cellStyle name="style1424787250022 2 3 12" xfId="51600"/>
    <cellStyle name="style1424787250022 2 3 2" xfId="735"/>
    <cellStyle name="style1424787250022 2 3 2 2" xfId="1445"/>
    <cellStyle name="style1424787250022 2 3 2 2 2" xfId="5133"/>
    <cellStyle name="style1424787250022 2 3 2 2 2 2" xfId="12574"/>
    <cellStyle name="style1424787250022 2 3 2 2 2 2 2" xfId="51604"/>
    <cellStyle name="style1424787250022 2 3 2 2 2 3" xfId="19970"/>
    <cellStyle name="style1424787250022 2 3 2 2 2 4" xfId="27366"/>
    <cellStyle name="style1424787250022 2 3 2 2 2 5" xfId="51603"/>
    <cellStyle name="style1424787250022 2 3 2 2 3" xfId="3256"/>
    <cellStyle name="style1424787250022 2 3 2 2 3 2" xfId="10697"/>
    <cellStyle name="style1424787250022 2 3 2 2 3 2 2" xfId="51606"/>
    <cellStyle name="style1424787250022 2 3 2 2 3 3" xfId="18093"/>
    <cellStyle name="style1424787250022 2 3 2 2 3 4" xfId="25489"/>
    <cellStyle name="style1424787250022 2 3 2 2 3 5" xfId="51605"/>
    <cellStyle name="style1424787250022 2 3 2 2 4" xfId="7078"/>
    <cellStyle name="style1424787250022 2 3 2 2 4 2" xfId="14474"/>
    <cellStyle name="style1424787250022 2 3 2 2 4 3" xfId="21870"/>
    <cellStyle name="style1424787250022 2 3 2 2 4 4" xfId="29266"/>
    <cellStyle name="style1424787250022 2 3 2 2 4 5" xfId="51607"/>
    <cellStyle name="style1424787250022 2 3 2 2 5" xfId="8888"/>
    <cellStyle name="style1424787250022 2 3 2 2 6" xfId="16284"/>
    <cellStyle name="style1424787250022 2 3 2 2 7" xfId="23680"/>
    <cellStyle name="style1424787250022 2 3 2 2 8" xfId="51602"/>
    <cellStyle name="style1424787250022 2 3 2 3" xfId="4489"/>
    <cellStyle name="style1424787250022 2 3 2 3 2" xfId="11930"/>
    <cellStyle name="style1424787250022 2 3 2 3 2 2" xfId="51609"/>
    <cellStyle name="style1424787250022 2 3 2 3 3" xfId="19326"/>
    <cellStyle name="style1424787250022 2 3 2 3 4" xfId="26722"/>
    <cellStyle name="style1424787250022 2 3 2 3 5" xfId="51608"/>
    <cellStyle name="style1424787250022 2 3 2 4" xfId="2612"/>
    <cellStyle name="style1424787250022 2 3 2 4 2" xfId="10053"/>
    <cellStyle name="style1424787250022 2 3 2 4 2 2" xfId="51611"/>
    <cellStyle name="style1424787250022 2 3 2 4 3" xfId="17449"/>
    <cellStyle name="style1424787250022 2 3 2 4 4" xfId="24845"/>
    <cellStyle name="style1424787250022 2 3 2 4 5" xfId="51610"/>
    <cellStyle name="style1424787250022 2 3 2 5" xfId="6434"/>
    <cellStyle name="style1424787250022 2 3 2 5 2" xfId="13830"/>
    <cellStyle name="style1424787250022 2 3 2 5 3" xfId="21226"/>
    <cellStyle name="style1424787250022 2 3 2 5 4" xfId="28622"/>
    <cellStyle name="style1424787250022 2 3 2 5 5" xfId="51612"/>
    <cellStyle name="style1424787250022 2 3 2 6" xfId="8244"/>
    <cellStyle name="style1424787250022 2 3 2 7" xfId="15640"/>
    <cellStyle name="style1424787250022 2 3 2 8" xfId="23036"/>
    <cellStyle name="style1424787250022 2 3 2 9" xfId="51601"/>
    <cellStyle name="style1424787250022 2 3 3" xfId="1189"/>
    <cellStyle name="style1424787250022 2 3 3 2" xfId="4877"/>
    <cellStyle name="style1424787250022 2 3 3 2 2" xfId="12318"/>
    <cellStyle name="style1424787250022 2 3 3 2 2 2" xfId="51615"/>
    <cellStyle name="style1424787250022 2 3 3 2 3" xfId="19714"/>
    <cellStyle name="style1424787250022 2 3 3 2 4" xfId="27110"/>
    <cellStyle name="style1424787250022 2 3 3 2 5" xfId="51614"/>
    <cellStyle name="style1424787250022 2 3 3 3" xfId="3000"/>
    <cellStyle name="style1424787250022 2 3 3 3 2" xfId="10441"/>
    <cellStyle name="style1424787250022 2 3 3 3 2 2" xfId="51617"/>
    <cellStyle name="style1424787250022 2 3 3 3 3" xfId="17837"/>
    <cellStyle name="style1424787250022 2 3 3 3 4" xfId="25233"/>
    <cellStyle name="style1424787250022 2 3 3 3 5" xfId="51616"/>
    <cellStyle name="style1424787250022 2 3 3 4" xfId="6822"/>
    <cellStyle name="style1424787250022 2 3 3 4 2" xfId="14218"/>
    <cellStyle name="style1424787250022 2 3 3 4 3" xfId="21614"/>
    <cellStyle name="style1424787250022 2 3 3 4 4" xfId="29010"/>
    <cellStyle name="style1424787250022 2 3 3 4 5" xfId="51618"/>
    <cellStyle name="style1424787250022 2 3 3 5" xfId="8632"/>
    <cellStyle name="style1424787250022 2 3 3 6" xfId="16028"/>
    <cellStyle name="style1424787250022 2 3 3 7" xfId="23424"/>
    <cellStyle name="style1424787250022 2 3 3 8" xfId="51613"/>
    <cellStyle name="style1424787250022 2 3 4" xfId="1780"/>
    <cellStyle name="style1424787250022 2 3 4 2" xfId="5467"/>
    <cellStyle name="style1424787250022 2 3 4 2 2" xfId="12908"/>
    <cellStyle name="style1424787250022 2 3 4 2 2 2" xfId="51621"/>
    <cellStyle name="style1424787250022 2 3 4 2 3" xfId="20304"/>
    <cellStyle name="style1424787250022 2 3 4 2 4" xfId="27700"/>
    <cellStyle name="style1424787250022 2 3 4 2 5" xfId="51620"/>
    <cellStyle name="style1424787250022 2 3 4 3" xfId="3590"/>
    <cellStyle name="style1424787250022 2 3 4 3 2" xfId="11031"/>
    <cellStyle name="style1424787250022 2 3 4 3 2 2" xfId="51623"/>
    <cellStyle name="style1424787250022 2 3 4 3 3" xfId="18427"/>
    <cellStyle name="style1424787250022 2 3 4 3 4" xfId="25823"/>
    <cellStyle name="style1424787250022 2 3 4 3 5" xfId="51622"/>
    <cellStyle name="style1424787250022 2 3 4 4" xfId="7412"/>
    <cellStyle name="style1424787250022 2 3 4 4 2" xfId="14808"/>
    <cellStyle name="style1424787250022 2 3 4 4 3" xfId="22204"/>
    <cellStyle name="style1424787250022 2 3 4 4 4" xfId="29600"/>
    <cellStyle name="style1424787250022 2 3 4 4 5" xfId="51624"/>
    <cellStyle name="style1424787250022 2 3 4 5" xfId="9222"/>
    <cellStyle name="style1424787250022 2 3 4 6" xfId="16618"/>
    <cellStyle name="style1424787250022 2 3 4 7" xfId="24014"/>
    <cellStyle name="style1424787250022 2 3 4 8" xfId="51619"/>
    <cellStyle name="style1424787250022 2 3 5" xfId="2037"/>
    <cellStyle name="style1424787250022 2 3 5 2" xfId="5724"/>
    <cellStyle name="style1424787250022 2 3 5 2 2" xfId="13164"/>
    <cellStyle name="style1424787250022 2 3 5 2 2 2" xfId="51627"/>
    <cellStyle name="style1424787250022 2 3 5 2 3" xfId="20560"/>
    <cellStyle name="style1424787250022 2 3 5 2 4" xfId="27956"/>
    <cellStyle name="style1424787250022 2 3 5 2 5" xfId="51626"/>
    <cellStyle name="style1424787250022 2 3 5 3" xfId="3846"/>
    <cellStyle name="style1424787250022 2 3 5 3 2" xfId="11287"/>
    <cellStyle name="style1424787250022 2 3 5 3 2 2" xfId="51629"/>
    <cellStyle name="style1424787250022 2 3 5 3 3" xfId="18683"/>
    <cellStyle name="style1424787250022 2 3 5 3 4" xfId="26079"/>
    <cellStyle name="style1424787250022 2 3 5 3 5" xfId="51628"/>
    <cellStyle name="style1424787250022 2 3 5 4" xfId="7669"/>
    <cellStyle name="style1424787250022 2 3 5 4 2" xfId="15065"/>
    <cellStyle name="style1424787250022 2 3 5 4 3" xfId="22461"/>
    <cellStyle name="style1424787250022 2 3 5 4 4" xfId="29857"/>
    <cellStyle name="style1424787250022 2 3 5 4 5" xfId="51630"/>
    <cellStyle name="style1424787250022 2 3 5 5" xfId="9478"/>
    <cellStyle name="style1424787250022 2 3 5 6" xfId="16874"/>
    <cellStyle name="style1424787250022 2 3 5 7" xfId="24270"/>
    <cellStyle name="style1424787250022 2 3 5 8" xfId="51625"/>
    <cellStyle name="style1424787250022 2 3 6" xfId="4233"/>
    <cellStyle name="style1424787250022 2 3 6 2" xfId="11674"/>
    <cellStyle name="style1424787250022 2 3 6 2 2" xfId="51632"/>
    <cellStyle name="style1424787250022 2 3 6 3" xfId="19070"/>
    <cellStyle name="style1424787250022 2 3 6 4" xfId="26466"/>
    <cellStyle name="style1424787250022 2 3 6 5" xfId="51631"/>
    <cellStyle name="style1424787250022 2 3 7" xfId="2356"/>
    <cellStyle name="style1424787250022 2 3 7 2" xfId="9797"/>
    <cellStyle name="style1424787250022 2 3 7 2 2" xfId="51634"/>
    <cellStyle name="style1424787250022 2 3 7 3" xfId="17193"/>
    <cellStyle name="style1424787250022 2 3 7 4" xfId="24589"/>
    <cellStyle name="style1424787250022 2 3 7 5" xfId="51633"/>
    <cellStyle name="style1424787250022 2 3 8" xfId="6178"/>
    <cellStyle name="style1424787250022 2 3 8 2" xfId="13574"/>
    <cellStyle name="style1424787250022 2 3 8 3" xfId="20970"/>
    <cellStyle name="style1424787250022 2 3 8 4" xfId="28366"/>
    <cellStyle name="style1424787250022 2 3 8 5" xfId="51635"/>
    <cellStyle name="style1424787250022 2 3 9" xfId="7988"/>
    <cellStyle name="style1424787250022 2 4" xfId="607"/>
    <cellStyle name="style1424787250022 2 4 2" xfId="1317"/>
    <cellStyle name="style1424787250022 2 4 2 2" xfId="5005"/>
    <cellStyle name="style1424787250022 2 4 2 2 2" xfId="12446"/>
    <cellStyle name="style1424787250022 2 4 2 2 2 2" xfId="51639"/>
    <cellStyle name="style1424787250022 2 4 2 2 3" xfId="19842"/>
    <cellStyle name="style1424787250022 2 4 2 2 4" xfId="27238"/>
    <cellStyle name="style1424787250022 2 4 2 2 5" xfId="51638"/>
    <cellStyle name="style1424787250022 2 4 2 3" xfId="3128"/>
    <cellStyle name="style1424787250022 2 4 2 3 2" xfId="10569"/>
    <cellStyle name="style1424787250022 2 4 2 3 2 2" xfId="51641"/>
    <cellStyle name="style1424787250022 2 4 2 3 3" xfId="17965"/>
    <cellStyle name="style1424787250022 2 4 2 3 4" xfId="25361"/>
    <cellStyle name="style1424787250022 2 4 2 3 5" xfId="51640"/>
    <cellStyle name="style1424787250022 2 4 2 4" xfId="6950"/>
    <cellStyle name="style1424787250022 2 4 2 4 2" xfId="14346"/>
    <cellStyle name="style1424787250022 2 4 2 4 3" xfId="21742"/>
    <cellStyle name="style1424787250022 2 4 2 4 4" xfId="29138"/>
    <cellStyle name="style1424787250022 2 4 2 4 5" xfId="51642"/>
    <cellStyle name="style1424787250022 2 4 2 5" xfId="8760"/>
    <cellStyle name="style1424787250022 2 4 2 6" xfId="16156"/>
    <cellStyle name="style1424787250022 2 4 2 7" xfId="23552"/>
    <cellStyle name="style1424787250022 2 4 2 8" xfId="51637"/>
    <cellStyle name="style1424787250022 2 4 3" xfId="4361"/>
    <cellStyle name="style1424787250022 2 4 3 2" xfId="11802"/>
    <cellStyle name="style1424787250022 2 4 3 2 2" xfId="51644"/>
    <cellStyle name="style1424787250022 2 4 3 3" xfId="19198"/>
    <cellStyle name="style1424787250022 2 4 3 4" xfId="26594"/>
    <cellStyle name="style1424787250022 2 4 3 5" xfId="51643"/>
    <cellStyle name="style1424787250022 2 4 4" xfId="2484"/>
    <cellStyle name="style1424787250022 2 4 4 2" xfId="9925"/>
    <cellStyle name="style1424787250022 2 4 4 2 2" xfId="51646"/>
    <cellStyle name="style1424787250022 2 4 4 3" xfId="17321"/>
    <cellStyle name="style1424787250022 2 4 4 4" xfId="24717"/>
    <cellStyle name="style1424787250022 2 4 4 5" xfId="51645"/>
    <cellStyle name="style1424787250022 2 4 5" xfId="6306"/>
    <cellStyle name="style1424787250022 2 4 5 2" xfId="13702"/>
    <cellStyle name="style1424787250022 2 4 5 3" xfId="21098"/>
    <cellStyle name="style1424787250022 2 4 5 4" xfId="28494"/>
    <cellStyle name="style1424787250022 2 4 5 5" xfId="51647"/>
    <cellStyle name="style1424787250022 2 4 6" xfId="8116"/>
    <cellStyle name="style1424787250022 2 4 7" xfId="15512"/>
    <cellStyle name="style1424787250022 2 4 8" xfId="22908"/>
    <cellStyle name="style1424787250022 2 4 9" xfId="51636"/>
    <cellStyle name="style1424787250022 2 5" xfId="1061"/>
    <cellStyle name="style1424787250022 2 5 2" xfId="4749"/>
    <cellStyle name="style1424787250022 2 5 2 2" xfId="12190"/>
    <cellStyle name="style1424787250022 2 5 2 2 2" xfId="51650"/>
    <cellStyle name="style1424787250022 2 5 2 3" xfId="19586"/>
    <cellStyle name="style1424787250022 2 5 2 4" xfId="26982"/>
    <cellStyle name="style1424787250022 2 5 2 5" xfId="51649"/>
    <cellStyle name="style1424787250022 2 5 3" xfId="2872"/>
    <cellStyle name="style1424787250022 2 5 3 2" xfId="10313"/>
    <cellStyle name="style1424787250022 2 5 3 2 2" xfId="51652"/>
    <cellStyle name="style1424787250022 2 5 3 3" xfId="17709"/>
    <cellStyle name="style1424787250022 2 5 3 4" xfId="25105"/>
    <cellStyle name="style1424787250022 2 5 3 5" xfId="51651"/>
    <cellStyle name="style1424787250022 2 5 4" xfId="6694"/>
    <cellStyle name="style1424787250022 2 5 4 2" xfId="14090"/>
    <cellStyle name="style1424787250022 2 5 4 3" xfId="21486"/>
    <cellStyle name="style1424787250022 2 5 4 4" xfId="28882"/>
    <cellStyle name="style1424787250022 2 5 4 5" xfId="51653"/>
    <cellStyle name="style1424787250022 2 5 5" xfId="8504"/>
    <cellStyle name="style1424787250022 2 5 6" xfId="15900"/>
    <cellStyle name="style1424787250022 2 5 7" xfId="23296"/>
    <cellStyle name="style1424787250022 2 5 8" xfId="51648"/>
    <cellStyle name="style1424787250022 2 6" xfId="1652"/>
    <cellStyle name="style1424787250022 2 6 2" xfId="5339"/>
    <cellStyle name="style1424787250022 2 6 2 2" xfId="12780"/>
    <cellStyle name="style1424787250022 2 6 2 2 2" xfId="51656"/>
    <cellStyle name="style1424787250022 2 6 2 3" xfId="20176"/>
    <cellStyle name="style1424787250022 2 6 2 4" xfId="27572"/>
    <cellStyle name="style1424787250022 2 6 2 5" xfId="51655"/>
    <cellStyle name="style1424787250022 2 6 3" xfId="3462"/>
    <cellStyle name="style1424787250022 2 6 3 2" xfId="10903"/>
    <cellStyle name="style1424787250022 2 6 3 2 2" xfId="51658"/>
    <cellStyle name="style1424787250022 2 6 3 3" xfId="18299"/>
    <cellStyle name="style1424787250022 2 6 3 4" xfId="25695"/>
    <cellStyle name="style1424787250022 2 6 3 5" xfId="51657"/>
    <cellStyle name="style1424787250022 2 6 4" xfId="7284"/>
    <cellStyle name="style1424787250022 2 6 4 2" xfId="14680"/>
    <cellStyle name="style1424787250022 2 6 4 3" xfId="22076"/>
    <cellStyle name="style1424787250022 2 6 4 4" xfId="29472"/>
    <cellStyle name="style1424787250022 2 6 4 5" xfId="51659"/>
    <cellStyle name="style1424787250022 2 6 5" xfId="9094"/>
    <cellStyle name="style1424787250022 2 6 6" xfId="16490"/>
    <cellStyle name="style1424787250022 2 6 7" xfId="23886"/>
    <cellStyle name="style1424787250022 2 6 8" xfId="51654"/>
    <cellStyle name="style1424787250022 2 7" xfId="1909"/>
    <cellStyle name="style1424787250022 2 7 2" xfId="5596"/>
    <cellStyle name="style1424787250022 2 7 2 2" xfId="13036"/>
    <cellStyle name="style1424787250022 2 7 2 2 2" xfId="51662"/>
    <cellStyle name="style1424787250022 2 7 2 3" xfId="20432"/>
    <cellStyle name="style1424787250022 2 7 2 4" xfId="27828"/>
    <cellStyle name="style1424787250022 2 7 2 5" xfId="51661"/>
    <cellStyle name="style1424787250022 2 7 3" xfId="3718"/>
    <cellStyle name="style1424787250022 2 7 3 2" xfId="11159"/>
    <cellStyle name="style1424787250022 2 7 3 2 2" xfId="51664"/>
    <cellStyle name="style1424787250022 2 7 3 3" xfId="18555"/>
    <cellStyle name="style1424787250022 2 7 3 4" xfId="25951"/>
    <cellStyle name="style1424787250022 2 7 3 5" xfId="51663"/>
    <cellStyle name="style1424787250022 2 7 4" xfId="7541"/>
    <cellStyle name="style1424787250022 2 7 4 2" xfId="14937"/>
    <cellStyle name="style1424787250022 2 7 4 3" xfId="22333"/>
    <cellStyle name="style1424787250022 2 7 4 4" xfId="29729"/>
    <cellStyle name="style1424787250022 2 7 4 5" xfId="51665"/>
    <cellStyle name="style1424787250022 2 7 5" xfId="9350"/>
    <cellStyle name="style1424787250022 2 7 6" xfId="16746"/>
    <cellStyle name="style1424787250022 2 7 7" xfId="24142"/>
    <cellStyle name="style1424787250022 2 7 8" xfId="51660"/>
    <cellStyle name="style1424787250022 2 8" xfId="4105"/>
    <cellStyle name="style1424787250022 2 8 2" xfId="11546"/>
    <cellStyle name="style1424787250022 2 8 2 2" xfId="51667"/>
    <cellStyle name="style1424787250022 2 8 3" xfId="18942"/>
    <cellStyle name="style1424787250022 2 8 4" xfId="26338"/>
    <cellStyle name="style1424787250022 2 8 5" xfId="51666"/>
    <cellStyle name="style1424787250022 2 9" xfId="2228"/>
    <cellStyle name="style1424787250022 2 9 2" xfId="9669"/>
    <cellStyle name="style1424787250022 2 9 2 2" xfId="51669"/>
    <cellStyle name="style1424787250022 2 9 3" xfId="17065"/>
    <cellStyle name="style1424787250022 2 9 4" xfId="24461"/>
    <cellStyle name="style1424787250022 2 9 5" xfId="51668"/>
    <cellStyle name="style1424787250022 3" xfId="386"/>
    <cellStyle name="style1424787250022 3 10" xfId="7896"/>
    <cellStyle name="style1424787250022 3 11" xfId="15292"/>
    <cellStyle name="style1424787250022 3 12" xfId="22688"/>
    <cellStyle name="style1424787250022 3 13" xfId="51670"/>
    <cellStyle name="style1424787250022 3 2" xfId="514"/>
    <cellStyle name="style1424787250022 3 2 10" xfId="15420"/>
    <cellStyle name="style1424787250022 3 2 11" xfId="22816"/>
    <cellStyle name="style1424787250022 3 2 12" xfId="51671"/>
    <cellStyle name="style1424787250022 3 2 2" xfId="771"/>
    <cellStyle name="style1424787250022 3 2 2 2" xfId="1481"/>
    <cellStyle name="style1424787250022 3 2 2 2 2" xfId="5169"/>
    <cellStyle name="style1424787250022 3 2 2 2 2 2" xfId="12610"/>
    <cellStyle name="style1424787250022 3 2 2 2 2 2 2" xfId="51675"/>
    <cellStyle name="style1424787250022 3 2 2 2 2 3" xfId="20006"/>
    <cellStyle name="style1424787250022 3 2 2 2 2 4" xfId="27402"/>
    <cellStyle name="style1424787250022 3 2 2 2 2 5" xfId="51674"/>
    <cellStyle name="style1424787250022 3 2 2 2 3" xfId="3292"/>
    <cellStyle name="style1424787250022 3 2 2 2 3 2" xfId="10733"/>
    <cellStyle name="style1424787250022 3 2 2 2 3 2 2" xfId="51677"/>
    <cellStyle name="style1424787250022 3 2 2 2 3 3" xfId="18129"/>
    <cellStyle name="style1424787250022 3 2 2 2 3 4" xfId="25525"/>
    <cellStyle name="style1424787250022 3 2 2 2 3 5" xfId="51676"/>
    <cellStyle name="style1424787250022 3 2 2 2 4" xfId="7114"/>
    <cellStyle name="style1424787250022 3 2 2 2 4 2" xfId="14510"/>
    <cellStyle name="style1424787250022 3 2 2 2 4 3" xfId="21906"/>
    <cellStyle name="style1424787250022 3 2 2 2 4 4" xfId="29302"/>
    <cellStyle name="style1424787250022 3 2 2 2 4 5" xfId="51678"/>
    <cellStyle name="style1424787250022 3 2 2 2 5" xfId="8924"/>
    <cellStyle name="style1424787250022 3 2 2 2 6" xfId="16320"/>
    <cellStyle name="style1424787250022 3 2 2 2 7" xfId="23716"/>
    <cellStyle name="style1424787250022 3 2 2 2 8" xfId="51673"/>
    <cellStyle name="style1424787250022 3 2 2 3" xfId="4525"/>
    <cellStyle name="style1424787250022 3 2 2 3 2" xfId="11966"/>
    <cellStyle name="style1424787250022 3 2 2 3 2 2" xfId="51680"/>
    <cellStyle name="style1424787250022 3 2 2 3 3" xfId="19362"/>
    <cellStyle name="style1424787250022 3 2 2 3 4" xfId="26758"/>
    <cellStyle name="style1424787250022 3 2 2 3 5" xfId="51679"/>
    <cellStyle name="style1424787250022 3 2 2 4" xfId="2648"/>
    <cellStyle name="style1424787250022 3 2 2 4 2" xfId="10089"/>
    <cellStyle name="style1424787250022 3 2 2 4 2 2" xfId="51682"/>
    <cellStyle name="style1424787250022 3 2 2 4 3" xfId="17485"/>
    <cellStyle name="style1424787250022 3 2 2 4 4" xfId="24881"/>
    <cellStyle name="style1424787250022 3 2 2 4 5" xfId="51681"/>
    <cellStyle name="style1424787250022 3 2 2 5" xfId="6470"/>
    <cellStyle name="style1424787250022 3 2 2 5 2" xfId="13866"/>
    <cellStyle name="style1424787250022 3 2 2 5 3" xfId="21262"/>
    <cellStyle name="style1424787250022 3 2 2 5 4" xfId="28658"/>
    <cellStyle name="style1424787250022 3 2 2 5 5" xfId="51683"/>
    <cellStyle name="style1424787250022 3 2 2 6" xfId="8280"/>
    <cellStyle name="style1424787250022 3 2 2 7" xfId="15676"/>
    <cellStyle name="style1424787250022 3 2 2 8" xfId="23072"/>
    <cellStyle name="style1424787250022 3 2 2 9" xfId="51672"/>
    <cellStyle name="style1424787250022 3 2 3" xfId="1225"/>
    <cellStyle name="style1424787250022 3 2 3 2" xfId="4913"/>
    <cellStyle name="style1424787250022 3 2 3 2 2" xfId="12354"/>
    <cellStyle name="style1424787250022 3 2 3 2 2 2" xfId="51686"/>
    <cellStyle name="style1424787250022 3 2 3 2 3" xfId="19750"/>
    <cellStyle name="style1424787250022 3 2 3 2 4" xfId="27146"/>
    <cellStyle name="style1424787250022 3 2 3 2 5" xfId="51685"/>
    <cellStyle name="style1424787250022 3 2 3 3" xfId="3036"/>
    <cellStyle name="style1424787250022 3 2 3 3 2" xfId="10477"/>
    <cellStyle name="style1424787250022 3 2 3 3 2 2" xfId="51688"/>
    <cellStyle name="style1424787250022 3 2 3 3 3" xfId="17873"/>
    <cellStyle name="style1424787250022 3 2 3 3 4" xfId="25269"/>
    <cellStyle name="style1424787250022 3 2 3 3 5" xfId="51687"/>
    <cellStyle name="style1424787250022 3 2 3 4" xfId="6858"/>
    <cellStyle name="style1424787250022 3 2 3 4 2" xfId="14254"/>
    <cellStyle name="style1424787250022 3 2 3 4 3" xfId="21650"/>
    <cellStyle name="style1424787250022 3 2 3 4 4" xfId="29046"/>
    <cellStyle name="style1424787250022 3 2 3 4 5" xfId="51689"/>
    <cellStyle name="style1424787250022 3 2 3 5" xfId="8668"/>
    <cellStyle name="style1424787250022 3 2 3 6" xfId="16064"/>
    <cellStyle name="style1424787250022 3 2 3 7" xfId="23460"/>
    <cellStyle name="style1424787250022 3 2 3 8" xfId="51684"/>
    <cellStyle name="style1424787250022 3 2 4" xfId="1816"/>
    <cellStyle name="style1424787250022 3 2 4 2" xfId="5503"/>
    <cellStyle name="style1424787250022 3 2 4 2 2" xfId="12944"/>
    <cellStyle name="style1424787250022 3 2 4 2 2 2" xfId="51692"/>
    <cellStyle name="style1424787250022 3 2 4 2 3" xfId="20340"/>
    <cellStyle name="style1424787250022 3 2 4 2 4" xfId="27736"/>
    <cellStyle name="style1424787250022 3 2 4 2 5" xfId="51691"/>
    <cellStyle name="style1424787250022 3 2 4 3" xfId="3626"/>
    <cellStyle name="style1424787250022 3 2 4 3 2" xfId="11067"/>
    <cellStyle name="style1424787250022 3 2 4 3 2 2" xfId="51694"/>
    <cellStyle name="style1424787250022 3 2 4 3 3" xfId="18463"/>
    <cellStyle name="style1424787250022 3 2 4 3 4" xfId="25859"/>
    <cellStyle name="style1424787250022 3 2 4 3 5" xfId="51693"/>
    <cellStyle name="style1424787250022 3 2 4 4" xfId="7448"/>
    <cellStyle name="style1424787250022 3 2 4 4 2" xfId="14844"/>
    <cellStyle name="style1424787250022 3 2 4 4 3" xfId="22240"/>
    <cellStyle name="style1424787250022 3 2 4 4 4" xfId="29636"/>
    <cellStyle name="style1424787250022 3 2 4 4 5" xfId="51695"/>
    <cellStyle name="style1424787250022 3 2 4 5" xfId="9258"/>
    <cellStyle name="style1424787250022 3 2 4 6" xfId="16654"/>
    <cellStyle name="style1424787250022 3 2 4 7" xfId="24050"/>
    <cellStyle name="style1424787250022 3 2 4 8" xfId="51690"/>
    <cellStyle name="style1424787250022 3 2 5" xfId="2073"/>
    <cellStyle name="style1424787250022 3 2 5 2" xfId="5760"/>
    <cellStyle name="style1424787250022 3 2 5 2 2" xfId="13200"/>
    <cellStyle name="style1424787250022 3 2 5 2 2 2" xfId="51698"/>
    <cellStyle name="style1424787250022 3 2 5 2 3" xfId="20596"/>
    <cellStyle name="style1424787250022 3 2 5 2 4" xfId="27992"/>
    <cellStyle name="style1424787250022 3 2 5 2 5" xfId="51697"/>
    <cellStyle name="style1424787250022 3 2 5 3" xfId="3882"/>
    <cellStyle name="style1424787250022 3 2 5 3 2" xfId="11323"/>
    <cellStyle name="style1424787250022 3 2 5 3 2 2" xfId="51700"/>
    <cellStyle name="style1424787250022 3 2 5 3 3" xfId="18719"/>
    <cellStyle name="style1424787250022 3 2 5 3 4" xfId="26115"/>
    <cellStyle name="style1424787250022 3 2 5 3 5" xfId="51699"/>
    <cellStyle name="style1424787250022 3 2 5 4" xfId="7705"/>
    <cellStyle name="style1424787250022 3 2 5 4 2" xfId="15101"/>
    <cellStyle name="style1424787250022 3 2 5 4 3" xfId="22497"/>
    <cellStyle name="style1424787250022 3 2 5 4 4" xfId="29893"/>
    <cellStyle name="style1424787250022 3 2 5 4 5" xfId="51701"/>
    <cellStyle name="style1424787250022 3 2 5 5" xfId="9514"/>
    <cellStyle name="style1424787250022 3 2 5 6" xfId="16910"/>
    <cellStyle name="style1424787250022 3 2 5 7" xfId="24306"/>
    <cellStyle name="style1424787250022 3 2 5 8" xfId="51696"/>
    <cellStyle name="style1424787250022 3 2 6" xfId="4269"/>
    <cellStyle name="style1424787250022 3 2 6 2" xfId="11710"/>
    <cellStyle name="style1424787250022 3 2 6 2 2" xfId="51703"/>
    <cellStyle name="style1424787250022 3 2 6 3" xfId="19106"/>
    <cellStyle name="style1424787250022 3 2 6 4" xfId="26502"/>
    <cellStyle name="style1424787250022 3 2 6 5" xfId="51702"/>
    <cellStyle name="style1424787250022 3 2 7" xfId="2392"/>
    <cellStyle name="style1424787250022 3 2 7 2" xfId="9833"/>
    <cellStyle name="style1424787250022 3 2 7 2 2" xfId="51705"/>
    <cellStyle name="style1424787250022 3 2 7 3" xfId="17229"/>
    <cellStyle name="style1424787250022 3 2 7 4" xfId="24625"/>
    <cellStyle name="style1424787250022 3 2 7 5" xfId="51704"/>
    <cellStyle name="style1424787250022 3 2 8" xfId="6214"/>
    <cellStyle name="style1424787250022 3 2 8 2" xfId="13610"/>
    <cellStyle name="style1424787250022 3 2 8 3" xfId="21006"/>
    <cellStyle name="style1424787250022 3 2 8 4" xfId="28402"/>
    <cellStyle name="style1424787250022 3 2 8 5" xfId="51706"/>
    <cellStyle name="style1424787250022 3 2 9" xfId="8024"/>
    <cellStyle name="style1424787250022 3 3" xfId="643"/>
    <cellStyle name="style1424787250022 3 3 2" xfId="1353"/>
    <cellStyle name="style1424787250022 3 3 2 2" xfId="5041"/>
    <cellStyle name="style1424787250022 3 3 2 2 2" xfId="12482"/>
    <cellStyle name="style1424787250022 3 3 2 2 2 2" xfId="51710"/>
    <cellStyle name="style1424787250022 3 3 2 2 3" xfId="19878"/>
    <cellStyle name="style1424787250022 3 3 2 2 4" xfId="27274"/>
    <cellStyle name="style1424787250022 3 3 2 2 5" xfId="51709"/>
    <cellStyle name="style1424787250022 3 3 2 3" xfId="3164"/>
    <cellStyle name="style1424787250022 3 3 2 3 2" xfId="10605"/>
    <cellStyle name="style1424787250022 3 3 2 3 2 2" xfId="51712"/>
    <cellStyle name="style1424787250022 3 3 2 3 3" xfId="18001"/>
    <cellStyle name="style1424787250022 3 3 2 3 4" xfId="25397"/>
    <cellStyle name="style1424787250022 3 3 2 3 5" xfId="51711"/>
    <cellStyle name="style1424787250022 3 3 2 4" xfId="6986"/>
    <cellStyle name="style1424787250022 3 3 2 4 2" xfId="14382"/>
    <cellStyle name="style1424787250022 3 3 2 4 3" xfId="21778"/>
    <cellStyle name="style1424787250022 3 3 2 4 4" xfId="29174"/>
    <cellStyle name="style1424787250022 3 3 2 4 5" xfId="51713"/>
    <cellStyle name="style1424787250022 3 3 2 5" xfId="8796"/>
    <cellStyle name="style1424787250022 3 3 2 6" xfId="16192"/>
    <cellStyle name="style1424787250022 3 3 2 7" xfId="23588"/>
    <cellStyle name="style1424787250022 3 3 2 8" xfId="51708"/>
    <cellStyle name="style1424787250022 3 3 3" xfId="4397"/>
    <cellStyle name="style1424787250022 3 3 3 2" xfId="11838"/>
    <cellStyle name="style1424787250022 3 3 3 2 2" xfId="51715"/>
    <cellStyle name="style1424787250022 3 3 3 3" xfId="19234"/>
    <cellStyle name="style1424787250022 3 3 3 4" xfId="26630"/>
    <cellStyle name="style1424787250022 3 3 3 5" xfId="51714"/>
    <cellStyle name="style1424787250022 3 3 4" xfId="2520"/>
    <cellStyle name="style1424787250022 3 3 4 2" xfId="9961"/>
    <cellStyle name="style1424787250022 3 3 4 2 2" xfId="51717"/>
    <cellStyle name="style1424787250022 3 3 4 3" xfId="17357"/>
    <cellStyle name="style1424787250022 3 3 4 4" xfId="24753"/>
    <cellStyle name="style1424787250022 3 3 4 5" xfId="51716"/>
    <cellStyle name="style1424787250022 3 3 5" xfId="6342"/>
    <cellStyle name="style1424787250022 3 3 5 2" xfId="13738"/>
    <cellStyle name="style1424787250022 3 3 5 3" xfId="21134"/>
    <cellStyle name="style1424787250022 3 3 5 4" xfId="28530"/>
    <cellStyle name="style1424787250022 3 3 5 5" xfId="51718"/>
    <cellStyle name="style1424787250022 3 3 6" xfId="8152"/>
    <cellStyle name="style1424787250022 3 3 7" xfId="15548"/>
    <cellStyle name="style1424787250022 3 3 8" xfId="22944"/>
    <cellStyle name="style1424787250022 3 3 9" xfId="51707"/>
    <cellStyle name="style1424787250022 3 4" xfId="1097"/>
    <cellStyle name="style1424787250022 3 4 2" xfId="4785"/>
    <cellStyle name="style1424787250022 3 4 2 2" xfId="12226"/>
    <cellStyle name="style1424787250022 3 4 2 2 2" xfId="51721"/>
    <cellStyle name="style1424787250022 3 4 2 3" xfId="19622"/>
    <cellStyle name="style1424787250022 3 4 2 4" xfId="27018"/>
    <cellStyle name="style1424787250022 3 4 2 5" xfId="51720"/>
    <cellStyle name="style1424787250022 3 4 3" xfId="2908"/>
    <cellStyle name="style1424787250022 3 4 3 2" xfId="10349"/>
    <cellStyle name="style1424787250022 3 4 3 2 2" xfId="51723"/>
    <cellStyle name="style1424787250022 3 4 3 3" xfId="17745"/>
    <cellStyle name="style1424787250022 3 4 3 4" xfId="25141"/>
    <cellStyle name="style1424787250022 3 4 3 5" xfId="51722"/>
    <cellStyle name="style1424787250022 3 4 4" xfId="6730"/>
    <cellStyle name="style1424787250022 3 4 4 2" xfId="14126"/>
    <cellStyle name="style1424787250022 3 4 4 3" xfId="21522"/>
    <cellStyle name="style1424787250022 3 4 4 4" xfId="28918"/>
    <cellStyle name="style1424787250022 3 4 4 5" xfId="51724"/>
    <cellStyle name="style1424787250022 3 4 5" xfId="8540"/>
    <cellStyle name="style1424787250022 3 4 6" xfId="15936"/>
    <cellStyle name="style1424787250022 3 4 7" xfId="23332"/>
    <cellStyle name="style1424787250022 3 4 8" xfId="51719"/>
    <cellStyle name="style1424787250022 3 5" xfId="1688"/>
    <cellStyle name="style1424787250022 3 5 2" xfId="5375"/>
    <cellStyle name="style1424787250022 3 5 2 2" xfId="12816"/>
    <cellStyle name="style1424787250022 3 5 2 2 2" xfId="51727"/>
    <cellStyle name="style1424787250022 3 5 2 3" xfId="20212"/>
    <cellStyle name="style1424787250022 3 5 2 4" xfId="27608"/>
    <cellStyle name="style1424787250022 3 5 2 5" xfId="51726"/>
    <cellStyle name="style1424787250022 3 5 3" xfId="3498"/>
    <cellStyle name="style1424787250022 3 5 3 2" xfId="10939"/>
    <cellStyle name="style1424787250022 3 5 3 2 2" xfId="51729"/>
    <cellStyle name="style1424787250022 3 5 3 3" xfId="18335"/>
    <cellStyle name="style1424787250022 3 5 3 4" xfId="25731"/>
    <cellStyle name="style1424787250022 3 5 3 5" xfId="51728"/>
    <cellStyle name="style1424787250022 3 5 4" xfId="7320"/>
    <cellStyle name="style1424787250022 3 5 4 2" xfId="14716"/>
    <cellStyle name="style1424787250022 3 5 4 3" xfId="22112"/>
    <cellStyle name="style1424787250022 3 5 4 4" xfId="29508"/>
    <cellStyle name="style1424787250022 3 5 4 5" xfId="51730"/>
    <cellStyle name="style1424787250022 3 5 5" xfId="9130"/>
    <cellStyle name="style1424787250022 3 5 6" xfId="16526"/>
    <cellStyle name="style1424787250022 3 5 7" xfId="23922"/>
    <cellStyle name="style1424787250022 3 5 8" xfId="51725"/>
    <cellStyle name="style1424787250022 3 6" xfId="1945"/>
    <cellStyle name="style1424787250022 3 6 2" xfId="5632"/>
    <cellStyle name="style1424787250022 3 6 2 2" xfId="13072"/>
    <cellStyle name="style1424787250022 3 6 2 2 2" xfId="51733"/>
    <cellStyle name="style1424787250022 3 6 2 3" xfId="20468"/>
    <cellStyle name="style1424787250022 3 6 2 4" xfId="27864"/>
    <cellStyle name="style1424787250022 3 6 2 5" xfId="51732"/>
    <cellStyle name="style1424787250022 3 6 3" xfId="3754"/>
    <cellStyle name="style1424787250022 3 6 3 2" xfId="11195"/>
    <cellStyle name="style1424787250022 3 6 3 2 2" xfId="51735"/>
    <cellStyle name="style1424787250022 3 6 3 3" xfId="18591"/>
    <cellStyle name="style1424787250022 3 6 3 4" xfId="25987"/>
    <cellStyle name="style1424787250022 3 6 3 5" xfId="51734"/>
    <cellStyle name="style1424787250022 3 6 4" xfId="7577"/>
    <cellStyle name="style1424787250022 3 6 4 2" xfId="14973"/>
    <cellStyle name="style1424787250022 3 6 4 3" xfId="22369"/>
    <cellStyle name="style1424787250022 3 6 4 4" xfId="29765"/>
    <cellStyle name="style1424787250022 3 6 4 5" xfId="51736"/>
    <cellStyle name="style1424787250022 3 6 5" xfId="9386"/>
    <cellStyle name="style1424787250022 3 6 6" xfId="16782"/>
    <cellStyle name="style1424787250022 3 6 7" xfId="24178"/>
    <cellStyle name="style1424787250022 3 6 8" xfId="51731"/>
    <cellStyle name="style1424787250022 3 7" xfId="4141"/>
    <cellStyle name="style1424787250022 3 7 2" xfId="11582"/>
    <cellStyle name="style1424787250022 3 7 2 2" xfId="51738"/>
    <cellStyle name="style1424787250022 3 7 3" xfId="18978"/>
    <cellStyle name="style1424787250022 3 7 4" xfId="26374"/>
    <cellStyle name="style1424787250022 3 7 5" xfId="51737"/>
    <cellStyle name="style1424787250022 3 8" xfId="2264"/>
    <cellStyle name="style1424787250022 3 8 2" xfId="9705"/>
    <cellStyle name="style1424787250022 3 8 2 2" xfId="51740"/>
    <cellStyle name="style1424787250022 3 8 3" xfId="17101"/>
    <cellStyle name="style1424787250022 3 8 4" xfId="24497"/>
    <cellStyle name="style1424787250022 3 8 5" xfId="51739"/>
    <cellStyle name="style1424787250022 3 9" xfId="6086"/>
    <cellStyle name="style1424787250022 3 9 2" xfId="13482"/>
    <cellStyle name="style1424787250022 3 9 3" xfId="20878"/>
    <cellStyle name="style1424787250022 3 9 4" xfId="28274"/>
    <cellStyle name="style1424787250022 3 9 5" xfId="51741"/>
    <cellStyle name="style1424787250022 4" xfId="450"/>
    <cellStyle name="style1424787250022 4 10" xfId="15356"/>
    <cellStyle name="style1424787250022 4 11" xfId="22752"/>
    <cellStyle name="style1424787250022 4 12" xfId="51742"/>
    <cellStyle name="style1424787250022 4 2" xfId="707"/>
    <cellStyle name="style1424787250022 4 2 2" xfId="1417"/>
    <cellStyle name="style1424787250022 4 2 2 2" xfId="5105"/>
    <cellStyle name="style1424787250022 4 2 2 2 2" xfId="12546"/>
    <cellStyle name="style1424787250022 4 2 2 2 2 2" xfId="51746"/>
    <cellStyle name="style1424787250022 4 2 2 2 3" xfId="19942"/>
    <cellStyle name="style1424787250022 4 2 2 2 4" xfId="27338"/>
    <cellStyle name="style1424787250022 4 2 2 2 5" xfId="51745"/>
    <cellStyle name="style1424787250022 4 2 2 3" xfId="3228"/>
    <cellStyle name="style1424787250022 4 2 2 3 2" xfId="10669"/>
    <cellStyle name="style1424787250022 4 2 2 3 2 2" xfId="51748"/>
    <cellStyle name="style1424787250022 4 2 2 3 3" xfId="18065"/>
    <cellStyle name="style1424787250022 4 2 2 3 4" xfId="25461"/>
    <cellStyle name="style1424787250022 4 2 2 3 5" xfId="51747"/>
    <cellStyle name="style1424787250022 4 2 2 4" xfId="7050"/>
    <cellStyle name="style1424787250022 4 2 2 4 2" xfId="14446"/>
    <cellStyle name="style1424787250022 4 2 2 4 3" xfId="21842"/>
    <cellStyle name="style1424787250022 4 2 2 4 4" xfId="29238"/>
    <cellStyle name="style1424787250022 4 2 2 4 5" xfId="51749"/>
    <cellStyle name="style1424787250022 4 2 2 5" xfId="8860"/>
    <cellStyle name="style1424787250022 4 2 2 6" xfId="16256"/>
    <cellStyle name="style1424787250022 4 2 2 7" xfId="23652"/>
    <cellStyle name="style1424787250022 4 2 2 8" xfId="51744"/>
    <cellStyle name="style1424787250022 4 2 3" xfId="4461"/>
    <cellStyle name="style1424787250022 4 2 3 2" xfId="11902"/>
    <cellStyle name="style1424787250022 4 2 3 2 2" xfId="51751"/>
    <cellStyle name="style1424787250022 4 2 3 3" xfId="19298"/>
    <cellStyle name="style1424787250022 4 2 3 4" xfId="26694"/>
    <cellStyle name="style1424787250022 4 2 3 5" xfId="51750"/>
    <cellStyle name="style1424787250022 4 2 4" xfId="2584"/>
    <cellStyle name="style1424787250022 4 2 4 2" xfId="10025"/>
    <cellStyle name="style1424787250022 4 2 4 2 2" xfId="51753"/>
    <cellStyle name="style1424787250022 4 2 4 3" xfId="17421"/>
    <cellStyle name="style1424787250022 4 2 4 4" xfId="24817"/>
    <cellStyle name="style1424787250022 4 2 4 5" xfId="51752"/>
    <cellStyle name="style1424787250022 4 2 5" xfId="6406"/>
    <cellStyle name="style1424787250022 4 2 5 2" xfId="13802"/>
    <cellStyle name="style1424787250022 4 2 5 3" xfId="21198"/>
    <cellStyle name="style1424787250022 4 2 5 4" xfId="28594"/>
    <cellStyle name="style1424787250022 4 2 5 5" xfId="51754"/>
    <cellStyle name="style1424787250022 4 2 6" xfId="8216"/>
    <cellStyle name="style1424787250022 4 2 7" xfId="15612"/>
    <cellStyle name="style1424787250022 4 2 8" xfId="23008"/>
    <cellStyle name="style1424787250022 4 2 9" xfId="51743"/>
    <cellStyle name="style1424787250022 4 3" xfId="1161"/>
    <cellStyle name="style1424787250022 4 3 2" xfId="4849"/>
    <cellStyle name="style1424787250022 4 3 2 2" xfId="12290"/>
    <cellStyle name="style1424787250022 4 3 2 2 2" xfId="51757"/>
    <cellStyle name="style1424787250022 4 3 2 3" xfId="19686"/>
    <cellStyle name="style1424787250022 4 3 2 4" xfId="27082"/>
    <cellStyle name="style1424787250022 4 3 2 5" xfId="51756"/>
    <cellStyle name="style1424787250022 4 3 3" xfId="2972"/>
    <cellStyle name="style1424787250022 4 3 3 2" xfId="10413"/>
    <cellStyle name="style1424787250022 4 3 3 2 2" xfId="51759"/>
    <cellStyle name="style1424787250022 4 3 3 3" xfId="17809"/>
    <cellStyle name="style1424787250022 4 3 3 4" xfId="25205"/>
    <cellStyle name="style1424787250022 4 3 3 5" xfId="51758"/>
    <cellStyle name="style1424787250022 4 3 4" xfId="6794"/>
    <cellStyle name="style1424787250022 4 3 4 2" xfId="14190"/>
    <cellStyle name="style1424787250022 4 3 4 3" xfId="21586"/>
    <cellStyle name="style1424787250022 4 3 4 4" xfId="28982"/>
    <cellStyle name="style1424787250022 4 3 4 5" xfId="51760"/>
    <cellStyle name="style1424787250022 4 3 5" xfId="8604"/>
    <cellStyle name="style1424787250022 4 3 6" xfId="16000"/>
    <cellStyle name="style1424787250022 4 3 7" xfId="23396"/>
    <cellStyle name="style1424787250022 4 3 8" xfId="51755"/>
    <cellStyle name="style1424787250022 4 4" xfId="1752"/>
    <cellStyle name="style1424787250022 4 4 2" xfId="5439"/>
    <cellStyle name="style1424787250022 4 4 2 2" xfId="12880"/>
    <cellStyle name="style1424787250022 4 4 2 2 2" xfId="51763"/>
    <cellStyle name="style1424787250022 4 4 2 3" xfId="20276"/>
    <cellStyle name="style1424787250022 4 4 2 4" xfId="27672"/>
    <cellStyle name="style1424787250022 4 4 2 5" xfId="51762"/>
    <cellStyle name="style1424787250022 4 4 3" xfId="3562"/>
    <cellStyle name="style1424787250022 4 4 3 2" xfId="11003"/>
    <cellStyle name="style1424787250022 4 4 3 2 2" xfId="51765"/>
    <cellStyle name="style1424787250022 4 4 3 3" xfId="18399"/>
    <cellStyle name="style1424787250022 4 4 3 4" xfId="25795"/>
    <cellStyle name="style1424787250022 4 4 3 5" xfId="51764"/>
    <cellStyle name="style1424787250022 4 4 4" xfId="7384"/>
    <cellStyle name="style1424787250022 4 4 4 2" xfId="14780"/>
    <cellStyle name="style1424787250022 4 4 4 3" xfId="22176"/>
    <cellStyle name="style1424787250022 4 4 4 4" xfId="29572"/>
    <cellStyle name="style1424787250022 4 4 4 5" xfId="51766"/>
    <cellStyle name="style1424787250022 4 4 5" xfId="9194"/>
    <cellStyle name="style1424787250022 4 4 6" xfId="16590"/>
    <cellStyle name="style1424787250022 4 4 7" xfId="23986"/>
    <cellStyle name="style1424787250022 4 4 8" xfId="51761"/>
    <cellStyle name="style1424787250022 4 5" xfId="2009"/>
    <cellStyle name="style1424787250022 4 5 2" xfId="5696"/>
    <cellStyle name="style1424787250022 4 5 2 2" xfId="13136"/>
    <cellStyle name="style1424787250022 4 5 2 2 2" xfId="51769"/>
    <cellStyle name="style1424787250022 4 5 2 3" xfId="20532"/>
    <cellStyle name="style1424787250022 4 5 2 4" xfId="27928"/>
    <cellStyle name="style1424787250022 4 5 2 5" xfId="51768"/>
    <cellStyle name="style1424787250022 4 5 3" xfId="3818"/>
    <cellStyle name="style1424787250022 4 5 3 2" xfId="11259"/>
    <cellStyle name="style1424787250022 4 5 3 2 2" xfId="51771"/>
    <cellStyle name="style1424787250022 4 5 3 3" xfId="18655"/>
    <cellStyle name="style1424787250022 4 5 3 4" xfId="26051"/>
    <cellStyle name="style1424787250022 4 5 3 5" xfId="51770"/>
    <cellStyle name="style1424787250022 4 5 4" xfId="7641"/>
    <cellStyle name="style1424787250022 4 5 4 2" xfId="15037"/>
    <cellStyle name="style1424787250022 4 5 4 3" xfId="22433"/>
    <cellStyle name="style1424787250022 4 5 4 4" xfId="29829"/>
    <cellStyle name="style1424787250022 4 5 4 5" xfId="51772"/>
    <cellStyle name="style1424787250022 4 5 5" xfId="9450"/>
    <cellStyle name="style1424787250022 4 5 6" xfId="16846"/>
    <cellStyle name="style1424787250022 4 5 7" xfId="24242"/>
    <cellStyle name="style1424787250022 4 5 8" xfId="51767"/>
    <cellStyle name="style1424787250022 4 6" xfId="4205"/>
    <cellStyle name="style1424787250022 4 6 2" xfId="11646"/>
    <cellStyle name="style1424787250022 4 6 2 2" xfId="51774"/>
    <cellStyle name="style1424787250022 4 6 3" xfId="19042"/>
    <cellStyle name="style1424787250022 4 6 4" xfId="26438"/>
    <cellStyle name="style1424787250022 4 6 5" xfId="51773"/>
    <cellStyle name="style1424787250022 4 7" xfId="2328"/>
    <cellStyle name="style1424787250022 4 7 2" xfId="9769"/>
    <cellStyle name="style1424787250022 4 7 2 2" xfId="51776"/>
    <cellStyle name="style1424787250022 4 7 3" xfId="17165"/>
    <cellStyle name="style1424787250022 4 7 4" xfId="24561"/>
    <cellStyle name="style1424787250022 4 7 5" xfId="51775"/>
    <cellStyle name="style1424787250022 4 8" xfId="6150"/>
    <cellStyle name="style1424787250022 4 8 2" xfId="13546"/>
    <cellStyle name="style1424787250022 4 8 3" xfId="20942"/>
    <cellStyle name="style1424787250022 4 8 4" xfId="28338"/>
    <cellStyle name="style1424787250022 4 8 5" xfId="51777"/>
    <cellStyle name="style1424787250022 4 9" xfId="7960"/>
    <cellStyle name="style1424787250022 5" xfId="579"/>
    <cellStyle name="style1424787250022 5 2" xfId="1289"/>
    <cellStyle name="style1424787250022 5 2 2" xfId="4977"/>
    <cellStyle name="style1424787250022 5 2 2 2" xfId="12418"/>
    <cellStyle name="style1424787250022 5 2 2 2 2" xfId="51781"/>
    <cellStyle name="style1424787250022 5 2 2 3" xfId="19814"/>
    <cellStyle name="style1424787250022 5 2 2 4" xfId="27210"/>
    <cellStyle name="style1424787250022 5 2 2 5" xfId="51780"/>
    <cellStyle name="style1424787250022 5 2 3" xfId="3100"/>
    <cellStyle name="style1424787250022 5 2 3 2" xfId="10541"/>
    <cellStyle name="style1424787250022 5 2 3 2 2" xfId="51783"/>
    <cellStyle name="style1424787250022 5 2 3 3" xfId="17937"/>
    <cellStyle name="style1424787250022 5 2 3 4" xfId="25333"/>
    <cellStyle name="style1424787250022 5 2 3 5" xfId="51782"/>
    <cellStyle name="style1424787250022 5 2 4" xfId="6922"/>
    <cellStyle name="style1424787250022 5 2 4 2" xfId="14318"/>
    <cellStyle name="style1424787250022 5 2 4 3" xfId="21714"/>
    <cellStyle name="style1424787250022 5 2 4 4" xfId="29110"/>
    <cellStyle name="style1424787250022 5 2 4 5" xfId="51784"/>
    <cellStyle name="style1424787250022 5 2 5" xfId="8732"/>
    <cellStyle name="style1424787250022 5 2 6" xfId="16128"/>
    <cellStyle name="style1424787250022 5 2 7" xfId="23524"/>
    <cellStyle name="style1424787250022 5 2 8" xfId="51779"/>
    <cellStyle name="style1424787250022 5 3" xfId="4333"/>
    <cellStyle name="style1424787250022 5 3 2" xfId="11774"/>
    <cellStyle name="style1424787250022 5 3 2 2" xfId="51786"/>
    <cellStyle name="style1424787250022 5 3 3" xfId="19170"/>
    <cellStyle name="style1424787250022 5 3 4" xfId="26566"/>
    <cellStyle name="style1424787250022 5 3 5" xfId="51785"/>
    <cellStyle name="style1424787250022 5 4" xfId="2456"/>
    <cellStyle name="style1424787250022 5 4 2" xfId="9897"/>
    <cellStyle name="style1424787250022 5 4 2 2" xfId="51788"/>
    <cellStyle name="style1424787250022 5 4 3" xfId="17293"/>
    <cellStyle name="style1424787250022 5 4 4" xfId="24689"/>
    <cellStyle name="style1424787250022 5 4 5" xfId="51787"/>
    <cellStyle name="style1424787250022 5 5" xfId="6278"/>
    <cellStyle name="style1424787250022 5 5 2" xfId="13674"/>
    <cellStyle name="style1424787250022 5 5 3" xfId="21070"/>
    <cellStyle name="style1424787250022 5 5 4" xfId="28466"/>
    <cellStyle name="style1424787250022 5 5 5" xfId="51789"/>
    <cellStyle name="style1424787250022 5 6" xfId="8088"/>
    <cellStyle name="style1424787250022 5 7" xfId="15484"/>
    <cellStyle name="style1424787250022 5 8" xfId="22880"/>
    <cellStyle name="style1424787250022 5 9" xfId="51778"/>
    <cellStyle name="style1424787250022 6" xfId="1033"/>
    <cellStyle name="style1424787250022 6 2" xfId="4721"/>
    <cellStyle name="style1424787250022 6 2 2" xfId="12162"/>
    <cellStyle name="style1424787250022 6 2 2 2" xfId="51792"/>
    <cellStyle name="style1424787250022 6 2 3" xfId="19558"/>
    <cellStyle name="style1424787250022 6 2 4" xfId="26954"/>
    <cellStyle name="style1424787250022 6 2 5" xfId="51791"/>
    <cellStyle name="style1424787250022 6 3" xfId="2844"/>
    <cellStyle name="style1424787250022 6 3 2" xfId="10285"/>
    <cellStyle name="style1424787250022 6 3 2 2" xfId="51794"/>
    <cellStyle name="style1424787250022 6 3 3" xfId="17681"/>
    <cellStyle name="style1424787250022 6 3 4" xfId="25077"/>
    <cellStyle name="style1424787250022 6 3 5" xfId="51793"/>
    <cellStyle name="style1424787250022 6 4" xfId="6666"/>
    <cellStyle name="style1424787250022 6 4 2" xfId="14062"/>
    <cellStyle name="style1424787250022 6 4 3" xfId="21458"/>
    <cellStyle name="style1424787250022 6 4 4" xfId="28854"/>
    <cellStyle name="style1424787250022 6 4 5" xfId="51795"/>
    <cellStyle name="style1424787250022 6 5" xfId="8476"/>
    <cellStyle name="style1424787250022 6 6" xfId="15872"/>
    <cellStyle name="style1424787250022 6 7" xfId="23268"/>
    <cellStyle name="style1424787250022 6 8" xfId="51790"/>
    <cellStyle name="style1424787250022 7" xfId="1624"/>
    <cellStyle name="style1424787250022 7 2" xfId="5311"/>
    <cellStyle name="style1424787250022 7 2 2" xfId="12752"/>
    <cellStyle name="style1424787250022 7 2 2 2" xfId="51798"/>
    <cellStyle name="style1424787250022 7 2 3" xfId="20148"/>
    <cellStyle name="style1424787250022 7 2 4" xfId="27544"/>
    <cellStyle name="style1424787250022 7 2 5" xfId="51797"/>
    <cellStyle name="style1424787250022 7 3" xfId="3434"/>
    <cellStyle name="style1424787250022 7 3 2" xfId="10875"/>
    <cellStyle name="style1424787250022 7 3 2 2" xfId="51800"/>
    <cellStyle name="style1424787250022 7 3 3" xfId="18271"/>
    <cellStyle name="style1424787250022 7 3 4" xfId="25667"/>
    <cellStyle name="style1424787250022 7 3 5" xfId="51799"/>
    <cellStyle name="style1424787250022 7 4" xfId="7256"/>
    <cellStyle name="style1424787250022 7 4 2" xfId="14652"/>
    <cellStyle name="style1424787250022 7 4 3" xfId="22048"/>
    <cellStyle name="style1424787250022 7 4 4" xfId="29444"/>
    <cellStyle name="style1424787250022 7 4 5" xfId="51801"/>
    <cellStyle name="style1424787250022 7 5" xfId="9066"/>
    <cellStyle name="style1424787250022 7 6" xfId="16462"/>
    <cellStyle name="style1424787250022 7 7" xfId="23858"/>
    <cellStyle name="style1424787250022 7 8" xfId="51796"/>
    <cellStyle name="style1424787250022 8" xfId="1881"/>
    <cellStyle name="style1424787250022 8 2" xfId="5568"/>
    <cellStyle name="style1424787250022 8 2 2" xfId="13008"/>
    <cellStyle name="style1424787250022 8 2 2 2" xfId="51804"/>
    <cellStyle name="style1424787250022 8 2 3" xfId="20404"/>
    <cellStyle name="style1424787250022 8 2 4" xfId="27800"/>
    <cellStyle name="style1424787250022 8 2 5" xfId="51803"/>
    <cellStyle name="style1424787250022 8 3" xfId="3690"/>
    <cellStyle name="style1424787250022 8 3 2" xfId="11131"/>
    <cellStyle name="style1424787250022 8 3 2 2" xfId="51806"/>
    <cellStyle name="style1424787250022 8 3 3" xfId="18527"/>
    <cellStyle name="style1424787250022 8 3 4" xfId="25923"/>
    <cellStyle name="style1424787250022 8 3 5" xfId="51805"/>
    <cellStyle name="style1424787250022 8 4" xfId="7513"/>
    <cellStyle name="style1424787250022 8 4 2" xfId="14909"/>
    <cellStyle name="style1424787250022 8 4 3" xfId="22305"/>
    <cellStyle name="style1424787250022 8 4 4" xfId="29701"/>
    <cellStyle name="style1424787250022 8 4 5" xfId="51807"/>
    <cellStyle name="style1424787250022 8 5" xfId="9322"/>
    <cellStyle name="style1424787250022 8 6" xfId="16718"/>
    <cellStyle name="style1424787250022 8 7" xfId="24114"/>
    <cellStyle name="style1424787250022 8 8" xfId="51802"/>
    <cellStyle name="style1424787250022 9" xfId="4077"/>
    <cellStyle name="style1424787250022 9 2" xfId="11518"/>
    <cellStyle name="style1424787250022 9 2 2" xfId="51809"/>
    <cellStyle name="style1424787250022 9 3" xfId="18914"/>
    <cellStyle name="style1424787250022 9 4" xfId="26310"/>
    <cellStyle name="style1424787250022 9 5" xfId="51808"/>
    <cellStyle name="style1424787250061" xfId="323"/>
    <cellStyle name="style1424787250061 10" xfId="2201"/>
    <cellStyle name="style1424787250061 10 2" xfId="9642"/>
    <cellStyle name="style1424787250061 10 2 2" xfId="51812"/>
    <cellStyle name="style1424787250061 10 3" xfId="17038"/>
    <cellStyle name="style1424787250061 10 4" xfId="24434"/>
    <cellStyle name="style1424787250061 10 5" xfId="51811"/>
    <cellStyle name="style1424787250061 11" xfId="6023"/>
    <cellStyle name="style1424787250061 11 2" xfId="13419"/>
    <cellStyle name="style1424787250061 11 3" xfId="20815"/>
    <cellStyle name="style1424787250061 11 4" xfId="28211"/>
    <cellStyle name="style1424787250061 11 5" xfId="51813"/>
    <cellStyle name="style1424787250061 12" xfId="7833"/>
    <cellStyle name="style1424787250061 13" xfId="15229"/>
    <cellStyle name="style1424787250061 14" xfId="22625"/>
    <cellStyle name="style1424787250061 15" xfId="51810"/>
    <cellStyle name="style1424787250061 2" xfId="351"/>
    <cellStyle name="style1424787250061 2 10" xfId="6051"/>
    <cellStyle name="style1424787250061 2 10 2" xfId="13447"/>
    <cellStyle name="style1424787250061 2 10 3" xfId="20843"/>
    <cellStyle name="style1424787250061 2 10 4" xfId="28239"/>
    <cellStyle name="style1424787250061 2 10 5" xfId="51815"/>
    <cellStyle name="style1424787250061 2 11" xfId="7861"/>
    <cellStyle name="style1424787250061 2 12" xfId="15257"/>
    <cellStyle name="style1424787250061 2 13" xfId="22653"/>
    <cellStyle name="style1424787250061 2 14" xfId="51814"/>
    <cellStyle name="style1424787250061 2 2" xfId="415"/>
    <cellStyle name="style1424787250061 2 2 10" xfId="7925"/>
    <cellStyle name="style1424787250061 2 2 11" xfId="15321"/>
    <cellStyle name="style1424787250061 2 2 12" xfId="22717"/>
    <cellStyle name="style1424787250061 2 2 13" xfId="51816"/>
    <cellStyle name="style1424787250061 2 2 2" xfId="543"/>
    <cellStyle name="style1424787250061 2 2 2 10" xfId="15449"/>
    <cellStyle name="style1424787250061 2 2 2 11" xfId="22845"/>
    <cellStyle name="style1424787250061 2 2 2 12" xfId="51817"/>
    <cellStyle name="style1424787250061 2 2 2 2" xfId="800"/>
    <cellStyle name="style1424787250061 2 2 2 2 2" xfId="1510"/>
    <cellStyle name="style1424787250061 2 2 2 2 2 2" xfId="5198"/>
    <cellStyle name="style1424787250061 2 2 2 2 2 2 2" xfId="12639"/>
    <cellStyle name="style1424787250061 2 2 2 2 2 2 2 2" xfId="51821"/>
    <cellStyle name="style1424787250061 2 2 2 2 2 2 3" xfId="20035"/>
    <cellStyle name="style1424787250061 2 2 2 2 2 2 4" xfId="27431"/>
    <cellStyle name="style1424787250061 2 2 2 2 2 2 5" xfId="51820"/>
    <cellStyle name="style1424787250061 2 2 2 2 2 3" xfId="3321"/>
    <cellStyle name="style1424787250061 2 2 2 2 2 3 2" xfId="10762"/>
    <cellStyle name="style1424787250061 2 2 2 2 2 3 2 2" xfId="51823"/>
    <cellStyle name="style1424787250061 2 2 2 2 2 3 3" xfId="18158"/>
    <cellStyle name="style1424787250061 2 2 2 2 2 3 4" xfId="25554"/>
    <cellStyle name="style1424787250061 2 2 2 2 2 3 5" xfId="51822"/>
    <cellStyle name="style1424787250061 2 2 2 2 2 4" xfId="7143"/>
    <cellStyle name="style1424787250061 2 2 2 2 2 4 2" xfId="14539"/>
    <cellStyle name="style1424787250061 2 2 2 2 2 4 3" xfId="21935"/>
    <cellStyle name="style1424787250061 2 2 2 2 2 4 4" xfId="29331"/>
    <cellStyle name="style1424787250061 2 2 2 2 2 4 5" xfId="51824"/>
    <cellStyle name="style1424787250061 2 2 2 2 2 5" xfId="8953"/>
    <cellStyle name="style1424787250061 2 2 2 2 2 6" xfId="16349"/>
    <cellStyle name="style1424787250061 2 2 2 2 2 7" xfId="23745"/>
    <cellStyle name="style1424787250061 2 2 2 2 2 8" xfId="51819"/>
    <cellStyle name="style1424787250061 2 2 2 2 3" xfId="4554"/>
    <cellStyle name="style1424787250061 2 2 2 2 3 2" xfId="11995"/>
    <cellStyle name="style1424787250061 2 2 2 2 3 2 2" xfId="51826"/>
    <cellStyle name="style1424787250061 2 2 2 2 3 3" xfId="19391"/>
    <cellStyle name="style1424787250061 2 2 2 2 3 4" xfId="26787"/>
    <cellStyle name="style1424787250061 2 2 2 2 3 5" xfId="51825"/>
    <cellStyle name="style1424787250061 2 2 2 2 4" xfId="2677"/>
    <cellStyle name="style1424787250061 2 2 2 2 4 2" xfId="10118"/>
    <cellStyle name="style1424787250061 2 2 2 2 4 2 2" xfId="51828"/>
    <cellStyle name="style1424787250061 2 2 2 2 4 3" xfId="17514"/>
    <cellStyle name="style1424787250061 2 2 2 2 4 4" xfId="24910"/>
    <cellStyle name="style1424787250061 2 2 2 2 4 5" xfId="51827"/>
    <cellStyle name="style1424787250061 2 2 2 2 5" xfId="6499"/>
    <cellStyle name="style1424787250061 2 2 2 2 5 2" xfId="13895"/>
    <cellStyle name="style1424787250061 2 2 2 2 5 3" xfId="21291"/>
    <cellStyle name="style1424787250061 2 2 2 2 5 4" xfId="28687"/>
    <cellStyle name="style1424787250061 2 2 2 2 5 5" xfId="51829"/>
    <cellStyle name="style1424787250061 2 2 2 2 6" xfId="8309"/>
    <cellStyle name="style1424787250061 2 2 2 2 7" xfId="15705"/>
    <cellStyle name="style1424787250061 2 2 2 2 8" xfId="23101"/>
    <cellStyle name="style1424787250061 2 2 2 2 9" xfId="51818"/>
    <cellStyle name="style1424787250061 2 2 2 3" xfId="1254"/>
    <cellStyle name="style1424787250061 2 2 2 3 2" xfId="4942"/>
    <cellStyle name="style1424787250061 2 2 2 3 2 2" xfId="12383"/>
    <cellStyle name="style1424787250061 2 2 2 3 2 2 2" xfId="51832"/>
    <cellStyle name="style1424787250061 2 2 2 3 2 3" xfId="19779"/>
    <cellStyle name="style1424787250061 2 2 2 3 2 4" xfId="27175"/>
    <cellStyle name="style1424787250061 2 2 2 3 2 5" xfId="51831"/>
    <cellStyle name="style1424787250061 2 2 2 3 3" xfId="3065"/>
    <cellStyle name="style1424787250061 2 2 2 3 3 2" xfId="10506"/>
    <cellStyle name="style1424787250061 2 2 2 3 3 2 2" xfId="51834"/>
    <cellStyle name="style1424787250061 2 2 2 3 3 3" xfId="17902"/>
    <cellStyle name="style1424787250061 2 2 2 3 3 4" xfId="25298"/>
    <cellStyle name="style1424787250061 2 2 2 3 3 5" xfId="51833"/>
    <cellStyle name="style1424787250061 2 2 2 3 4" xfId="6887"/>
    <cellStyle name="style1424787250061 2 2 2 3 4 2" xfId="14283"/>
    <cellStyle name="style1424787250061 2 2 2 3 4 3" xfId="21679"/>
    <cellStyle name="style1424787250061 2 2 2 3 4 4" xfId="29075"/>
    <cellStyle name="style1424787250061 2 2 2 3 4 5" xfId="51835"/>
    <cellStyle name="style1424787250061 2 2 2 3 5" xfId="8697"/>
    <cellStyle name="style1424787250061 2 2 2 3 6" xfId="16093"/>
    <cellStyle name="style1424787250061 2 2 2 3 7" xfId="23489"/>
    <cellStyle name="style1424787250061 2 2 2 3 8" xfId="51830"/>
    <cellStyle name="style1424787250061 2 2 2 4" xfId="1845"/>
    <cellStyle name="style1424787250061 2 2 2 4 2" xfId="5532"/>
    <cellStyle name="style1424787250061 2 2 2 4 2 2" xfId="12973"/>
    <cellStyle name="style1424787250061 2 2 2 4 2 2 2" xfId="51838"/>
    <cellStyle name="style1424787250061 2 2 2 4 2 3" xfId="20369"/>
    <cellStyle name="style1424787250061 2 2 2 4 2 4" xfId="27765"/>
    <cellStyle name="style1424787250061 2 2 2 4 2 5" xfId="51837"/>
    <cellStyle name="style1424787250061 2 2 2 4 3" xfId="3655"/>
    <cellStyle name="style1424787250061 2 2 2 4 3 2" xfId="11096"/>
    <cellStyle name="style1424787250061 2 2 2 4 3 2 2" xfId="51840"/>
    <cellStyle name="style1424787250061 2 2 2 4 3 3" xfId="18492"/>
    <cellStyle name="style1424787250061 2 2 2 4 3 4" xfId="25888"/>
    <cellStyle name="style1424787250061 2 2 2 4 3 5" xfId="51839"/>
    <cellStyle name="style1424787250061 2 2 2 4 4" xfId="7477"/>
    <cellStyle name="style1424787250061 2 2 2 4 4 2" xfId="14873"/>
    <cellStyle name="style1424787250061 2 2 2 4 4 3" xfId="22269"/>
    <cellStyle name="style1424787250061 2 2 2 4 4 4" xfId="29665"/>
    <cellStyle name="style1424787250061 2 2 2 4 4 5" xfId="51841"/>
    <cellStyle name="style1424787250061 2 2 2 4 5" xfId="9287"/>
    <cellStyle name="style1424787250061 2 2 2 4 6" xfId="16683"/>
    <cellStyle name="style1424787250061 2 2 2 4 7" xfId="24079"/>
    <cellStyle name="style1424787250061 2 2 2 4 8" xfId="51836"/>
    <cellStyle name="style1424787250061 2 2 2 5" xfId="2102"/>
    <cellStyle name="style1424787250061 2 2 2 5 2" xfId="5789"/>
    <cellStyle name="style1424787250061 2 2 2 5 2 2" xfId="13229"/>
    <cellStyle name="style1424787250061 2 2 2 5 2 2 2" xfId="51844"/>
    <cellStyle name="style1424787250061 2 2 2 5 2 3" xfId="20625"/>
    <cellStyle name="style1424787250061 2 2 2 5 2 4" xfId="28021"/>
    <cellStyle name="style1424787250061 2 2 2 5 2 5" xfId="51843"/>
    <cellStyle name="style1424787250061 2 2 2 5 3" xfId="3911"/>
    <cellStyle name="style1424787250061 2 2 2 5 3 2" xfId="11352"/>
    <cellStyle name="style1424787250061 2 2 2 5 3 2 2" xfId="51846"/>
    <cellStyle name="style1424787250061 2 2 2 5 3 3" xfId="18748"/>
    <cellStyle name="style1424787250061 2 2 2 5 3 4" xfId="26144"/>
    <cellStyle name="style1424787250061 2 2 2 5 3 5" xfId="51845"/>
    <cellStyle name="style1424787250061 2 2 2 5 4" xfId="7734"/>
    <cellStyle name="style1424787250061 2 2 2 5 4 2" xfId="15130"/>
    <cellStyle name="style1424787250061 2 2 2 5 4 3" xfId="22526"/>
    <cellStyle name="style1424787250061 2 2 2 5 4 4" xfId="29922"/>
    <cellStyle name="style1424787250061 2 2 2 5 4 5" xfId="51847"/>
    <cellStyle name="style1424787250061 2 2 2 5 5" xfId="9543"/>
    <cellStyle name="style1424787250061 2 2 2 5 6" xfId="16939"/>
    <cellStyle name="style1424787250061 2 2 2 5 7" xfId="24335"/>
    <cellStyle name="style1424787250061 2 2 2 5 8" xfId="51842"/>
    <cellStyle name="style1424787250061 2 2 2 6" xfId="4298"/>
    <cellStyle name="style1424787250061 2 2 2 6 2" xfId="11739"/>
    <cellStyle name="style1424787250061 2 2 2 6 2 2" xfId="51849"/>
    <cellStyle name="style1424787250061 2 2 2 6 3" xfId="19135"/>
    <cellStyle name="style1424787250061 2 2 2 6 4" xfId="26531"/>
    <cellStyle name="style1424787250061 2 2 2 6 5" xfId="51848"/>
    <cellStyle name="style1424787250061 2 2 2 7" xfId="2421"/>
    <cellStyle name="style1424787250061 2 2 2 7 2" xfId="9862"/>
    <cellStyle name="style1424787250061 2 2 2 7 2 2" xfId="51851"/>
    <cellStyle name="style1424787250061 2 2 2 7 3" xfId="17258"/>
    <cellStyle name="style1424787250061 2 2 2 7 4" xfId="24654"/>
    <cellStyle name="style1424787250061 2 2 2 7 5" xfId="51850"/>
    <cellStyle name="style1424787250061 2 2 2 8" xfId="6243"/>
    <cellStyle name="style1424787250061 2 2 2 8 2" xfId="13639"/>
    <cellStyle name="style1424787250061 2 2 2 8 3" xfId="21035"/>
    <cellStyle name="style1424787250061 2 2 2 8 4" xfId="28431"/>
    <cellStyle name="style1424787250061 2 2 2 8 5" xfId="51852"/>
    <cellStyle name="style1424787250061 2 2 2 9" xfId="8053"/>
    <cellStyle name="style1424787250061 2 2 3" xfId="672"/>
    <cellStyle name="style1424787250061 2 2 3 2" xfId="1382"/>
    <cellStyle name="style1424787250061 2 2 3 2 2" xfId="5070"/>
    <cellStyle name="style1424787250061 2 2 3 2 2 2" xfId="12511"/>
    <cellStyle name="style1424787250061 2 2 3 2 2 2 2" xfId="51856"/>
    <cellStyle name="style1424787250061 2 2 3 2 2 3" xfId="19907"/>
    <cellStyle name="style1424787250061 2 2 3 2 2 4" xfId="27303"/>
    <cellStyle name="style1424787250061 2 2 3 2 2 5" xfId="51855"/>
    <cellStyle name="style1424787250061 2 2 3 2 3" xfId="3193"/>
    <cellStyle name="style1424787250061 2 2 3 2 3 2" xfId="10634"/>
    <cellStyle name="style1424787250061 2 2 3 2 3 2 2" xfId="51858"/>
    <cellStyle name="style1424787250061 2 2 3 2 3 3" xfId="18030"/>
    <cellStyle name="style1424787250061 2 2 3 2 3 4" xfId="25426"/>
    <cellStyle name="style1424787250061 2 2 3 2 3 5" xfId="51857"/>
    <cellStyle name="style1424787250061 2 2 3 2 4" xfId="7015"/>
    <cellStyle name="style1424787250061 2 2 3 2 4 2" xfId="14411"/>
    <cellStyle name="style1424787250061 2 2 3 2 4 3" xfId="21807"/>
    <cellStyle name="style1424787250061 2 2 3 2 4 4" xfId="29203"/>
    <cellStyle name="style1424787250061 2 2 3 2 4 5" xfId="51859"/>
    <cellStyle name="style1424787250061 2 2 3 2 5" xfId="8825"/>
    <cellStyle name="style1424787250061 2 2 3 2 6" xfId="16221"/>
    <cellStyle name="style1424787250061 2 2 3 2 7" xfId="23617"/>
    <cellStyle name="style1424787250061 2 2 3 2 8" xfId="51854"/>
    <cellStyle name="style1424787250061 2 2 3 3" xfId="4426"/>
    <cellStyle name="style1424787250061 2 2 3 3 2" xfId="11867"/>
    <cellStyle name="style1424787250061 2 2 3 3 2 2" xfId="51861"/>
    <cellStyle name="style1424787250061 2 2 3 3 3" xfId="19263"/>
    <cellStyle name="style1424787250061 2 2 3 3 4" xfId="26659"/>
    <cellStyle name="style1424787250061 2 2 3 3 5" xfId="51860"/>
    <cellStyle name="style1424787250061 2 2 3 4" xfId="2549"/>
    <cellStyle name="style1424787250061 2 2 3 4 2" xfId="9990"/>
    <cellStyle name="style1424787250061 2 2 3 4 2 2" xfId="51863"/>
    <cellStyle name="style1424787250061 2 2 3 4 3" xfId="17386"/>
    <cellStyle name="style1424787250061 2 2 3 4 4" xfId="24782"/>
    <cellStyle name="style1424787250061 2 2 3 4 5" xfId="51862"/>
    <cellStyle name="style1424787250061 2 2 3 5" xfId="6371"/>
    <cellStyle name="style1424787250061 2 2 3 5 2" xfId="13767"/>
    <cellStyle name="style1424787250061 2 2 3 5 3" xfId="21163"/>
    <cellStyle name="style1424787250061 2 2 3 5 4" xfId="28559"/>
    <cellStyle name="style1424787250061 2 2 3 5 5" xfId="51864"/>
    <cellStyle name="style1424787250061 2 2 3 6" xfId="8181"/>
    <cellStyle name="style1424787250061 2 2 3 7" xfId="15577"/>
    <cellStyle name="style1424787250061 2 2 3 8" xfId="22973"/>
    <cellStyle name="style1424787250061 2 2 3 9" xfId="51853"/>
    <cellStyle name="style1424787250061 2 2 4" xfId="1126"/>
    <cellStyle name="style1424787250061 2 2 4 2" xfId="4814"/>
    <cellStyle name="style1424787250061 2 2 4 2 2" xfId="12255"/>
    <cellStyle name="style1424787250061 2 2 4 2 2 2" xfId="51867"/>
    <cellStyle name="style1424787250061 2 2 4 2 3" xfId="19651"/>
    <cellStyle name="style1424787250061 2 2 4 2 4" xfId="27047"/>
    <cellStyle name="style1424787250061 2 2 4 2 5" xfId="51866"/>
    <cellStyle name="style1424787250061 2 2 4 3" xfId="2937"/>
    <cellStyle name="style1424787250061 2 2 4 3 2" xfId="10378"/>
    <cellStyle name="style1424787250061 2 2 4 3 2 2" xfId="51869"/>
    <cellStyle name="style1424787250061 2 2 4 3 3" xfId="17774"/>
    <cellStyle name="style1424787250061 2 2 4 3 4" xfId="25170"/>
    <cellStyle name="style1424787250061 2 2 4 3 5" xfId="51868"/>
    <cellStyle name="style1424787250061 2 2 4 4" xfId="6759"/>
    <cellStyle name="style1424787250061 2 2 4 4 2" xfId="14155"/>
    <cellStyle name="style1424787250061 2 2 4 4 3" xfId="21551"/>
    <cellStyle name="style1424787250061 2 2 4 4 4" xfId="28947"/>
    <cellStyle name="style1424787250061 2 2 4 4 5" xfId="51870"/>
    <cellStyle name="style1424787250061 2 2 4 5" xfId="8569"/>
    <cellStyle name="style1424787250061 2 2 4 6" xfId="15965"/>
    <cellStyle name="style1424787250061 2 2 4 7" xfId="23361"/>
    <cellStyle name="style1424787250061 2 2 4 8" xfId="51865"/>
    <cellStyle name="style1424787250061 2 2 5" xfId="1717"/>
    <cellStyle name="style1424787250061 2 2 5 2" xfId="5404"/>
    <cellStyle name="style1424787250061 2 2 5 2 2" xfId="12845"/>
    <cellStyle name="style1424787250061 2 2 5 2 2 2" xfId="51873"/>
    <cellStyle name="style1424787250061 2 2 5 2 3" xfId="20241"/>
    <cellStyle name="style1424787250061 2 2 5 2 4" xfId="27637"/>
    <cellStyle name="style1424787250061 2 2 5 2 5" xfId="51872"/>
    <cellStyle name="style1424787250061 2 2 5 3" xfId="3527"/>
    <cellStyle name="style1424787250061 2 2 5 3 2" xfId="10968"/>
    <cellStyle name="style1424787250061 2 2 5 3 2 2" xfId="51875"/>
    <cellStyle name="style1424787250061 2 2 5 3 3" xfId="18364"/>
    <cellStyle name="style1424787250061 2 2 5 3 4" xfId="25760"/>
    <cellStyle name="style1424787250061 2 2 5 3 5" xfId="51874"/>
    <cellStyle name="style1424787250061 2 2 5 4" xfId="7349"/>
    <cellStyle name="style1424787250061 2 2 5 4 2" xfId="14745"/>
    <cellStyle name="style1424787250061 2 2 5 4 3" xfId="22141"/>
    <cellStyle name="style1424787250061 2 2 5 4 4" xfId="29537"/>
    <cellStyle name="style1424787250061 2 2 5 4 5" xfId="51876"/>
    <cellStyle name="style1424787250061 2 2 5 5" xfId="9159"/>
    <cellStyle name="style1424787250061 2 2 5 6" xfId="16555"/>
    <cellStyle name="style1424787250061 2 2 5 7" xfId="23951"/>
    <cellStyle name="style1424787250061 2 2 5 8" xfId="51871"/>
    <cellStyle name="style1424787250061 2 2 6" xfId="1974"/>
    <cellStyle name="style1424787250061 2 2 6 2" xfId="5661"/>
    <cellStyle name="style1424787250061 2 2 6 2 2" xfId="13101"/>
    <cellStyle name="style1424787250061 2 2 6 2 2 2" xfId="51879"/>
    <cellStyle name="style1424787250061 2 2 6 2 3" xfId="20497"/>
    <cellStyle name="style1424787250061 2 2 6 2 4" xfId="27893"/>
    <cellStyle name="style1424787250061 2 2 6 2 5" xfId="51878"/>
    <cellStyle name="style1424787250061 2 2 6 3" xfId="3783"/>
    <cellStyle name="style1424787250061 2 2 6 3 2" xfId="11224"/>
    <cellStyle name="style1424787250061 2 2 6 3 2 2" xfId="51881"/>
    <cellStyle name="style1424787250061 2 2 6 3 3" xfId="18620"/>
    <cellStyle name="style1424787250061 2 2 6 3 4" xfId="26016"/>
    <cellStyle name="style1424787250061 2 2 6 3 5" xfId="51880"/>
    <cellStyle name="style1424787250061 2 2 6 4" xfId="7606"/>
    <cellStyle name="style1424787250061 2 2 6 4 2" xfId="15002"/>
    <cellStyle name="style1424787250061 2 2 6 4 3" xfId="22398"/>
    <cellStyle name="style1424787250061 2 2 6 4 4" xfId="29794"/>
    <cellStyle name="style1424787250061 2 2 6 4 5" xfId="51882"/>
    <cellStyle name="style1424787250061 2 2 6 5" xfId="9415"/>
    <cellStyle name="style1424787250061 2 2 6 6" xfId="16811"/>
    <cellStyle name="style1424787250061 2 2 6 7" xfId="24207"/>
    <cellStyle name="style1424787250061 2 2 6 8" xfId="51877"/>
    <cellStyle name="style1424787250061 2 2 7" xfId="4170"/>
    <cellStyle name="style1424787250061 2 2 7 2" xfId="11611"/>
    <cellStyle name="style1424787250061 2 2 7 2 2" xfId="51884"/>
    <cellStyle name="style1424787250061 2 2 7 3" xfId="19007"/>
    <cellStyle name="style1424787250061 2 2 7 4" xfId="26403"/>
    <cellStyle name="style1424787250061 2 2 7 5" xfId="51883"/>
    <cellStyle name="style1424787250061 2 2 8" xfId="2293"/>
    <cellStyle name="style1424787250061 2 2 8 2" xfId="9734"/>
    <cellStyle name="style1424787250061 2 2 8 2 2" xfId="51886"/>
    <cellStyle name="style1424787250061 2 2 8 3" xfId="17130"/>
    <cellStyle name="style1424787250061 2 2 8 4" xfId="24526"/>
    <cellStyle name="style1424787250061 2 2 8 5" xfId="51885"/>
    <cellStyle name="style1424787250061 2 2 9" xfId="6115"/>
    <cellStyle name="style1424787250061 2 2 9 2" xfId="13511"/>
    <cellStyle name="style1424787250061 2 2 9 3" xfId="20907"/>
    <cellStyle name="style1424787250061 2 2 9 4" xfId="28303"/>
    <cellStyle name="style1424787250061 2 2 9 5" xfId="51887"/>
    <cellStyle name="style1424787250061 2 3" xfId="479"/>
    <cellStyle name="style1424787250061 2 3 10" xfId="15385"/>
    <cellStyle name="style1424787250061 2 3 11" xfId="22781"/>
    <cellStyle name="style1424787250061 2 3 12" xfId="51888"/>
    <cellStyle name="style1424787250061 2 3 2" xfId="736"/>
    <cellStyle name="style1424787250061 2 3 2 2" xfId="1446"/>
    <cellStyle name="style1424787250061 2 3 2 2 2" xfId="5134"/>
    <cellStyle name="style1424787250061 2 3 2 2 2 2" xfId="12575"/>
    <cellStyle name="style1424787250061 2 3 2 2 2 2 2" xfId="51892"/>
    <cellStyle name="style1424787250061 2 3 2 2 2 3" xfId="19971"/>
    <cellStyle name="style1424787250061 2 3 2 2 2 4" xfId="27367"/>
    <cellStyle name="style1424787250061 2 3 2 2 2 5" xfId="51891"/>
    <cellStyle name="style1424787250061 2 3 2 2 3" xfId="3257"/>
    <cellStyle name="style1424787250061 2 3 2 2 3 2" xfId="10698"/>
    <cellStyle name="style1424787250061 2 3 2 2 3 2 2" xfId="51894"/>
    <cellStyle name="style1424787250061 2 3 2 2 3 3" xfId="18094"/>
    <cellStyle name="style1424787250061 2 3 2 2 3 4" xfId="25490"/>
    <cellStyle name="style1424787250061 2 3 2 2 3 5" xfId="51893"/>
    <cellStyle name="style1424787250061 2 3 2 2 4" xfId="7079"/>
    <cellStyle name="style1424787250061 2 3 2 2 4 2" xfId="14475"/>
    <cellStyle name="style1424787250061 2 3 2 2 4 3" xfId="21871"/>
    <cellStyle name="style1424787250061 2 3 2 2 4 4" xfId="29267"/>
    <cellStyle name="style1424787250061 2 3 2 2 4 5" xfId="51895"/>
    <cellStyle name="style1424787250061 2 3 2 2 5" xfId="8889"/>
    <cellStyle name="style1424787250061 2 3 2 2 6" xfId="16285"/>
    <cellStyle name="style1424787250061 2 3 2 2 7" xfId="23681"/>
    <cellStyle name="style1424787250061 2 3 2 2 8" xfId="51890"/>
    <cellStyle name="style1424787250061 2 3 2 3" xfId="4490"/>
    <cellStyle name="style1424787250061 2 3 2 3 2" xfId="11931"/>
    <cellStyle name="style1424787250061 2 3 2 3 2 2" xfId="51897"/>
    <cellStyle name="style1424787250061 2 3 2 3 3" xfId="19327"/>
    <cellStyle name="style1424787250061 2 3 2 3 4" xfId="26723"/>
    <cellStyle name="style1424787250061 2 3 2 3 5" xfId="51896"/>
    <cellStyle name="style1424787250061 2 3 2 4" xfId="2613"/>
    <cellStyle name="style1424787250061 2 3 2 4 2" xfId="10054"/>
    <cellStyle name="style1424787250061 2 3 2 4 2 2" xfId="51899"/>
    <cellStyle name="style1424787250061 2 3 2 4 3" xfId="17450"/>
    <cellStyle name="style1424787250061 2 3 2 4 4" xfId="24846"/>
    <cellStyle name="style1424787250061 2 3 2 4 5" xfId="51898"/>
    <cellStyle name="style1424787250061 2 3 2 5" xfId="6435"/>
    <cellStyle name="style1424787250061 2 3 2 5 2" xfId="13831"/>
    <cellStyle name="style1424787250061 2 3 2 5 3" xfId="21227"/>
    <cellStyle name="style1424787250061 2 3 2 5 4" xfId="28623"/>
    <cellStyle name="style1424787250061 2 3 2 5 5" xfId="51900"/>
    <cellStyle name="style1424787250061 2 3 2 6" xfId="8245"/>
    <cellStyle name="style1424787250061 2 3 2 7" xfId="15641"/>
    <cellStyle name="style1424787250061 2 3 2 8" xfId="23037"/>
    <cellStyle name="style1424787250061 2 3 2 9" xfId="51889"/>
    <cellStyle name="style1424787250061 2 3 3" xfId="1190"/>
    <cellStyle name="style1424787250061 2 3 3 2" xfId="4878"/>
    <cellStyle name="style1424787250061 2 3 3 2 2" xfId="12319"/>
    <cellStyle name="style1424787250061 2 3 3 2 2 2" xfId="51903"/>
    <cellStyle name="style1424787250061 2 3 3 2 3" xfId="19715"/>
    <cellStyle name="style1424787250061 2 3 3 2 4" xfId="27111"/>
    <cellStyle name="style1424787250061 2 3 3 2 5" xfId="51902"/>
    <cellStyle name="style1424787250061 2 3 3 3" xfId="3001"/>
    <cellStyle name="style1424787250061 2 3 3 3 2" xfId="10442"/>
    <cellStyle name="style1424787250061 2 3 3 3 2 2" xfId="51905"/>
    <cellStyle name="style1424787250061 2 3 3 3 3" xfId="17838"/>
    <cellStyle name="style1424787250061 2 3 3 3 4" xfId="25234"/>
    <cellStyle name="style1424787250061 2 3 3 3 5" xfId="51904"/>
    <cellStyle name="style1424787250061 2 3 3 4" xfId="6823"/>
    <cellStyle name="style1424787250061 2 3 3 4 2" xfId="14219"/>
    <cellStyle name="style1424787250061 2 3 3 4 3" xfId="21615"/>
    <cellStyle name="style1424787250061 2 3 3 4 4" xfId="29011"/>
    <cellStyle name="style1424787250061 2 3 3 4 5" xfId="51906"/>
    <cellStyle name="style1424787250061 2 3 3 5" xfId="8633"/>
    <cellStyle name="style1424787250061 2 3 3 6" xfId="16029"/>
    <cellStyle name="style1424787250061 2 3 3 7" xfId="23425"/>
    <cellStyle name="style1424787250061 2 3 3 8" xfId="51901"/>
    <cellStyle name="style1424787250061 2 3 4" xfId="1781"/>
    <cellStyle name="style1424787250061 2 3 4 2" xfId="5468"/>
    <cellStyle name="style1424787250061 2 3 4 2 2" xfId="12909"/>
    <cellStyle name="style1424787250061 2 3 4 2 2 2" xfId="51909"/>
    <cellStyle name="style1424787250061 2 3 4 2 3" xfId="20305"/>
    <cellStyle name="style1424787250061 2 3 4 2 4" xfId="27701"/>
    <cellStyle name="style1424787250061 2 3 4 2 5" xfId="51908"/>
    <cellStyle name="style1424787250061 2 3 4 3" xfId="3591"/>
    <cellStyle name="style1424787250061 2 3 4 3 2" xfId="11032"/>
    <cellStyle name="style1424787250061 2 3 4 3 2 2" xfId="51911"/>
    <cellStyle name="style1424787250061 2 3 4 3 3" xfId="18428"/>
    <cellStyle name="style1424787250061 2 3 4 3 4" xfId="25824"/>
    <cellStyle name="style1424787250061 2 3 4 3 5" xfId="51910"/>
    <cellStyle name="style1424787250061 2 3 4 4" xfId="7413"/>
    <cellStyle name="style1424787250061 2 3 4 4 2" xfId="14809"/>
    <cellStyle name="style1424787250061 2 3 4 4 3" xfId="22205"/>
    <cellStyle name="style1424787250061 2 3 4 4 4" xfId="29601"/>
    <cellStyle name="style1424787250061 2 3 4 4 5" xfId="51912"/>
    <cellStyle name="style1424787250061 2 3 4 5" xfId="9223"/>
    <cellStyle name="style1424787250061 2 3 4 6" xfId="16619"/>
    <cellStyle name="style1424787250061 2 3 4 7" xfId="24015"/>
    <cellStyle name="style1424787250061 2 3 4 8" xfId="51907"/>
    <cellStyle name="style1424787250061 2 3 5" xfId="2038"/>
    <cellStyle name="style1424787250061 2 3 5 2" xfId="5725"/>
    <cellStyle name="style1424787250061 2 3 5 2 2" xfId="13165"/>
    <cellStyle name="style1424787250061 2 3 5 2 2 2" xfId="51915"/>
    <cellStyle name="style1424787250061 2 3 5 2 3" xfId="20561"/>
    <cellStyle name="style1424787250061 2 3 5 2 4" xfId="27957"/>
    <cellStyle name="style1424787250061 2 3 5 2 5" xfId="51914"/>
    <cellStyle name="style1424787250061 2 3 5 3" xfId="3847"/>
    <cellStyle name="style1424787250061 2 3 5 3 2" xfId="11288"/>
    <cellStyle name="style1424787250061 2 3 5 3 2 2" xfId="51917"/>
    <cellStyle name="style1424787250061 2 3 5 3 3" xfId="18684"/>
    <cellStyle name="style1424787250061 2 3 5 3 4" xfId="26080"/>
    <cellStyle name="style1424787250061 2 3 5 3 5" xfId="51916"/>
    <cellStyle name="style1424787250061 2 3 5 4" xfId="7670"/>
    <cellStyle name="style1424787250061 2 3 5 4 2" xfId="15066"/>
    <cellStyle name="style1424787250061 2 3 5 4 3" xfId="22462"/>
    <cellStyle name="style1424787250061 2 3 5 4 4" xfId="29858"/>
    <cellStyle name="style1424787250061 2 3 5 4 5" xfId="51918"/>
    <cellStyle name="style1424787250061 2 3 5 5" xfId="9479"/>
    <cellStyle name="style1424787250061 2 3 5 6" xfId="16875"/>
    <cellStyle name="style1424787250061 2 3 5 7" xfId="24271"/>
    <cellStyle name="style1424787250061 2 3 5 8" xfId="51913"/>
    <cellStyle name="style1424787250061 2 3 6" xfId="4234"/>
    <cellStyle name="style1424787250061 2 3 6 2" xfId="11675"/>
    <cellStyle name="style1424787250061 2 3 6 2 2" xfId="51920"/>
    <cellStyle name="style1424787250061 2 3 6 3" xfId="19071"/>
    <cellStyle name="style1424787250061 2 3 6 4" xfId="26467"/>
    <cellStyle name="style1424787250061 2 3 6 5" xfId="51919"/>
    <cellStyle name="style1424787250061 2 3 7" xfId="2357"/>
    <cellStyle name="style1424787250061 2 3 7 2" xfId="9798"/>
    <cellStyle name="style1424787250061 2 3 7 2 2" xfId="51922"/>
    <cellStyle name="style1424787250061 2 3 7 3" xfId="17194"/>
    <cellStyle name="style1424787250061 2 3 7 4" xfId="24590"/>
    <cellStyle name="style1424787250061 2 3 7 5" xfId="51921"/>
    <cellStyle name="style1424787250061 2 3 8" xfId="6179"/>
    <cellStyle name="style1424787250061 2 3 8 2" xfId="13575"/>
    <cellStyle name="style1424787250061 2 3 8 3" xfId="20971"/>
    <cellStyle name="style1424787250061 2 3 8 4" xfId="28367"/>
    <cellStyle name="style1424787250061 2 3 8 5" xfId="51923"/>
    <cellStyle name="style1424787250061 2 3 9" xfId="7989"/>
    <cellStyle name="style1424787250061 2 4" xfId="608"/>
    <cellStyle name="style1424787250061 2 4 2" xfId="1318"/>
    <cellStyle name="style1424787250061 2 4 2 2" xfId="5006"/>
    <cellStyle name="style1424787250061 2 4 2 2 2" xfId="12447"/>
    <cellStyle name="style1424787250061 2 4 2 2 2 2" xfId="51927"/>
    <cellStyle name="style1424787250061 2 4 2 2 3" xfId="19843"/>
    <cellStyle name="style1424787250061 2 4 2 2 4" xfId="27239"/>
    <cellStyle name="style1424787250061 2 4 2 2 5" xfId="51926"/>
    <cellStyle name="style1424787250061 2 4 2 3" xfId="3129"/>
    <cellStyle name="style1424787250061 2 4 2 3 2" xfId="10570"/>
    <cellStyle name="style1424787250061 2 4 2 3 2 2" xfId="51929"/>
    <cellStyle name="style1424787250061 2 4 2 3 3" xfId="17966"/>
    <cellStyle name="style1424787250061 2 4 2 3 4" xfId="25362"/>
    <cellStyle name="style1424787250061 2 4 2 3 5" xfId="51928"/>
    <cellStyle name="style1424787250061 2 4 2 4" xfId="6951"/>
    <cellStyle name="style1424787250061 2 4 2 4 2" xfId="14347"/>
    <cellStyle name="style1424787250061 2 4 2 4 3" xfId="21743"/>
    <cellStyle name="style1424787250061 2 4 2 4 4" xfId="29139"/>
    <cellStyle name="style1424787250061 2 4 2 4 5" xfId="51930"/>
    <cellStyle name="style1424787250061 2 4 2 5" xfId="8761"/>
    <cellStyle name="style1424787250061 2 4 2 6" xfId="16157"/>
    <cellStyle name="style1424787250061 2 4 2 7" xfId="23553"/>
    <cellStyle name="style1424787250061 2 4 2 8" xfId="51925"/>
    <cellStyle name="style1424787250061 2 4 3" xfId="4362"/>
    <cellStyle name="style1424787250061 2 4 3 2" xfId="11803"/>
    <cellStyle name="style1424787250061 2 4 3 2 2" xfId="51932"/>
    <cellStyle name="style1424787250061 2 4 3 3" xfId="19199"/>
    <cellStyle name="style1424787250061 2 4 3 4" xfId="26595"/>
    <cellStyle name="style1424787250061 2 4 3 5" xfId="51931"/>
    <cellStyle name="style1424787250061 2 4 4" xfId="2485"/>
    <cellStyle name="style1424787250061 2 4 4 2" xfId="9926"/>
    <cellStyle name="style1424787250061 2 4 4 2 2" xfId="51934"/>
    <cellStyle name="style1424787250061 2 4 4 3" xfId="17322"/>
    <cellStyle name="style1424787250061 2 4 4 4" xfId="24718"/>
    <cellStyle name="style1424787250061 2 4 4 5" xfId="51933"/>
    <cellStyle name="style1424787250061 2 4 5" xfId="6307"/>
    <cellStyle name="style1424787250061 2 4 5 2" xfId="13703"/>
    <cellStyle name="style1424787250061 2 4 5 3" xfId="21099"/>
    <cellStyle name="style1424787250061 2 4 5 4" xfId="28495"/>
    <cellStyle name="style1424787250061 2 4 5 5" xfId="51935"/>
    <cellStyle name="style1424787250061 2 4 6" xfId="8117"/>
    <cellStyle name="style1424787250061 2 4 7" xfId="15513"/>
    <cellStyle name="style1424787250061 2 4 8" xfId="22909"/>
    <cellStyle name="style1424787250061 2 4 9" xfId="51924"/>
    <cellStyle name="style1424787250061 2 5" xfId="1062"/>
    <cellStyle name="style1424787250061 2 5 2" xfId="4750"/>
    <cellStyle name="style1424787250061 2 5 2 2" xfId="12191"/>
    <cellStyle name="style1424787250061 2 5 2 2 2" xfId="51938"/>
    <cellStyle name="style1424787250061 2 5 2 3" xfId="19587"/>
    <cellStyle name="style1424787250061 2 5 2 4" xfId="26983"/>
    <cellStyle name="style1424787250061 2 5 2 5" xfId="51937"/>
    <cellStyle name="style1424787250061 2 5 3" xfId="2873"/>
    <cellStyle name="style1424787250061 2 5 3 2" xfId="10314"/>
    <cellStyle name="style1424787250061 2 5 3 2 2" xfId="51940"/>
    <cellStyle name="style1424787250061 2 5 3 3" xfId="17710"/>
    <cellStyle name="style1424787250061 2 5 3 4" xfId="25106"/>
    <cellStyle name="style1424787250061 2 5 3 5" xfId="51939"/>
    <cellStyle name="style1424787250061 2 5 4" xfId="6695"/>
    <cellStyle name="style1424787250061 2 5 4 2" xfId="14091"/>
    <cellStyle name="style1424787250061 2 5 4 3" xfId="21487"/>
    <cellStyle name="style1424787250061 2 5 4 4" xfId="28883"/>
    <cellStyle name="style1424787250061 2 5 4 5" xfId="51941"/>
    <cellStyle name="style1424787250061 2 5 5" xfId="8505"/>
    <cellStyle name="style1424787250061 2 5 6" xfId="15901"/>
    <cellStyle name="style1424787250061 2 5 7" xfId="23297"/>
    <cellStyle name="style1424787250061 2 5 8" xfId="51936"/>
    <cellStyle name="style1424787250061 2 6" xfId="1653"/>
    <cellStyle name="style1424787250061 2 6 2" xfId="5340"/>
    <cellStyle name="style1424787250061 2 6 2 2" xfId="12781"/>
    <cellStyle name="style1424787250061 2 6 2 2 2" xfId="51944"/>
    <cellStyle name="style1424787250061 2 6 2 3" xfId="20177"/>
    <cellStyle name="style1424787250061 2 6 2 4" xfId="27573"/>
    <cellStyle name="style1424787250061 2 6 2 5" xfId="51943"/>
    <cellStyle name="style1424787250061 2 6 3" xfId="3463"/>
    <cellStyle name="style1424787250061 2 6 3 2" xfId="10904"/>
    <cellStyle name="style1424787250061 2 6 3 2 2" xfId="51946"/>
    <cellStyle name="style1424787250061 2 6 3 3" xfId="18300"/>
    <cellStyle name="style1424787250061 2 6 3 4" xfId="25696"/>
    <cellStyle name="style1424787250061 2 6 3 5" xfId="51945"/>
    <cellStyle name="style1424787250061 2 6 4" xfId="7285"/>
    <cellStyle name="style1424787250061 2 6 4 2" xfId="14681"/>
    <cellStyle name="style1424787250061 2 6 4 3" xfId="22077"/>
    <cellStyle name="style1424787250061 2 6 4 4" xfId="29473"/>
    <cellStyle name="style1424787250061 2 6 4 5" xfId="51947"/>
    <cellStyle name="style1424787250061 2 6 5" xfId="9095"/>
    <cellStyle name="style1424787250061 2 6 6" xfId="16491"/>
    <cellStyle name="style1424787250061 2 6 7" xfId="23887"/>
    <cellStyle name="style1424787250061 2 6 8" xfId="51942"/>
    <cellStyle name="style1424787250061 2 7" xfId="1910"/>
    <cellStyle name="style1424787250061 2 7 2" xfId="5597"/>
    <cellStyle name="style1424787250061 2 7 2 2" xfId="13037"/>
    <cellStyle name="style1424787250061 2 7 2 2 2" xfId="51950"/>
    <cellStyle name="style1424787250061 2 7 2 3" xfId="20433"/>
    <cellStyle name="style1424787250061 2 7 2 4" xfId="27829"/>
    <cellStyle name="style1424787250061 2 7 2 5" xfId="51949"/>
    <cellStyle name="style1424787250061 2 7 3" xfId="3719"/>
    <cellStyle name="style1424787250061 2 7 3 2" xfId="11160"/>
    <cellStyle name="style1424787250061 2 7 3 2 2" xfId="51952"/>
    <cellStyle name="style1424787250061 2 7 3 3" xfId="18556"/>
    <cellStyle name="style1424787250061 2 7 3 4" xfId="25952"/>
    <cellStyle name="style1424787250061 2 7 3 5" xfId="51951"/>
    <cellStyle name="style1424787250061 2 7 4" xfId="7542"/>
    <cellStyle name="style1424787250061 2 7 4 2" xfId="14938"/>
    <cellStyle name="style1424787250061 2 7 4 3" xfId="22334"/>
    <cellStyle name="style1424787250061 2 7 4 4" xfId="29730"/>
    <cellStyle name="style1424787250061 2 7 4 5" xfId="51953"/>
    <cellStyle name="style1424787250061 2 7 5" xfId="9351"/>
    <cellStyle name="style1424787250061 2 7 6" xfId="16747"/>
    <cellStyle name="style1424787250061 2 7 7" xfId="24143"/>
    <cellStyle name="style1424787250061 2 7 8" xfId="51948"/>
    <cellStyle name="style1424787250061 2 8" xfId="4106"/>
    <cellStyle name="style1424787250061 2 8 2" xfId="11547"/>
    <cellStyle name="style1424787250061 2 8 2 2" xfId="51955"/>
    <cellStyle name="style1424787250061 2 8 3" xfId="18943"/>
    <cellStyle name="style1424787250061 2 8 4" xfId="26339"/>
    <cellStyle name="style1424787250061 2 8 5" xfId="51954"/>
    <cellStyle name="style1424787250061 2 9" xfId="2229"/>
    <cellStyle name="style1424787250061 2 9 2" xfId="9670"/>
    <cellStyle name="style1424787250061 2 9 2 2" xfId="51957"/>
    <cellStyle name="style1424787250061 2 9 3" xfId="17066"/>
    <cellStyle name="style1424787250061 2 9 4" xfId="24462"/>
    <cellStyle name="style1424787250061 2 9 5" xfId="51956"/>
    <cellStyle name="style1424787250061 3" xfId="387"/>
    <cellStyle name="style1424787250061 3 10" xfId="7897"/>
    <cellStyle name="style1424787250061 3 11" xfId="15293"/>
    <cellStyle name="style1424787250061 3 12" xfId="22689"/>
    <cellStyle name="style1424787250061 3 13" xfId="51958"/>
    <cellStyle name="style1424787250061 3 2" xfId="515"/>
    <cellStyle name="style1424787250061 3 2 10" xfId="15421"/>
    <cellStyle name="style1424787250061 3 2 11" xfId="22817"/>
    <cellStyle name="style1424787250061 3 2 12" xfId="51959"/>
    <cellStyle name="style1424787250061 3 2 2" xfId="772"/>
    <cellStyle name="style1424787250061 3 2 2 2" xfId="1482"/>
    <cellStyle name="style1424787250061 3 2 2 2 2" xfId="5170"/>
    <cellStyle name="style1424787250061 3 2 2 2 2 2" xfId="12611"/>
    <cellStyle name="style1424787250061 3 2 2 2 2 2 2" xfId="51963"/>
    <cellStyle name="style1424787250061 3 2 2 2 2 3" xfId="20007"/>
    <cellStyle name="style1424787250061 3 2 2 2 2 4" xfId="27403"/>
    <cellStyle name="style1424787250061 3 2 2 2 2 5" xfId="51962"/>
    <cellStyle name="style1424787250061 3 2 2 2 3" xfId="3293"/>
    <cellStyle name="style1424787250061 3 2 2 2 3 2" xfId="10734"/>
    <cellStyle name="style1424787250061 3 2 2 2 3 2 2" xfId="51965"/>
    <cellStyle name="style1424787250061 3 2 2 2 3 3" xfId="18130"/>
    <cellStyle name="style1424787250061 3 2 2 2 3 4" xfId="25526"/>
    <cellStyle name="style1424787250061 3 2 2 2 3 5" xfId="51964"/>
    <cellStyle name="style1424787250061 3 2 2 2 4" xfId="7115"/>
    <cellStyle name="style1424787250061 3 2 2 2 4 2" xfId="14511"/>
    <cellStyle name="style1424787250061 3 2 2 2 4 3" xfId="21907"/>
    <cellStyle name="style1424787250061 3 2 2 2 4 4" xfId="29303"/>
    <cellStyle name="style1424787250061 3 2 2 2 4 5" xfId="51966"/>
    <cellStyle name="style1424787250061 3 2 2 2 5" xfId="8925"/>
    <cellStyle name="style1424787250061 3 2 2 2 6" xfId="16321"/>
    <cellStyle name="style1424787250061 3 2 2 2 7" xfId="23717"/>
    <cellStyle name="style1424787250061 3 2 2 2 8" xfId="51961"/>
    <cellStyle name="style1424787250061 3 2 2 3" xfId="4526"/>
    <cellStyle name="style1424787250061 3 2 2 3 2" xfId="11967"/>
    <cellStyle name="style1424787250061 3 2 2 3 2 2" xfId="51968"/>
    <cellStyle name="style1424787250061 3 2 2 3 3" xfId="19363"/>
    <cellStyle name="style1424787250061 3 2 2 3 4" xfId="26759"/>
    <cellStyle name="style1424787250061 3 2 2 3 5" xfId="51967"/>
    <cellStyle name="style1424787250061 3 2 2 4" xfId="2649"/>
    <cellStyle name="style1424787250061 3 2 2 4 2" xfId="10090"/>
    <cellStyle name="style1424787250061 3 2 2 4 2 2" xfId="51970"/>
    <cellStyle name="style1424787250061 3 2 2 4 3" xfId="17486"/>
    <cellStyle name="style1424787250061 3 2 2 4 4" xfId="24882"/>
    <cellStyle name="style1424787250061 3 2 2 4 5" xfId="51969"/>
    <cellStyle name="style1424787250061 3 2 2 5" xfId="6471"/>
    <cellStyle name="style1424787250061 3 2 2 5 2" xfId="13867"/>
    <cellStyle name="style1424787250061 3 2 2 5 3" xfId="21263"/>
    <cellStyle name="style1424787250061 3 2 2 5 4" xfId="28659"/>
    <cellStyle name="style1424787250061 3 2 2 5 5" xfId="51971"/>
    <cellStyle name="style1424787250061 3 2 2 6" xfId="8281"/>
    <cellStyle name="style1424787250061 3 2 2 7" xfId="15677"/>
    <cellStyle name="style1424787250061 3 2 2 8" xfId="23073"/>
    <cellStyle name="style1424787250061 3 2 2 9" xfId="51960"/>
    <cellStyle name="style1424787250061 3 2 3" xfId="1226"/>
    <cellStyle name="style1424787250061 3 2 3 2" xfId="4914"/>
    <cellStyle name="style1424787250061 3 2 3 2 2" xfId="12355"/>
    <cellStyle name="style1424787250061 3 2 3 2 2 2" xfId="51974"/>
    <cellStyle name="style1424787250061 3 2 3 2 3" xfId="19751"/>
    <cellStyle name="style1424787250061 3 2 3 2 4" xfId="27147"/>
    <cellStyle name="style1424787250061 3 2 3 2 5" xfId="51973"/>
    <cellStyle name="style1424787250061 3 2 3 3" xfId="3037"/>
    <cellStyle name="style1424787250061 3 2 3 3 2" xfId="10478"/>
    <cellStyle name="style1424787250061 3 2 3 3 2 2" xfId="51976"/>
    <cellStyle name="style1424787250061 3 2 3 3 3" xfId="17874"/>
    <cellStyle name="style1424787250061 3 2 3 3 4" xfId="25270"/>
    <cellStyle name="style1424787250061 3 2 3 3 5" xfId="51975"/>
    <cellStyle name="style1424787250061 3 2 3 4" xfId="6859"/>
    <cellStyle name="style1424787250061 3 2 3 4 2" xfId="14255"/>
    <cellStyle name="style1424787250061 3 2 3 4 3" xfId="21651"/>
    <cellStyle name="style1424787250061 3 2 3 4 4" xfId="29047"/>
    <cellStyle name="style1424787250061 3 2 3 4 5" xfId="51977"/>
    <cellStyle name="style1424787250061 3 2 3 5" xfId="8669"/>
    <cellStyle name="style1424787250061 3 2 3 6" xfId="16065"/>
    <cellStyle name="style1424787250061 3 2 3 7" xfId="23461"/>
    <cellStyle name="style1424787250061 3 2 3 8" xfId="51972"/>
    <cellStyle name="style1424787250061 3 2 4" xfId="1817"/>
    <cellStyle name="style1424787250061 3 2 4 2" xfId="5504"/>
    <cellStyle name="style1424787250061 3 2 4 2 2" xfId="12945"/>
    <cellStyle name="style1424787250061 3 2 4 2 2 2" xfId="51980"/>
    <cellStyle name="style1424787250061 3 2 4 2 3" xfId="20341"/>
    <cellStyle name="style1424787250061 3 2 4 2 4" xfId="27737"/>
    <cellStyle name="style1424787250061 3 2 4 2 5" xfId="51979"/>
    <cellStyle name="style1424787250061 3 2 4 3" xfId="3627"/>
    <cellStyle name="style1424787250061 3 2 4 3 2" xfId="11068"/>
    <cellStyle name="style1424787250061 3 2 4 3 2 2" xfId="51982"/>
    <cellStyle name="style1424787250061 3 2 4 3 3" xfId="18464"/>
    <cellStyle name="style1424787250061 3 2 4 3 4" xfId="25860"/>
    <cellStyle name="style1424787250061 3 2 4 3 5" xfId="51981"/>
    <cellStyle name="style1424787250061 3 2 4 4" xfId="7449"/>
    <cellStyle name="style1424787250061 3 2 4 4 2" xfId="14845"/>
    <cellStyle name="style1424787250061 3 2 4 4 3" xfId="22241"/>
    <cellStyle name="style1424787250061 3 2 4 4 4" xfId="29637"/>
    <cellStyle name="style1424787250061 3 2 4 4 5" xfId="51983"/>
    <cellStyle name="style1424787250061 3 2 4 5" xfId="9259"/>
    <cellStyle name="style1424787250061 3 2 4 6" xfId="16655"/>
    <cellStyle name="style1424787250061 3 2 4 7" xfId="24051"/>
    <cellStyle name="style1424787250061 3 2 4 8" xfId="51978"/>
    <cellStyle name="style1424787250061 3 2 5" xfId="2074"/>
    <cellStyle name="style1424787250061 3 2 5 2" xfId="5761"/>
    <cellStyle name="style1424787250061 3 2 5 2 2" xfId="13201"/>
    <cellStyle name="style1424787250061 3 2 5 2 2 2" xfId="51986"/>
    <cellStyle name="style1424787250061 3 2 5 2 3" xfId="20597"/>
    <cellStyle name="style1424787250061 3 2 5 2 4" xfId="27993"/>
    <cellStyle name="style1424787250061 3 2 5 2 5" xfId="51985"/>
    <cellStyle name="style1424787250061 3 2 5 3" xfId="3883"/>
    <cellStyle name="style1424787250061 3 2 5 3 2" xfId="11324"/>
    <cellStyle name="style1424787250061 3 2 5 3 2 2" xfId="51988"/>
    <cellStyle name="style1424787250061 3 2 5 3 3" xfId="18720"/>
    <cellStyle name="style1424787250061 3 2 5 3 4" xfId="26116"/>
    <cellStyle name="style1424787250061 3 2 5 3 5" xfId="51987"/>
    <cellStyle name="style1424787250061 3 2 5 4" xfId="7706"/>
    <cellStyle name="style1424787250061 3 2 5 4 2" xfId="15102"/>
    <cellStyle name="style1424787250061 3 2 5 4 3" xfId="22498"/>
    <cellStyle name="style1424787250061 3 2 5 4 4" xfId="29894"/>
    <cellStyle name="style1424787250061 3 2 5 4 5" xfId="51989"/>
    <cellStyle name="style1424787250061 3 2 5 5" xfId="9515"/>
    <cellStyle name="style1424787250061 3 2 5 6" xfId="16911"/>
    <cellStyle name="style1424787250061 3 2 5 7" xfId="24307"/>
    <cellStyle name="style1424787250061 3 2 5 8" xfId="51984"/>
    <cellStyle name="style1424787250061 3 2 6" xfId="4270"/>
    <cellStyle name="style1424787250061 3 2 6 2" xfId="11711"/>
    <cellStyle name="style1424787250061 3 2 6 2 2" xfId="51991"/>
    <cellStyle name="style1424787250061 3 2 6 3" xfId="19107"/>
    <cellStyle name="style1424787250061 3 2 6 4" xfId="26503"/>
    <cellStyle name="style1424787250061 3 2 6 5" xfId="51990"/>
    <cellStyle name="style1424787250061 3 2 7" xfId="2393"/>
    <cellStyle name="style1424787250061 3 2 7 2" xfId="9834"/>
    <cellStyle name="style1424787250061 3 2 7 2 2" xfId="51993"/>
    <cellStyle name="style1424787250061 3 2 7 3" xfId="17230"/>
    <cellStyle name="style1424787250061 3 2 7 4" xfId="24626"/>
    <cellStyle name="style1424787250061 3 2 7 5" xfId="51992"/>
    <cellStyle name="style1424787250061 3 2 8" xfId="6215"/>
    <cellStyle name="style1424787250061 3 2 8 2" xfId="13611"/>
    <cellStyle name="style1424787250061 3 2 8 3" xfId="21007"/>
    <cellStyle name="style1424787250061 3 2 8 4" xfId="28403"/>
    <cellStyle name="style1424787250061 3 2 8 5" xfId="51994"/>
    <cellStyle name="style1424787250061 3 2 9" xfId="8025"/>
    <cellStyle name="style1424787250061 3 3" xfId="644"/>
    <cellStyle name="style1424787250061 3 3 2" xfId="1354"/>
    <cellStyle name="style1424787250061 3 3 2 2" xfId="5042"/>
    <cellStyle name="style1424787250061 3 3 2 2 2" xfId="12483"/>
    <cellStyle name="style1424787250061 3 3 2 2 2 2" xfId="51998"/>
    <cellStyle name="style1424787250061 3 3 2 2 3" xfId="19879"/>
    <cellStyle name="style1424787250061 3 3 2 2 4" xfId="27275"/>
    <cellStyle name="style1424787250061 3 3 2 2 5" xfId="51997"/>
    <cellStyle name="style1424787250061 3 3 2 3" xfId="3165"/>
    <cellStyle name="style1424787250061 3 3 2 3 2" xfId="10606"/>
    <cellStyle name="style1424787250061 3 3 2 3 2 2" xfId="52000"/>
    <cellStyle name="style1424787250061 3 3 2 3 3" xfId="18002"/>
    <cellStyle name="style1424787250061 3 3 2 3 4" xfId="25398"/>
    <cellStyle name="style1424787250061 3 3 2 3 5" xfId="51999"/>
    <cellStyle name="style1424787250061 3 3 2 4" xfId="6987"/>
    <cellStyle name="style1424787250061 3 3 2 4 2" xfId="14383"/>
    <cellStyle name="style1424787250061 3 3 2 4 3" xfId="21779"/>
    <cellStyle name="style1424787250061 3 3 2 4 4" xfId="29175"/>
    <cellStyle name="style1424787250061 3 3 2 4 5" xfId="52001"/>
    <cellStyle name="style1424787250061 3 3 2 5" xfId="8797"/>
    <cellStyle name="style1424787250061 3 3 2 6" xfId="16193"/>
    <cellStyle name="style1424787250061 3 3 2 7" xfId="23589"/>
    <cellStyle name="style1424787250061 3 3 2 8" xfId="51996"/>
    <cellStyle name="style1424787250061 3 3 3" xfId="4398"/>
    <cellStyle name="style1424787250061 3 3 3 2" xfId="11839"/>
    <cellStyle name="style1424787250061 3 3 3 2 2" xfId="52003"/>
    <cellStyle name="style1424787250061 3 3 3 3" xfId="19235"/>
    <cellStyle name="style1424787250061 3 3 3 4" xfId="26631"/>
    <cellStyle name="style1424787250061 3 3 3 5" xfId="52002"/>
    <cellStyle name="style1424787250061 3 3 4" xfId="2521"/>
    <cellStyle name="style1424787250061 3 3 4 2" xfId="9962"/>
    <cellStyle name="style1424787250061 3 3 4 2 2" xfId="52005"/>
    <cellStyle name="style1424787250061 3 3 4 3" xfId="17358"/>
    <cellStyle name="style1424787250061 3 3 4 4" xfId="24754"/>
    <cellStyle name="style1424787250061 3 3 4 5" xfId="52004"/>
    <cellStyle name="style1424787250061 3 3 5" xfId="6343"/>
    <cellStyle name="style1424787250061 3 3 5 2" xfId="13739"/>
    <cellStyle name="style1424787250061 3 3 5 3" xfId="21135"/>
    <cellStyle name="style1424787250061 3 3 5 4" xfId="28531"/>
    <cellStyle name="style1424787250061 3 3 5 5" xfId="52006"/>
    <cellStyle name="style1424787250061 3 3 6" xfId="8153"/>
    <cellStyle name="style1424787250061 3 3 7" xfId="15549"/>
    <cellStyle name="style1424787250061 3 3 8" xfId="22945"/>
    <cellStyle name="style1424787250061 3 3 9" xfId="51995"/>
    <cellStyle name="style1424787250061 3 4" xfId="1098"/>
    <cellStyle name="style1424787250061 3 4 2" xfId="4786"/>
    <cellStyle name="style1424787250061 3 4 2 2" xfId="12227"/>
    <cellStyle name="style1424787250061 3 4 2 2 2" xfId="52009"/>
    <cellStyle name="style1424787250061 3 4 2 3" xfId="19623"/>
    <cellStyle name="style1424787250061 3 4 2 4" xfId="27019"/>
    <cellStyle name="style1424787250061 3 4 2 5" xfId="52008"/>
    <cellStyle name="style1424787250061 3 4 3" xfId="2909"/>
    <cellStyle name="style1424787250061 3 4 3 2" xfId="10350"/>
    <cellStyle name="style1424787250061 3 4 3 2 2" xfId="52011"/>
    <cellStyle name="style1424787250061 3 4 3 3" xfId="17746"/>
    <cellStyle name="style1424787250061 3 4 3 4" xfId="25142"/>
    <cellStyle name="style1424787250061 3 4 3 5" xfId="52010"/>
    <cellStyle name="style1424787250061 3 4 4" xfId="6731"/>
    <cellStyle name="style1424787250061 3 4 4 2" xfId="14127"/>
    <cellStyle name="style1424787250061 3 4 4 3" xfId="21523"/>
    <cellStyle name="style1424787250061 3 4 4 4" xfId="28919"/>
    <cellStyle name="style1424787250061 3 4 4 5" xfId="52012"/>
    <cellStyle name="style1424787250061 3 4 5" xfId="8541"/>
    <cellStyle name="style1424787250061 3 4 6" xfId="15937"/>
    <cellStyle name="style1424787250061 3 4 7" xfId="23333"/>
    <cellStyle name="style1424787250061 3 4 8" xfId="52007"/>
    <cellStyle name="style1424787250061 3 5" xfId="1689"/>
    <cellStyle name="style1424787250061 3 5 2" xfId="5376"/>
    <cellStyle name="style1424787250061 3 5 2 2" xfId="12817"/>
    <cellStyle name="style1424787250061 3 5 2 2 2" xfId="52015"/>
    <cellStyle name="style1424787250061 3 5 2 3" xfId="20213"/>
    <cellStyle name="style1424787250061 3 5 2 4" xfId="27609"/>
    <cellStyle name="style1424787250061 3 5 2 5" xfId="52014"/>
    <cellStyle name="style1424787250061 3 5 3" xfId="3499"/>
    <cellStyle name="style1424787250061 3 5 3 2" xfId="10940"/>
    <cellStyle name="style1424787250061 3 5 3 2 2" xfId="52017"/>
    <cellStyle name="style1424787250061 3 5 3 3" xfId="18336"/>
    <cellStyle name="style1424787250061 3 5 3 4" xfId="25732"/>
    <cellStyle name="style1424787250061 3 5 3 5" xfId="52016"/>
    <cellStyle name="style1424787250061 3 5 4" xfId="7321"/>
    <cellStyle name="style1424787250061 3 5 4 2" xfId="14717"/>
    <cellStyle name="style1424787250061 3 5 4 3" xfId="22113"/>
    <cellStyle name="style1424787250061 3 5 4 4" xfId="29509"/>
    <cellStyle name="style1424787250061 3 5 4 5" xfId="52018"/>
    <cellStyle name="style1424787250061 3 5 5" xfId="9131"/>
    <cellStyle name="style1424787250061 3 5 6" xfId="16527"/>
    <cellStyle name="style1424787250061 3 5 7" xfId="23923"/>
    <cellStyle name="style1424787250061 3 5 8" xfId="52013"/>
    <cellStyle name="style1424787250061 3 6" xfId="1946"/>
    <cellStyle name="style1424787250061 3 6 2" xfId="5633"/>
    <cellStyle name="style1424787250061 3 6 2 2" xfId="13073"/>
    <cellStyle name="style1424787250061 3 6 2 2 2" xfId="52021"/>
    <cellStyle name="style1424787250061 3 6 2 3" xfId="20469"/>
    <cellStyle name="style1424787250061 3 6 2 4" xfId="27865"/>
    <cellStyle name="style1424787250061 3 6 2 5" xfId="52020"/>
    <cellStyle name="style1424787250061 3 6 3" xfId="3755"/>
    <cellStyle name="style1424787250061 3 6 3 2" xfId="11196"/>
    <cellStyle name="style1424787250061 3 6 3 2 2" xfId="52023"/>
    <cellStyle name="style1424787250061 3 6 3 3" xfId="18592"/>
    <cellStyle name="style1424787250061 3 6 3 4" xfId="25988"/>
    <cellStyle name="style1424787250061 3 6 3 5" xfId="52022"/>
    <cellStyle name="style1424787250061 3 6 4" xfId="7578"/>
    <cellStyle name="style1424787250061 3 6 4 2" xfId="14974"/>
    <cellStyle name="style1424787250061 3 6 4 3" xfId="22370"/>
    <cellStyle name="style1424787250061 3 6 4 4" xfId="29766"/>
    <cellStyle name="style1424787250061 3 6 4 5" xfId="52024"/>
    <cellStyle name="style1424787250061 3 6 5" xfId="9387"/>
    <cellStyle name="style1424787250061 3 6 6" xfId="16783"/>
    <cellStyle name="style1424787250061 3 6 7" xfId="24179"/>
    <cellStyle name="style1424787250061 3 6 8" xfId="52019"/>
    <cellStyle name="style1424787250061 3 7" xfId="4142"/>
    <cellStyle name="style1424787250061 3 7 2" xfId="11583"/>
    <cellStyle name="style1424787250061 3 7 2 2" xfId="52026"/>
    <cellStyle name="style1424787250061 3 7 3" xfId="18979"/>
    <cellStyle name="style1424787250061 3 7 4" xfId="26375"/>
    <cellStyle name="style1424787250061 3 7 5" xfId="52025"/>
    <cellStyle name="style1424787250061 3 8" xfId="2265"/>
    <cellStyle name="style1424787250061 3 8 2" xfId="9706"/>
    <cellStyle name="style1424787250061 3 8 2 2" xfId="52028"/>
    <cellStyle name="style1424787250061 3 8 3" xfId="17102"/>
    <cellStyle name="style1424787250061 3 8 4" xfId="24498"/>
    <cellStyle name="style1424787250061 3 8 5" xfId="52027"/>
    <cellStyle name="style1424787250061 3 9" xfId="6087"/>
    <cellStyle name="style1424787250061 3 9 2" xfId="13483"/>
    <cellStyle name="style1424787250061 3 9 3" xfId="20879"/>
    <cellStyle name="style1424787250061 3 9 4" xfId="28275"/>
    <cellStyle name="style1424787250061 3 9 5" xfId="52029"/>
    <cellStyle name="style1424787250061 4" xfId="451"/>
    <cellStyle name="style1424787250061 4 10" xfId="15357"/>
    <cellStyle name="style1424787250061 4 11" xfId="22753"/>
    <cellStyle name="style1424787250061 4 12" xfId="52030"/>
    <cellStyle name="style1424787250061 4 2" xfId="708"/>
    <cellStyle name="style1424787250061 4 2 2" xfId="1418"/>
    <cellStyle name="style1424787250061 4 2 2 2" xfId="5106"/>
    <cellStyle name="style1424787250061 4 2 2 2 2" xfId="12547"/>
    <cellStyle name="style1424787250061 4 2 2 2 2 2" xfId="52034"/>
    <cellStyle name="style1424787250061 4 2 2 2 3" xfId="19943"/>
    <cellStyle name="style1424787250061 4 2 2 2 4" xfId="27339"/>
    <cellStyle name="style1424787250061 4 2 2 2 5" xfId="52033"/>
    <cellStyle name="style1424787250061 4 2 2 3" xfId="3229"/>
    <cellStyle name="style1424787250061 4 2 2 3 2" xfId="10670"/>
    <cellStyle name="style1424787250061 4 2 2 3 2 2" xfId="52036"/>
    <cellStyle name="style1424787250061 4 2 2 3 3" xfId="18066"/>
    <cellStyle name="style1424787250061 4 2 2 3 4" xfId="25462"/>
    <cellStyle name="style1424787250061 4 2 2 3 5" xfId="52035"/>
    <cellStyle name="style1424787250061 4 2 2 4" xfId="7051"/>
    <cellStyle name="style1424787250061 4 2 2 4 2" xfId="14447"/>
    <cellStyle name="style1424787250061 4 2 2 4 3" xfId="21843"/>
    <cellStyle name="style1424787250061 4 2 2 4 4" xfId="29239"/>
    <cellStyle name="style1424787250061 4 2 2 4 5" xfId="52037"/>
    <cellStyle name="style1424787250061 4 2 2 5" xfId="8861"/>
    <cellStyle name="style1424787250061 4 2 2 6" xfId="16257"/>
    <cellStyle name="style1424787250061 4 2 2 7" xfId="23653"/>
    <cellStyle name="style1424787250061 4 2 2 8" xfId="52032"/>
    <cellStyle name="style1424787250061 4 2 3" xfId="4462"/>
    <cellStyle name="style1424787250061 4 2 3 2" xfId="11903"/>
    <cellStyle name="style1424787250061 4 2 3 2 2" xfId="52039"/>
    <cellStyle name="style1424787250061 4 2 3 3" xfId="19299"/>
    <cellStyle name="style1424787250061 4 2 3 4" xfId="26695"/>
    <cellStyle name="style1424787250061 4 2 3 5" xfId="52038"/>
    <cellStyle name="style1424787250061 4 2 4" xfId="2585"/>
    <cellStyle name="style1424787250061 4 2 4 2" xfId="10026"/>
    <cellStyle name="style1424787250061 4 2 4 2 2" xfId="52041"/>
    <cellStyle name="style1424787250061 4 2 4 3" xfId="17422"/>
    <cellStyle name="style1424787250061 4 2 4 4" xfId="24818"/>
    <cellStyle name="style1424787250061 4 2 4 5" xfId="52040"/>
    <cellStyle name="style1424787250061 4 2 5" xfId="6407"/>
    <cellStyle name="style1424787250061 4 2 5 2" xfId="13803"/>
    <cellStyle name="style1424787250061 4 2 5 3" xfId="21199"/>
    <cellStyle name="style1424787250061 4 2 5 4" xfId="28595"/>
    <cellStyle name="style1424787250061 4 2 5 5" xfId="52042"/>
    <cellStyle name="style1424787250061 4 2 6" xfId="8217"/>
    <cellStyle name="style1424787250061 4 2 7" xfId="15613"/>
    <cellStyle name="style1424787250061 4 2 8" xfId="23009"/>
    <cellStyle name="style1424787250061 4 2 9" xfId="52031"/>
    <cellStyle name="style1424787250061 4 3" xfId="1162"/>
    <cellStyle name="style1424787250061 4 3 2" xfId="4850"/>
    <cellStyle name="style1424787250061 4 3 2 2" xfId="12291"/>
    <cellStyle name="style1424787250061 4 3 2 2 2" xfId="52045"/>
    <cellStyle name="style1424787250061 4 3 2 3" xfId="19687"/>
    <cellStyle name="style1424787250061 4 3 2 4" xfId="27083"/>
    <cellStyle name="style1424787250061 4 3 2 5" xfId="52044"/>
    <cellStyle name="style1424787250061 4 3 3" xfId="2973"/>
    <cellStyle name="style1424787250061 4 3 3 2" xfId="10414"/>
    <cellStyle name="style1424787250061 4 3 3 2 2" xfId="52047"/>
    <cellStyle name="style1424787250061 4 3 3 3" xfId="17810"/>
    <cellStyle name="style1424787250061 4 3 3 4" xfId="25206"/>
    <cellStyle name="style1424787250061 4 3 3 5" xfId="52046"/>
    <cellStyle name="style1424787250061 4 3 4" xfId="6795"/>
    <cellStyle name="style1424787250061 4 3 4 2" xfId="14191"/>
    <cellStyle name="style1424787250061 4 3 4 3" xfId="21587"/>
    <cellStyle name="style1424787250061 4 3 4 4" xfId="28983"/>
    <cellStyle name="style1424787250061 4 3 4 5" xfId="52048"/>
    <cellStyle name="style1424787250061 4 3 5" xfId="8605"/>
    <cellStyle name="style1424787250061 4 3 6" xfId="16001"/>
    <cellStyle name="style1424787250061 4 3 7" xfId="23397"/>
    <cellStyle name="style1424787250061 4 3 8" xfId="52043"/>
    <cellStyle name="style1424787250061 4 4" xfId="1753"/>
    <cellStyle name="style1424787250061 4 4 2" xfId="5440"/>
    <cellStyle name="style1424787250061 4 4 2 2" xfId="12881"/>
    <cellStyle name="style1424787250061 4 4 2 2 2" xfId="52051"/>
    <cellStyle name="style1424787250061 4 4 2 3" xfId="20277"/>
    <cellStyle name="style1424787250061 4 4 2 4" xfId="27673"/>
    <cellStyle name="style1424787250061 4 4 2 5" xfId="52050"/>
    <cellStyle name="style1424787250061 4 4 3" xfId="3563"/>
    <cellStyle name="style1424787250061 4 4 3 2" xfId="11004"/>
    <cellStyle name="style1424787250061 4 4 3 2 2" xfId="52053"/>
    <cellStyle name="style1424787250061 4 4 3 3" xfId="18400"/>
    <cellStyle name="style1424787250061 4 4 3 4" xfId="25796"/>
    <cellStyle name="style1424787250061 4 4 3 5" xfId="52052"/>
    <cellStyle name="style1424787250061 4 4 4" xfId="7385"/>
    <cellStyle name="style1424787250061 4 4 4 2" xfId="14781"/>
    <cellStyle name="style1424787250061 4 4 4 3" xfId="22177"/>
    <cellStyle name="style1424787250061 4 4 4 4" xfId="29573"/>
    <cellStyle name="style1424787250061 4 4 4 5" xfId="52054"/>
    <cellStyle name="style1424787250061 4 4 5" xfId="9195"/>
    <cellStyle name="style1424787250061 4 4 6" xfId="16591"/>
    <cellStyle name="style1424787250061 4 4 7" xfId="23987"/>
    <cellStyle name="style1424787250061 4 4 8" xfId="52049"/>
    <cellStyle name="style1424787250061 4 5" xfId="2010"/>
    <cellStyle name="style1424787250061 4 5 2" xfId="5697"/>
    <cellStyle name="style1424787250061 4 5 2 2" xfId="13137"/>
    <cellStyle name="style1424787250061 4 5 2 2 2" xfId="52057"/>
    <cellStyle name="style1424787250061 4 5 2 3" xfId="20533"/>
    <cellStyle name="style1424787250061 4 5 2 4" xfId="27929"/>
    <cellStyle name="style1424787250061 4 5 2 5" xfId="52056"/>
    <cellStyle name="style1424787250061 4 5 3" xfId="3819"/>
    <cellStyle name="style1424787250061 4 5 3 2" xfId="11260"/>
    <cellStyle name="style1424787250061 4 5 3 2 2" xfId="52059"/>
    <cellStyle name="style1424787250061 4 5 3 3" xfId="18656"/>
    <cellStyle name="style1424787250061 4 5 3 4" xfId="26052"/>
    <cellStyle name="style1424787250061 4 5 3 5" xfId="52058"/>
    <cellStyle name="style1424787250061 4 5 4" xfId="7642"/>
    <cellStyle name="style1424787250061 4 5 4 2" xfId="15038"/>
    <cellStyle name="style1424787250061 4 5 4 3" xfId="22434"/>
    <cellStyle name="style1424787250061 4 5 4 4" xfId="29830"/>
    <cellStyle name="style1424787250061 4 5 4 5" xfId="52060"/>
    <cellStyle name="style1424787250061 4 5 5" xfId="9451"/>
    <cellStyle name="style1424787250061 4 5 6" xfId="16847"/>
    <cellStyle name="style1424787250061 4 5 7" xfId="24243"/>
    <cellStyle name="style1424787250061 4 5 8" xfId="52055"/>
    <cellStyle name="style1424787250061 4 6" xfId="4206"/>
    <cellStyle name="style1424787250061 4 6 2" xfId="11647"/>
    <cellStyle name="style1424787250061 4 6 2 2" xfId="52062"/>
    <cellStyle name="style1424787250061 4 6 3" xfId="19043"/>
    <cellStyle name="style1424787250061 4 6 4" xfId="26439"/>
    <cellStyle name="style1424787250061 4 6 5" xfId="52061"/>
    <cellStyle name="style1424787250061 4 7" xfId="2329"/>
    <cellStyle name="style1424787250061 4 7 2" xfId="9770"/>
    <cellStyle name="style1424787250061 4 7 2 2" xfId="52064"/>
    <cellStyle name="style1424787250061 4 7 3" xfId="17166"/>
    <cellStyle name="style1424787250061 4 7 4" xfId="24562"/>
    <cellStyle name="style1424787250061 4 7 5" xfId="52063"/>
    <cellStyle name="style1424787250061 4 8" xfId="6151"/>
    <cellStyle name="style1424787250061 4 8 2" xfId="13547"/>
    <cellStyle name="style1424787250061 4 8 3" xfId="20943"/>
    <cellStyle name="style1424787250061 4 8 4" xfId="28339"/>
    <cellStyle name="style1424787250061 4 8 5" xfId="52065"/>
    <cellStyle name="style1424787250061 4 9" xfId="7961"/>
    <cellStyle name="style1424787250061 5" xfId="580"/>
    <cellStyle name="style1424787250061 5 2" xfId="1290"/>
    <cellStyle name="style1424787250061 5 2 2" xfId="4978"/>
    <cellStyle name="style1424787250061 5 2 2 2" xfId="12419"/>
    <cellStyle name="style1424787250061 5 2 2 2 2" xfId="52069"/>
    <cellStyle name="style1424787250061 5 2 2 3" xfId="19815"/>
    <cellStyle name="style1424787250061 5 2 2 4" xfId="27211"/>
    <cellStyle name="style1424787250061 5 2 2 5" xfId="52068"/>
    <cellStyle name="style1424787250061 5 2 3" xfId="3101"/>
    <cellStyle name="style1424787250061 5 2 3 2" xfId="10542"/>
    <cellStyle name="style1424787250061 5 2 3 2 2" xfId="52071"/>
    <cellStyle name="style1424787250061 5 2 3 3" xfId="17938"/>
    <cellStyle name="style1424787250061 5 2 3 4" xfId="25334"/>
    <cellStyle name="style1424787250061 5 2 3 5" xfId="52070"/>
    <cellStyle name="style1424787250061 5 2 4" xfId="6923"/>
    <cellStyle name="style1424787250061 5 2 4 2" xfId="14319"/>
    <cellStyle name="style1424787250061 5 2 4 3" xfId="21715"/>
    <cellStyle name="style1424787250061 5 2 4 4" xfId="29111"/>
    <cellStyle name="style1424787250061 5 2 4 5" xfId="52072"/>
    <cellStyle name="style1424787250061 5 2 5" xfId="8733"/>
    <cellStyle name="style1424787250061 5 2 6" xfId="16129"/>
    <cellStyle name="style1424787250061 5 2 7" xfId="23525"/>
    <cellStyle name="style1424787250061 5 2 8" xfId="52067"/>
    <cellStyle name="style1424787250061 5 3" xfId="4334"/>
    <cellStyle name="style1424787250061 5 3 2" xfId="11775"/>
    <cellStyle name="style1424787250061 5 3 2 2" xfId="52074"/>
    <cellStyle name="style1424787250061 5 3 3" xfId="19171"/>
    <cellStyle name="style1424787250061 5 3 4" xfId="26567"/>
    <cellStyle name="style1424787250061 5 3 5" xfId="52073"/>
    <cellStyle name="style1424787250061 5 4" xfId="2457"/>
    <cellStyle name="style1424787250061 5 4 2" xfId="9898"/>
    <cellStyle name="style1424787250061 5 4 2 2" xfId="52076"/>
    <cellStyle name="style1424787250061 5 4 3" xfId="17294"/>
    <cellStyle name="style1424787250061 5 4 4" xfId="24690"/>
    <cellStyle name="style1424787250061 5 4 5" xfId="52075"/>
    <cellStyle name="style1424787250061 5 5" xfId="6279"/>
    <cellStyle name="style1424787250061 5 5 2" xfId="13675"/>
    <cellStyle name="style1424787250061 5 5 3" xfId="21071"/>
    <cellStyle name="style1424787250061 5 5 4" xfId="28467"/>
    <cellStyle name="style1424787250061 5 5 5" xfId="52077"/>
    <cellStyle name="style1424787250061 5 6" xfId="8089"/>
    <cellStyle name="style1424787250061 5 7" xfId="15485"/>
    <cellStyle name="style1424787250061 5 8" xfId="22881"/>
    <cellStyle name="style1424787250061 5 9" xfId="52066"/>
    <cellStyle name="style1424787250061 6" xfId="1034"/>
    <cellStyle name="style1424787250061 6 2" xfId="4722"/>
    <cellStyle name="style1424787250061 6 2 2" xfId="12163"/>
    <cellStyle name="style1424787250061 6 2 2 2" xfId="52080"/>
    <cellStyle name="style1424787250061 6 2 3" xfId="19559"/>
    <cellStyle name="style1424787250061 6 2 4" xfId="26955"/>
    <cellStyle name="style1424787250061 6 2 5" xfId="52079"/>
    <cellStyle name="style1424787250061 6 3" xfId="2845"/>
    <cellStyle name="style1424787250061 6 3 2" xfId="10286"/>
    <cellStyle name="style1424787250061 6 3 2 2" xfId="52082"/>
    <cellStyle name="style1424787250061 6 3 3" xfId="17682"/>
    <cellStyle name="style1424787250061 6 3 4" xfId="25078"/>
    <cellStyle name="style1424787250061 6 3 5" xfId="52081"/>
    <cellStyle name="style1424787250061 6 4" xfId="6667"/>
    <cellStyle name="style1424787250061 6 4 2" xfId="14063"/>
    <cellStyle name="style1424787250061 6 4 3" xfId="21459"/>
    <cellStyle name="style1424787250061 6 4 4" xfId="28855"/>
    <cellStyle name="style1424787250061 6 4 5" xfId="52083"/>
    <cellStyle name="style1424787250061 6 5" xfId="8477"/>
    <cellStyle name="style1424787250061 6 6" xfId="15873"/>
    <cellStyle name="style1424787250061 6 7" xfId="23269"/>
    <cellStyle name="style1424787250061 6 8" xfId="52078"/>
    <cellStyle name="style1424787250061 7" xfId="1625"/>
    <cellStyle name="style1424787250061 7 2" xfId="5312"/>
    <cellStyle name="style1424787250061 7 2 2" xfId="12753"/>
    <cellStyle name="style1424787250061 7 2 2 2" xfId="52086"/>
    <cellStyle name="style1424787250061 7 2 3" xfId="20149"/>
    <cellStyle name="style1424787250061 7 2 4" xfId="27545"/>
    <cellStyle name="style1424787250061 7 2 5" xfId="52085"/>
    <cellStyle name="style1424787250061 7 3" xfId="3435"/>
    <cellStyle name="style1424787250061 7 3 2" xfId="10876"/>
    <cellStyle name="style1424787250061 7 3 2 2" xfId="52088"/>
    <cellStyle name="style1424787250061 7 3 3" xfId="18272"/>
    <cellStyle name="style1424787250061 7 3 4" xfId="25668"/>
    <cellStyle name="style1424787250061 7 3 5" xfId="52087"/>
    <cellStyle name="style1424787250061 7 4" xfId="7257"/>
    <cellStyle name="style1424787250061 7 4 2" xfId="14653"/>
    <cellStyle name="style1424787250061 7 4 3" xfId="22049"/>
    <cellStyle name="style1424787250061 7 4 4" xfId="29445"/>
    <cellStyle name="style1424787250061 7 4 5" xfId="52089"/>
    <cellStyle name="style1424787250061 7 5" xfId="9067"/>
    <cellStyle name="style1424787250061 7 6" xfId="16463"/>
    <cellStyle name="style1424787250061 7 7" xfId="23859"/>
    <cellStyle name="style1424787250061 7 8" xfId="52084"/>
    <cellStyle name="style1424787250061 8" xfId="1882"/>
    <cellStyle name="style1424787250061 8 2" xfId="5569"/>
    <cellStyle name="style1424787250061 8 2 2" xfId="13009"/>
    <cellStyle name="style1424787250061 8 2 2 2" xfId="52092"/>
    <cellStyle name="style1424787250061 8 2 3" xfId="20405"/>
    <cellStyle name="style1424787250061 8 2 4" xfId="27801"/>
    <cellStyle name="style1424787250061 8 2 5" xfId="52091"/>
    <cellStyle name="style1424787250061 8 3" xfId="3691"/>
    <cellStyle name="style1424787250061 8 3 2" xfId="11132"/>
    <cellStyle name="style1424787250061 8 3 2 2" xfId="52094"/>
    <cellStyle name="style1424787250061 8 3 3" xfId="18528"/>
    <cellStyle name="style1424787250061 8 3 4" xfId="25924"/>
    <cellStyle name="style1424787250061 8 3 5" xfId="52093"/>
    <cellStyle name="style1424787250061 8 4" xfId="7514"/>
    <cellStyle name="style1424787250061 8 4 2" xfId="14910"/>
    <cellStyle name="style1424787250061 8 4 3" xfId="22306"/>
    <cellStyle name="style1424787250061 8 4 4" xfId="29702"/>
    <cellStyle name="style1424787250061 8 4 5" xfId="52095"/>
    <cellStyle name="style1424787250061 8 5" xfId="9323"/>
    <cellStyle name="style1424787250061 8 6" xfId="16719"/>
    <cellStyle name="style1424787250061 8 7" xfId="24115"/>
    <cellStyle name="style1424787250061 8 8" xfId="52090"/>
    <cellStyle name="style1424787250061 9" xfId="4078"/>
    <cellStyle name="style1424787250061 9 2" xfId="11519"/>
    <cellStyle name="style1424787250061 9 2 2" xfId="52097"/>
    <cellStyle name="style1424787250061 9 3" xfId="18915"/>
    <cellStyle name="style1424787250061 9 4" xfId="26311"/>
    <cellStyle name="style1424787250061 9 5" xfId="52096"/>
    <cellStyle name="style1424787250099" xfId="324"/>
    <cellStyle name="style1424787250099 10" xfId="2202"/>
    <cellStyle name="style1424787250099 10 2" xfId="9643"/>
    <cellStyle name="style1424787250099 10 2 2" xfId="52100"/>
    <cellStyle name="style1424787250099 10 3" xfId="17039"/>
    <cellStyle name="style1424787250099 10 4" xfId="24435"/>
    <cellStyle name="style1424787250099 10 5" xfId="52099"/>
    <cellStyle name="style1424787250099 11" xfId="6024"/>
    <cellStyle name="style1424787250099 11 2" xfId="13420"/>
    <cellStyle name="style1424787250099 11 3" xfId="20816"/>
    <cellStyle name="style1424787250099 11 4" xfId="28212"/>
    <cellStyle name="style1424787250099 11 5" xfId="52101"/>
    <cellStyle name="style1424787250099 12" xfId="7834"/>
    <cellStyle name="style1424787250099 13" xfId="15230"/>
    <cellStyle name="style1424787250099 14" xfId="22626"/>
    <cellStyle name="style1424787250099 15" xfId="52098"/>
    <cellStyle name="style1424787250099 2" xfId="352"/>
    <cellStyle name="style1424787250099 2 10" xfId="6052"/>
    <cellStyle name="style1424787250099 2 10 2" xfId="13448"/>
    <cellStyle name="style1424787250099 2 10 3" xfId="20844"/>
    <cellStyle name="style1424787250099 2 10 4" xfId="28240"/>
    <cellStyle name="style1424787250099 2 10 5" xfId="52103"/>
    <cellStyle name="style1424787250099 2 11" xfId="7862"/>
    <cellStyle name="style1424787250099 2 12" xfId="15258"/>
    <cellStyle name="style1424787250099 2 13" xfId="22654"/>
    <cellStyle name="style1424787250099 2 14" xfId="52102"/>
    <cellStyle name="style1424787250099 2 2" xfId="416"/>
    <cellStyle name="style1424787250099 2 2 10" xfId="7926"/>
    <cellStyle name="style1424787250099 2 2 11" xfId="15322"/>
    <cellStyle name="style1424787250099 2 2 12" xfId="22718"/>
    <cellStyle name="style1424787250099 2 2 13" xfId="52104"/>
    <cellStyle name="style1424787250099 2 2 2" xfId="544"/>
    <cellStyle name="style1424787250099 2 2 2 10" xfId="15450"/>
    <cellStyle name="style1424787250099 2 2 2 11" xfId="22846"/>
    <cellStyle name="style1424787250099 2 2 2 12" xfId="52105"/>
    <cellStyle name="style1424787250099 2 2 2 2" xfId="801"/>
    <cellStyle name="style1424787250099 2 2 2 2 2" xfId="1511"/>
    <cellStyle name="style1424787250099 2 2 2 2 2 2" xfId="5199"/>
    <cellStyle name="style1424787250099 2 2 2 2 2 2 2" xfId="12640"/>
    <cellStyle name="style1424787250099 2 2 2 2 2 2 2 2" xfId="52109"/>
    <cellStyle name="style1424787250099 2 2 2 2 2 2 3" xfId="20036"/>
    <cellStyle name="style1424787250099 2 2 2 2 2 2 4" xfId="27432"/>
    <cellStyle name="style1424787250099 2 2 2 2 2 2 5" xfId="52108"/>
    <cellStyle name="style1424787250099 2 2 2 2 2 3" xfId="3322"/>
    <cellStyle name="style1424787250099 2 2 2 2 2 3 2" xfId="10763"/>
    <cellStyle name="style1424787250099 2 2 2 2 2 3 2 2" xfId="52111"/>
    <cellStyle name="style1424787250099 2 2 2 2 2 3 3" xfId="18159"/>
    <cellStyle name="style1424787250099 2 2 2 2 2 3 4" xfId="25555"/>
    <cellStyle name="style1424787250099 2 2 2 2 2 3 5" xfId="52110"/>
    <cellStyle name="style1424787250099 2 2 2 2 2 4" xfId="7144"/>
    <cellStyle name="style1424787250099 2 2 2 2 2 4 2" xfId="14540"/>
    <cellStyle name="style1424787250099 2 2 2 2 2 4 3" xfId="21936"/>
    <cellStyle name="style1424787250099 2 2 2 2 2 4 4" xfId="29332"/>
    <cellStyle name="style1424787250099 2 2 2 2 2 4 5" xfId="52112"/>
    <cellStyle name="style1424787250099 2 2 2 2 2 5" xfId="8954"/>
    <cellStyle name="style1424787250099 2 2 2 2 2 6" xfId="16350"/>
    <cellStyle name="style1424787250099 2 2 2 2 2 7" xfId="23746"/>
    <cellStyle name="style1424787250099 2 2 2 2 2 8" xfId="52107"/>
    <cellStyle name="style1424787250099 2 2 2 2 3" xfId="4555"/>
    <cellStyle name="style1424787250099 2 2 2 2 3 2" xfId="11996"/>
    <cellStyle name="style1424787250099 2 2 2 2 3 2 2" xfId="52114"/>
    <cellStyle name="style1424787250099 2 2 2 2 3 3" xfId="19392"/>
    <cellStyle name="style1424787250099 2 2 2 2 3 4" xfId="26788"/>
    <cellStyle name="style1424787250099 2 2 2 2 3 5" xfId="52113"/>
    <cellStyle name="style1424787250099 2 2 2 2 4" xfId="2678"/>
    <cellStyle name="style1424787250099 2 2 2 2 4 2" xfId="10119"/>
    <cellStyle name="style1424787250099 2 2 2 2 4 2 2" xfId="52116"/>
    <cellStyle name="style1424787250099 2 2 2 2 4 3" xfId="17515"/>
    <cellStyle name="style1424787250099 2 2 2 2 4 4" xfId="24911"/>
    <cellStyle name="style1424787250099 2 2 2 2 4 5" xfId="52115"/>
    <cellStyle name="style1424787250099 2 2 2 2 5" xfId="6500"/>
    <cellStyle name="style1424787250099 2 2 2 2 5 2" xfId="13896"/>
    <cellStyle name="style1424787250099 2 2 2 2 5 3" xfId="21292"/>
    <cellStyle name="style1424787250099 2 2 2 2 5 4" xfId="28688"/>
    <cellStyle name="style1424787250099 2 2 2 2 5 5" xfId="52117"/>
    <cellStyle name="style1424787250099 2 2 2 2 6" xfId="8310"/>
    <cellStyle name="style1424787250099 2 2 2 2 7" xfId="15706"/>
    <cellStyle name="style1424787250099 2 2 2 2 8" xfId="23102"/>
    <cellStyle name="style1424787250099 2 2 2 2 9" xfId="52106"/>
    <cellStyle name="style1424787250099 2 2 2 3" xfId="1255"/>
    <cellStyle name="style1424787250099 2 2 2 3 2" xfId="4943"/>
    <cellStyle name="style1424787250099 2 2 2 3 2 2" xfId="12384"/>
    <cellStyle name="style1424787250099 2 2 2 3 2 2 2" xfId="52120"/>
    <cellStyle name="style1424787250099 2 2 2 3 2 3" xfId="19780"/>
    <cellStyle name="style1424787250099 2 2 2 3 2 4" xfId="27176"/>
    <cellStyle name="style1424787250099 2 2 2 3 2 5" xfId="52119"/>
    <cellStyle name="style1424787250099 2 2 2 3 3" xfId="3066"/>
    <cellStyle name="style1424787250099 2 2 2 3 3 2" xfId="10507"/>
    <cellStyle name="style1424787250099 2 2 2 3 3 2 2" xfId="52122"/>
    <cellStyle name="style1424787250099 2 2 2 3 3 3" xfId="17903"/>
    <cellStyle name="style1424787250099 2 2 2 3 3 4" xfId="25299"/>
    <cellStyle name="style1424787250099 2 2 2 3 3 5" xfId="52121"/>
    <cellStyle name="style1424787250099 2 2 2 3 4" xfId="6888"/>
    <cellStyle name="style1424787250099 2 2 2 3 4 2" xfId="14284"/>
    <cellStyle name="style1424787250099 2 2 2 3 4 3" xfId="21680"/>
    <cellStyle name="style1424787250099 2 2 2 3 4 4" xfId="29076"/>
    <cellStyle name="style1424787250099 2 2 2 3 4 5" xfId="52123"/>
    <cellStyle name="style1424787250099 2 2 2 3 5" xfId="8698"/>
    <cellStyle name="style1424787250099 2 2 2 3 6" xfId="16094"/>
    <cellStyle name="style1424787250099 2 2 2 3 7" xfId="23490"/>
    <cellStyle name="style1424787250099 2 2 2 3 8" xfId="52118"/>
    <cellStyle name="style1424787250099 2 2 2 4" xfId="1846"/>
    <cellStyle name="style1424787250099 2 2 2 4 2" xfId="5533"/>
    <cellStyle name="style1424787250099 2 2 2 4 2 2" xfId="12974"/>
    <cellStyle name="style1424787250099 2 2 2 4 2 2 2" xfId="52126"/>
    <cellStyle name="style1424787250099 2 2 2 4 2 3" xfId="20370"/>
    <cellStyle name="style1424787250099 2 2 2 4 2 4" xfId="27766"/>
    <cellStyle name="style1424787250099 2 2 2 4 2 5" xfId="52125"/>
    <cellStyle name="style1424787250099 2 2 2 4 3" xfId="3656"/>
    <cellStyle name="style1424787250099 2 2 2 4 3 2" xfId="11097"/>
    <cellStyle name="style1424787250099 2 2 2 4 3 2 2" xfId="52128"/>
    <cellStyle name="style1424787250099 2 2 2 4 3 3" xfId="18493"/>
    <cellStyle name="style1424787250099 2 2 2 4 3 4" xfId="25889"/>
    <cellStyle name="style1424787250099 2 2 2 4 3 5" xfId="52127"/>
    <cellStyle name="style1424787250099 2 2 2 4 4" xfId="7478"/>
    <cellStyle name="style1424787250099 2 2 2 4 4 2" xfId="14874"/>
    <cellStyle name="style1424787250099 2 2 2 4 4 3" xfId="22270"/>
    <cellStyle name="style1424787250099 2 2 2 4 4 4" xfId="29666"/>
    <cellStyle name="style1424787250099 2 2 2 4 4 5" xfId="52129"/>
    <cellStyle name="style1424787250099 2 2 2 4 5" xfId="9288"/>
    <cellStyle name="style1424787250099 2 2 2 4 6" xfId="16684"/>
    <cellStyle name="style1424787250099 2 2 2 4 7" xfId="24080"/>
    <cellStyle name="style1424787250099 2 2 2 4 8" xfId="52124"/>
    <cellStyle name="style1424787250099 2 2 2 5" xfId="2103"/>
    <cellStyle name="style1424787250099 2 2 2 5 2" xfId="5790"/>
    <cellStyle name="style1424787250099 2 2 2 5 2 2" xfId="13230"/>
    <cellStyle name="style1424787250099 2 2 2 5 2 2 2" xfId="52132"/>
    <cellStyle name="style1424787250099 2 2 2 5 2 3" xfId="20626"/>
    <cellStyle name="style1424787250099 2 2 2 5 2 4" xfId="28022"/>
    <cellStyle name="style1424787250099 2 2 2 5 2 5" xfId="52131"/>
    <cellStyle name="style1424787250099 2 2 2 5 3" xfId="3912"/>
    <cellStyle name="style1424787250099 2 2 2 5 3 2" xfId="11353"/>
    <cellStyle name="style1424787250099 2 2 2 5 3 2 2" xfId="52134"/>
    <cellStyle name="style1424787250099 2 2 2 5 3 3" xfId="18749"/>
    <cellStyle name="style1424787250099 2 2 2 5 3 4" xfId="26145"/>
    <cellStyle name="style1424787250099 2 2 2 5 3 5" xfId="52133"/>
    <cellStyle name="style1424787250099 2 2 2 5 4" xfId="7735"/>
    <cellStyle name="style1424787250099 2 2 2 5 4 2" xfId="15131"/>
    <cellStyle name="style1424787250099 2 2 2 5 4 3" xfId="22527"/>
    <cellStyle name="style1424787250099 2 2 2 5 4 4" xfId="29923"/>
    <cellStyle name="style1424787250099 2 2 2 5 4 5" xfId="52135"/>
    <cellStyle name="style1424787250099 2 2 2 5 5" xfId="9544"/>
    <cellStyle name="style1424787250099 2 2 2 5 6" xfId="16940"/>
    <cellStyle name="style1424787250099 2 2 2 5 7" xfId="24336"/>
    <cellStyle name="style1424787250099 2 2 2 5 8" xfId="52130"/>
    <cellStyle name="style1424787250099 2 2 2 6" xfId="4299"/>
    <cellStyle name="style1424787250099 2 2 2 6 2" xfId="11740"/>
    <cellStyle name="style1424787250099 2 2 2 6 2 2" xfId="52137"/>
    <cellStyle name="style1424787250099 2 2 2 6 3" xfId="19136"/>
    <cellStyle name="style1424787250099 2 2 2 6 4" xfId="26532"/>
    <cellStyle name="style1424787250099 2 2 2 6 5" xfId="52136"/>
    <cellStyle name="style1424787250099 2 2 2 7" xfId="2422"/>
    <cellStyle name="style1424787250099 2 2 2 7 2" xfId="9863"/>
    <cellStyle name="style1424787250099 2 2 2 7 2 2" xfId="52139"/>
    <cellStyle name="style1424787250099 2 2 2 7 3" xfId="17259"/>
    <cellStyle name="style1424787250099 2 2 2 7 4" xfId="24655"/>
    <cellStyle name="style1424787250099 2 2 2 7 5" xfId="52138"/>
    <cellStyle name="style1424787250099 2 2 2 8" xfId="6244"/>
    <cellStyle name="style1424787250099 2 2 2 8 2" xfId="13640"/>
    <cellStyle name="style1424787250099 2 2 2 8 3" xfId="21036"/>
    <cellStyle name="style1424787250099 2 2 2 8 4" xfId="28432"/>
    <cellStyle name="style1424787250099 2 2 2 8 5" xfId="52140"/>
    <cellStyle name="style1424787250099 2 2 2 9" xfId="8054"/>
    <cellStyle name="style1424787250099 2 2 3" xfId="673"/>
    <cellStyle name="style1424787250099 2 2 3 2" xfId="1383"/>
    <cellStyle name="style1424787250099 2 2 3 2 2" xfId="5071"/>
    <cellStyle name="style1424787250099 2 2 3 2 2 2" xfId="12512"/>
    <cellStyle name="style1424787250099 2 2 3 2 2 2 2" xfId="52144"/>
    <cellStyle name="style1424787250099 2 2 3 2 2 3" xfId="19908"/>
    <cellStyle name="style1424787250099 2 2 3 2 2 4" xfId="27304"/>
    <cellStyle name="style1424787250099 2 2 3 2 2 5" xfId="52143"/>
    <cellStyle name="style1424787250099 2 2 3 2 3" xfId="3194"/>
    <cellStyle name="style1424787250099 2 2 3 2 3 2" xfId="10635"/>
    <cellStyle name="style1424787250099 2 2 3 2 3 2 2" xfId="52146"/>
    <cellStyle name="style1424787250099 2 2 3 2 3 3" xfId="18031"/>
    <cellStyle name="style1424787250099 2 2 3 2 3 4" xfId="25427"/>
    <cellStyle name="style1424787250099 2 2 3 2 3 5" xfId="52145"/>
    <cellStyle name="style1424787250099 2 2 3 2 4" xfId="7016"/>
    <cellStyle name="style1424787250099 2 2 3 2 4 2" xfId="14412"/>
    <cellStyle name="style1424787250099 2 2 3 2 4 3" xfId="21808"/>
    <cellStyle name="style1424787250099 2 2 3 2 4 4" xfId="29204"/>
    <cellStyle name="style1424787250099 2 2 3 2 4 5" xfId="52147"/>
    <cellStyle name="style1424787250099 2 2 3 2 5" xfId="8826"/>
    <cellStyle name="style1424787250099 2 2 3 2 6" xfId="16222"/>
    <cellStyle name="style1424787250099 2 2 3 2 7" xfId="23618"/>
    <cellStyle name="style1424787250099 2 2 3 2 8" xfId="52142"/>
    <cellStyle name="style1424787250099 2 2 3 3" xfId="4427"/>
    <cellStyle name="style1424787250099 2 2 3 3 2" xfId="11868"/>
    <cellStyle name="style1424787250099 2 2 3 3 2 2" xfId="52149"/>
    <cellStyle name="style1424787250099 2 2 3 3 3" xfId="19264"/>
    <cellStyle name="style1424787250099 2 2 3 3 4" xfId="26660"/>
    <cellStyle name="style1424787250099 2 2 3 3 5" xfId="52148"/>
    <cellStyle name="style1424787250099 2 2 3 4" xfId="2550"/>
    <cellStyle name="style1424787250099 2 2 3 4 2" xfId="9991"/>
    <cellStyle name="style1424787250099 2 2 3 4 2 2" xfId="52151"/>
    <cellStyle name="style1424787250099 2 2 3 4 3" xfId="17387"/>
    <cellStyle name="style1424787250099 2 2 3 4 4" xfId="24783"/>
    <cellStyle name="style1424787250099 2 2 3 4 5" xfId="52150"/>
    <cellStyle name="style1424787250099 2 2 3 5" xfId="6372"/>
    <cellStyle name="style1424787250099 2 2 3 5 2" xfId="13768"/>
    <cellStyle name="style1424787250099 2 2 3 5 3" xfId="21164"/>
    <cellStyle name="style1424787250099 2 2 3 5 4" xfId="28560"/>
    <cellStyle name="style1424787250099 2 2 3 5 5" xfId="52152"/>
    <cellStyle name="style1424787250099 2 2 3 6" xfId="8182"/>
    <cellStyle name="style1424787250099 2 2 3 7" xfId="15578"/>
    <cellStyle name="style1424787250099 2 2 3 8" xfId="22974"/>
    <cellStyle name="style1424787250099 2 2 3 9" xfId="52141"/>
    <cellStyle name="style1424787250099 2 2 4" xfId="1127"/>
    <cellStyle name="style1424787250099 2 2 4 2" xfId="4815"/>
    <cellStyle name="style1424787250099 2 2 4 2 2" xfId="12256"/>
    <cellStyle name="style1424787250099 2 2 4 2 2 2" xfId="52155"/>
    <cellStyle name="style1424787250099 2 2 4 2 3" xfId="19652"/>
    <cellStyle name="style1424787250099 2 2 4 2 4" xfId="27048"/>
    <cellStyle name="style1424787250099 2 2 4 2 5" xfId="52154"/>
    <cellStyle name="style1424787250099 2 2 4 3" xfId="2938"/>
    <cellStyle name="style1424787250099 2 2 4 3 2" xfId="10379"/>
    <cellStyle name="style1424787250099 2 2 4 3 2 2" xfId="52157"/>
    <cellStyle name="style1424787250099 2 2 4 3 3" xfId="17775"/>
    <cellStyle name="style1424787250099 2 2 4 3 4" xfId="25171"/>
    <cellStyle name="style1424787250099 2 2 4 3 5" xfId="52156"/>
    <cellStyle name="style1424787250099 2 2 4 4" xfId="6760"/>
    <cellStyle name="style1424787250099 2 2 4 4 2" xfId="14156"/>
    <cellStyle name="style1424787250099 2 2 4 4 3" xfId="21552"/>
    <cellStyle name="style1424787250099 2 2 4 4 4" xfId="28948"/>
    <cellStyle name="style1424787250099 2 2 4 4 5" xfId="52158"/>
    <cellStyle name="style1424787250099 2 2 4 5" xfId="8570"/>
    <cellStyle name="style1424787250099 2 2 4 6" xfId="15966"/>
    <cellStyle name="style1424787250099 2 2 4 7" xfId="23362"/>
    <cellStyle name="style1424787250099 2 2 4 8" xfId="52153"/>
    <cellStyle name="style1424787250099 2 2 5" xfId="1718"/>
    <cellStyle name="style1424787250099 2 2 5 2" xfId="5405"/>
    <cellStyle name="style1424787250099 2 2 5 2 2" xfId="12846"/>
    <cellStyle name="style1424787250099 2 2 5 2 2 2" xfId="52161"/>
    <cellStyle name="style1424787250099 2 2 5 2 3" xfId="20242"/>
    <cellStyle name="style1424787250099 2 2 5 2 4" xfId="27638"/>
    <cellStyle name="style1424787250099 2 2 5 2 5" xfId="52160"/>
    <cellStyle name="style1424787250099 2 2 5 3" xfId="3528"/>
    <cellStyle name="style1424787250099 2 2 5 3 2" xfId="10969"/>
    <cellStyle name="style1424787250099 2 2 5 3 2 2" xfId="52163"/>
    <cellStyle name="style1424787250099 2 2 5 3 3" xfId="18365"/>
    <cellStyle name="style1424787250099 2 2 5 3 4" xfId="25761"/>
    <cellStyle name="style1424787250099 2 2 5 3 5" xfId="52162"/>
    <cellStyle name="style1424787250099 2 2 5 4" xfId="7350"/>
    <cellStyle name="style1424787250099 2 2 5 4 2" xfId="14746"/>
    <cellStyle name="style1424787250099 2 2 5 4 3" xfId="22142"/>
    <cellStyle name="style1424787250099 2 2 5 4 4" xfId="29538"/>
    <cellStyle name="style1424787250099 2 2 5 4 5" xfId="52164"/>
    <cellStyle name="style1424787250099 2 2 5 5" xfId="9160"/>
    <cellStyle name="style1424787250099 2 2 5 6" xfId="16556"/>
    <cellStyle name="style1424787250099 2 2 5 7" xfId="23952"/>
    <cellStyle name="style1424787250099 2 2 5 8" xfId="52159"/>
    <cellStyle name="style1424787250099 2 2 6" xfId="1975"/>
    <cellStyle name="style1424787250099 2 2 6 2" xfId="5662"/>
    <cellStyle name="style1424787250099 2 2 6 2 2" xfId="13102"/>
    <cellStyle name="style1424787250099 2 2 6 2 2 2" xfId="52167"/>
    <cellStyle name="style1424787250099 2 2 6 2 3" xfId="20498"/>
    <cellStyle name="style1424787250099 2 2 6 2 4" xfId="27894"/>
    <cellStyle name="style1424787250099 2 2 6 2 5" xfId="52166"/>
    <cellStyle name="style1424787250099 2 2 6 3" xfId="3784"/>
    <cellStyle name="style1424787250099 2 2 6 3 2" xfId="11225"/>
    <cellStyle name="style1424787250099 2 2 6 3 2 2" xfId="52169"/>
    <cellStyle name="style1424787250099 2 2 6 3 3" xfId="18621"/>
    <cellStyle name="style1424787250099 2 2 6 3 4" xfId="26017"/>
    <cellStyle name="style1424787250099 2 2 6 3 5" xfId="52168"/>
    <cellStyle name="style1424787250099 2 2 6 4" xfId="7607"/>
    <cellStyle name="style1424787250099 2 2 6 4 2" xfId="15003"/>
    <cellStyle name="style1424787250099 2 2 6 4 3" xfId="22399"/>
    <cellStyle name="style1424787250099 2 2 6 4 4" xfId="29795"/>
    <cellStyle name="style1424787250099 2 2 6 4 5" xfId="52170"/>
    <cellStyle name="style1424787250099 2 2 6 5" xfId="9416"/>
    <cellStyle name="style1424787250099 2 2 6 6" xfId="16812"/>
    <cellStyle name="style1424787250099 2 2 6 7" xfId="24208"/>
    <cellStyle name="style1424787250099 2 2 6 8" xfId="52165"/>
    <cellStyle name="style1424787250099 2 2 7" xfId="4171"/>
    <cellStyle name="style1424787250099 2 2 7 2" xfId="11612"/>
    <cellStyle name="style1424787250099 2 2 7 2 2" xfId="52172"/>
    <cellStyle name="style1424787250099 2 2 7 3" xfId="19008"/>
    <cellStyle name="style1424787250099 2 2 7 4" xfId="26404"/>
    <cellStyle name="style1424787250099 2 2 7 5" xfId="52171"/>
    <cellStyle name="style1424787250099 2 2 8" xfId="2294"/>
    <cellStyle name="style1424787250099 2 2 8 2" xfId="9735"/>
    <cellStyle name="style1424787250099 2 2 8 2 2" xfId="52174"/>
    <cellStyle name="style1424787250099 2 2 8 3" xfId="17131"/>
    <cellStyle name="style1424787250099 2 2 8 4" xfId="24527"/>
    <cellStyle name="style1424787250099 2 2 8 5" xfId="52173"/>
    <cellStyle name="style1424787250099 2 2 9" xfId="6116"/>
    <cellStyle name="style1424787250099 2 2 9 2" xfId="13512"/>
    <cellStyle name="style1424787250099 2 2 9 3" xfId="20908"/>
    <cellStyle name="style1424787250099 2 2 9 4" xfId="28304"/>
    <cellStyle name="style1424787250099 2 2 9 5" xfId="52175"/>
    <cellStyle name="style1424787250099 2 3" xfId="480"/>
    <cellStyle name="style1424787250099 2 3 10" xfId="15386"/>
    <cellStyle name="style1424787250099 2 3 11" xfId="22782"/>
    <cellStyle name="style1424787250099 2 3 12" xfId="52176"/>
    <cellStyle name="style1424787250099 2 3 2" xfId="737"/>
    <cellStyle name="style1424787250099 2 3 2 2" xfId="1447"/>
    <cellStyle name="style1424787250099 2 3 2 2 2" xfId="5135"/>
    <cellStyle name="style1424787250099 2 3 2 2 2 2" xfId="12576"/>
    <cellStyle name="style1424787250099 2 3 2 2 2 2 2" xfId="52180"/>
    <cellStyle name="style1424787250099 2 3 2 2 2 3" xfId="19972"/>
    <cellStyle name="style1424787250099 2 3 2 2 2 4" xfId="27368"/>
    <cellStyle name="style1424787250099 2 3 2 2 2 5" xfId="52179"/>
    <cellStyle name="style1424787250099 2 3 2 2 3" xfId="3258"/>
    <cellStyle name="style1424787250099 2 3 2 2 3 2" xfId="10699"/>
    <cellStyle name="style1424787250099 2 3 2 2 3 2 2" xfId="52182"/>
    <cellStyle name="style1424787250099 2 3 2 2 3 3" xfId="18095"/>
    <cellStyle name="style1424787250099 2 3 2 2 3 4" xfId="25491"/>
    <cellStyle name="style1424787250099 2 3 2 2 3 5" xfId="52181"/>
    <cellStyle name="style1424787250099 2 3 2 2 4" xfId="7080"/>
    <cellStyle name="style1424787250099 2 3 2 2 4 2" xfId="14476"/>
    <cellStyle name="style1424787250099 2 3 2 2 4 3" xfId="21872"/>
    <cellStyle name="style1424787250099 2 3 2 2 4 4" xfId="29268"/>
    <cellStyle name="style1424787250099 2 3 2 2 4 5" xfId="52183"/>
    <cellStyle name="style1424787250099 2 3 2 2 5" xfId="8890"/>
    <cellStyle name="style1424787250099 2 3 2 2 6" xfId="16286"/>
    <cellStyle name="style1424787250099 2 3 2 2 7" xfId="23682"/>
    <cellStyle name="style1424787250099 2 3 2 2 8" xfId="52178"/>
    <cellStyle name="style1424787250099 2 3 2 3" xfId="4491"/>
    <cellStyle name="style1424787250099 2 3 2 3 2" xfId="11932"/>
    <cellStyle name="style1424787250099 2 3 2 3 2 2" xfId="52185"/>
    <cellStyle name="style1424787250099 2 3 2 3 3" xfId="19328"/>
    <cellStyle name="style1424787250099 2 3 2 3 4" xfId="26724"/>
    <cellStyle name="style1424787250099 2 3 2 3 5" xfId="52184"/>
    <cellStyle name="style1424787250099 2 3 2 4" xfId="2614"/>
    <cellStyle name="style1424787250099 2 3 2 4 2" xfId="10055"/>
    <cellStyle name="style1424787250099 2 3 2 4 2 2" xfId="52187"/>
    <cellStyle name="style1424787250099 2 3 2 4 3" xfId="17451"/>
    <cellStyle name="style1424787250099 2 3 2 4 4" xfId="24847"/>
    <cellStyle name="style1424787250099 2 3 2 4 5" xfId="52186"/>
    <cellStyle name="style1424787250099 2 3 2 5" xfId="6436"/>
    <cellStyle name="style1424787250099 2 3 2 5 2" xfId="13832"/>
    <cellStyle name="style1424787250099 2 3 2 5 3" xfId="21228"/>
    <cellStyle name="style1424787250099 2 3 2 5 4" xfId="28624"/>
    <cellStyle name="style1424787250099 2 3 2 5 5" xfId="52188"/>
    <cellStyle name="style1424787250099 2 3 2 6" xfId="8246"/>
    <cellStyle name="style1424787250099 2 3 2 7" xfId="15642"/>
    <cellStyle name="style1424787250099 2 3 2 8" xfId="23038"/>
    <cellStyle name="style1424787250099 2 3 2 9" xfId="52177"/>
    <cellStyle name="style1424787250099 2 3 3" xfId="1191"/>
    <cellStyle name="style1424787250099 2 3 3 2" xfId="4879"/>
    <cellStyle name="style1424787250099 2 3 3 2 2" xfId="12320"/>
    <cellStyle name="style1424787250099 2 3 3 2 2 2" xfId="52191"/>
    <cellStyle name="style1424787250099 2 3 3 2 3" xfId="19716"/>
    <cellStyle name="style1424787250099 2 3 3 2 4" xfId="27112"/>
    <cellStyle name="style1424787250099 2 3 3 2 5" xfId="52190"/>
    <cellStyle name="style1424787250099 2 3 3 3" xfId="3002"/>
    <cellStyle name="style1424787250099 2 3 3 3 2" xfId="10443"/>
    <cellStyle name="style1424787250099 2 3 3 3 2 2" xfId="52193"/>
    <cellStyle name="style1424787250099 2 3 3 3 3" xfId="17839"/>
    <cellStyle name="style1424787250099 2 3 3 3 4" xfId="25235"/>
    <cellStyle name="style1424787250099 2 3 3 3 5" xfId="52192"/>
    <cellStyle name="style1424787250099 2 3 3 4" xfId="6824"/>
    <cellStyle name="style1424787250099 2 3 3 4 2" xfId="14220"/>
    <cellStyle name="style1424787250099 2 3 3 4 3" xfId="21616"/>
    <cellStyle name="style1424787250099 2 3 3 4 4" xfId="29012"/>
    <cellStyle name="style1424787250099 2 3 3 4 5" xfId="52194"/>
    <cellStyle name="style1424787250099 2 3 3 5" xfId="8634"/>
    <cellStyle name="style1424787250099 2 3 3 6" xfId="16030"/>
    <cellStyle name="style1424787250099 2 3 3 7" xfId="23426"/>
    <cellStyle name="style1424787250099 2 3 3 8" xfId="52189"/>
    <cellStyle name="style1424787250099 2 3 4" xfId="1782"/>
    <cellStyle name="style1424787250099 2 3 4 2" xfId="5469"/>
    <cellStyle name="style1424787250099 2 3 4 2 2" xfId="12910"/>
    <cellStyle name="style1424787250099 2 3 4 2 2 2" xfId="52197"/>
    <cellStyle name="style1424787250099 2 3 4 2 3" xfId="20306"/>
    <cellStyle name="style1424787250099 2 3 4 2 4" xfId="27702"/>
    <cellStyle name="style1424787250099 2 3 4 2 5" xfId="52196"/>
    <cellStyle name="style1424787250099 2 3 4 3" xfId="3592"/>
    <cellStyle name="style1424787250099 2 3 4 3 2" xfId="11033"/>
    <cellStyle name="style1424787250099 2 3 4 3 2 2" xfId="52199"/>
    <cellStyle name="style1424787250099 2 3 4 3 3" xfId="18429"/>
    <cellStyle name="style1424787250099 2 3 4 3 4" xfId="25825"/>
    <cellStyle name="style1424787250099 2 3 4 3 5" xfId="52198"/>
    <cellStyle name="style1424787250099 2 3 4 4" xfId="7414"/>
    <cellStyle name="style1424787250099 2 3 4 4 2" xfId="14810"/>
    <cellStyle name="style1424787250099 2 3 4 4 3" xfId="22206"/>
    <cellStyle name="style1424787250099 2 3 4 4 4" xfId="29602"/>
    <cellStyle name="style1424787250099 2 3 4 4 5" xfId="52200"/>
    <cellStyle name="style1424787250099 2 3 4 5" xfId="9224"/>
    <cellStyle name="style1424787250099 2 3 4 6" xfId="16620"/>
    <cellStyle name="style1424787250099 2 3 4 7" xfId="24016"/>
    <cellStyle name="style1424787250099 2 3 4 8" xfId="52195"/>
    <cellStyle name="style1424787250099 2 3 5" xfId="2039"/>
    <cellStyle name="style1424787250099 2 3 5 2" xfId="5726"/>
    <cellStyle name="style1424787250099 2 3 5 2 2" xfId="13166"/>
    <cellStyle name="style1424787250099 2 3 5 2 2 2" xfId="52203"/>
    <cellStyle name="style1424787250099 2 3 5 2 3" xfId="20562"/>
    <cellStyle name="style1424787250099 2 3 5 2 4" xfId="27958"/>
    <cellStyle name="style1424787250099 2 3 5 2 5" xfId="52202"/>
    <cellStyle name="style1424787250099 2 3 5 3" xfId="3848"/>
    <cellStyle name="style1424787250099 2 3 5 3 2" xfId="11289"/>
    <cellStyle name="style1424787250099 2 3 5 3 2 2" xfId="52205"/>
    <cellStyle name="style1424787250099 2 3 5 3 3" xfId="18685"/>
    <cellStyle name="style1424787250099 2 3 5 3 4" xfId="26081"/>
    <cellStyle name="style1424787250099 2 3 5 3 5" xfId="52204"/>
    <cellStyle name="style1424787250099 2 3 5 4" xfId="7671"/>
    <cellStyle name="style1424787250099 2 3 5 4 2" xfId="15067"/>
    <cellStyle name="style1424787250099 2 3 5 4 3" xfId="22463"/>
    <cellStyle name="style1424787250099 2 3 5 4 4" xfId="29859"/>
    <cellStyle name="style1424787250099 2 3 5 4 5" xfId="52206"/>
    <cellStyle name="style1424787250099 2 3 5 5" xfId="9480"/>
    <cellStyle name="style1424787250099 2 3 5 6" xfId="16876"/>
    <cellStyle name="style1424787250099 2 3 5 7" xfId="24272"/>
    <cellStyle name="style1424787250099 2 3 5 8" xfId="52201"/>
    <cellStyle name="style1424787250099 2 3 6" xfId="4235"/>
    <cellStyle name="style1424787250099 2 3 6 2" xfId="11676"/>
    <cellStyle name="style1424787250099 2 3 6 2 2" xfId="52208"/>
    <cellStyle name="style1424787250099 2 3 6 3" xfId="19072"/>
    <cellStyle name="style1424787250099 2 3 6 4" xfId="26468"/>
    <cellStyle name="style1424787250099 2 3 6 5" xfId="52207"/>
    <cellStyle name="style1424787250099 2 3 7" xfId="2358"/>
    <cellStyle name="style1424787250099 2 3 7 2" xfId="9799"/>
    <cellStyle name="style1424787250099 2 3 7 2 2" xfId="52210"/>
    <cellStyle name="style1424787250099 2 3 7 3" xfId="17195"/>
    <cellStyle name="style1424787250099 2 3 7 4" xfId="24591"/>
    <cellStyle name="style1424787250099 2 3 7 5" xfId="52209"/>
    <cellStyle name="style1424787250099 2 3 8" xfId="6180"/>
    <cellStyle name="style1424787250099 2 3 8 2" xfId="13576"/>
    <cellStyle name="style1424787250099 2 3 8 3" xfId="20972"/>
    <cellStyle name="style1424787250099 2 3 8 4" xfId="28368"/>
    <cellStyle name="style1424787250099 2 3 8 5" xfId="52211"/>
    <cellStyle name="style1424787250099 2 3 9" xfId="7990"/>
    <cellStyle name="style1424787250099 2 4" xfId="609"/>
    <cellStyle name="style1424787250099 2 4 2" xfId="1319"/>
    <cellStyle name="style1424787250099 2 4 2 2" xfId="5007"/>
    <cellStyle name="style1424787250099 2 4 2 2 2" xfId="12448"/>
    <cellStyle name="style1424787250099 2 4 2 2 2 2" xfId="52215"/>
    <cellStyle name="style1424787250099 2 4 2 2 3" xfId="19844"/>
    <cellStyle name="style1424787250099 2 4 2 2 4" xfId="27240"/>
    <cellStyle name="style1424787250099 2 4 2 2 5" xfId="52214"/>
    <cellStyle name="style1424787250099 2 4 2 3" xfId="3130"/>
    <cellStyle name="style1424787250099 2 4 2 3 2" xfId="10571"/>
    <cellStyle name="style1424787250099 2 4 2 3 2 2" xfId="52217"/>
    <cellStyle name="style1424787250099 2 4 2 3 3" xfId="17967"/>
    <cellStyle name="style1424787250099 2 4 2 3 4" xfId="25363"/>
    <cellStyle name="style1424787250099 2 4 2 3 5" xfId="52216"/>
    <cellStyle name="style1424787250099 2 4 2 4" xfId="6952"/>
    <cellStyle name="style1424787250099 2 4 2 4 2" xfId="14348"/>
    <cellStyle name="style1424787250099 2 4 2 4 3" xfId="21744"/>
    <cellStyle name="style1424787250099 2 4 2 4 4" xfId="29140"/>
    <cellStyle name="style1424787250099 2 4 2 4 5" xfId="52218"/>
    <cellStyle name="style1424787250099 2 4 2 5" xfId="8762"/>
    <cellStyle name="style1424787250099 2 4 2 6" xfId="16158"/>
    <cellStyle name="style1424787250099 2 4 2 7" xfId="23554"/>
    <cellStyle name="style1424787250099 2 4 2 8" xfId="52213"/>
    <cellStyle name="style1424787250099 2 4 3" xfId="4363"/>
    <cellStyle name="style1424787250099 2 4 3 2" xfId="11804"/>
    <cellStyle name="style1424787250099 2 4 3 2 2" xfId="52220"/>
    <cellStyle name="style1424787250099 2 4 3 3" xfId="19200"/>
    <cellStyle name="style1424787250099 2 4 3 4" xfId="26596"/>
    <cellStyle name="style1424787250099 2 4 3 5" xfId="52219"/>
    <cellStyle name="style1424787250099 2 4 4" xfId="2486"/>
    <cellStyle name="style1424787250099 2 4 4 2" xfId="9927"/>
    <cellStyle name="style1424787250099 2 4 4 2 2" xfId="52222"/>
    <cellStyle name="style1424787250099 2 4 4 3" xfId="17323"/>
    <cellStyle name="style1424787250099 2 4 4 4" xfId="24719"/>
    <cellStyle name="style1424787250099 2 4 4 5" xfId="52221"/>
    <cellStyle name="style1424787250099 2 4 5" xfId="6308"/>
    <cellStyle name="style1424787250099 2 4 5 2" xfId="13704"/>
    <cellStyle name="style1424787250099 2 4 5 3" xfId="21100"/>
    <cellStyle name="style1424787250099 2 4 5 4" xfId="28496"/>
    <cellStyle name="style1424787250099 2 4 5 5" xfId="52223"/>
    <cellStyle name="style1424787250099 2 4 6" xfId="8118"/>
    <cellStyle name="style1424787250099 2 4 7" xfId="15514"/>
    <cellStyle name="style1424787250099 2 4 8" xfId="22910"/>
    <cellStyle name="style1424787250099 2 4 9" xfId="52212"/>
    <cellStyle name="style1424787250099 2 5" xfId="1063"/>
    <cellStyle name="style1424787250099 2 5 2" xfId="4751"/>
    <cellStyle name="style1424787250099 2 5 2 2" xfId="12192"/>
    <cellStyle name="style1424787250099 2 5 2 2 2" xfId="52226"/>
    <cellStyle name="style1424787250099 2 5 2 3" xfId="19588"/>
    <cellStyle name="style1424787250099 2 5 2 4" xfId="26984"/>
    <cellStyle name="style1424787250099 2 5 2 5" xfId="52225"/>
    <cellStyle name="style1424787250099 2 5 3" xfId="2874"/>
    <cellStyle name="style1424787250099 2 5 3 2" xfId="10315"/>
    <cellStyle name="style1424787250099 2 5 3 2 2" xfId="52228"/>
    <cellStyle name="style1424787250099 2 5 3 3" xfId="17711"/>
    <cellStyle name="style1424787250099 2 5 3 4" xfId="25107"/>
    <cellStyle name="style1424787250099 2 5 3 5" xfId="52227"/>
    <cellStyle name="style1424787250099 2 5 4" xfId="6696"/>
    <cellStyle name="style1424787250099 2 5 4 2" xfId="14092"/>
    <cellStyle name="style1424787250099 2 5 4 3" xfId="21488"/>
    <cellStyle name="style1424787250099 2 5 4 4" xfId="28884"/>
    <cellStyle name="style1424787250099 2 5 4 5" xfId="52229"/>
    <cellStyle name="style1424787250099 2 5 5" xfId="8506"/>
    <cellStyle name="style1424787250099 2 5 6" xfId="15902"/>
    <cellStyle name="style1424787250099 2 5 7" xfId="23298"/>
    <cellStyle name="style1424787250099 2 5 8" xfId="52224"/>
    <cellStyle name="style1424787250099 2 6" xfId="1654"/>
    <cellStyle name="style1424787250099 2 6 2" xfId="5341"/>
    <cellStyle name="style1424787250099 2 6 2 2" xfId="12782"/>
    <cellStyle name="style1424787250099 2 6 2 2 2" xfId="52232"/>
    <cellStyle name="style1424787250099 2 6 2 3" xfId="20178"/>
    <cellStyle name="style1424787250099 2 6 2 4" xfId="27574"/>
    <cellStyle name="style1424787250099 2 6 2 5" xfId="52231"/>
    <cellStyle name="style1424787250099 2 6 3" xfId="3464"/>
    <cellStyle name="style1424787250099 2 6 3 2" xfId="10905"/>
    <cellStyle name="style1424787250099 2 6 3 2 2" xfId="52234"/>
    <cellStyle name="style1424787250099 2 6 3 3" xfId="18301"/>
    <cellStyle name="style1424787250099 2 6 3 4" xfId="25697"/>
    <cellStyle name="style1424787250099 2 6 3 5" xfId="52233"/>
    <cellStyle name="style1424787250099 2 6 4" xfId="7286"/>
    <cellStyle name="style1424787250099 2 6 4 2" xfId="14682"/>
    <cellStyle name="style1424787250099 2 6 4 3" xfId="22078"/>
    <cellStyle name="style1424787250099 2 6 4 4" xfId="29474"/>
    <cellStyle name="style1424787250099 2 6 4 5" xfId="52235"/>
    <cellStyle name="style1424787250099 2 6 5" xfId="9096"/>
    <cellStyle name="style1424787250099 2 6 6" xfId="16492"/>
    <cellStyle name="style1424787250099 2 6 7" xfId="23888"/>
    <cellStyle name="style1424787250099 2 6 8" xfId="52230"/>
    <cellStyle name="style1424787250099 2 7" xfId="1911"/>
    <cellStyle name="style1424787250099 2 7 2" xfId="5598"/>
    <cellStyle name="style1424787250099 2 7 2 2" xfId="13038"/>
    <cellStyle name="style1424787250099 2 7 2 2 2" xfId="52238"/>
    <cellStyle name="style1424787250099 2 7 2 3" xfId="20434"/>
    <cellStyle name="style1424787250099 2 7 2 4" xfId="27830"/>
    <cellStyle name="style1424787250099 2 7 2 5" xfId="52237"/>
    <cellStyle name="style1424787250099 2 7 3" xfId="3720"/>
    <cellStyle name="style1424787250099 2 7 3 2" xfId="11161"/>
    <cellStyle name="style1424787250099 2 7 3 2 2" xfId="52240"/>
    <cellStyle name="style1424787250099 2 7 3 3" xfId="18557"/>
    <cellStyle name="style1424787250099 2 7 3 4" xfId="25953"/>
    <cellStyle name="style1424787250099 2 7 3 5" xfId="52239"/>
    <cellStyle name="style1424787250099 2 7 4" xfId="7543"/>
    <cellStyle name="style1424787250099 2 7 4 2" xfId="14939"/>
    <cellStyle name="style1424787250099 2 7 4 3" xfId="22335"/>
    <cellStyle name="style1424787250099 2 7 4 4" xfId="29731"/>
    <cellStyle name="style1424787250099 2 7 4 5" xfId="52241"/>
    <cellStyle name="style1424787250099 2 7 5" xfId="9352"/>
    <cellStyle name="style1424787250099 2 7 6" xfId="16748"/>
    <cellStyle name="style1424787250099 2 7 7" xfId="24144"/>
    <cellStyle name="style1424787250099 2 7 8" xfId="52236"/>
    <cellStyle name="style1424787250099 2 8" xfId="4107"/>
    <cellStyle name="style1424787250099 2 8 2" xfId="11548"/>
    <cellStyle name="style1424787250099 2 8 2 2" xfId="52243"/>
    <cellStyle name="style1424787250099 2 8 3" xfId="18944"/>
    <cellStyle name="style1424787250099 2 8 4" xfId="26340"/>
    <cellStyle name="style1424787250099 2 8 5" xfId="52242"/>
    <cellStyle name="style1424787250099 2 9" xfId="2230"/>
    <cellStyle name="style1424787250099 2 9 2" xfId="9671"/>
    <cellStyle name="style1424787250099 2 9 2 2" xfId="52245"/>
    <cellStyle name="style1424787250099 2 9 3" xfId="17067"/>
    <cellStyle name="style1424787250099 2 9 4" xfId="24463"/>
    <cellStyle name="style1424787250099 2 9 5" xfId="52244"/>
    <cellStyle name="style1424787250099 3" xfId="388"/>
    <cellStyle name="style1424787250099 3 10" xfId="7898"/>
    <cellStyle name="style1424787250099 3 11" xfId="15294"/>
    <cellStyle name="style1424787250099 3 12" xfId="22690"/>
    <cellStyle name="style1424787250099 3 13" xfId="52246"/>
    <cellStyle name="style1424787250099 3 2" xfId="516"/>
    <cellStyle name="style1424787250099 3 2 10" xfId="15422"/>
    <cellStyle name="style1424787250099 3 2 11" xfId="22818"/>
    <cellStyle name="style1424787250099 3 2 12" xfId="52247"/>
    <cellStyle name="style1424787250099 3 2 2" xfId="773"/>
    <cellStyle name="style1424787250099 3 2 2 2" xfId="1483"/>
    <cellStyle name="style1424787250099 3 2 2 2 2" xfId="5171"/>
    <cellStyle name="style1424787250099 3 2 2 2 2 2" xfId="12612"/>
    <cellStyle name="style1424787250099 3 2 2 2 2 2 2" xfId="52251"/>
    <cellStyle name="style1424787250099 3 2 2 2 2 3" xfId="20008"/>
    <cellStyle name="style1424787250099 3 2 2 2 2 4" xfId="27404"/>
    <cellStyle name="style1424787250099 3 2 2 2 2 5" xfId="52250"/>
    <cellStyle name="style1424787250099 3 2 2 2 3" xfId="3294"/>
    <cellStyle name="style1424787250099 3 2 2 2 3 2" xfId="10735"/>
    <cellStyle name="style1424787250099 3 2 2 2 3 2 2" xfId="52253"/>
    <cellStyle name="style1424787250099 3 2 2 2 3 3" xfId="18131"/>
    <cellStyle name="style1424787250099 3 2 2 2 3 4" xfId="25527"/>
    <cellStyle name="style1424787250099 3 2 2 2 3 5" xfId="52252"/>
    <cellStyle name="style1424787250099 3 2 2 2 4" xfId="7116"/>
    <cellStyle name="style1424787250099 3 2 2 2 4 2" xfId="14512"/>
    <cellStyle name="style1424787250099 3 2 2 2 4 3" xfId="21908"/>
    <cellStyle name="style1424787250099 3 2 2 2 4 4" xfId="29304"/>
    <cellStyle name="style1424787250099 3 2 2 2 4 5" xfId="52254"/>
    <cellStyle name="style1424787250099 3 2 2 2 5" xfId="8926"/>
    <cellStyle name="style1424787250099 3 2 2 2 6" xfId="16322"/>
    <cellStyle name="style1424787250099 3 2 2 2 7" xfId="23718"/>
    <cellStyle name="style1424787250099 3 2 2 2 8" xfId="52249"/>
    <cellStyle name="style1424787250099 3 2 2 3" xfId="4527"/>
    <cellStyle name="style1424787250099 3 2 2 3 2" xfId="11968"/>
    <cellStyle name="style1424787250099 3 2 2 3 2 2" xfId="52256"/>
    <cellStyle name="style1424787250099 3 2 2 3 3" xfId="19364"/>
    <cellStyle name="style1424787250099 3 2 2 3 4" xfId="26760"/>
    <cellStyle name="style1424787250099 3 2 2 3 5" xfId="52255"/>
    <cellStyle name="style1424787250099 3 2 2 4" xfId="2650"/>
    <cellStyle name="style1424787250099 3 2 2 4 2" xfId="10091"/>
    <cellStyle name="style1424787250099 3 2 2 4 2 2" xfId="52258"/>
    <cellStyle name="style1424787250099 3 2 2 4 3" xfId="17487"/>
    <cellStyle name="style1424787250099 3 2 2 4 4" xfId="24883"/>
    <cellStyle name="style1424787250099 3 2 2 4 5" xfId="52257"/>
    <cellStyle name="style1424787250099 3 2 2 5" xfId="6472"/>
    <cellStyle name="style1424787250099 3 2 2 5 2" xfId="13868"/>
    <cellStyle name="style1424787250099 3 2 2 5 3" xfId="21264"/>
    <cellStyle name="style1424787250099 3 2 2 5 4" xfId="28660"/>
    <cellStyle name="style1424787250099 3 2 2 5 5" xfId="52259"/>
    <cellStyle name="style1424787250099 3 2 2 6" xfId="8282"/>
    <cellStyle name="style1424787250099 3 2 2 7" xfId="15678"/>
    <cellStyle name="style1424787250099 3 2 2 8" xfId="23074"/>
    <cellStyle name="style1424787250099 3 2 2 9" xfId="52248"/>
    <cellStyle name="style1424787250099 3 2 3" xfId="1227"/>
    <cellStyle name="style1424787250099 3 2 3 2" xfId="4915"/>
    <cellStyle name="style1424787250099 3 2 3 2 2" xfId="12356"/>
    <cellStyle name="style1424787250099 3 2 3 2 2 2" xfId="52262"/>
    <cellStyle name="style1424787250099 3 2 3 2 3" xfId="19752"/>
    <cellStyle name="style1424787250099 3 2 3 2 4" xfId="27148"/>
    <cellStyle name="style1424787250099 3 2 3 2 5" xfId="52261"/>
    <cellStyle name="style1424787250099 3 2 3 3" xfId="3038"/>
    <cellStyle name="style1424787250099 3 2 3 3 2" xfId="10479"/>
    <cellStyle name="style1424787250099 3 2 3 3 2 2" xfId="52264"/>
    <cellStyle name="style1424787250099 3 2 3 3 3" xfId="17875"/>
    <cellStyle name="style1424787250099 3 2 3 3 4" xfId="25271"/>
    <cellStyle name="style1424787250099 3 2 3 3 5" xfId="52263"/>
    <cellStyle name="style1424787250099 3 2 3 4" xfId="6860"/>
    <cellStyle name="style1424787250099 3 2 3 4 2" xfId="14256"/>
    <cellStyle name="style1424787250099 3 2 3 4 3" xfId="21652"/>
    <cellStyle name="style1424787250099 3 2 3 4 4" xfId="29048"/>
    <cellStyle name="style1424787250099 3 2 3 4 5" xfId="52265"/>
    <cellStyle name="style1424787250099 3 2 3 5" xfId="8670"/>
    <cellStyle name="style1424787250099 3 2 3 6" xfId="16066"/>
    <cellStyle name="style1424787250099 3 2 3 7" xfId="23462"/>
    <cellStyle name="style1424787250099 3 2 3 8" xfId="52260"/>
    <cellStyle name="style1424787250099 3 2 4" xfId="1818"/>
    <cellStyle name="style1424787250099 3 2 4 2" xfId="5505"/>
    <cellStyle name="style1424787250099 3 2 4 2 2" xfId="12946"/>
    <cellStyle name="style1424787250099 3 2 4 2 2 2" xfId="52268"/>
    <cellStyle name="style1424787250099 3 2 4 2 3" xfId="20342"/>
    <cellStyle name="style1424787250099 3 2 4 2 4" xfId="27738"/>
    <cellStyle name="style1424787250099 3 2 4 2 5" xfId="52267"/>
    <cellStyle name="style1424787250099 3 2 4 3" xfId="3628"/>
    <cellStyle name="style1424787250099 3 2 4 3 2" xfId="11069"/>
    <cellStyle name="style1424787250099 3 2 4 3 2 2" xfId="52270"/>
    <cellStyle name="style1424787250099 3 2 4 3 3" xfId="18465"/>
    <cellStyle name="style1424787250099 3 2 4 3 4" xfId="25861"/>
    <cellStyle name="style1424787250099 3 2 4 3 5" xfId="52269"/>
    <cellStyle name="style1424787250099 3 2 4 4" xfId="7450"/>
    <cellStyle name="style1424787250099 3 2 4 4 2" xfId="14846"/>
    <cellStyle name="style1424787250099 3 2 4 4 3" xfId="22242"/>
    <cellStyle name="style1424787250099 3 2 4 4 4" xfId="29638"/>
    <cellStyle name="style1424787250099 3 2 4 4 5" xfId="52271"/>
    <cellStyle name="style1424787250099 3 2 4 5" xfId="9260"/>
    <cellStyle name="style1424787250099 3 2 4 6" xfId="16656"/>
    <cellStyle name="style1424787250099 3 2 4 7" xfId="24052"/>
    <cellStyle name="style1424787250099 3 2 4 8" xfId="52266"/>
    <cellStyle name="style1424787250099 3 2 5" xfId="2075"/>
    <cellStyle name="style1424787250099 3 2 5 2" xfId="5762"/>
    <cellStyle name="style1424787250099 3 2 5 2 2" xfId="13202"/>
    <cellStyle name="style1424787250099 3 2 5 2 2 2" xfId="52274"/>
    <cellStyle name="style1424787250099 3 2 5 2 3" xfId="20598"/>
    <cellStyle name="style1424787250099 3 2 5 2 4" xfId="27994"/>
    <cellStyle name="style1424787250099 3 2 5 2 5" xfId="52273"/>
    <cellStyle name="style1424787250099 3 2 5 3" xfId="3884"/>
    <cellStyle name="style1424787250099 3 2 5 3 2" xfId="11325"/>
    <cellStyle name="style1424787250099 3 2 5 3 2 2" xfId="52276"/>
    <cellStyle name="style1424787250099 3 2 5 3 3" xfId="18721"/>
    <cellStyle name="style1424787250099 3 2 5 3 4" xfId="26117"/>
    <cellStyle name="style1424787250099 3 2 5 3 5" xfId="52275"/>
    <cellStyle name="style1424787250099 3 2 5 4" xfId="7707"/>
    <cellStyle name="style1424787250099 3 2 5 4 2" xfId="15103"/>
    <cellStyle name="style1424787250099 3 2 5 4 3" xfId="22499"/>
    <cellStyle name="style1424787250099 3 2 5 4 4" xfId="29895"/>
    <cellStyle name="style1424787250099 3 2 5 4 5" xfId="52277"/>
    <cellStyle name="style1424787250099 3 2 5 5" xfId="9516"/>
    <cellStyle name="style1424787250099 3 2 5 6" xfId="16912"/>
    <cellStyle name="style1424787250099 3 2 5 7" xfId="24308"/>
    <cellStyle name="style1424787250099 3 2 5 8" xfId="52272"/>
    <cellStyle name="style1424787250099 3 2 6" xfId="4271"/>
    <cellStyle name="style1424787250099 3 2 6 2" xfId="11712"/>
    <cellStyle name="style1424787250099 3 2 6 2 2" xfId="52279"/>
    <cellStyle name="style1424787250099 3 2 6 3" xfId="19108"/>
    <cellStyle name="style1424787250099 3 2 6 4" xfId="26504"/>
    <cellStyle name="style1424787250099 3 2 6 5" xfId="52278"/>
    <cellStyle name="style1424787250099 3 2 7" xfId="2394"/>
    <cellStyle name="style1424787250099 3 2 7 2" xfId="9835"/>
    <cellStyle name="style1424787250099 3 2 7 2 2" xfId="52281"/>
    <cellStyle name="style1424787250099 3 2 7 3" xfId="17231"/>
    <cellStyle name="style1424787250099 3 2 7 4" xfId="24627"/>
    <cellStyle name="style1424787250099 3 2 7 5" xfId="52280"/>
    <cellStyle name="style1424787250099 3 2 8" xfId="6216"/>
    <cellStyle name="style1424787250099 3 2 8 2" xfId="13612"/>
    <cellStyle name="style1424787250099 3 2 8 3" xfId="21008"/>
    <cellStyle name="style1424787250099 3 2 8 4" xfId="28404"/>
    <cellStyle name="style1424787250099 3 2 8 5" xfId="52282"/>
    <cellStyle name="style1424787250099 3 2 9" xfId="8026"/>
    <cellStyle name="style1424787250099 3 3" xfId="645"/>
    <cellStyle name="style1424787250099 3 3 2" xfId="1355"/>
    <cellStyle name="style1424787250099 3 3 2 2" xfId="5043"/>
    <cellStyle name="style1424787250099 3 3 2 2 2" xfId="12484"/>
    <cellStyle name="style1424787250099 3 3 2 2 2 2" xfId="52286"/>
    <cellStyle name="style1424787250099 3 3 2 2 3" xfId="19880"/>
    <cellStyle name="style1424787250099 3 3 2 2 4" xfId="27276"/>
    <cellStyle name="style1424787250099 3 3 2 2 5" xfId="52285"/>
    <cellStyle name="style1424787250099 3 3 2 3" xfId="3166"/>
    <cellStyle name="style1424787250099 3 3 2 3 2" xfId="10607"/>
    <cellStyle name="style1424787250099 3 3 2 3 2 2" xfId="52288"/>
    <cellStyle name="style1424787250099 3 3 2 3 3" xfId="18003"/>
    <cellStyle name="style1424787250099 3 3 2 3 4" xfId="25399"/>
    <cellStyle name="style1424787250099 3 3 2 3 5" xfId="52287"/>
    <cellStyle name="style1424787250099 3 3 2 4" xfId="6988"/>
    <cellStyle name="style1424787250099 3 3 2 4 2" xfId="14384"/>
    <cellStyle name="style1424787250099 3 3 2 4 3" xfId="21780"/>
    <cellStyle name="style1424787250099 3 3 2 4 4" xfId="29176"/>
    <cellStyle name="style1424787250099 3 3 2 4 5" xfId="52289"/>
    <cellStyle name="style1424787250099 3 3 2 5" xfId="8798"/>
    <cellStyle name="style1424787250099 3 3 2 6" xfId="16194"/>
    <cellStyle name="style1424787250099 3 3 2 7" xfId="23590"/>
    <cellStyle name="style1424787250099 3 3 2 8" xfId="52284"/>
    <cellStyle name="style1424787250099 3 3 3" xfId="4399"/>
    <cellStyle name="style1424787250099 3 3 3 2" xfId="11840"/>
    <cellStyle name="style1424787250099 3 3 3 2 2" xfId="52291"/>
    <cellStyle name="style1424787250099 3 3 3 3" xfId="19236"/>
    <cellStyle name="style1424787250099 3 3 3 4" xfId="26632"/>
    <cellStyle name="style1424787250099 3 3 3 5" xfId="52290"/>
    <cellStyle name="style1424787250099 3 3 4" xfId="2522"/>
    <cellStyle name="style1424787250099 3 3 4 2" xfId="9963"/>
    <cellStyle name="style1424787250099 3 3 4 2 2" xfId="52293"/>
    <cellStyle name="style1424787250099 3 3 4 3" xfId="17359"/>
    <cellStyle name="style1424787250099 3 3 4 4" xfId="24755"/>
    <cellStyle name="style1424787250099 3 3 4 5" xfId="52292"/>
    <cellStyle name="style1424787250099 3 3 5" xfId="6344"/>
    <cellStyle name="style1424787250099 3 3 5 2" xfId="13740"/>
    <cellStyle name="style1424787250099 3 3 5 3" xfId="21136"/>
    <cellStyle name="style1424787250099 3 3 5 4" xfId="28532"/>
    <cellStyle name="style1424787250099 3 3 5 5" xfId="52294"/>
    <cellStyle name="style1424787250099 3 3 6" xfId="8154"/>
    <cellStyle name="style1424787250099 3 3 7" xfId="15550"/>
    <cellStyle name="style1424787250099 3 3 8" xfId="22946"/>
    <cellStyle name="style1424787250099 3 3 9" xfId="52283"/>
    <cellStyle name="style1424787250099 3 4" xfId="1099"/>
    <cellStyle name="style1424787250099 3 4 2" xfId="4787"/>
    <cellStyle name="style1424787250099 3 4 2 2" xfId="12228"/>
    <cellStyle name="style1424787250099 3 4 2 2 2" xfId="52297"/>
    <cellStyle name="style1424787250099 3 4 2 3" xfId="19624"/>
    <cellStyle name="style1424787250099 3 4 2 4" xfId="27020"/>
    <cellStyle name="style1424787250099 3 4 2 5" xfId="52296"/>
    <cellStyle name="style1424787250099 3 4 3" xfId="2910"/>
    <cellStyle name="style1424787250099 3 4 3 2" xfId="10351"/>
    <cellStyle name="style1424787250099 3 4 3 2 2" xfId="52299"/>
    <cellStyle name="style1424787250099 3 4 3 3" xfId="17747"/>
    <cellStyle name="style1424787250099 3 4 3 4" xfId="25143"/>
    <cellStyle name="style1424787250099 3 4 3 5" xfId="52298"/>
    <cellStyle name="style1424787250099 3 4 4" xfId="6732"/>
    <cellStyle name="style1424787250099 3 4 4 2" xfId="14128"/>
    <cellStyle name="style1424787250099 3 4 4 3" xfId="21524"/>
    <cellStyle name="style1424787250099 3 4 4 4" xfId="28920"/>
    <cellStyle name="style1424787250099 3 4 4 5" xfId="52300"/>
    <cellStyle name="style1424787250099 3 4 5" xfId="8542"/>
    <cellStyle name="style1424787250099 3 4 6" xfId="15938"/>
    <cellStyle name="style1424787250099 3 4 7" xfId="23334"/>
    <cellStyle name="style1424787250099 3 4 8" xfId="52295"/>
    <cellStyle name="style1424787250099 3 5" xfId="1690"/>
    <cellStyle name="style1424787250099 3 5 2" xfId="5377"/>
    <cellStyle name="style1424787250099 3 5 2 2" xfId="12818"/>
    <cellStyle name="style1424787250099 3 5 2 2 2" xfId="52303"/>
    <cellStyle name="style1424787250099 3 5 2 3" xfId="20214"/>
    <cellStyle name="style1424787250099 3 5 2 4" xfId="27610"/>
    <cellStyle name="style1424787250099 3 5 2 5" xfId="52302"/>
    <cellStyle name="style1424787250099 3 5 3" xfId="3500"/>
    <cellStyle name="style1424787250099 3 5 3 2" xfId="10941"/>
    <cellStyle name="style1424787250099 3 5 3 2 2" xfId="52305"/>
    <cellStyle name="style1424787250099 3 5 3 3" xfId="18337"/>
    <cellStyle name="style1424787250099 3 5 3 4" xfId="25733"/>
    <cellStyle name="style1424787250099 3 5 3 5" xfId="52304"/>
    <cellStyle name="style1424787250099 3 5 4" xfId="7322"/>
    <cellStyle name="style1424787250099 3 5 4 2" xfId="14718"/>
    <cellStyle name="style1424787250099 3 5 4 3" xfId="22114"/>
    <cellStyle name="style1424787250099 3 5 4 4" xfId="29510"/>
    <cellStyle name="style1424787250099 3 5 4 5" xfId="52306"/>
    <cellStyle name="style1424787250099 3 5 5" xfId="9132"/>
    <cellStyle name="style1424787250099 3 5 6" xfId="16528"/>
    <cellStyle name="style1424787250099 3 5 7" xfId="23924"/>
    <cellStyle name="style1424787250099 3 5 8" xfId="52301"/>
    <cellStyle name="style1424787250099 3 6" xfId="1947"/>
    <cellStyle name="style1424787250099 3 6 2" xfId="5634"/>
    <cellStyle name="style1424787250099 3 6 2 2" xfId="13074"/>
    <cellStyle name="style1424787250099 3 6 2 2 2" xfId="52309"/>
    <cellStyle name="style1424787250099 3 6 2 3" xfId="20470"/>
    <cellStyle name="style1424787250099 3 6 2 4" xfId="27866"/>
    <cellStyle name="style1424787250099 3 6 2 5" xfId="52308"/>
    <cellStyle name="style1424787250099 3 6 3" xfId="3756"/>
    <cellStyle name="style1424787250099 3 6 3 2" xfId="11197"/>
    <cellStyle name="style1424787250099 3 6 3 2 2" xfId="52311"/>
    <cellStyle name="style1424787250099 3 6 3 3" xfId="18593"/>
    <cellStyle name="style1424787250099 3 6 3 4" xfId="25989"/>
    <cellStyle name="style1424787250099 3 6 3 5" xfId="52310"/>
    <cellStyle name="style1424787250099 3 6 4" xfId="7579"/>
    <cellStyle name="style1424787250099 3 6 4 2" xfId="14975"/>
    <cellStyle name="style1424787250099 3 6 4 3" xfId="22371"/>
    <cellStyle name="style1424787250099 3 6 4 4" xfId="29767"/>
    <cellStyle name="style1424787250099 3 6 4 5" xfId="52312"/>
    <cellStyle name="style1424787250099 3 6 5" xfId="9388"/>
    <cellStyle name="style1424787250099 3 6 6" xfId="16784"/>
    <cellStyle name="style1424787250099 3 6 7" xfId="24180"/>
    <cellStyle name="style1424787250099 3 6 8" xfId="52307"/>
    <cellStyle name="style1424787250099 3 7" xfId="4143"/>
    <cellStyle name="style1424787250099 3 7 2" xfId="11584"/>
    <cellStyle name="style1424787250099 3 7 2 2" xfId="52314"/>
    <cellStyle name="style1424787250099 3 7 3" xfId="18980"/>
    <cellStyle name="style1424787250099 3 7 4" xfId="26376"/>
    <cellStyle name="style1424787250099 3 7 5" xfId="52313"/>
    <cellStyle name="style1424787250099 3 8" xfId="2266"/>
    <cellStyle name="style1424787250099 3 8 2" xfId="9707"/>
    <cellStyle name="style1424787250099 3 8 2 2" xfId="52316"/>
    <cellStyle name="style1424787250099 3 8 3" xfId="17103"/>
    <cellStyle name="style1424787250099 3 8 4" xfId="24499"/>
    <cellStyle name="style1424787250099 3 8 5" xfId="52315"/>
    <cellStyle name="style1424787250099 3 9" xfId="6088"/>
    <cellStyle name="style1424787250099 3 9 2" xfId="13484"/>
    <cellStyle name="style1424787250099 3 9 3" xfId="20880"/>
    <cellStyle name="style1424787250099 3 9 4" xfId="28276"/>
    <cellStyle name="style1424787250099 3 9 5" xfId="52317"/>
    <cellStyle name="style1424787250099 4" xfId="452"/>
    <cellStyle name="style1424787250099 4 10" xfId="15358"/>
    <cellStyle name="style1424787250099 4 11" xfId="22754"/>
    <cellStyle name="style1424787250099 4 12" xfId="52318"/>
    <cellStyle name="style1424787250099 4 2" xfId="709"/>
    <cellStyle name="style1424787250099 4 2 2" xfId="1419"/>
    <cellStyle name="style1424787250099 4 2 2 2" xfId="5107"/>
    <cellStyle name="style1424787250099 4 2 2 2 2" xfId="12548"/>
    <cellStyle name="style1424787250099 4 2 2 2 2 2" xfId="52322"/>
    <cellStyle name="style1424787250099 4 2 2 2 3" xfId="19944"/>
    <cellStyle name="style1424787250099 4 2 2 2 4" xfId="27340"/>
    <cellStyle name="style1424787250099 4 2 2 2 5" xfId="52321"/>
    <cellStyle name="style1424787250099 4 2 2 3" xfId="3230"/>
    <cellStyle name="style1424787250099 4 2 2 3 2" xfId="10671"/>
    <cellStyle name="style1424787250099 4 2 2 3 2 2" xfId="52324"/>
    <cellStyle name="style1424787250099 4 2 2 3 3" xfId="18067"/>
    <cellStyle name="style1424787250099 4 2 2 3 4" xfId="25463"/>
    <cellStyle name="style1424787250099 4 2 2 3 5" xfId="52323"/>
    <cellStyle name="style1424787250099 4 2 2 4" xfId="7052"/>
    <cellStyle name="style1424787250099 4 2 2 4 2" xfId="14448"/>
    <cellStyle name="style1424787250099 4 2 2 4 3" xfId="21844"/>
    <cellStyle name="style1424787250099 4 2 2 4 4" xfId="29240"/>
    <cellStyle name="style1424787250099 4 2 2 4 5" xfId="52325"/>
    <cellStyle name="style1424787250099 4 2 2 5" xfId="8862"/>
    <cellStyle name="style1424787250099 4 2 2 6" xfId="16258"/>
    <cellStyle name="style1424787250099 4 2 2 7" xfId="23654"/>
    <cellStyle name="style1424787250099 4 2 2 8" xfId="52320"/>
    <cellStyle name="style1424787250099 4 2 3" xfId="4463"/>
    <cellStyle name="style1424787250099 4 2 3 2" xfId="11904"/>
    <cellStyle name="style1424787250099 4 2 3 2 2" xfId="52327"/>
    <cellStyle name="style1424787250099 4 2 3 3" xfId="19300"/>
    <cellStyle name="style1424787250099 4 2 3 4" xfId="26696"/>
    <cellStyle name="style1424787250099 4 2 3 5" xfId="52326"/>
    <cellStyle name="style1424787250099 4 2 4" xfId="2586"/>
    <cellStyle name="style1424787250099 4 2 4 2" xfId="10027"/>
    <cellStyle name="style1424787250099 4 2 4 2 2" xfId="52329"/>
    <cellStyle name="style1424787250099 4 2 4 3" xfId="17423"/>
    <cellStyle name="style1424787250099 4 2 4 4" xfId="24819"/>
    <cellStyle name="style1424787250099 4 2 4 5" xfId="52328"/>
    <cellStyle name="style1424787250099 4 2 5" xfId="6408"/>
    <cellStyle name="style1424787250099 4 2 5 2" xfId="13804"/>
    <cellStyle name="style1424787250099 4 2 5 3" xfId="21200"/>
    <cellStyle name="style1424787250099 4 2 5 4" xfId="28596"/>
    <cellStyle name="style1424787250099 4 2 5 5" xfId="52330"/>
    <cellStyle name="style1424787250099 4 2 6" xfId="8218"/>
    <cellStyle name="style1424787250099 4 2 7" xfId="15614"/>
    <cellStyle name="style1424787250099 4 2 8" xfId="23010"/>
    <cellStyle name="style1424787250099 4 2 9" xfId="52319"/>
    <cellStyle name="style1424787250099 4 3" xfId="1163"/>
    <cellStyle name="style1424787250099 4 3 2" xfId="4851"/>
    <cellStyle name="style1424787250099 4 3 2 2" xfId="12292"/>
    <cellStyle name="style1424787250099 4 3 2 2 2" xfId="52333"/>
    <cellStyle name="style1424787250099 4 3 2 3" xfId="19688"/>
    <cellStyle name="style1424787250099 4 3 2 4" xfId="27084"/>
    <cellStyle name="style1424787250099 4 3 2 5" xfId="52332"/>
    <cellStyle name="style1424787250099 4 3 3" xfId="2974"/>
    <cellStyle name="style1424787250099 4 3 3 2" xfId="10415"/>
    <cellStyle name="style1424787250099 4 3 3 2 2" xfId="52335"/>
    <cellStyle name="style1424787250099 4 3 3 3" xfId="17811"/>
    <cellStyle name="style1424787250099 4 3 3 4" xfId="25207"/>
    <cellStyle name="style1424787250099 4 3 3 5" xfId="52334"/>
    <cellStyle name="style1424787250099 4 3 4" xfId="6796"/>
    <cellStyle name="style1424787250099 4 3 4 2" xfId="14192"/>
    <cellStyle name="style1424787250099 4 3 4 3" xfId="21588"/>
    <cellStyle name="style1424787250099 4 3 4 4" xfId="28984"/>
    <cellStyle name="style1424787250099 4 3 4 5" xfId="52336"/>
    <cellStyle name="style1424787250099 4 3 5" xfId="8606"/>
    <cellStyle name="style1424787250099 4 3 6" xfId="16002"/>
    <cellStyle name="style1424787250099 4 3 7" xfId="23398"/>
    <cellStyle name="style1424787250099 4 3 8" xfId="52331"/>
    <cellStyle name="style1424787250099 4 4" xfId="1754"/>
    <cellStyle name="style1424787250099 4 4 2" xfId="5441"/>
    <cellStyle name="style1424787250099 4 4 2 2" xfId="12882"/>
    <cellStyle name="style1424787250099 4 4 2 2 2" xfId="52339"/>
    <cellStyle name="style1424787250099 4 4 2 3" xfId="20278"/>
    <cellStyle name="style1424787250099 4 4 2 4" xfId="27674"/>
    <cellStyle name="style1424787250099 4 4 2 5" xfId="52338"/>
    <cellStyle name="style1424787250099 4 4 3" xfId="3564"/>
    <cellStyle name="style1424787250099 4 4 3 2" xfId="11005"/>
    <cellStyle name="style1424787250099 4 4 3 2 2" xfId="52341"/>
    <cellStyle name="style1424787250099 4 4 3 3" xfId="18401"/>
    <cellStyle name="style1424787250099 4 4 3 4" xfId="25797"/>
    <cellStyle name="style1424787250099 4 4 3 5" xfId="52340"/>
    <cellStyle name="style1424787250099 4 4 4" xfId="7386"/>
    <cellStyle name="style1424787250099 4 4 4 2" xfId="14782"/>
    <cellStyle name="style1424787250099 4 4 4 3" xfId="22178"/>
    <cellStyle name="style1424787250099 4 4 4 4" xfId="29574"/>
    <cellStyle name="style1424787250099 4 4 4 5" xfId="52342"/>
    <cellStyle name="style1424787250099 4 4 5" xfId="9196"/>
    <cellStyle name="style1424787250099 4 4 6" xfId="16592"/>
    <cellStyle name="style1424787250099 4 4 7" xfId="23988"/>
    <cellStyle name="style1424787250099 4 4 8" xfId="52337"/>
    <cellStyle name="style1424787250099 4 5" xfId="2011"/>
    <cellStyle name="style1424787250099 4 5 2" xfId="5698"/>
    <cellStyle name="style1424787250099 4 5 2 2" xfId="13138"/>
    <cellStyle name="style1424787250099 4 5 2 2 2" xfId="52345"/>
    <cellStyle name="style1424787250099 4 5 2 3" xfId="20534"/>
    <cellStyle name="style1424787250099 4 5 2 4" xfId="27930"/>
    <cellStyle name="style1424787250099 4 5 2 5" xfId="52344"/>
    <cellStyle name="style1424787250099 4 5 3" xfId="3820"/>
    <cellStyle name="style1424787250099 4 5 3 2" xfId="11261"/>
    <cellStyle name="style1424787250099 4 5 3 2 2" xfId="52347"/>
    <cellStyle name="style1424787250099 4 5 3 3" xfId="18657"/>
    <cellStyle name="style1424787250099 4 5 3 4" xfId="26053"/>
    <cellStyle name="style1424787250099 4 5 3 5" xfId="52346"/>
    <cellStyle name="style1424787250099 4 5 4" xfId="7643"/>
    <cellStyle name="style1424787250099 4 5 4 2" xfId="15039"/>
    <cellStyle name="style1424787250099 4 5 4 3" xfId="22435"/>
    <cellStyle name="style1424787250099 4 5 4 4" xfId="29831"/>
    <cellStyle name="style1424787250099 4 5 4 5" xfId="52348"/>
    <cellStyle name="style1424787250099 4 5 5" xfId="9452"/>
    <cellStyle name="style1424787250099 4 5 6" xfId="16848"/>
    <cellStyle name="style1424787250099 4 5 7" xfId="24244"/>
    <cellStyle name="style1424787250099 4 5 8" xfId="52343"/>
    <cellStyle name="style1424787250099 4 6" xfId="4207"/>
    <cellStyle name="style1424787250099 4 6 2" xfId="11648"/>
    <cellStyle name="style1424787250099 4 6 2 2" xfId="52350"/>
    <cellStyle name="style1424787250099 4 6 3" xfId="19044"/>
    <cellStyle name="style1424787250099 4 6 4" xfId="26440"/>
    <cellStyle name="style1424787250099 4 6 5" xfId="52349"/>
    <cellStyle name="style1424787250099 4 7" xfId="2330"/>
    <cellStyle name="style1424787250099 4 7 2" xfId="9771"/>
    <cellStyle name="style1424787250099 4 7 2 2" xfId="52352"/>
    <cellStyle name="style1424787250099 4 7 3" xfId="17167"/>
    <cellStyle name="style1424787250099 4 7 4" xfId="24563"/>
    <cellStyle name="style1424787250099 4 7 5" xfId="52351"/>
    <cellStyle name="style1424787250099 4 8" xfId="6152"/>
    <cellStyle name="style1424787250099 4 8 2" xfId="13548"/>
    <cellStyle name="style1424787250099 4 8 3" xfId="20944"/>
    <cellStyle name="style1424787250099 4 8 4" xfId="28340"/>
    <cellStyle name="style1424787250099 4 8 5" xfId="52353"/>
    <cellStyle name="style1424787250099 4 9" xfId="7962"/>
    <cellStyle name="style1424787250099 5" xfId="581"/>
    <cellStyle name="style1424787250099 5 2" xfId="1291"/>
    <cellStyle name="style1424787250099 5 2 2" xfId="4979"/>
    <cellStyle name="style1424787250099 5 2 2 2" xfId="12420"/>
    <cellStyle name="style1424787250099 5 2 2 2 2" xfId="52357"/>
    <cellStyle name="style1424787250099 5 2 2 3" xfId="19816"/>
    <cellStyle name="style1424787250099 5 2 2 4" xfId="27212"/>
    <cellStyle name="style1424787250099 5 2 2 5" xfId="52356"/>
    <cellStyle name="style1424787250099 5 2 3" xfId="3102"/>
    <cellStyle name="style1424787250099 5 2 3 2" xfId="10543"/>
    <cellStyle name="style1424787250099 5 2 3 2 2" xfId="52359"/>
    <cellStyle name="style1424787250099 5 2 3 3" xfId="17939"/>
    <cellStyle name="style1424787250099 5 2 3 4" xfId="25335"/>
    <cellStyle name="style1424787250099 5 2 3 5" xfId="52358"/>
    <cellStyle name="style1424787250099 5 2 4" xfId="6924"/>
    <cellStyle name="style1424787250099 5 2 4 2" xfId="14320"/>
    <cellStyle name="style1424787250099 5 2 4 3" xfId="21716"/>
    <cellStyle name="style1424787250099 5 2 4 4" xfId="29112"/>
    <cellStyle name="style1424787250099 5 2 4 5" xfId="52360"/>
    <cellStyle name="style1424787250099 5 2 5" xfId="8734"/>
    <cellStyle name="style1424787250099 5 2 6" xfId="16130"/>
    <cellStyle name="style1424787250099 5 2 7" xfId="23526"/>
    <cellStyle name="style1424787250099 5 2 8" xfId="52355"/>
    <cellStyle name="style1424787250099 5 3" xfId="4335"/>
    <cellStyle name="style1424787250099 5 3 2" xfId="11776"/>
    <cellStyle name="style1424787250099 5 3 2 2" xfId="52362"/>
    <cellStyle name="style1424787250099 5 3 3" xfId="19172"/>
    <cellStyle name="style1424787250099 5 3 4" xfId="26568"/>
    <cellStyle name="style1424787250099 5 3 5" xfId="52361"/>
    <cellStyle name="style1424787250099 5 4" xfId="2458"/>
    <cellStyle name="style1424787250099 5 4 2" xfId="9899"/>
    <cellStyle name="style1424787250099 5 4 2 2" xfId="52364"/>
    <cellStyle name="style1424787250099 5 4 3" xfId="17295"/>
    <cellStyle name="style1424787250099 5 4 4" xfId="24691"/>
    <cellStyle name="style1424787250099 5 4 5" xfId="52363"/>
    <cellStyle name="style1424787250099 5 5" xfId="6280"/>
    <cellStyle name="style1424787250099 5 5 2" xfId="13676"/>
    <cellStyle name="style1424787250099 5 5 3" xfId="21072"/>
    <cellStyle name="style1424787250099 5 5 4" xfId="28468"/>
    <cellStyle name="style1424787250099 5 5 5" xfId="52365"/>
    <cellStyle name="style1424787250099 5 6" xfId="8090"/>
    <cellStyle name="style1424787250099 5 7" xfId="15486"/>
    <cellStyle name="style1424787250099 5 8" xfId="22882"/>
    <cellStyle name="style1424787250099 5 9" xfId="52354"/>
    <cellStyle name="style1424787250099 6" xfId="1035"/>
    <cellStyle name="style1424787250099 6 2" xfId="4723"/>
    <cellStyle name="style1424787250099 6 2 2" xfId="12164"/>
    <cellStyle name="style1424787250099 6 2 2 2" xfId="52368"/>
    <cellStyle name="style1424787250099 6 2 3" xfId="19560"/>
    <cellStyle name="style1424787250099 6 2 4" xfId="26956"/>
    <cellStyle name="style1424787250099 6 2 5" xfId="52367"/>
    <cellStyle name="style1424787250099 6 3" xfId="2846"/>
    <cellStyle name="style1424787250099 6 3 2" xfId="10287"/>
    <cellStyle name="style1424787250099 6 3 2 2" xfId="52370"/>
    <cellStyle name="style1424787250099 6 3 3" xfId="17683"/>
    <cellStyle name="style1424787250099 6 3 4" xfId="25079"/>
    <cellStyle name="style1424787250099 6 3 5" xfId="52369"/>
    <cellStyle name="style1424787250099 6 4" xfId="6668"/>
    <cellStyle name="style1424787250099 6 4 2" xfId="14064"/>
    <cellStyle name="style1424787250099 6 4 3" xfId="21460"/>
    <cellStyle name="style1424787250099 6 4 4" xfId="28856"/>
    <cellStyle name="style1424787250099 6 4 5" xfId="52371"/>
    <cellStyle name="style1424787250099 6 5" xfId="8478"/>
    <cellStyle name="style1424787250099 6 6" xfId="15874"/>
    <cellStyle name="style1424787250099 6 7" xfId="23270"/>
    <cellStyle name="style1424787250099 6 8" xfId="52366"/>
    <cellStyle name="style1424787250099 7" xfId="1626"/>
    <cellStyle name="style1424787250099 7 2" xfId="5313"/>
    <cellStyle name="style1424787250099 7 2 2" xfId="12754"/>
    <cellStyle name="style1424787250099 7 2 2 2" xfId="52374"/>
    <cellStyle name="style1424787250099 7 2 3" xfId="20150"/>
    <cellStyle name="style1424787250099 7 2 4" xfId="27546"/>
    <cellStyle name="style1424787250099 7 2 5" xfId="52373"/>
    <cellStyle name="style1424787250099 7 3" xfId="3436"/>
    <cellStyle name="style1424787250099 7 3 2" xfId="10877"/>
    <cellStyle name="style1424787250099 7 3 2 2" xfId="52376"/>
    <cellStyle name="style1424787250099 7 3 3" xfId="18273"/>
    <cellStyle name="style1424787250099 7 3 4" xfId="25669"/>
    <cellStyle name="style1424787250099 7 3 5" xfId="52375"/>
    <cellStyle name="style1424787250099 7 4" xfId="7258"/>
    <cellStyle name="style1424787250099 7 4 2" xfId="14654"/>
    <cellStyle name="style1424787250099 7 4 3" xfId="22050"/>
    <cellStyle name="style1424787250099 7 4 4" xfId="29446"/>
    <cellStyle name="style1424787250099 7 4 5" xfId="52377"/>
    <cellStyle name="style1424787250099 7 5" xfId="9068"/>
    <cellStyle name="style1424787250099 7 6" xfId="16464"/>
    <cellStyle name="style1424787250099 7 7" xfId="23860"/>
    <cellStyle name="style1424787250099 7 8" xfId="52372"/>
    <cellStyle name="style1424787250099 8" xfId="1883"/>
    <cellStyle name="style1424787250099 8 2" xfId="5570"/>
    <cellStyle name="style1424787250099 8 2 2" xfId="13010"/>
    <cellStyle name="style1424787250099 8 2 2 2" xfId="52380"/>
    <cellStyle name="style1424787250099 8 2 3" xfId="20406"/>
    <cellStyle name="style1424787250099 8 2 4" xfId="27802"/>
    <cellStyle name="style1424787250099 8 2 5" xfId="52379"/>
    <cellStyle name="style1424787250099 8 3" xfId="3692"/>
    <cellStyle name="style1424787250099 8 3 2" xfId="11133"/>
    <cellStyle name="style1424787250099 8 3 2 2" xfId="52382"/>
    <cellStyle name="style1424787250099 8 3 3" xfId="18529"/>
    <cellStyle name="style1424787250099 8 3 4" xfId="25925"/>
    <cellStyle name="style1424787250099 8 3 5" xfId="52381"/>
    <cellStyle name="style1424787250099 8 4" xfId="7515"/>
    <cellStyle name="style1424787250099 8 4 2" xfId="14911"/>
    <cellStyle name="style1424787250099 8 4 3" xfId="22307"/>
    <cellStyle name="style1424787250099 8 4 4" xfId="29703"/>
    <cellStyle name="style1424787250099 8 4 5" xfId="52383"/>
    <cellStyle name="style1424787250099 8 5" xfId="9324"/>
    <cellStyle name="style1424787250099 8 6" xfId="16720"/>
    <cellStyle name="style1424787250099 8 7" xfId="24116"/>
    <cellStyle name="style1424787250099 8 8" xfId="52378"/>
    <cellStyle name="style1424787250099 9" xfId="4079"/>
    <cellStyle name="style1424787250099 9 2" xfId="11520"/>
    <cellStyle name="style1424787250099 9 2 2" xfId="52385"/>
    <cellStyle name="style1424787250099 9 3" xfId="18916"/>
    <cellStyle name="style1424787250099 9 4" xfId="26312"/>
    <cellStyle name="style1424787250099 9 5" xfId="52384"/>
    <cellStyle name="style1424787250137" xfId="325"/>
    <cellStyle name="style1424787250137 10" xfId="2203"/>
    <cellStyle name="style1424787250137 10 2" xfId="9644"/>
    <cellStyle name="style1424787250137 10 2 2" xfId="52388"/>
    <cellStyle name="style1424787250137 10 3" xfId="17040"/>
    <cellStyle name="style1424787250137 10 4" xfId="24436"/>
    <cellStyle name="style1424787250137 10 5" xfId="52387"/>
    <cellStyle name="style1424787250137 11" xfId="6025"/>
    <cellStyle name="style1424787250137 11 2" xfId="13421"/>
    <cellStyle name="style1424787250137 11 3" xfId="20817"/>
    <cellStyle name="style1424787250137 11 4" xfId="28213"/>
    <cellStyle name="style1424787250137 11 5" xfId="52389"/>
    <cellStyle name="style1424787250137 12" xfId="7835"/>
    <cellStyle name="style1424787250137 13" xfId="15231"/>
    <cellStyle name="style1424787250137 14" xfId="22627"/>
    <cellStyle name="style1424787250137 15" xfId="52386"/>
    <cellStyle name="style1424787250137 2" xfId="353"/>
    <cellStyle name="style1424787250137 2 10" xfId="6053"/>
    <cellStyle name="style1424787250137 2 10 2" xfId="13449"/>
    <cellStyle name="style1424787250137 2 10 3" xfId="20845"/>
    <cellStyle name="style1424787250137 2 10 4" xfId="28241"/>
    <cellStyle name="style1424787250137 2 10 5" xfId="52391"/>
    <cellStyle name="style1424787250137 2 11" xfId="7863"/>
    <cellStyle name="style1424787250137 2 12" xfId="15259"/>
    <cellStyle name="style1424787250137 2 13" xfId="22655"/>
    <cellStyle name="style1424787250137 2 14" xfId="52390"/>
    <cellStyle name="style1424787250137 2 2" xfId="417"/>
    <cellStyle name="style1424787250137 2 2 10" xfId="7927"/>
    <cellStyle name="style1424787250137 2 2 11" xfId="15323"/>
    <cellStyle name="style1424787250137 2 2 12" xfId="22719"/>
    <cellStyle name="style1424787250137 2 2 13" xfId="52392"/>
    <cellStyle name="style1424787250137 2 2 2" xfId="545"/>
    <cellStyle name="style1424787250137 2 2 2 10" xfId="15451"/>
    <cellStyle name="style1424787250137 2 2 2 11" xfId="22847"/>
    <cellStyle name="style1424787250137 2 2 2 12" xfId="52393"/>
    <cellStyle name="style1424787250137 2 2 2 2" xfId="802"/>
    <cellStyle name="style1424787250137 2 2 2 2 2" xfId="1512"/>
    <cellStyle name="style1424787250137 2 2 2 2 2 2" xfId="5200"/>
    <cellStyle name="style1424787250137 2 2 2 2 2 2 2" xfId="12641"/>
    <cellStyle name="style1424787250137 2 2 2 2 2 2 2 2" xfId="52397"/>
    <cellStyle name="style1424787250137 2 2 2 2 2 2 3" xfId="20037"/>
    <cellStyle name="style1424787250137 2 2 2 2 2 2 4" xfId="27433"/>
    <cellStyle name="style1424787250137 2 2 2 2 2 2 5" xfId="52396"/>
    <cellStyle name="style1424787250137 2 2 2 2 2 3" xfId="3323"/>
    <cellStyle name="style1424787250137 2 2 2 2 2 3 2" xfId="10764"/>
    <cellStyle name="style1424787250137 2 2 2 2 2 3 2 2" xfId="52399"/>
    <cellStyle name="style1424787250137 2 2 2 2 2 3 3" xfId="18160"/>
    <cellStyle name="style1424787250137 2 2 2 2 2 3 4" xfId="25556"/>
    <cellStyle name="style1424787250137 2 2 2 2 2 3 5" xfId="52398"/>
    <cellStyle name="style1424787250137 2 2 2 2 2 4" xfId="7145"/>
    <cellStyle name="style1424787250137 2 2 2 2 2 4 2" xfId="14541"/>
    <cellStyle name="style1424787250137 2 2 2 2 2 4 3" xfId="21937"/>
    <cellStyle name="style1424787250137 2 2 2 2 2 4 4" xfId="29333"/>
    <cellStyle name="style1424787250137 2 2 2 2 2 4 5" xfId="52400"/>
    <cellStyle name="style1424787250137 2 2 2 2 2 5" xfId="8955"/>
    <cellStyle name="style1424787250137 2 2 2 2 2 6" xfId="16351"/>
    <cellStyle name="style1424787250137 2 2 2 2 2 7" xfId="23747"/>
    <cellStyle name="style1424787250137 2 2 2 2 2 8" xfId="52395"/>
    <cellStyle name="style1424787250137 2 2 2 2 3" xfId="4556"/>
    <cellStyle name="style1424787250137 2 2 2 2 3 2" xfId="11997"/>
    <cellStyle name="style1424787250137 2 2 2 2 3 2 2" xfId="52402"/>
    <cellStyle name="style1424787250137 2 2 2 2 3 3" xfId="19393"/>
    <cellStyle name="style1424787250137 2 2 2 2 3 4" xfId="26789"/>
    <cellStyle name="style1424787250137 2 2 2 2 3 5" xfId="52401"/>
    <cellStyle name="style1424787250137 2 2 2 2 4" xfId="2679"/>
    <cellStyle name="style1424787250137 2 2 2 2 4 2" xfId="10120"/>
    <cellStyle name="style1424787250137 2 2 2 2 4 2 2" xfId="52404"/>
    <cellStyle name="style1424787250137 2 2 2 2 4 3" xfId="17516"/>
    <cellStyle name="style1424787250137 2 2 2 2 4 4" xfId="24912"/>
    <cellStyle name="style1424787250137 2 2 2 2 4 5" xfId="52403"/>
    <cellStyle name="style1424787250137 2 2 2 2 5" xfId="6501"/>
    <cellStyle name="style1424787250137 2 2 2 2 5 2" xfId="13897"/>
    <cellStyle name="style1424787250137 2 2 2 2 5 3" xfId="21293"/>
    <cellStyle name="style1424787250137 2 2 2 2 5 4" xfId="28689"/>
    <cellStyle name="style1424787250137 2 2 2 2 5 5" xfId="52405"/>
    <cellStyle name="style1424787250137 2 2 2 2 6" xfId="8311"/>
    <cellStyle name="style1424787250137 2 2 2 2 7" xfId="15707"/>
    <cellStyle name="style1424787250137 2 2 2 2 8" xfId="23103"/>
    <cellStyle name="style1424787250137 2 2 2 2 9" xfId="52394"/>
    <cellStyle name="style1424787250137 2 2 2 3" xfId="1256"/>
    <cellStyle name="style1424787250137 2 2 2 3 2" xfId="4944"/>
    <cellStyle name="style1424787250137 2 2 2 3 2 2" xfId="12385"/>
    <cellStyle name="style1424787250137 2 2 2 3 2 2 2" xfId="52408"/>
    <cellStyle name="style1424787250137 2 2 2 3 2 3" xfId="19781"/>
    <cellStyle name="style1424787250137 2 2 2 3 2 4" xfId="27177"/>
    <cellStyle name="style1424787250137 2 2 2 3 2 5" xfId="52407"/>
    <cellStyle name="style1424787250137 2 2 2 3 3" xfId="3067"/>
    <cellStyle name="style1424787250137 2 2 2 3 3 2" xfId="10508"/>
    <cellStyle name="style1424787250137 2 2 2 3 3 2 2" xfId="52410"/>
    <cellStyle name="style1424787250137 2 2 2 3 3 3" xfId="17904"/>
    <cellStyle name="style1424787250137 2 2 2 3 3 4" xfId="25300"/>
    <cellStyle name="style1424787250137 2 2 2 3 3 5" xfId="52409"/>
    <cellStyle name="style1424787250137 2 2 2 3 4" xfId="6889"/>
    <cellStyle name="style1424787250137 2 2 2 3 4 2" xfId="14285"/>
    <cellStyle name="style1424787250137 2 2 2 3 4 3" xfId="21681"/>
    <cellStyle name="style1424787250137 2 2 2 3 4 4" xfId="29077"/>
    <cellStyle name="style1424787250137 2 2 2 3 4 5" xfId="52411"/>
    <cellStyle name="style1424787250137 2 2 2 3 5" xfId="8699"/>
    <cellStyle name="style1424787250137 2 2 2 3 6" xfId="16095"/>
    <cellStyle name="style1424787250137 2 2 2 3 7" xfId="23491"/>
    <cellStyle name="style1424787250137 2 2 2 3 8" xfId="52406"/>
    <cellStyle name="style1424787250137 2 2 2 4" xfId="1847"/>
    <cellStyle name="style1424787250137 2 2 2 4 2" xfId="5534"/>
    <cellStyle name="style1424787250137 2 2 2 4 2 2" xfId="12975"/>
    <cellStyle name="style1424787250137 2 2 2 4 2 2 2" xfId="52414"/>
    <cellStyle name="style1424787250137 2 2 2 4 2 3" xfId="20371"/>
    <cellStyle name="style1424787250137 2 2 2 4 2 4" xfId="27767"/>
    <cellStyle name="style1424787250137 2 2 2 4 2 5" xfId="52413"/>
    <cellStyle name="style1424787250137 2 2 2 4 3" xfId="3657"/>
    <cellStyle name="style1424787250137 2 2 2 4 3 2" xfId="11098"/>
    <cellStyle name="style1424787250137 2 2 2 4 3 2 2" xfId="52416"/>
    <cellStyle name="style1424787250137 2 2 2 4 3 3" xfId="18494"/>
    <cellStyle name="style1424787250137 2 2 2 4 3 4" xfId="25890"/>
    <cellStyle name="style1424787250137 2 2 2 4 3 5" xfId="52415"/>
    <cellStyle name="style1424787250137 2 2 2 4 4" xfId="7479"/>
    <cellStyle name="style1424787250137 2 2 2 4 4 2" xfId="14875"/>
    <cellStyle name="style1424787250137 2 2 2 4 4 3" xfId="22271"/>
    <cellStyle name="style1424787250137 2 2 2 4 4 4" xfId="29667"/>
    <cellStyle name="style1424787250137 2 2 2 4 4 5" xfId="52417"/>
    <cellStyle name="style1424787250137 2 2 2 4 5" xfId="9289"/>
    <cellStyle name="style1424787250137 2 2 2 4 6" xfId="16685"/>
    <cellStyle name="style1424787250137 2 2 2 4 7" xfId="24081"/>
    <cellStyle name="style1424787250137 2 2 2 4 8" xfId="52412"/>
    <cellStyle name="style1424787250137 2 2 2 5" xfId="2104"/>
    <cellStyle name="style1424787250137 2 2 2 5 2" xfId="5791"/>
    <cellStyle name="style1424787250137 2 2 2 5 2 2" xfId="13231"/>
    <cellStyle name="style1424787250137 2 2 2 5 2 2 2" xfId="52420"/>
    <cellStyle name="style1424787250137 2 2 2 5 2 3" xfId="20627"/>
    <cellStyle name="style1424787250137 2 2 2 5 2 4" xfId="28023"/>
    <cellStyle name="style1424787250137 2 2 2 5 2 5" xfId="52419"/>
    <cellStyle name="style1424787250137 2 2 2 5 3" xfId="3913"/>
    <cellStyle name="style1424787250137 2 2 2 5 3 2" xfId="11354"/>
    <cellStyle name="style1424787250137 2 2 2 5 3 2 2" xfId="52422"/>
    <cellStyle name="style1424787250137 2 2 2 5 3 3" xfId="18750"/>
    <cellStyle name="style1424787250137 2 2 2 5 3 4" xfId="26146"/>
    <cellStyle name="style1424787250137 2 2 2 5 3 5" xfId="52421"/>
    <cellStyle name="style1424787250137 2 2 2 5 4" xfId="7736"/>
    <cellStyle name="style1424787250137 2 2 2 5 4 2" xfId="15132"/>
    <cellStyle name="style1424787250137 2 2 2 5 4 3" xfId="22528"/>
    <cellStyle name="style1424787250137 2 2 2 5 4 4" xfId="29924"/>
    <cellStyle name="style1424787250137 2 2 2 5 4 5" xfId="52423"/>
    <cellStyle name="style1424787250137 2 2 2 5 5" xfId="9545"/>
    <cellStyle name="style1424787250137 2 2 2 5 6" xfId="16941"/>
    <cellStyle name="style1424787250137 2 2 2 5 7" xfId="24337"/>
    <cellStyle name="style1424787250137 2 2 2 5 8" xfId="52418"/>
    <cellStyle name="style1424787250137 2 2 2 6" xfId="4300"/>
    <cellStyle name="style1424787250137 2 2 2 6 2" xfId="11741"/>
    <cellStyle name="style1424787250137 2 2 2 6 2 2" xfId="52425"/>
    <cellStyle name="style1424787250137 2 2 2 6 3" xfId="19137"/>
    <cellStyle name="style1424787250137 2 2 2 6 4" xfId="26533"/>
    <cellStyle name="style1424787250137 2 2 2 6 5" xfId="52424"/>
    <cellStyle name="style1424787250137 2 2 2 7" xfId="2423"/>
    <cellStyle name="style1424787250137 2 2 2 7 2" xfId="9864"/>
    <cellStyle name="style1424787250137 2 2 2 7 2 2" xfId="52427"/>
    <cellStyle name="style1424787250137 2 2 2 7 3" xfId="17260"/>
    <cellStyle name="style1424787250137 2 2 2 7 4" xfId="24656"/>
    <cellStyle name="style1424787250137 2 2 2 7 5" xfId="52426"/>
    <cellStyle name="style1424787250137 2 2 2 8" xfId="6245"/>
    <cellStyle name="style1424787250137 2 2 2 8 2" xfId="13641"/>
    <cellStyle name="style1424787250137 2 2 2 8 3" xfId="21037"/>
    <cellStyle name="style1424787250137 2 2 2 8 4" xfId="28433"/>
    <cellStyle name="style1424787250137 2 2 2 8 5" xfId="52428"/>
    <cellStyle name="style1424787250137 2 2 2 9" xfId="8055"/>
    <cellStyle name="style1424787250137 2 2 3" xfId="674"/>
    <cellStyle name="style1424787250137 2 2 3 2" xfId="1384"/>
    <cellStyle name="style1424787250137 2 2 3 2 2" xfId="5072"/>
    <cellStyle name="style1424787250137 2 2 3 2 2 2" xfId="12513"/>
    <cellStyle name="style1424787250137 2 2 3 2 2 2 2" xfId="52432"/>
    <cellStyle name="style1424787250137 2 2 3 2 2 3" xfId="19909"/>
    <cellStyle name="style1424787250137 2 2 3 2 2 4" xfId="27305"/>
    <cellStyle name="style1424787250137 2 2 3 2 2 5" xfId="52431"/>
    <cellStyle name="style1424787250137 2 2 3 2 3" xfId="3195"/>
    <cellStyle name="style1424787250137 2 2 3 2 3 2" xfId="10636"/>
    <cellStyle name="style1424787250137 2 2 3 2 3 2 2" xfId="52434"/>
    <cellStyle name="style1424787250137 2 2 3 2 3 3" xfId="18032"/>
    <cellStyle name="style1424787250137 2 2 3 2 3 4" xfId="25428"/>
    <cellStyle name="style1424787250137 2 2 3 2 3 5" xfId="52433"/>
    <cellStyle name="style1424787250137 2 2 3 2 4" xfId="7017"/>
    <cellStyle name="style1424787250137 2 2 3 2 4 2" xfId="14413"/>
    <cellStyle name="style1424787250137 2 2 3 2 4 3" xfId="21809"/>
    <cellStyle name="style1424787250137 2 2 3 2 4 4" xfId="29205"/>
    <cellStyle name="style1424787250137 2 2 3 2 4 5" xfId="52435"/>
    <cellStyle name="style1424787250137 2 2 3 2 5" xfId="8827"/>
    <cellStyle name="style1424787250137 2 2 3 2 6" xfId="16223"/>
    <cellStyle name="style1424787250137 2 2 3 2 7" xfId="23619"/>
    <cellStyle name="style1424787250137 2 2 3 2 8" xfId="52430"/>
    <cellStyle name="style1424787250137 2 2 3 3" xfId="4428"/>
    <cellStyle name="style1424787250137 2 2 3 3 2" xfId="11869"/>
    <cellStyle name="style1424787250137 2 2 3 3 2 2" xfId="52437"/>
    <cellStyle name="style1424787250137 2 2 3 3 3" xfId="19265"/>
    <cellStyle name="style1424787250137 2 2 3 3 4" xfId="26661"/>
    <cellStyle name="style1424787250137 2 2 3 3 5" xfId="52436"/>
    <cellStyle name="style1424787250137 2 2 3 4" xfId="2551"/>
    <cellStyle name="style1424787250137 2 2 3 4 2" xfId="9992"/>
    <cellStyle name="style1424787250137 2 2 3 4 2 2" xfId="52439"/>
    <cellStyle name="style1424787250137 2 2 3 4 3" xfId="17388"/>
    <cellStyle name="style1424787250137 2 2 3 4 4" xfId="24784"/>
    <cellStyle name="style1424787250137 2 2 3 4 5" xfId="52438"/>
    <cellStyle name="style1424787250137 2 2 3 5" xfId="6373"/>
    <cellStyle name="style1424787250137 2 2 3 5 2" xfId="13769"/>
    <cellStyle name="style1424787250137 2 2 3 5 3" xfId="21165"/>
    <cellStyle name="style1424787250137 2 2 3 5 4" xfId="28561"/>
    <cellStyle name="style1424787250137 2 2 3 5 5" xfId="52440"/>
    <cellStyle name="style1424787250137 2 2 3 6" xfId="8183"/>
    <cellStyle name="style1424787250137 2 2 3 7" xfId="15579"/>
    <cellStyle name="style1424787250137 2 2 3 8" xfId="22975"/>
    <cellStyle name="style1424787250137 2 2 3 9" xfId="52429"/>
    <cellStyle name="style1424787250137 2 2 4" xfId="1128"/>
    <cellStyle name="style1424787250137 2 2 4 2" xfId="4816"/>
    <cellStyle name="style1424787250137 2 2 4 2 2" xfId="12257"/>
    <cellStyle name="style1424787250137 2 2 4 2 2 2" xfId="52443"/>
    <cellStyle name="style1424787250137 2 2 4 2 3" xfId="19653"/>
    <cellStyle name="style1424787250137 2 2 4 2 4" xfId="27049"/>
    <cellStyle name="style1424787250137 2 2 4 2 5" xfId="52442"/>
    <cellStyle name="style1424787250137 2 2 4 3" xfId="2939"/>
    <cellStyle name="style1424787250137 2 2 4 3 2" xfId="10380"/>
    <cellStyle name="style1424787250137 2 2 4 3 2 2" xfId="52445"/>
    <cellStyle name="style1424787250137 2 2 4 3 3" xfId="17776"/>
    <cellStyle name="style1424787250137 2 2 4 3 4" xfId="25172"/>
    <cellStyle name="style1424787250137 2 2 4 3 5" xfId="52444"/>
    <cellStyle name="style1424787250137 2 2 4 4" xfId="6761"/>
    <cellStyle name="style1424787250137 2 2 4 4 2" xfId="14157"/>
    <cellStyle name="style1424787250137 2 2 4 4 3" xfId="21553"/>
    <cellStyle name="style1424787250137 2 2 4 4 4" xfId="28949"/>
    <cellStyle name="style1424787250137 2 2 4 4 5" xfId="52446"/>
    <cellStyle name="style1424787250137 2 2 4 5" xfId="8571"/>
    <cellStyle name="style1424787250137 2 2 4 6" xfId="15967"/>
    <cellStyle name="style1424787250137 2 2 4 7" xfId="23363"/>
    <cellStyle name="style1424787250137 2 2 4 8" xfId="52441"/>
    <cellStyle name="style1424787250137 2 2 5" xfId="1719"/>
    <cellStyle name="style1424787250137 2 2 5 2" xfId="5406"/>
    <cellStyle name="style1424787250137 2 2 5 2 2" xfId="12847"/>
    <cellStyle name="style1424787250137 2 2 5 2 2 2" xfId="52449"/>
    <cellStyle name="style1424787250137 2 2 5 2 3" xfId="20243"/>
    <cellStyle name="style1424787250137 2 2 5 2 4" xfId="27639"/>
    <cellStyle name="style1424787250137 2 2 5 2 5" xfId="52448"/>
    <cellStyle name="style1424787250137 2 2 5 3" xfId="3529"/>
    <cellStyle name="style1424787250137 2 2 5 3 2" xfId="10970"/>
    <cellStyle name="style1424787250137 2 2 5 3 2 2" xfId="52451"/>
    <cellStyle name="style1424787250137 2 2 5 3 3" xfId="18366"/>
    <cellStyle name="style1424787250137 2 2 5 3 4" xfId="25762"/>
    <cellStyle name="style1424787250137 2 2 5 3 5" xfId="52450"/>
    <cellStyle name="style1424787250137 2 2 5 4" xfId="7351"/>
    <cellStyle name="style1424787250137 2 2 5 4 2" xfId="14747"/>
    <cellStyle name="style1424787250137 2 2 5 4 3" xfId="22143"/>
    <cellStyle name="style1424787250137 2 2 5 4 4" xfId="29539"/>
    <cellStyle name="style1424787250137 2 2 5 4 5" xfId="52452"/>
    <cellStyle name="style1424787250137 2 2 5 5" xfId="9161"/>
    <cellStyle name="style1424787250137 2 2 5 6" xfId="16557"/>
    <cellStyle name="style1424787250137 2 2 5 7" xfId="23953"/>
    <cellStyle name="style1424787250137 2 2 5 8" xfId="52447"/>
    <cellStyle name="style1424787250137 2 2 6" xfId="1976"/>
    <cellStyle name="style1424787250137 2 2 6 2" xfId="5663"/>
    <cellStyle name="style1424787250137 2 2 6 2 2" xfId="13103"/>
    <cellStyle name="style1424787250137 2 2 6 2 2 2" xfId="52455"/>
    <cellStyle name="style1424787250137 2 2 6 2 3" xfId="20499"/>
    <cellStyle name="style1424787250137 2 2 6 2 4" xfId="27895"/>
    <cellStyle name="style1424787250137 2 2 6 2 5" xfId="52454"/>
    <cellStyle name="style1424787250137 2 2 6 3" xfId="3785"/>
    <cellStyle name="style1424787250137 2 2 6 3 2" xfId="11226"/>
    <cellStyle name="style1424787250137 2 2 6 3 2 2" xfId="52457"/>
    <cellStyle name="style1424787250137 2 2 6 3 3" xfId="18622"/>
    <cellStyle name="style1424787250137 2 2 6 3 4" xfId="26018"/>
    <cellStyle name="style1424787250137 2 2 6 3 5" xfId="52456"/>
    <cellStyle name="style1424787250137 2 2 6 4" xfId="7608"/>
    <cellStyle name="style1424787250137 2 2 6 4 2" xfId="15004"/>
    <cellStyle name="style1424787250137 2 2 6 4 3" xfId="22400"/>
    <cellStyle name="style1424787250137 2 2 6 4 4" xfId="29796"/>
    <cellStyle name="style1424787250137 2 2 6 4 5" xfId="52458"/>
    <cellStyle name="style1424787250137 2 2 6 5" xfId="9417"/>
    <cellStyle name="style1424787250137 2 2 6 6" xfId="16813"/>
    <cellStyle name="style1424787250137 2 2 6 7" xfId="24209"/>
    <cellStyle name="style1424787250137 2 2 6 8" xfId="52453"/>
    <cellStyle name="style1424787250137 2 2 7" xfId="4172"/>
    <cellStyle name="style1424787250137 2 2 7 2" xfId="11613"/>
    <cellStyle name="style1424787250137 2 2 7 2 2" xfId="52460"/>
    <cellStyle name="style1424787250137 2 2 7 3" xfId="19009"/>
    <cellStyle name="style1424787250137 2 2 7 4" xfId="26405"/>
    <cellStyle name="style1424787250137 2 2 7 5" xfId="52459"/>
    <cellStyle name="style1424787250137 2 2 8" xfId="2295"/>
    <cellStyle name="style1424787250137 2 2 8 2" xfId="9736"/>
    <cellStyle name="style1424787250137 2 2 8 2 2" xfId="52462"/>
    <cellStyle name="style1424787250137 2 2 8 3" xfId="17132"/>
    <cellStyle name="style1424787250137 2 2 8 4" xfId="24528"/>
    <cellStyle name="style1424787250137 2 2 8 5" xfId="52461"/>
    <cellStyle name="style1424787250137 2 2 9" xfId="6117"/>
    <cellStyle name="style1424787250137 2 2 9 2" xfId="13513"/>
    <cellStyle name="style1424787250137 2 2 9 3" xfId="20909"/>
    <cellStyle name="style1424787250137 2 2 9 4" xfId="28305"/>
    <cellStyle name="style1424787250137 2 2 9 5" xfId="52463"/>
    <cellStyle name="style1424787250137 2 3" xfId="481"/>
    <cellStyle name="style1424787250137 2 3 10" xfId="15387"/>
    <cellStyle name="style1424787250137 2 3 11" xfId="22783"/>
    <cellStyle name="style1424787250137 2 3 12" xfId="52464"/>
    <cellStyle name="style1424787250137 2 3 2" xfId="738"/>
    <cellStyle name="style1424787250137 2 3 2 2" xfId="1448"/>
    <cellStyle name="style1424787250137 2 3 2 2 2" xfId="5136"/>
    <cellStyle name="style1424787250137 2 3 2 2 2 2" xfId="12577"/>
    <cellStyle name="style1424787250137 2 3 2 2 2 2 2" xfId="52468"/>
    <cellStyle name="style1424787250137 2 3 2 2 2 3" xfId="19973"/>
    <cellStyle name="style1424787250137 2 3 2 2 2 4" xfId="27369"/>
    <cellStyle name="style1424787250137 2 3 2 2 2 5" xfId="52467"/>
    <cellStyle name="style1424787250137 2 3 2 2 3" xfId="3259"/>
    <cellStyle name="style1424787250137 2 3 2 2 3 2" xfId="10700"/>
    <cellStyle name="style1424787250137 2 3 2 2 3 2 2" xfId="52470"/>
    <cellStyle name="style1424787250137 2 3 2 2 3 3" xfId="18096"/>
    <cellStyle name="style1424787250137 2 3 2 2 3 4" xfId="25492"/>
    <cellStyle name="style1424787250137 2 3 2 2 3 5" xfId="52469"/>
    <cellStyle name="style1424787250137 2 3 2 2 4" xfId="7081"/>
    <cellStyle name="style1424787250137 2 3 2 2 4 2" xfId="14477"/>
    <cellStyle name="style1424787250137 2 3 2 2 4 3" xfId="21873"/>
    <cellStyle name="style1424787250137 2 3 2 2 4 4" xfId="29269"/>
    <cellStyle name="style1424787250137 2 3 2 2 4 5" xfId="52471"/>
    <cellStyle name="style1424787250137 2 3 2 2 5" xfId="8891"/>
    <cellStyle name="style1424787250137 2 3 2 2 6" xfId="16287"/>
    <cellStyle name="style1424787250137 2 3 2 2 7" xfId="23683"/>
    <cellStyle name="style1424787250137 2 3 2 2 8" xfId="52466"/>
    <cellStyle name="style1424787250137 2 3 2 3" xfId="4492"/>
    <cellStyle name="style1424787250137 2 3 2 3 2" xfId="11933"/>
    <cellStyle name="style1424787250137 2 3 2 3 2 2" xfId="52473"/>
    <cellStyle name="style1424787250137 2 3 2 3 3" xfId="19329"/>
    <cellStyle name="style1424787250137 2 3 2 3 4" xfId="26725"/>
    <cellStyle name="style1424787250137 2 3 2 3 5" xfId="52472"/>
    <cellStyle name="style1424787250137 2 3 2 4" xfId="2615"/>
    <cellStyle name="style1424787250137 2 3 2 4 2" xfId="10056"/>
    <cellStyle name="style1424787250137 2 3 2 4 2 2" xfId="52475"/>
    <cellStyle name="style1424787250137 2 3 2 4 3" xfId="17452"/>
    <cellStyle name="style1424787250137 2 3 2 4 4" xfId="24848"/>
    <cellStyle name="style1424787250137 2 3 2 4 5" xfId="52474"/>
    <cellStyle name="style1424787250137 2 3 2 5" xfId="6437"/>
    <cellStyle name="style1424787250137 2 3 2 5 2" xfId="13833"/>
    <cellStyle name="style1424787250137 2 3 2 5 3" xfId="21229"/>
    <cellStyle name="style1424787250137 2 3 2 5 4" xfId="28625"/>
    <cellStyle name="style1424787250137 2 3 2 5 5" xfId="52476"/>
    <cellStyle name="style1424787250137 2 3 2 6" xfId="8247"/>
    <cellStyle name="style1424787250137 2 3 2 7" xfId="15643"/>
    <cellStyle name="style1424787250137 2 3 2 8" xfId="23039"/>
    <cellStyle name="style1424787250137 2 3 2 9" xfId="52465"/>
    <cellStyle name="style1424787250137 2 3 3" xfId="1192"/>
    <cellStyle name="style1424787250137 2 3 3 2" xfId="4880"/>
    <cellStyle name="style1424787250137 2 3 3 2 2" xfId="12321"/>
    <cellStyle name="style1424787250137 2 3 3 2 2 2" xfId="52479"/>
    <cellStyle name="style1424787250137 2 3 3 2 3" xfId="19717"/>
    <cellStyle name="style1424787250137 2 3 3 2 4" xfId="27113"/>
    <cellStyle name="style1424787250137 2 3 3 2 5" xfId="52478"/>
    <cellStyle name="style1424787250137 2 3 3 3" xfId="3003"/>
    <cellStyle name="style1424787250137 2 3 3 3 2" xfId="10444"/>
    <cellStyle name="style1424787250137 2 3 3 3 2 2" xfId="52481"/>
    <cellStyle name="style1424787250137 2 3 3 3 3" xfId="17840"/>
    <cellStyle name="style1424787250137 2 3 3 3 4" xfId="25236"/>
    <cellStyle name="style1424787250137 2 3 3 3 5" xfId="52480"/>
    <cellStyle name="style1424787250137 2 3 3 4" xfId="6825"/>
    <cellStyle name="style1424787250137 2 3 3 4 2" xfId="14221"/>
    <cellStyle name="style1424787250137 2 3 3 4 3" xfId="21617"/>
    <cellStyle name="style1424787250137 2 3 3 4 4" xfId="29013"/>
    <cellStyle name="style1424787250137 2 3 3 4 5" xfId="52482"/>
    <cellStyle name="style1424787250137 2 3 3 5" xfId="8635"/>
    <cellStyle name="style1424787250137 2 3 3 6" xfId="16031"/>
    <cellStyle name="style1424787250137 2 3 3 7" xfId="23427"/>
    <cellStyle name="style1424787250137 2 3 3 8" xfId="52477"/>
    <cellStyle name="style1424787250137 2 3 4" xfId="1783"/>
    <cellStyle name="style1424787250137 2 3 4 2" xfId="5470"/>
    <cellStyle name="style1424787250137 2 3 4 2 2" xfId="12911"/>
    <cellStyle name="style1424787250137 2 3 4 2 2 2" xfId="52485"/>
    <cellStyle name="style1424787250137 2 3 4 2 3" xfId="20307"/>
    <cellStyle name="style1424787250137 2 3 4 2 4" xfId="27703"/>
    <cellStyle name="style1424787250137 2 3 4 2 5" xfId="52484"/>
    <cellStyle name="style1424787250137 2 3 4 3" xfId="3593"/>
    <cellStyle name="style1424787250137 2 3 4 3 2" xfId="11034"/>
    <cellStyle name="style1424787250137 2 3 4 3 2 2" xfId="52487"/>
    <cellStyle name="style1424787250137 2 3 4 3 3" xfId="18430"/>
    <cellStyle name="style1424787250137 2 3 4 3 4" xfId="25826"/>
    <cellStyle name="style1424787250137 2 3 4 3 5" xfId="52486"/>
    <cellStyle name="style1424787250137 2 3 4 4" xfId="7415"/>
    <cellStyle name="style1424787250137 2 3 4 4 2" xfId="14811"/>
    <cellStyle name="style1424787250137 2 3 4 4 3" xfId="22207"/>
    <cellStyle name="style1424787250137 2 3 4 4 4" xfId="29603"/>
    <cellStyle name="style1424787250137 2 3 4 4 5" xfId="52488"/>
    <cellStyle name="style1424787250137 2 3 4 5" xfId="9225"/>
    <cellStyle name="style1424787250137 2 3 4 6" xfId="16621"/>
    <cellStyle name="style1424787250137 2 3 4 7" xfId="24017"/>
    <cellStyle name="style1424787250137 2 3 4 8" xfId="52483"/>
    <cellStyle name="style1424787250137 2 3 5" xfId="2040"/>
    <cellStyle name="style1424787250137 2 3 5 2" xfId="5727"/>
    <cellStyle name="style1424787250137 2 3 5 2 2" xfId="13167"/>
    <cellStyle name="style1424787250137 2 3 5 2 2 2" xfId="52491"/>
    <cellStyle name="style1424787250137 2 3 5 2 3" xfId="20563"/>
    <cellStyle name="style1424787250137 2 3 5 2 4" xfId="27959"/>
    <cellStyle name="style1424787250137 2 3 5 2 5" xfId="52490"/>
    <cellStyle name="style1424787250137 2 3 5 3" xfId="3849"/>
    <cellStyle name="style1424787250137 2 3 5 3 2" xfId="11290"/>
    <cellStyle name="style1424787250137 2 3 5 3 2 2" xfId="52493"/>
    <cellStyle name="style1424787250137 2 3 5 3 3" xfId="18686"/>
    <cellStyle name="style1424787250137 2 3 5 3 4" xfId="26082"/>
    <cellStyle name="style1424787250137 2 3 5 3 5" xfId="52492"/>
    <cellStyle name="style1424787250137 2 3 5 4" xfId="7672"/>
    <cellStyle name="style1424787250137 2 3 5 4 2" xfId="15068"/>
    <cellStyle name="style1424787250137 2 3 5 4 3" xfId="22464"/>
    <cellStyle name="style1424787250137 2 3 5 4 4" xfId="29860"/>
    <cellStyle name="style1424787250137 2 3 5 4 5" xfId="52494"/>
    <cellStyle name="style1424787250137 2 3 5 5" xfId="9481"/>
    <cellStyle name="style1424787250137 2 3 5 6" xfId="16877"/>
    <cellStyle name="style1424787250137 2 3 5 7" xfId="24273"/>
    <cellStyle name="style1424787250137 2 3 5 8" xfId="52489"/>
    <cellStyle name="style1424787250137 2 3 6" xfId="4236"/>
    <cellStyle name="style1424787250137 2 3 6 2" xfId="11677"/>
    <cellStyle name="style1424787250137 2 3 6 2 2" xfId="52496"/>
    <cellStyle name="style1424787250137 2 3 6 3" xfId="19073"/>
    <cellStyle name="style1424787250137 2 3 6 4" xfId="26469"/>
    <cellStyle name="style1424787250137 2 3 6 5" xfId="52495"/>
    <cellStyle name="style1424787250137 2 3 7" xfId="2359"/>
    <cellStyle name="style1424787250137 2 3 7 2" xfId="9800"/>
    <cellStyle name="style1424787250137 2 3 7 2 2" xfId="52498"/>
    <cellStyle name="style1424787250137 2 3 7 3" xfId="17196"/>
    <cellStyle name="style1424787250137 2 3 7 4" xfId="24592"/>
    <cellStyle name="style1424787250137 2 3 7 5" xfId="52497"/>
    <cellStyle name="style1424787250137 2 3 8" xfId="6181"/>
    <cellStyle name="style1424787250137 2 3 8 2" xfId="13577"/>
    <cellStyle name="style1424787250137 2 3 8 3" xfId="20973"/>
    <cellStyle name="style1424787250137 2 3 8 4" xfId="28369"/>
    <cellStyle name="style1424787250137 2 3 8 5" xfId="52499"/>
    <cellStyle name="style1424787250137 2 3 9" xfId="7991"/>
    <cellStyle name="style1424787250137 2 4" xfId="610"/>
    <cellStyle name="style1424787250137 2 4 2" xfId="1320"/>
    <cellStyle name="style1424787250137 2 4 2 2" xfId="5008"/>
    <cellStyle name="style1424787250137 2 4 2 2 2" xfId="12449"/>
    <cellStyle name="style1424787250137 2 4 2 2 2 2" xfId="52503"/>
    <cellStyle name="style1424787250137 2 4 2 2 3" xfId="19845"/>
    <cellStyle name="style1424787250137 2 4 2 2 4" xfId="27241"/>
    <cellStyle name="style1424787250137 2 4 2 2 5" xfId="52502"/>
    <cellStyle name="style1424787250137 2 4 2 3" xfId="3131"/>
    <cellStyle name="style1424787250137 2 4 2 3 2" xfId="10572"/>
    <cellStyle name="style1424787250137 2 4 2 3 2 2" xfId="52505"/>
    <cellStyle name="style1424787250137 2 4 2 3 3" xfId="17968"/>
    <cellStyle name="style1424787250137 2 4 2 3 4" xfId="25364"/>
    <cellStyle name="style1424787250137 2 4 2 3 5" xfId="52504"/>
    <cellStyle name="style1424787250137 2 4 2 4" xfId="6953"/>
    <cellStyle name="style1424787250137 2 4 2 4 2" xfId="14349"/>
    <cellStyle name="style1424787250137 2 4 2 4 3" xfId="21745"/>
    <cellStyle name="style1424787250137 2 4 2 4 4" xfId="29141"/>
    <cellStyle name="style1424787250137 2 4 2 4 5" xfId="52506"/>
    <cellStyle name="style1424787250137 2 4 2 5" xfId="8763"/>
    <cellStyle name="style1424787250137 2 4 2 6" xfId="16159"/>
    <cellStyle name="style1424787250137 2 4 2 7" xfId="23555"/>
    <cellStyle name="style1424787250137 2 4 2 8" xfId="52501"/>
    <cellStyle name="style1424787250137 2 4 3" xfId="4364"/>
    <cellStyle name="style1424787250137 2 4 3 2" xfId="11805"/>
    <cellStyle name="style1424787250137 2 4 3 2 2" xfId="52508"/>
    <cellStyle name="style1424787250137 2 4 3 3" xfId="19201"/>
    <cellStyle name="style1424787250137 2 4 3 4" xfId="26597"/>
    <cellStyle name="style1424787250137 2 4 3 5" xfId="52507"/>
    <cellStyle name="style1424787250137 2 4 4" xfId="2487"/>
    <cellStyle name="style1424787250137 2 4 4 2" xfId="9928"/>
    <cellStyle name="style1424787250137 2 4 4 2 2" xfId="52510"/>
    <cellStyle name="style1424787250137 2 4 4 3" xfId="17324"/>
    <cellStyle name="style1424787250137 2 4 4 4" xfId="24720"/>
    <cellStyle name="style1424787250137 2 4 4 5" xfId="52509"/>
    <cellStyle name="style1424787250137 2 4 5" xfId="6309"/>
    <cellStyle name="style1424787250137 2 4 5 2" xfId="13705"/>
    <cellStyle name="style1424787250137 2 4 5 3" xfId="21101"/>
    <cellStyle name="style1424787250137 2 4 5 4" xfId="28497"/>
    <cellStyle name="style1424787250137 2 4 5 5" xfId="52511"/>
    <cellStyle name="style1424787250137 2 4 6" xfId="8119"/>
    <cellStyle name="style1424787250137 2 4 7" xfId="15515"/>
    <cellStyle name="style1424787250137 2 4 8" xfId="22911"/>
    <cellStyle name="style1424787250137 2 4 9" xfId="52500"/>
    <cellStyle name="style1424787250137 2 5" xfId="1064"/>
    <cellStyle name="style1424787250137 2 5 2" xfId="4752"/>
    <cellStyle name="style1424787250137 2 5 2 2" xfId="12193"/>
    <cellStyle name="style1424787250137 2 5 2 2 2" xfId="52514"/>
    <cellStyle name="style1424787250137 2 5 2 3" xfId="19589"/>
    <cellStyle name="style1424787250137 2 5 2 4" xfId="26985"/>
    <cellStyle name="style1424787250137 2 5 2 5" xfId="52513"/>
    <cellStyle name="style1424787250137 2 5 3" xfId="2875"/>
    <cellStyle name="style1424787250137 2 5 3 2" xfId="10316"/>
    <cellStyle name="style1424787250137 2 5 3 2 2" xfId="52516"/>
    <cellStyle name="style1424787250137 2 5 3 3" xfId="17712"/>
    <cellStyle name="style1424787250137 2 5 3 4" xfId="25108"/>
    <cellStyle name="style1424787250137 2 5 3 5" xfId="52515"/>
    <cellStyle name="style1424787250137 2 5 4" xfId="6697"/>
    <cellStyle name="style1424787250137 2 5 4 2" xfId="14093"/>
    <cellStyle name="style1424787250137 2 5 4 3" xfId="21489"/>
    <cellStyle name="style1424787250137 2 5 4 4" xfId="28885"/>
    <cellStyle name="style1424787250137 2 5 4 5" xfId="52517"/>
    <cellStyle name="style1424787250137 2 5 5" xfId="8507"/>
    <cellStyle name="style1424787250137 2 5 6" xfId="15903"/>
    <cellStyle name="style1424787250137 2 5 7" xfId="23299"/>
    <cellStyle name="style1424787250137 2 5 8" xfId="52512"/>
    <cellStyle name="style1424787250137 2 6" xfId="1655"/>
    <cellStyle name="style1424787250137 2 6 2" xfId="5342"/>
    <cellStyle name="style1424787250137 2 6 2 2" xfId="12783"/>
    <cellStyle name="style1424787250137 2 6 2 2 2" xfId="52520"/>
    <cellStyle name="style1424787250137 2 6 2 3" xfId="20179"/>
    <cellStyle name="style1424787250137 2 6 2 4" xfId="27575"/>
    <cellStyle name="style1424787250137 2 6 2 5" xfId="52519"/>
    <cellStyle name="style1424787250137 2 6 3" xfId="3465"/>
    <cellStyle name="style1424787250137 2 6 3 2" xfId="10906"/>
    <cellStyle name="style1424787250137 2 6 3 2 2" xfId="52522"/>
    <cellStyle name="style1424787250137 2 6 3 3" xfId="18302"/>
    <cellStyle name="style1424787250137 2 6 3 4" xfId="25698"/>
    <cellStyle name="style1424787250137 2 6 3 5" xfId="52521"/>
    <cellStyle name="style1424787250137 2 6 4" xfId="7287"/>
    <cellStyle name="style1424787250137 2 6 4 2" xfId="14683"/>
    <cellStyle name="style1424787250137 2 6 4 3" xfId="22079"/>
    <cellStyle name="style1424787250137 2 6 4 4" xfId="29475"/>
    <cellStyle name="style1424787250137 2 6 4 5" xfId="52523"/>
    <cellStyle name="style1424787250137 2 6 5" xfId="9097"/>
    <cellStyle name="style1424787250137 2 6 6" xfId="16493"/>
    <cellStyle name="style1424787250137 2 6 7" xfId="23889"/>
    <cellStyle name="style1424787250137 2 6 8" xfId="52518"/>
    <cellStyle name="style1424787250137 2 7" xfId="1912"/>
    <cellStyle name="style1424787250137 2 7 2" xfId="5599"/>
    <cellStyle name="style1424787250137 2 7 2 2" xfId="13039"/>
    <cellStyle name="style1424787250137 2 7 2 2 2" xfId="52526"/>
    <cellStyle name="style1424787250137 2 7 2 3" xfId="20435"/>
    <cellStyle name="style1424787250137 2 7 2 4" xfId="27831"/>
    <cellStyle name="style1424787250137 2 7 2 5" xfId="52525"/>
    <cellStyle name="style1424787250137 2 7 3" xfId="3721"/>
    <cellStyle name="style1424787250137 2 7 3 2" xfId="11162"/>
    <cellStyle name="style1424787250137 2 7 3 2 2" xfId="52528"/>
    <cellStyle name="style1424787250137 2 7 3 3" xfId="18558"/>
    <cellStyle name="style1424787250137 2 7 3 4" xfId="25954"/>
    <cellStyle name="style1424787250137 2 7 3 5" xfId="52527"/>
    <cellStyle name="style1424787250137 2 7 4" xfId="7544"/>
    <cellStyle name="style1424787250137 2 7 4 2" xfId="14940"/>
    <cellStyle name="style1424787250137 2 7 4 3" xfId="22336"/>
    <cellStyle name="style1424787250137 2 7 4 4" xfId="29732"/>
    <cellStyle name="style1424787250137 2 7 4 5" xfId="52529"/>
    <cellStyle name="style1424787250137 2 7 5" xfId="9353"/>
    <cellStyle name="style1424787250137 2 7 6" xfId="16749"/>
    <cellStyle name="style1424787250137 2 7 7" xfId="24145"/>
    <cellStyle name="style1424787250137 2 7 8" xfId="52524"/>
    <cellStyle name="style1424787250137 2 8" xfId="4108"/>
    <cellStyle name="style1424787250137 2 8 2" xfId="11549"/>
    <cellStyle name="style1424787250137 2 8 2 2" xfId="52531"/>
    <cellStyle name="style1424787250137 2 8 3" xfId="18945"/>
    <cellStyle name="style1424787250137 2 8 4" xfId="26341"/>
    <cellStyle name="style1424787250137 2 8 5" xfId="52530"/>
    <cellStyle name="style1424787250137 2 9" xfId="2231"/>
    <cellStyle name="style1424787250137 2 9 2" xfId="9672"/>
    <cellStyle name="style1424787250137 2 9 2 2" xfId="52533"/>
    <cellStyle name="style1424787250137 2 9 3" xfId="17068"/>
    <cellStyle name="style1424787250137 2 9 4" xfId="24464"/>
    <cellStyle name="style1424787250137 2 9 5" xfId="52532"/>
    <cellStyle name="style1424787250137 3" xfId="389"/>
    <cellStyle name="style1424787250137 3 10" xfId="7899"/>
    <cellStyle name="style1424787250137 3 11" xfId="15295"/>
    <cellStyle name="style1424787250137 3 12" xfId="22691"/>
    <cellStyle name="style1424787250137 3 13" xfId="52534"/>
    <cellStyle name="style1424787250137 3 2" xfId="517"/>
    <cellStyle name="style1424787250137 3 2 10" xfId="15423"/>
    <cellStyle name="style1424787250137 3 2 11" xfId="22819"/>
    <cellStyle name="style1424787250137 3 2 12" xfId="52535"/>
    <cellStyle name="style1424787250137 3 2 2" xfId="774"/>
    <cellStyle name="style1424787250137 3 2 2 2" xfId="1484"/>
    <cellStyle name="style1424787250137 3 2 2 2 2" xfId="5172"/>
    <cellStyle name="style1424787250137 3 2 2 2 2 2" xfId="12613"/>
    <cellStyle name="style1424787250137 3 2 2 2 2 2 2" xfId="52539"/>
    <cellStyle name="style1424787250137 3 2 2 2 2 3" xfId="20009"/>
    <cellStyle name="style1424787250137 3 2 2 2 2 4" xfId="27405"/>
    <cellStyle name="style1424787250137 3 2 2 2 2 5" xfId="52538"/>
    <cellStyle name="style1424787250137 3 2 2 2 3" xfId="3295"/>
    <cellStyle name="style1424787250137 3 2 2 2 3 2" xfId="10736"/>
    <cellStyle name="style1424787250137 3 2 2 2 3 2 2" xfId="52541"/>
    <cellStyle name="style1424787250137 3 2 2 2 3 3" xfId="18132"/>
    <cellStyle name="style1424787250137 3 2 2 2 3 4" xfId="25528"/>
    <cellStyle name="style1424787250137 3 2 2 2 3 5" xfId="52540"/>
    <cellStyle name="style1424787250137 3 2 2 2 4" xfId="7117"/>
    <cellStyle name="style1424787250137 3 2 2 2 4 2" xfId="14513"/>
    <cellStyle name="style1424787250137 3 2 2 2 4 3" xfId="21909"/>
    <cellStyle name="style1424787250137 3 2 2 2 4 4" xfId="29305"/>
    <cellStyle name="style1424787250137 3 2 2 2 4 5" xfId="52542"/>
    <cellStyle name="style1424787250137 3 2 2 2 5" xfId="8927"/>
    <cellStyle name="style1424787250137 3 2 2 2 6" xfId="16323"/>
    <cellStyle name="style1424787250137 3 2 2 2 7" xfId="23719"/>
    <cellStyle name="style1424787250137 3 2 2 2 8" xfId="52537"/>
    <cellStyle name="style1424787250137 3 2 2 3" xfId="4528"/>
    <cellStyle name="style1424787250137 3 2 2 3 2" xfId="11969"/>
    <cellStyle name="style1424787250137 3 2 2 3 2 2" xfId="52544"/>
    <cellStyle name="style1424787250137 3 2 2 3 3" xfId="19365"/>
    <cellStyle name="style1424787250137 3 2 2 3 4" xfId="26761"/>
    <cellStyle name="style1424787250137 3 2 2 3 5" xfId="52543"/>
    <cellStyle name="style1424787250137 3 2 2 4" xfId="2651"/>
    <cellStyle name="style1424787250137 3 2 2 4 2" xfId="10092"/>
    <cellStyle name="style1424787250137 3 2 2 4 2 2" xfId="52546"/>
    <cellStyle name="style1424787250137 3 2 2 4 3" xfId="17488"/>
    <cellStyle name="style1424787250137 3 2 2 4 4" xfId="24884"/>
    <cellStyle name="style1424787250137 3 2 2 4 5" xfId="52545"/>
    <cellStyle name="style1424787250137 3 2 2 5" xfId="6473"/>
    <cellStyle name="style1424787250137 3 2 2 5 2" xfId="13869"/>
    <cellStyle name="style1424787250137 3 2 2 5 3" xfId="21265"/>
    <cellStyle name="style1424787250137 3 2 2 5 4" xfId="28661"/>
    <cellStyle name="style1424787250137 3 2 2 5 5" xfId="52547"/>
    <cellStyle name="style1424787250137 3 2 2 6" xfId="8283"/>
    <cellStyle name="style1424787250137 3 2 2 7" xfId="15679"/>
    <cellStyle name="style1424787250137 3 2 2 8" xfId="23075"/>
    <cellStyle name="style1424787250137 3 2 2 9" xfId="52536"/>
    <cellStyle name="style1424787250137 3 2 3" xfId="1228"/>
    <cellStyle name="style1424787250137 3 2 3 2" xfId="4916"/>
    <cellStyle name="style1424787250137 3 2 3 2 2" xfId="12357"/>
    <cellStyle name="style1424787250137 3 2 3 2 2 2" xfId="52550"/>
    <cellStyle name="style1424787250137 3 2 3 2 3" xfId="19753"/>
    <cellStyle name="style1424787250137 3 2 3 2 4" xfId="27149"/>
    <cellStyle name="style1424787250137 3 2 3 2 5" xfId="52549"/>
    <cellStyle name="style1424787250137 3 2 3 3" xfId="3039"/>
    <cellStyle name="style1424787250137 3 2 3 3 2" xfId="10480"/>
    <cellStyle name="style1424787250137 3 2 3 3 2 2" xfId="52552"/>
    <cellStyle name="style1424787250137 3 2 3 3 3" xfId="17876"/>
    <cellStyle name="style1424787250137 3 2 3 3 4" xfId="25272"/>
    <cellStyle name="style1424787250137 3 2 3 3 5" xfId="52551"/>
    <cellStyle name="style1424787250137 3 2 3 4" xfId="6861"/>
    <cellStyle name="style1424787250137 3 2 3 4 2" xfId="14257"/>
    <cellStyle name="style1424787250137 3 2 3 4 3" xfId="21653"/>
    <cellStyle name="style1424787250137 3 2 3 4 4" xfId="29049"/>
    <cellStyle name="style1424787250137 3 2 3 4 5" xfId="52553"/>
    <cellStyle name="style1424787250137 3 2 3 5" xfId="8671"/>
    <cellStyle name="style1424787250137 3 2 3 6" xfId="16067"/>
    <cellStyle name="style1424787250137 3 2 3 7" xfId="23463"/>
    <cellStyle name="style1424787250137 3 2 3 8" xfId="52548"/>
    <cellStyle name="style1424787250137 3 2 4" xfId="1819"/>
    <cellStyle name="style1424787250137 3 2 4 2" xfId="5506"/>
    <cellStyle name="style1424787250137 3 2 4 2 2" xfId="12947"/>
    <cellStyle name="style1424787250137 3 2 4 2 2 2" xfId="52556"/>
    <cellStyle name="style1424787250137 3 2 4 2 3" xfId="20343"/>
    <cellStyle name="style1424787250137 3 2 4 2 4" xfId="27739"/>
    <cellStyle name="style1424787250137 3 2 4 2 5" xfId="52555"/>
    <cellStyle name="style1424787250137 3 2 4 3" xfId="3629"/>
    <cellStyle name="style1424787250137 3 2 4 3 2" xfId="11070"/>
    <cellStyle name="style1424787250137 3 2 4 3 2 2" xfId="52558"/>
    <cellStyle name="style1424787250137 3 2 4 3 3" xfId="18466"/>
    <cellStyle name="style1424787250137 3 2 4 3 4" xfId="25862"/>
    <cellStyle name="style1424787250137 3 2 4 3 5" xfId="52557"/>
    <cellStyle name="style1424787250137 3 2 4 4" xfId="7451"/>
    <cellStyle name="style1424787250137 3 2 4 4 2" xfId="14847"/>
    <cellStyle name="style1424787250137 3 2 4 4 3" xfId="22243"/>
    <cellStyle name="style1424787250137 3 2 4 4 4" xfId="29639"/>
    <cellStyle name="style1424787250137 3 2 4 4 5" xfId="52559"/>
    <cellStyle name="style1424787250137 3 2 4 5" xfId="9261"/>
    <cellStyle name="style1424787250137 3 2 4 6" xfId="16657"/>
    <cellStyle name="style1424787250137 3 2 4 7" xfId="24053"/>
    <cellStyle name="style1424787250137 3 2 4 8" xfId="52554"/>
    <cellStyle name="style1424787250137 3 2 5" xfId="2076"/>
    <cellStyle name="style1424787250137 3 2 5 2" xfId="5763"/>
    <cellStyle name="style1424787250137 3 2 5 2 2" xfId="13203"/>
    <cellStyle name="style1424787250137 3 2 5 2 2 2" xfId="52562"/>
    <cellStyle name="style1424787250137 3 2 5 2 3" xfId="20599"/>
    <cellStyle name="style1424787250137 3 2 5 2 4" xfId="27995"/>
    <cellStyle name="style1424787250137 3 2 5 2 5" xfId="52561"/>
    <cellStyle name="style1424787250137 3 2 5 3" xfId="3885"/>
    <cellStyle name="style1424787250137 3 2 5 3 2" xfId="11326"/>
    <cellStyle name="style1424787250137 3 2 5 3 2 2" xfId="52564"/>
    <cellStyle name="style1424787250137 3 2 5 3 3" xfId="18722"/>
    <cellStyle name="style1424787250137 3 2 5 3 4" xfId="26118"/>
    <cellStyle name="style1424787250137 3 2 5 3 5" xfId="52563"/>
    <cellStyle name="style1424787250137 3 2 5 4" xfId="7708"/>
    <cellStyle name="style1424787250137 3 2 5 4 2" xfId="15104"/>
    <cellStyle name="style1424787250137 3 2 5 4 3" xfId="22500"/>
    <cellStyle name="style1424787250137 3 2 5 4 4" xfId="29896"/>
    <cellStyle name="style1424787250137 3 2 5 4 5" xfId="52565"/>
    <cellStyle name="style1424787250137 3 2 5 5" xfId="9517"/>
    <cellStyle name="style1424787250137 3 2 5 6" xfId="16913"/>
    <cellStyle name="style1424787250137 3 2 5 7" xfId="24309"/>
    <cellStyle name="style1424787250137 3 2 5 8" xfId="52560"/>
    <cellStyle name="style1424787250137 3 2 6" xfId="4272"/>
    <cellStyle name="style1424787250137 3 2 6 2" xfId="11713"/>
    <cellStyle name="style1424787250137 3 2 6 2 2" xfId="52567"/>
    <cellStyle name="style1424787250137 3 2 6 3" xfId="19109"/>
    <cellStyle name="style1424787250137 3 2 6 4" xfId="26505"/>
    <cellStyle name="style1424787250137 3 2 6 5" xfId="52566"/>
    <cellStyle name="style1424787250137 3 2 7" xfId="2395"/>
    <cellStyle name="style1424787250137 3 2 7 2" xfId="9836"/>
    <cellStyle name="style1424787250137 3 2 7 2 2" xfId="52569"/>
    <cellStyle name="style1424787250137 3 2 7 3" xfId="17232"/>
    <cellStyle name="style1424787250137 3 2 7 4" xfId="24628"/>
    <cellStyle name="style1424787250137 3 2 7 5" xfId="52568"/>
    <cellStyle name="style1424787250137 3 2 8" xfId="6217"/>
    <cellStyle name="style1424787250137 3 2 8 2" xfId="13613"/>
    <cellStyle name="style1424787250137 3 2 8 3" xfId="21009"/>
    <cellStyle name="style1424787250137 3 2 8 4" xfId="28405"/>
    <cellStyle name="style1424787250137 3 2 8 5" xfId="52570"/>
    <cellStyle name="style1424787250137 3 2 9" xfId="8027"/>
    <cellStyle name="style1424787250137 3 3" xfId="646"/>
    <cellStyle name="style1424787250137 3 3 2" xfId="1356"/>
    <cellStyle name="style1424787250137 3 3 2 2" xfId="5044"/>
    <cellStyle name="style1424787250137 3 3 2 2 2" xfId="12485"/>
    <cellStyle name="style1424787250137 3 3 2 2 2 2" xfId="52574"/>
    <cellStyle name="style1424787250137 3 3 2 2 3" xfId="19881"/>
    <cellStyle name="style1424787250137 3 3 2 2 4" xfId="27277"/>
    <cellStyle name="style1424787250137 3 3 2 2 5" xfId="52573"/>
    <cellStyle name="style1424787250137 3 3 2 3" xfId="3167"/>
    <cellStyle name="style1424787250137 3 3 2 3 2" xfId="10608"/>
    <cellStyle name="style1424787250137 3 3 2 3 2 2" xfId="52576"/>
    <cellStyle name="style1424787250137 3 3 2 3 3" xfId="18004"/>
    <cellStyle name="style1424787250137 3 3 2 3 4" xfId="25400"/>
    <cellStyle name="style1424787250137 3 3 2 3 5" xfId="52575"/>
    <cellStyle name="style1424787250137 3 3 2 4" xfId="6989"/>
    <cellStyle name="style1424787250137 3 3 2 4 2" xfId="14385"/>
    <cellStyle name="style1424787250137 3 3 2 4 3" xfId="21781"/>
    <cellStyle name="style1424787250137 3 3 2 4 4" xfId="29177"/>
    <cellStyle name="style1424787250137 3 3 2 4 5" xfId="52577"/>
    <cellStyle name="style1424787250137 3 3 2 5" xfId="8799"/>
    <cellStyle name="style1424787250137 3 3 2 6" xfId="16195"/>
    <cellStyle name="style1424787250137 3 3 2 7" xfId="23591"/>
    <cellStyle name="style1424787250137 3 3 2 8" xfId="52572"/>
    <cellStyle name="style1424787250137 3 3 3" xfId="4400"/>
    <cellStyle name="style1424787250137 3 3 3 2" xfId="11841"/>
    <cellStyle name="style1424787250137 3 3 3 2 2" xfId="52579"/>
    <cellStyle name="style1424787250137 3 3 3 3" xfId="19237"/>
    <cellStyle name="style1424787250137 3 3 3 4" xfId="26633"/>
    <cellStyle name="style1424787250137 3 3 3 5" xfId="52578"/>
    <cellStyle name="style1424787250137 3 3 4" xfId="2523"/>
    <cellStyle name="style1424787250137 3 3 4 2" xfId="9964"/>
    <cellStyle name="style1424787250137 3 3 4 2 2" xfId="52581"/>
    <cellStyle name="style1424787250137 3 3 4 3" xfId="17360"/>
    <cellStyle name="style1424787250137 3 3 4 4" xfId="24756"/>
    <cellStyle name="style1424787250137 3 3 4 5" xfId="52580"/>
    <cellStyle name="style1424787250137 3 3 5" xfId="6345"/>
    <cellStyle name="style1424787250137 3 3 5 2" xfId="13741"/>
    <cellStyle name="style1424787250137 3 3 5 3" xfId="21137"/>
    <cellStyle name="style1424787250137 3 3 5 4" xfId="28533"/>
    <cellStyle name="style1424787250137 3 3 5 5" xfId="52582"/>
    <cellStyle name="style1424787250137 3 3 6" xfId="8155"/>
    <cellStyle name="style1424787250137 3 3 7" xfId="15551"/>
    <cellStyle name="style1424787250137 3 3 8" xfId="22947"/>
    <cellStyle name="style1424787250137 3 3 9" xfId="52571"/>
    <cellStyle name="style1424787250137 3 4" xfId="1100"/>
    <cellStyle name="style1424787250137 3 4 2" xfId="4788"/>
    <cellStyle name="style1424787250137 3 4 2 2" xfId="12229"/>
    <cellStyle name="style1424787250137 3 4 2 2 2" xfId="52585"/>
    <cellStyle name="style1424787250137 3 4 2 3" xfId="19625"/>
    <cellStyle name="style1424787250137 3 4 2 4" xfId="27021"/>
    <cellStyle name="style1424787250137 3 4 2 5" xfId="52584"/>
    <cellStyle name="style1424787250137 3 4 3" xfId="2911"/>
    <cellStyle name="style1424787250137 3 4 3 2" xfId="10352"/>
    <cellStyle name="style1424787250137 3 4 3 2 2" xfId="52587"/>
    <cellStyle name="style1424787250137 3 4 3 3" xfId="17748"/>
    <cellStyle name="style1424787250137 3 4 3 4" xfId="25144"/>
    <cellStyle name="style1424787250137 3 4 3 5" xfId="52586"/>
    <cellStyle name="style1424787250137 3 4 4" xfId="6733"/>
    <cellStyle name="style1424787250137 3 4 4 2" xfId="14129"/>
    <cellStyle name="style1424787250137 3 4 4 3" xfId="21525"/>
    <cellStyle name="style1424787250137 3 4 4 4" xfId="28921"/>
    <cellStyle name="style1424787250137 3 4 4 5" xfId="52588"/>
    <cellStyle name="style1424787250137 3 4 5" xfId="8543"/>
    <cellStyle name="style1424787250137 3 4 6" xfId="15939"/>
    <cellStyle name="style1424787250137 3 4 7" xfId="23335"/>
    <cellStyle name="style1424787250137 3 4 8" xfId="52583"/>
    <cellStyle name="style1424787250137 3 5" xfId="1691"/>
    <cellStyle name="style1424787250137 3 5 2" xfId="5378"/>
    <cellStyle name="style1424787250137 3 5 2 2" xfId="12819"/>
    <cellStyle name="style1424787250137 3 5 2 2 2" xfId="52591"/>
    <cellStyle name="style1424787250137 3 5 2 3" xfId="20215"/>
    <cellStyle name="style1424787250137 3 5 2 4" xfId="27611"/>
    <cellStyle name="style1424787250137 3 5 2 5" xfId="52590"/>
    <cellStyle name="style1424787250137 3 5 3" xfId="3501"/>
    <cellStyle name="style1424787250137 3 5 3 2" xfId="10942"/>
    <cellStyle name="style1424787250137 3 5 3 2 2" xfId="52593"/>
    <cellStyle name="style1424787250137 3 5 3 3" xfId="18338"/>
    <cellStyle name="style1424787250137 3 5 3 4" xfId="25734"/>
    <cellStyle name="style1424787250137 3 5 3 5" xfId="52592"/>
    <cellStyle name="style1424787250137 3 5 4" xfId="7323"/>
    <cellStyle name="style1424787250137 3 5 4 2" xfId="14719"/>
    <cellStyle name="style1424787250137 3 5 4 3" xfId="22115"/>
    <cellStyle name="style1424787250137 3 5 4 4" xfId="29511"/>
    <cellStyle name="style1424787250137 3 5 4 5" xfId="52594"/>
    <cellStyle name="style1424787250137 3 5 5" xfId="9133"/>
    <cellStyle name="style1424787250137 3 5 6" xfId="16529"/>
    <cellStyle name="style1424787250137 3 5 7" xfId="23925"/>
    <cellStyle name="style1424787250137 3 5 8" xfId="52589"/>
    <cellStyle name="style1424787250137 3 6" xfId="1948"/>
    <cellStyle name="style1424787250137 3 6 2" xfId="5635"/>
    <cellStyle name="style1424787250137 3 6 2 2" xfId="13075"/>
    <cellStyle name="style1424787250137 3 6 2 2 2" xfId="52597"/>
    <cellStyle name="style1424787250137 3 6 2 3" xfId="20471"/>
    <cellStyle name="style1424787250137 3 6 2 4" xfId="27867"/>
    <cellStyle name="style1424787250137 3 6 2 5" xfId="52596"/>
    <cellStyle name="style1424787250137 3 6 3" xfId="3757"/>
    <cellStyle name="style1424787250137 3 6 3 2" xfId="11198"/>
    <cellStyle name="style1424787250137 3 6 3 2 2" xfId="52599"/>
    <cellStyle name="style1424787250137 3 6 3 3" xfId="18594"/>
    <cellStyle name="style1424787250137 3 6 3 4" xfId="25990"/>
    <cellStyle name="style1424787250137 3 6 3 5" xfId="52598"/>
    <cellStyle name="style1424787250137 3 6 4" xfId="7580"/>
    <cellStyle name="style1424787250137 3 6 4 2" xfId="14976"/>
    <cellStyle name="style1424787250137 3 6 4 3" xfId="22372"/>
    <cellStyle name="style1424787250137 3 6 4 4" xfId="29768"/>
    <cellStyle name="style1424787250137 3 6 4 5" xfId="52600"/>
    <cellStyle name="style1424787250137 3 6 5" xfId="9389"/>
    <cellStyle name="style1424787250137 3 6 6" xfId="16785"/>
    <cellStyle name="style1424787250137 3 6 7" xfId="24181"/>
    <cellStyle name="style1424787250137 3 6 8" xfId="52595"/>
    <cellStyle name="style1424787250137 3 7" xfId="4144"/>
    <cellStyle name="style1424787250137 3 7 2" xfId="11585"/>
    <cellStyle name="style1424787250137 3 7 2 2" xfId="52602"/>
    <cellStyle name="style1424787250137 3 7 3" xfId="18981"/>
    <cellStyle name="style1424787250137 3 7 4" xfId="26377"/>
    <cellStyle name="style1424787250137 3 7 5" xfId="52601"/>
    <cellStyle name="style1424787250137 3 8" xfId="2267"/>
    <cellStyle name="style1424787250137 3 8 2" xfId="9708"/>
    <cellStyle name="style1424787250137 3 8 2 2" xfId="52604"/>
    <cellStyle name="style1424787250137 3 8 3" xfId="17104"/>
    <cellStyle name="style1424787250137 3 8 4" xfId="24500"/>
    <cellStyle name="style1424787250137 3 8 5" xfId="52603"/>
    <cellStyle name="style1424787250137 3 9" xfId="6089"/>
    <cellStyle name="style1424787250137 3 9 2" xfId="13485"/>
    <cellStyle name="style1424787250137 3 9 3" xfId="20881"/>
    <cellStyle name="style1424787250137 3 9 4" xfId="28277"/>
    <cellStyle name="style1424787250137 3 9 5" xfId="52605"/>
    <cellStyle name="style1424787250137 4" xfId="453"/>
    <cellStyle name="style1424787250137 4 10" xfId="15359"/>
    <cellStyle name="style1424787250137 4 11" xfId="22755"/>
    <cellStyle name="style1424787250137 4 12" xfId="52606"/>
    <cellStyle name="style1424787250137 4 2" xfId="710"/>
    <cellStyle name="style1424787250137 4 2 2" xfId="1420"/>
    <cellStyle name="style1424787250137 4 2 2 2" xfId="5108"/>
    <cellStyle name="style1424787250137 4 2 2 2 2" xfId="12549"/>
    <cellStyle name="style1424787250137 4 2 2 2 2 2" xfId="52610"/>
    <cellStyle name="style1424787250137 4 2 2 2 3" xfId="19945"/>
    <cellStyle name="style1424787250137 4 2 2 2 4" xfId="27341"/>
    <cellStyle name="style1424787250137 4 2 2 2 5" xfId="52609"/>
    <cellStyle name="style1424787250137 4 2 2 3" xfId="3231"/>
    <cellStyle name="style1424787250137 4 2 2 3 2" xfId="10672"/>
    <cellStyle name="style1424787250137 4 2 2 3 2 2" xfId="52612"/>
    <cellStyle name="style1424787250137 4 2 2 3 3" xfId="18068"/>
    <cellStyle name="style1424787250137 4 2 2 3 4" xfId="25464"/>
    <cellStyle name="style1424787250137 4 2 2 3 5" xfId="52611"/>
    <cellStyle name="style1424787250137 4 2 2 4" xfId="7053"/>
    <cellStyle name="style1424787250137 4 2 2 4 2" xfId="14449"/>
    <cellStyle name="style1424787250137 4 2 2 4 3" xfId="21845"/>
    <cellStyle name="style1424787250137 4 2 2 4 4" xfId="29241"/>
    <cellStyle name="style1424787250137 4 2 2 4 5" xfId="52613"/>
    <cellStyle name="style1424787250137 4 2 2 5" xfId="8863"/>
    <cellStyle name="style1424787250137 4 2 2 6" xfId="16259"/>
    <cellStyle name="style1424787250137 4 2 2 7" xfId="23655"/>
    <cellStyle name="style1424787250137 4 2 2 8" xfId="52608"/>
    <cellStyle name="style1424787250137 4 2 3" xfId="4464"/>
    <cellStyle name="style1424787250137 4 2 3 2" xfId="11905"/>
    <cellStyle name="style1424787250137 4 2 3 2 2" xfId="52615"/>
    <cellStyle name="style1424787250137 4 2 3 3" xfId="19301"/>
    <cellStyle name="style1424787250137 4 2 3 4" xfId="26697"/>
    <cellStyle name="style1424787250137 4 2 3 5" xfId="52614"/>
    <cellStyle name="style1424787250137 4 2 4" xfId="2587"/>
    <cellStyle name="style1424787250137 4 2 4 2" xfId="10028"/>
    <cellStyle name="style1424787250137 4 2 4 2 2" xfId="52617"/>
    <cellStyle name="style1424787250137 4 2 4 3" xfId="17424"/>
    <cellStyle name="style1424787250137 4 2 4 4" xfId="24820"/>
    <cellStyle name="style1424787250137 4 2 4 5" xfId="52616"/>
    <cellStyle name="style1424787250137 4 2 5" xfId="6409"/>
    <cellStyle name="style1424787250137 4 2 5 2" xfId="13805"/>
    <cellStyle name="style1424787250137 4 2 5 3" xfId="21201"/>
    <cellStyle name="style1424787250137 4 2 5 4" xfId="28597"/>
    <cellStyle name="style1424787250137 4 2 5 5" xfId="52618"/>
    <cellStyle name="style1424787250137 4 2 6" xfId="8219"/>
    <cellStyle name="style1424787250137 4 2 7" xfId="15615"/>
    <cellStyle name="style1424787250137 4 2 8" xfId="23011"/>
    <cellStyle name="style1424787250137 4 2 9" xfId="52607"/>
    <cellStyle name="style1424787250137 4 3" xfId="1164"/>
    <cellStyle name="style1424787250137 4 3 2" xfId="4852"/>
    <cellStyle name="style1424787250137 4 3 2 2" xfId="12293"/>
    <cellStyle name="style1424787250137 4 3 2 2 2" xfId="52621"/>
    <cellStyle name="style1424787250137 4 3 2 3" xfId="19689"/>
    <cellStyle name="style1424787250137 4 3 2 4" xfId="27085"/>
    <cellStyle name="style1424787250137 4 3 2 5" xfId="52620"/>
    <cellStyle name="style1424787250137 4 3 3" xfId="2975"/>
    <cellStyle name="style1424787250137 4 3 3 2" xfId="10416"/>
    <cellStyle name="style1424787250137 4 3 3 2 2" xfId="52623"/>
    <cellStyle name="style1424787250137 4 3 3 3" xfId="17812"/>
    <cellStyle name="style1424787250137 4 3 3 4" xfId="25208"/>
    <cellStyle name="style1424787250137 4 3 3 5" xfId="52622"/>
    <cellStyle name="style1424787250137 4 3 4" xfId="6797"/>
    <cellStyle name="style1424787250137 4 3 4 2" xfId="14193"/>
    <cellStyle name="style1424787250137 4 3 4 3" xfId="21589"/>
    <cellStyle name="style1424787250137 4 3 4 4" xfId="28985"/>
    <cellStyle name="style1424787250137 4 3 4 5" xfId="52624"/>
    <cellStyle name="style1424787250137 4 3 5" xfId="8607"/>
    <cellStyle name="style1424787250137 4 3 6" xfId="16003"/>
    <cellStyle name="style1424787250137 4 3 7" xfId="23399"/>
    <cellStyle name="style1424787250137 4 3 8" xfId="52619"/>
    <cellStyle name="style1424787250137 4 4" xfId="1755"/>
    <cellStyle name="style1424787250137 4 4 2" xfId="5442"/>
    <cellStyle name="style1424787250137 4 4 2 2" xfId="12883"/>
    <cellStyle name="style1424787250137 4 4 2 2 2" xfId="52627"/>
    <cellStyle name="style1424787250137 4 4 2 3" xfId="20279"/>
    <cellStyle name="style1424787250137 4 4 2 4" xfId="27675"/>
    <cellStyle name="style1424787250137 4 4 2 5" xfId="52626"/>
    <cellStyle name="style1424787250137 4 4 3" xfId="3565"/>
    <cellStyle name="style1424787250137 4 4 3 2" xfId="11006"/>
    <cellStyle name="style1424787250137 4 4 3 2 2" xfId="52629"/>
    <cellStyle name="style1424787250137 4 4 3 3" xfId="18402"/>
    <cellStyle name="style1424787250137 4 4 3 4" xfId="25798"/>
    <cellStyle name="style1424787250137 4 4 3 5" xfId="52628"/>
    <cellStyle name="style1424787250137 4 4 4" xfId="7387"/>
    <cellStyle name="style1424787250137 4 4 4 2" xfId="14783"/>
    <cellStyle name="style1424787250137 4 4 4 3" xfId="22179"/>
    <cellStyle name="style1424787250137 4 4 4 4" xfId="29575"/>
    <cellStyle name="style1424787250137 4 4 4 5" xfId="52630"/>
    <cellStyle name="style1424787250137 4 4 5" xfId="9197"/>
    <cellStyle name="style1424787250137 4 4 6" xfId="16593"/>
    <cellStyle name="style1424787250137 4 4 7" xfId="23989"/>
    <cellStyle name="style1424787250137 4 4 8" xfId="52625"/>
    <cellStyle name="style1424787250137 4 5" xfId="2012"/>
    <cellStyle name="style1424787250137 4 5 2" xfId="5699"/>
    <cellStyle name="style1424787250137 4 5 2 2" xfId="13139"/>
    <cellStyle name="style1424787250137 4 5 2 2 2" xfId="52633"/>
    <cellStyle name="style1424787250137 4 5 2 3" xfId="20535"/>
    <cellStyle name="style1424787250137 4 5 2 4" xfId="27931"/>
    <cellStyle name="style1424787250137 4 5 2 5" xfId="52632"/>
    <cellStyle name="style1424787250137 4 5 3" xfId="3821"/>
    <cellStyle name="style1424787250137 4 5 3 2" xfId="11262"/>
    <cellStyle name="style1424787250137 4 5 3 2 2" xfId="52635"/>
    <cellStyle name="style1424787250137 4 5 3 3" xfId="18658"/>
    <cellStyle name="style1424787250137 4 5 3 4" xfId="26054"/>
    <cellStyle name="style1424787250137 4 5 3 5" xfId="52634"/>
    <cellStyle name="style1424787250137 4 5 4" xfId="7644"/>
    <cellStyle name="style1424787250137 4 5 4 2" xfId="15040"/>
    <cellStyle name="style1424787250137 4 5 4 3" xfId="22436"/>
    <cellStyle name="style1424787250137 4 5 4 4" xfId="29832"/>
    <cellStyle name="style1424787250137 4 5 4 5" xfId="52636"/>
    <cellStyle name="style1424787250137 4 5 5" xfId="9453"/>
    <cellStyle name="style1424787250137 4 5 6" xfId="16849"/>
    <cellStyle name="style1424787250137 4 5 7" xfId="24245"/>
    <cellStyle name="style1424787250137 4 5 8" xfId="52631"/>
    <cellStyle name="style1424787250137 4 6" xfId="4208"/>
    <cellStyle name="style1424787250137 4 6 2" xfId="11649"/>
    <cellStyle name="style1424787250137 4 6 2 2" xfId="52638"/>
    <cellStyle name="style1424787250137 4 6 3" xfId="19045"/>
    <cellStyle name="style1424787250137 4 6 4" xfId="26441"/>
    <cellStyle name="style1424787250137 4 6 5" xfId="52637"/>
    <cellStyle name="style1424787250137 4 7" xfId="2331"/>
    <cellStyle name="style1424787250137 4 7 2" xfId="9772"/>
    <cellStyle name="style1424787250137 4 7 2 2" xfId="52640"/>
    <cellStyle name="style1424787250137 4 7 3" xfId="17168"/>
    <cellStyle name="style1424787250137 4 7 4" xfId="24564"/>
    <cellStyle name="style1424787250137 4 7 5" xfId="52639"/>
    <cellStyle name="style1424787250137 4 8" xfId="6153"/>
    <cellStyle name="style1424787250137 4 8 2" xfId="13549"/>
    <cellStyle name="style1424787250137 4 8 3" xfId="20945"/>
    <cellStyle name="style1424787250137 4 8 4" xfId="28341"/>
    <cellStyle name="style1424787250137 4 8 5" xfId="52641"/>
    <cellStyle name="style1424787250137 4 9" xfId="7963"/>
    <cellStyle name="style1424787250137 5" xfId="582"/>
    <cellStyle name="style1424787250137 5 2" xfId="1292"/>
    <cellStyle name="style1424787250137 5 2 2" xfId="4980"/>
    <cellStyle name="style1424787250137 5 2 2 2" xfId="12421"/>
    <cellStyle name="style1424787250137 5 2 2 2 2" xfId="52645"/>
    <cellStyle name="style1424787250137 5 2 2 3" xfId="19817"/>
    <cellStyle name="style1424787250137 5 2 2 4" xfId="27213"/>
    <cellStyle name="style1424787250137 5 2 2 5" xfId="52644"/>
    <cellStyle name="style1424787250137 5 2 3" xfId="3103"/>
    <cellStyle name="style1424787250137 5 2 3 2" xfId="10544"/>
    <cellStyle name="style1424787250137 5 2 3 2 2" xfId="52647"/>
    <cellStyle name="style1424787250137 5 2 3 3" xfId="17940"/>
    <cellStyle name="style1424787250137 5 2 3 4" xfId="25336"/>
    <cellStyle name="style1424787250137 5 2 3 5" xfId="52646"/>
    <cellStyle name="style1424787250137 5 2 4" xfId="6925"/>
    <cellStyle name="style1424787250137 5 2 4 2" xfId="14321"/>
    <cellStyle name="style1424787250137 5 2 4 3" xfId="21717"/>
    <cellStyle name="style1424787250137 5 2 4 4" xfId="29113"/>
    <cellStyle name="style1424787250137 5 2 4 5" xfId="52648"/>
    <cellStyle name="style1424787250137 5 2 5" xfId="8735"/>
    <cellStyle name="style1424787250137 5 2 6" xfId="16131"/>
    <cellStyle name="style1424787250137 5 2 7" xfId="23527"/>
    <cellStyle name="style1424787250137 5 2 8" xfId="52643"/>
    <cellStyle name="style1424787250137 5 3" xfId="4336"/>
    <cellStyle name="style1424787250137 5 3 2" xfId="11777"/>
    <cellStyle name="style1424787250137 5 3 2 2" xfId="52650"/>
    <cellStyle name="style1424787250137 5 3 3" xfId="19173"/>
    <cellStyle name="style1424787250137 5 3 4" xfId="26569"/>
    <cellStyle name="style1424787250137 5 3 5" xfId="52649"/>
    <cellStyle name="style1424787250137 5 4" xfId="2459"/>
    <cellStyle name="style1424787250137 5 4 2" xfId="9900"/>
    <cellStyle name="style1424787250137 5 4 2 2" xfId="52652"/>
    <cellStyle name="style1424787250137 5 4 3" xfId="17296"/>
    <cellStyle name="style1424787250137 5 4 4" xfId="24692"/>
    <cellStyle name="style1424787250137 5 4 5" xfId="52651"/>
    <cellStyle name="style1424787250137 5 5" xfId="6281"/>
    <cellStyle name="style1424787250137 5 5 2" xfId="13677"/>
    <cellStyle name="style1424787250137 5 5 3" xfId="21073"/>
    <cellStyle name="style1424787250137 5 5 4" xfId="28469"/>
    <cellStyle name="style1424787250137 5 5 5" xfId="52653"/>
    <cellStyle name="style1424787250137 5 6" xfId="8091"/>
    <cellStyle name="style1424787250137 5 7" xfId="15487"/>
    <cellStyle name="style1424787250137 5 8" xfId="22883"/>
    <cellStyle name="style1424787250137 5 9" xfId="52642"/>
    <cellStyle name="style1424787250137 6" xfId="1036"/>
    <cellStyle name="style1424787250137 6 2" xfId="4724"/>
    <cellStyle name="style1424787250137 6 2 2" xfId="12165"/>
    <cellStyle name="style1424787250137 6 2 2 2" xfId="52656"/>
    <cellStyle name="style1424787250137 6 2 3" xfId="19561"/>
    <cellStyle name="style1424787250137 6 2 4" xfId="26957"/>
    <cellStyle name="style1424787250137 6 2 5" xfId="52655"/>
    <cellStyle name="style1424787250137 6 3" xfId="2847"/>
    <cellStyle name="style1424787250137 6 3 2" xfId="10288"/>
    <cellStyle name="style1424787250137 6 3 2 2" xfId="52658"/>
    <cellStyle name="style1424787250137 6 3 3" xfId="17684"/>
    <cellStyle name="style1424787250137 6 3 4" xfId="25080"/>
    <cellStyle name="style1424787250137 6 3 5" xfId="52657"/>
    <cellStyle name="style1424787250137 6 4" xfId="6669"/>
    <cellStyle name="style1424787250137 6 4 2" xfId="14065"/>
    <cellStyle name="style1424787250137 6 4 3" xfId="21461"/>
    <cellStyle name="style1424787250137 6 4 4" xfId="28857"/>
    <cellStyle name="style1424787250137 6 4 5" xfId="52659"/>
    <cellStyle name="style1424787250137 6 5" xfId="8479"/>
    <cellStyle name="style1424787250137 6 6" xfId="15875"/>
    <cellStyle name="style1424787250137 6 7" xfId="23271"/>
    <cellStyle name="style1424787250137 6 8" xfId="52654"/>
    <cellStyle name="style1424787250137 7" xfId="1627"/>
    <cellStyle name="style1424787250137 7 2" xfId="5314"/>
    <cellStyle name="style1424787250137 7 2 2" xfId="12755"/>
    <cellStyle name="style1424787250137 7 2 2 2" xfId="52662"/>
    <cellStyle name="style1424787250137 7 2 3" xfId="20151"/>
    <cellStyle name="style1424787250137 7 2 4" xfId="27547"/>
    <cellStyle name="style1424787250137 7 2 5" xfId="52661"/>
    <cellStyle name="style1424787250137 7 3" xfId="3437"/>
    <cellStyle name="style1424787250137 7 3 2" xfId="10878"/>
    <cellStyle name="style1424787250137 7 3 2 2" xfId="52664"/>
    <cellStyle name="style1424787250137 7 3 3" xfId="18274"/>
    <cellStyle name="style1424787250137 7 3 4" xfId="25670"/>
    <cellStyle name="style1424787250137 7 3 5" xfId="52663"/>
    <cellStyle name="style1424787250137 7 4" xfId="7259"/>
    <cellStyle name="style1424787250137 7 4 2" xfId="14655"/>
    <cellStyle name="style1424787250137 7 4 3" xfId="22051"/>
    <cellStyle name="style1424787250137 7 4 4" xfId="29447"/>
    <cellStyle name="style1424787250137 7 4 5" xfId="52665"/>
    <cellStyle name="style1424787250137 7 5" xfId="9069"/>
    <cellStyle name="style1424787250137 7 6" xfId="16465"/>
    <cellStyle name="style1424787250137 7 7" xfId="23861"/>
    <cellStyle name="style1424787250137 7 8" xfId="52660"/>
    <cellStyle name="style1424787250137 8" xfId="1884"/>
    <cellStyle name="style1424787250137 8 2" xfId="5571"/>
    <cellStyle name="style1424787250137 8 2 2" xfId="13011"/>
    <cellStyle name="style1424787250137 8 2 2 2" xfId="52668"/>
    <cellStyle name="style1424787250137 8 2 3" xfId="20407"/>
    <cellStyle name="style1424787250137 8 2 4" xfId="27803"/>
    <cellStyle name="style1424787250137 8 2 5" xfId="52667"/>
    <cellStyle name="style1424787250137 8 3" xfId="3693"/>
    <cellStyle name="style1424787250137 8 3 2" xfId="11134"/>
    <cellStyle name="style1424787250137 8 3 2 2" xfId="52670"/>
    <cellStyle name="style1424787250137 8 3 3" xfId="18530"/>
    <cellStyle name="style1424787250137 8 3 4" xfId="25926"/>
    <cellStyle name="style1424787250137 8 3 5" xfId="52669"/>
    <cellStyle name="style1424787250137 8 4" xfId="7516"/>
    <cellStyle name="style1424787250137 8 4 2" xfId="14912"/>
    <cellStyle name="style1424787250137 8 4 3" xfId="22308"/>
    <cellStyle name="style1424787250137 8 4 4" xfId="29704"/>
    <cellStyle name="style1424787250137 8 4 5" xfId="52671"/>
    <cellStyle name="style1424787250137 8 5" xfId="9325"/>
    <cellStyle name="style1424787250137 8 6" xfId="16721"/>
    <cellStyle name="style1424787250137 8 7" xfId="24117"/>
    <cellStyle name="style1424787250137 8 8" xfId="52666"/>
    <cellStyle name="style1424787250137 9" xfId="4080"/>
    <cellStyle name="style1424787250137 9 2" xfId="11521"/>
    <cellStyle name="style1424787250137 9 2 2" xfId="52673"/>
    <cellStyle name="style1424787250137 9 3" xfId="18917"/>
    <cellStyle name="style1424787250137 9 4" xfId="26313"/>
    <cellStyle name="style1424787250137 9 5" xfId="52672"/>
    <cellStyle name="style1424787250174" xfId="326"/>
    <cellStyle name="style1424787250174 10" xfId="2204"/>
    <cellStyle name="style1424787250174 10 2" xfId="9645"/>
    <cellStyle name="style1424787250174 10 2 2" xfId="52676"/>
    <cellStyle name="style1424787250174 10 3" xfId="17041"/>
    <cellStyle name="style1424787250174 10 4" xfId="24437"/>
    <cellStyle name="style1424787250174 10 5" xfId="52675"/>
    <cellStyle name="style1424787250174 11" xfId="6026"/>
    <cellStyle name="style1424787250174 11 2" xfId="13422"/>
    <cellStyle name="style1424787250174 11 3" xfId="20818"/>
    <cellStyle name="style1424787250174 11 4" xfId="28214"/>
    <cellStyle name="style1424787250174 11 5" xfId="52677"/>
    <cellStyle name="style1424787250174 12" xfId="7836"/>
    <cellStyle name="style1424787250174 13" xfId="15232"/>
    <cellStyle name="style1424787250174 14" xfId="22628"/>
    <cellStyle name="style1424787250174 15" xfId="52674"/>
    <cellStyle name="style1424787250174 2" xfId="354"/>
    <cellStyle name="style1424787250174 2 10" xfId="6054"/>
    <cellStyle name="style1424787250174 2 10 2" xfId="13450"/>
    <cellStyle name="style1424787250174 2 10 3" xfId="20846"/>
    <cellStyle name="style1424787250174 2 10 4" xfId="28242"/>
    <cellStyle name="style1424787250174 2 10 5" xfId="52679"/>
    <cellStyle name="style1424787250174 2 11" xfId="7864"/>
    <cellStyle name="style1424787250174 2 12" xfId="15260"/>
    <cellStyle name="style1424787250174 2 13" xfId="22656"/>
    <cellStyle name="style1424787250174 2 14" xfId="52678"/>
    <cellStyle name="style1424787250174 2 2" xfId="418"/>
    <cellStyle name="style1424787250174 2 2 10" xfId="7928"/>
    <cellStyle name="style1424787250174 2 2 11" xfId="15324"/>
    <cellStyle name="style1424787250174 2 2 12" xfId="22720"/>
    <cellStyle name="style1424787250174 2 2 13" xfId="52680"/>
    <cellStyle name="style1424787250174 2 2 2" xfId="546"/>
    <cellStyle name="style1424787250174 2 2 2 10" xfId="15452"/>
    <cellStyle name="style1424787250174 2 2 2 11" xfId="22848"/>
    <cellStyle name="style1424787250174 2 2 2 12" xfId="52681"/>
    <cellStyle name="style1424787250174 2 2 2 2" xfId="803"/>
    <cellStyle name="style1424787250174 2 2 2 2 2" xfId="1513"/>
    <cellStyle name="style1424787250174 2 2 2 2 2 2" xfId="5201"/>
    <cellStyle name="style1424787250174 2 2 2 2 2 2 2" xfId="12642"/>
    <cellStyle name="style1424787250174 2 2 2 2 2 2 2 2" xfId="52685"/>
    <cellStyle name="style1424787250174 2 2 2 2 2 2 3" xfId="20038"/>
    <cellStyle name="style1424787250174 2 2 2 2 2 2 4" xfId="27434"/>
    <cellStyle name="style1424787250174 2 2 2 2 2 2 5" xfId="52684"/>
    <cellStyle name="style1424787250174 2 2 2 2 2 3" xfId="3324"/>
    <cellStyle name="style1424787250174 2 2 2 2 2 3 2" xfId="10765"/>
    <cellStyle name="style1424787250174 2 2 2 2 2 3 2 2" xfId="52687"/>
    <cellStyle name="style1424787250174 2 2 2 2 2 3 3" xfId="18161"/>
    <cellStyle name="style1424787250174 2 2 2 2 2 3 4" xfId="25557"/>
    <cellStyle name="style1424787250174 2 2 2 2 2 3 5" xfId="52686"/>
    <cellStyle name="style1424787250174 2 2 2 2 2 4" xfId="7146"/>
    <cellStyle name="style1424787250174 2 2 2 2 2 4 2" xfId="14542"/>
    <cellStyle name="style1424787250174 2 2 2 2 2 4 3" xfId="21938"/>
    <cellStyle name="style1424787250174 2 2 2 2 2 4 4" xfId="29334"/>
    <cellStyle name="style1424787250174 2 2 2 2 2 4 5" xfId="52688"/>
    <cellStyle name="style1424787250174 2 2 2 2 2 5" xfId="8956"/>
    <cellStyle name="style1424787250174 2 2 2 2 2 6" xfId="16352"/>
    <cellStyle name="style1424787250174 2 2 2 2 2 7" xfId="23748"/>
    <cellStyle name="style1424787250174 2 2 2 2 2 8" xfId="52683"/>
    <cellStyle name="style1424787250174 2 2 2 2 3" xfId="4557"/>
    <cellStyle name="style1424787250174 2 2 2 2 3 2" xfId="11998"/>
    <cellStyle name="style1424787250174 2 2 2 2 3 2 2" xfId="52690"/>
    <cellStyle name="style1424787250174 2 2 2 2 3 3" xfId="19394"/>
    <cellStyle name="style1424787250174 2 2 2 2 3 4" xfId="26790"/>
    <cellStyle name="style1424787250174 2 2 2 2 3 5" xfId="52689"/>
    <cellStyle name="style1424787250174 2 2 2 2 4" xfId="2680"/>
    <cellStyle name="style1424787250174 2 2 2 2 4 2" xfId="10121"/>
    <cellStyle name="style1424787250174 2 2 2 2 4 2 2" xfId="52692"/>
    <cellStyle name="style1424787250174 2 2 2 2 4 3" xfId="17517"/>
    <cellStyle name="style1424787250174 2 2 2 2 4 4" xfId="24913"/>
    <cellStyle name="style1424787250174 2 2 2 2 4 5" xfId="52691"/>
    <cellStyle name="style1424787250174 2 2 2 2 5" xfId="6502"/>
    <cellStyle name="style1424787250174 2 2 2 2 5 2" xfId="13898"/>
    <cellStyle name="style1424787250174 2 2 2 2 5 3" xfId="21294"/>
    <cellStyle name="style1424787250174 2 2 2 2 5 4" xfId="28690"/>
    <cellStyle name="style1424787250174 2 2 2 2 5 5" xfId="52693"/>
    <cellStyle name="style1424787250174 2 2 2 2 6" xfId="8312"/>
    <cellStyle name="style1424787250174 2 2 2 2 7" xfId="15708"/>
    <cellStyle name="style1424787250174 2 2 2 2 8" xfId="23104"/>
    <cellStyle name="style1424787250174 2 2 2 2 9" xfId="52682"/>
    <cellStyle name="style1424787250174 2 2 2 3" xfId="1257"/>
    <cellStyle name="style1424787250174 2 2 2 3 2" xfId="4945"/>
    <cellStyle name="style1424787250174 2 2 2 3 2 2" xfId="12386"/>
    <cellStyle name="style1424787250174 2 2 2 3 2 2 2" xfId="52696"/>
    <cellStyle name="style1424787250174 2 2 2 3 2 3" xfId="19782"/>
    <cellStyle name="style1424787250174 2 2 2 3 2 4" xfId="27178"/>
    <cellStyle name="style1424787250174 2 2 2 3 2 5" xfId="52695"/>
    <cellStyle name="style1424787250174 2 2 2 3 3" xfId="3068"/>
    <cellStyle name="style1424787250174 2 2 2 3 3 2" xfId="10509"/>
    <cellStyle name="style1424787250174 2 2 2 3 3 2 2" xfId="52698"/>
    <cellStyle name="style1424787250174 2 2 2 3 3 3" xfId="17905"/>
    <cellStyle name="style1424787250174 2 2 2 3 3 4" xfId="25301"/>
    <cellStyle name="style1424787250174 2 2 2 3 3 5" xfId="52697"/>
    <cellStyle name="style1424787250174 2 2 2 3 4" xfId="6890"/>
    <cellStyle name="style1424787250174 2 2 2 3 4 2" xfId="14286"/>
    <cellStyle name="style1424787250174 2 2 2 3 4 3" xfId="21682"/>
    <cellStyle name="style1424787250174 2 2 2 3 4 4" xfId="29078"/>
    <cellStyle name="style1424787250174 2 2 2 3 4 5" xfId="52699"/>
    <cellStyle name="style1424787250174 2 2 2 3 5" xfId="8700"/>
    <cellStyle name="style1424787250174 2 2 2 3 6" xfId="16096"/>
    <cellStyle name="style1424787250174 2 2 2 3 7" xfId="23492"/>
    <cellStyle name="style1424787250174 2 2 2 3 8" xfId="52694"/>
    <cellStyle name="style1424787250174 2 2 2 4" xfId="1848"/>
    <cellStyle name="style1424787250174 2 2 2 4 2" xfId="5535"/>
    <cellStyle name="style1424787250174 2 2 2 4 2 2" xfId="12976"/>
    <cellStyle name="style1424787250174 2 2 2 4 2 2 2" xfId="52702"/>
    <cellStyle name="style1424787250174 2 2 2 4 2 3" xfId="20372"/>
    <cellStyle name="style1424787250174 2 2 2 4 2 4" xfId="27768"/>
    <cellStyle name="style1424787250174 2 2 2 4 2 5" xfId="52701"/>
    <cellStyle name="style1424787250174 2 2 2 4 3" xfId="3658"/>
    <cellStyle name="style1424787250174 2 2 2 4 3 2" xfId="11099"/>
    <cellStyle name="style1424787250174 2 2 2 4 3 2 2" xfId="52704"/>
    <cellStyle name="style1424787250174 2 2 2 4 3 3" xfId="18495"/>
    <cellStyle name="style1424787250174 2 2 2 4 3 4" xfId="25891"/>
    <cellStyle name="style1424787250174 2 2 2 4 3 5" xfId="52703"/>
    <cellStyle name="style1424787250174 2 2 2 4 4" xfId="7480"/>
    <cellStyle name="style1424787250174 2 2 2 4 4 2" xfId="14876"/>
    <cellStyle name="style1424787250174 2 2 2 4 4 3" xfId="22272"/>
    <cellStyle name="style1424787250174 2 2 2 4 4 4" xfId="29668"/>
    <cellStyle name="style1424787250174 2 2 2 4 4 5" xfId="52705"/>
    <cellStyle name="style1424787250174 2 2 2 4 5" xfId="9290"/>
    <cellStyle name="style1424787250174 2 2 2 4 6" xfId="16686"/>
    <cellStyle name="style1424787250174 2 2 2 4 7" xfId="24082"/>
    <cellStyle name="style1424787250174 2 2 2 4 8" xfId="52700"/>
    <cellStyle name="style1424787250174 2 2 2 5" xfId="2105"/>
    <cellStyle name="style1424787250174 2 2 2 5 2" xfId="5792"/>
    <cellStyle name="style1424787250174 2 2 2 5 2 2" xfId="13232"/>
    <cellStyle name="style1424787250174 2 2 2 5 2 2 2" xfId="52708"/>
    <cellStyle name="style1424787250174 2 2 2 5 2 3" xfId="20628"/>
    <cellStyle name="style1424787250174 2 2 2 5 2 4" xfId="28024"/>
    <cellStyle name="style1424787250174 2 2 2 5 2 5" xfId="52707"/>
    <cellStyle name="style1424787250174 2 2 2 5 3" xfId="3914"/>
    <cellStyle name="style1424787250174 2 2 2 5 3 2" xfId="11355"/>
    <cellStyle name="style1424787250174 2 2 2 5 3 2 2" xfId="52710"/>
    <cellStyle name="style1424787250174 2 2 2 5 3 3" xfId="18751"/>
    <cellStyle name="style1424787250174 2 2 2 5 3 4" xfId="26147"/>
    <cellStyle name="style1424787250174 2 2 2 5 3 5" xfId="52709"/>
    <cellStyle name="style1424787250174 2 2 2 5 4" xfId="7737"/>
    <cellStyle name="style1424787250174 2 2 2 5 4 2" xfId="15133"/>
    <cellStyle name="style1424787250174 2 2 2 5 4 3" xfId="22529"/>
    <cellStyle name="style1424787250174 2 2 2 5 4 4" xfId="29925"/>
    <cellStyle name="style1424787250174 2 2 2 5 4 5" xfId="52711"/>
    <cellStyle name="style1424787250174 2 2 2 5 5" xfId="9546"/>
    <cellStyle name="style1424787250174 2 2 2 5 6" xfId="16942"/>
    <cellStyle name="style1424787250174 2 2 2 5 7" xfId="24338"/>
    <cellStyle name="style1424787250174 2 2 2 5 8" xfId="52706"/>
    <cellStyle name="style1424787250174 2 2 2 6" xfId="4301"/>
    <cellStyle name="style1424787250174 2 2 2 6 2" xfId="11742"/>
    <cellStyle name="style1424787250174 2 2 2 6 2 2" xfId="52713"/>
    <cellStyle name="style1424787250174 2 2 2 6 3" xfId="19138"/>
    <cellStyle name="style1424787250174 2 2 2 6 4" xfId="26534"/>
    <cellStyle name="style1424787250174 2 2 2 6 5" xfId="52712"/>
    <cellStyle name="style1424787250174 2 2 2 7" xfId="2424"/>
    <cellStyle name="style1424787250174 2 2 2 7 2" xfId="9865"/>
    <cellStyle name="style1424787250174 2 2 2 7 2 2" xfId="52715"/>
    <cellStyle name="style1424787250174 2 2 2 7 3" xfId="17261"/>
    <cellStyle name="style1424787250174 2 2 2 7 4" xfId="24657"/>
    <cellStyle name="style1424787250174 2 2 2 7 5" xfId="52714"/>
    <cellStyle name="style1424787250174 2 2 2 8" xfId="6246"/>
    <cellStyle name="style1424787250174 2 2 2 8 2" xfId="13642"/>
    <cellStyle name="style1424787250174 2 2 2 8 3" xfId="21038"/>
    <cellStyle name="style1424787250174 2 2 2 8 4" xfId="28434"/>
    <cellStyle name="style1424787250174 2 2 2 8 5" xfId="52716"/>
    <cellStyle name="style1424787250174 2 2 2 9" xfId="8056"/>
    <cellStyle name="style1424787250174 2 2 3" xfId="675"/>
    <cellStyle name="style1424787250174 2 2 3 2" xfId="1385"/>
    <cellStyle name="style1424787250174 2 2 3 2 2" xfId="5073"/>
    <cellStyle name="style1424787250174 2 2 3 2 2 2" xfId="12514"/>
    <cellStyle name="style1424787250174 2 2 3 2 2 2 2" xfId="52720"/>
    <cellStyle name="style1424787250174 2 2 3 2 2 3" xfId="19910"/>
    <cellStyle name="style1424787250174 2 2 3 2 2 4" xfId="27306"/>
    <cellStyle name="style1424787250174 2 2 3 2 2 5" xfId="52719"/>
    <cellStyle name="style1424787250174 2 2 3 2 3" xfId="3196"/>
    <cellStyle name="style1424787250174 2 2 3 2 3 2" xfId="10637"/>
    <cellStyle name="style1424787250174 2 2 3 2 3 2 2" xfId="52722"/>
    <cellStyle name="style1424787250174 2 2 3 2 3 3" xfId="18033"/>
    <cellStyle name="style1424787250174 2 2 3 2 3 4" xfId="25429"/>
    <cellStyle name="style1424787250174 2 2 3 2 3 5" xfId="52721"/>
    <cellStyle name="style1424787250174 2 2 3 2 4" xfId="7018"/>
    <cellStyle name="style1424787250174 2 2 3 2 4 2" xfId="14414"/>
    <cellStyle name="style1424787250174 2 2 3 2 4 3" xfId="21810"/>
    <cellStyle name="style1424787250174 2 2 3 2 4 4" xfId="29206"/>
    <cellStyle name="style1424787250174 2 2 3 2 4 5" xfId="52723"/>
    <cellStyle name="style1424787250174 2 2 3 2 5" xfId="8828"/>
    <cellStyle name="style1424787250174 2 2 3 2 6" xfId="16224"/>
    <cellStyle name="style1424787250174 2 2 3 2 7" xfId="23620"/>
    <cellStyle name="style1424787250174 2 2 3 2 8" xfId="52718"/>
    <cellStyle name="style1424787250174 2 2 3 3" xfId="4429"/>
    <cellStyle name="style1424787250174 2 2 3 3 2" xfId="11870"/>
    <cellStyle name="style1424787250174 2 2 3 3 2 2" xfId="52725"/>
    <cellStyle name="style1424787250174 2 2 3 3 3" xfId="19266"/>
    <cellStyle name="style1424787250174 2 2 3 3 4" xfId="26662"/>
    <cellStyle name="style1424787250174 2 2 3 3 5" xfId="52724"/>
    <cellStyle name="style1424787250174 2 2 3 4" xfId="2552"/>
    <cellStyle name="style1424787250174 2 2 3 4 2" xfId="9993"/>
    <cellStyle name="style1424787250174 2 2 3 4 2 2" xfId="52727"/>
    <cellStyle name="style1424787250174 2 2 3 4 3" xfId="17389"/>
    <cellStyle name="style1424787250174 2 2 3 4 4" xfId="24785"/>
    <cellStyle name="style1424787250174 2 2 3 4 5" xfId="52726"/>
    <cellStyle name="style1424787250174 2 2 3 5" xfId="6374"/>
    <cellStyle name="style1424787250174 2 2 3 5 2" xfId="13770"/>
    <cellStyle name="style1424787250174 2 2 3 5 3" xfId="21166"/>
    <cellStyle name="style1424787250174 2 2 3 5 4" xfId="28562"/>
    <cellStyle name="style1424787250174 2 2 3 5 5" xfId="52728"/>
    <cellStyle name="style1424787250174 2 2 3 6" xfId="8184"/>
    <cellStyle name="style1424787250174 2 2 3 7" xfId="15580"/>
    <cellStyle name="style1424787250174 2 2 3 8" xfId="22976"/>
    <cellStyle name="style1424787250174 2 2 3 9" xfId="52717"/>
    <cellStyle name="style1424787250174 2 2 4" xfId="1129"/>
    <cellStyle name="style1424787250174 2 2 4 2" xfId="4817"/>
    <cellStyle name="style1424787250174 2 2 4 2 2" xfId="12258"/>
    <cellStyle name="style1424787250174 2 2 4 2 2 2" xfId="52731"/>
    <cellStyle name="style1424787250174 2 2 4 2 3" xfId="19654"/>
    <cellStyle name="style1424787250174 2 2 4 2 4" xfId="27050"/>
    <cellStyle name="style1424787250174 2 2 4 2 5" xfId="52730"/>
    <cellStyle name="style1424787250174 2 2 4 3" xfId="2940"/>
    <cellStyle name="style1424787250174 2 2 4 3 2" xfId="10381"/>
    <cellStyle name="style1424787250174 2 2 4 3 2 2" xfId="52733"/>
    <cellStyle name="style1424787250174 2 2 4 3 3" xfId="17777"/>
    <cellStyle name="style1424787250174 2 2 4 3 4" xfId="25173"/>
    <cellStyle name="style1424787250174 2 2 4 3 5" xfId="52732"/>
    <cellStyle name="style1424787250174 2 2 4 4" xfId="6762"/>
    <cellStyle name="style1424787250174 2 2 4 4 2" xfId="14158"/>
    <cellStyle name="style1424787250174 2 2 4 4 3" xfId="21554"/>
    <cellStyle name="style1424787250174 2 2 4 4 4" xfId="28950"/>
    <cellStyle name="style1424787250174 2 2 4 4 5" xfId="52734"/>
    <cellStyle name="style1424787250174 2 2 4 5" xfId="8572"/>
    <cellStyle name="style1424787250174 2 2 4 6" xfId="15968"/>
    <cellStyle name="style1424787250174 2 2 4 7" xfId="23364"/>
    <cellStyle name="style1424787250174 2 2 4 8" xfId="52729"/>
    <cellStyle name="style1424787250174 2 2 5" xfId="1720"/>
    <cellStyle name="style1424787250174 2 2 5 2" xfId="5407"/>
    <cellStyle name="style1424787250174 2 2 5 2 2" xfId="12848"/>
    <cellStyle name="style1424787250174 2 2 5 2 2 2" xfId="52737"/>
    <cellStyle name="style1424787250174 2 2 5 2 3" xfId="20244"/>
    <cellStyle name="style1424787250174 2 2 5 2 4" xfId="27640"/>
    <cellStyle name="style1424787250174 2 2 5 2 5" xfId="52736"/>
    <cellStyle name="style1424787250174 2 2 5 3" xfId="3530"/>
    <cellStyle name="style1424787250174 2 2 5 3 2" xfId="10971"/>
    <cellStyle name="style1424787250174 2 2 5 3 2 2" xfId="52739"/>
    <cellStyle name="style1424787250174 2 2 5 3 3" xfId="18367"/>
    <cellStyle name="style1424787250174 2 2 5 3 4" xfId="25763"/>
    <cellStyle name="style1424787250174 2 2 5 3 5" xfId="52738"/>
    <cellStyle name="style1424787250174 2 2 5 4" xfId="7352"/>
    <cellStyle name="style1424787250174 2 2 5 4 2" xfId="14748"/>
    <cellStyle name="style1424787250174 2 2 5 4 3" xfId="22144"/>
    <cellStyle name="style1424787250174 2 2 5 4 4" xfId="29540"/>
    <cellStyle name="style1424787250174 2 2 5 4 5" xfId="52740"/>
    <cellStyle name="style1424787250174 2 2 5 5" xfId="9162"/>
    <cellStyle name="style1424787250174 2 2 5 6" xfId="16558"/>
    <cellStyle name="style1424787250174 2 2 5 7" xfId="23954"/>
    <cellStyle name="style1424787250174 2 2 5 8" xfId="52735"/>
    <cellStyle name="style1424787250174 2 2 6" xfId="1977"/>
    <cellStyle name="style1424787250174 2 2 6 2" xfId="5664"/>
    <cellStyle name="style1424787250174 2 2 6 2 2" xfId="13104"/>
    <cellStyle name="style1424787250174 2 2 6 2 2 2" xfId="52743"/>
    <cellStyle name="style1424787250174 2 2 6 2 3" xfId="20500"/>
    <cellStyle name="style1424787250174 2 2 6 2 4" xfId="27896"/>
    <cellStyle name="style1424787250174 2 2 6 2 5" xfId="52742"/>
    <cellStyle name="style1424787250174 2 2 6 3" xfId="3786"/>
    <cellStyle name="style1424787250174 2 2 6 3 2" xfId="11227"/>
    <cellStyle name="style1424787250174 2 2 6 3 2 2" xfId="52745"/>
    <cellStyle name="style1424787250174 2 2 6 3 3" xfId="18623"/>
    <cellStyle name="style1424787250174 2 2 6 3 4" xfId="26019"/>
    <cellStyle name="style1424787250174 2 2 6 3 5" xfId="52744"/>
    <cellStyle name="style1424787250174 2 2 6 4" xfId="7609"/>
    <cellStyle name="style1424787250174 2 2 6 4 2" xfId="15005"/>
    <cellStyle name="style1424787250174 2 2 6 4 3" xfId="22401"/>
    <cellStyle name="style1424787250174 2 2 6 4 4" xfId="29797"/>
    <cellStyle name="style1424787250174 2 2 6 4 5" xfId="52746"/>
    <cellStyle name="style1424787250174 2 2 6 5" xfId="9418"/>
    <cellStyle name="style1424787250174 2 2 6 6" xfId="16814"/>
    <cellStyle name="style1424787250174 2 2 6 7" xfId="24210"/>
    <cellStyle name="style1424787250174 2 2 6 8" xfId="52741"/>
    <cellStyle name="style1424787250174 2 2 7" xfId="4173"/>
    <cellStyle name="style1424787250174 2 2 7 2" xfId="11614"/>
    <cellStyle name="style1424787250174 2 2 7 2 2" xfId="52748"/>
    <cellStyle name="style1424787250174 2 2 7 3" xfId="19010"/>
    <cellStyle name="style1424787250174 2 2 7 4" xfId="26406"/>
    <cellStyle name="style1424787250174 2 2 7 5" xfId="52747"/>
    <cellStyle name="style1424787250174 2 2 8" xfId="2296"/>
    <cellStyle name="style1424787250174 2 2 8 2" xfId="9737"/>
    <cellStyle name="style1424787250174 2 2 8 2 2" xfId="52750"/>
    <cellStyle name="style1424787250174 2 2 8 3" xfId="17133"/>
    <cellStyle name="style1424787250174 2 2 8 4" xfId="24529"/>
    <cellStyle name="style1424787250174 2 2 8 5" xfId="52749"/>
    <cellStyle name="style1424787250174 2 2 9" xfId="6118"/>
    <cellStyle name="style1424787250174 2 2 9 2" xfId="13514"/>
    <cellStyle name="style1424787250174 2 2 9 3" xfId="20910"/>
    <cellStyle name="style1424787250174 2 2 9 4" xfId="28306"/>
    <cellStyle name="style1424787250174 2 2 9 5" xfId="52751"/>
    <cellStyle name="style1424787250174 2 3" xfId="482"/>
    <cellStyle name="style1424787250174 2 3 10" xfId="15388"/>
    <cellStyle name="style1424787250174 2 3 11" xfId="22784"/>
    <cellStyle name="style1424787250174 2 3 12" xfId="52752"/>
    <cellStyle name="style1424787250174 2 3 2" xfId="739"/>
    <cellStyle name="style1424787250174 2 3 2 2" xfId="1449"/>
    <cellStyle name="style1424787250174 2 3 2 2 2" xfId="5137"/>
    <cellStyle name="style1424787250174 2 3 2 2 2 2" xfId="12578"/>
    <cellStyle name="style1424787250174 2 3 2 2 2 2 2" xfId="52756"/>
    <cellStyle name="style1424787250174 2 3 2 2 2 3" xfId="19974"/>
    <cellStyle name="style1424787250174 2 3 2 2 2 4" xfId="27370"/>
    <cellStyle name="style1424787250174 2 3 2 2 2 5" xfId="52755"/>
    <cellStyle name="style1424787250174 2 3 2 2 3" xfId="3260"/>
    <cellStyle name="style1424787250174 2 3 2 2 3 2" xfId="10701"/>
    <cellStyle name="style1424787250174 2 3 2 2 3 2 2" xfId="52758"/>
    <cellStyle name="style1424787250174 2 3 2 2 3 3" xfId="18097"/>
    <cellStyle name="style1424787250174 2 3 2 2 3 4" xfId="25493"/>
    <cellStyle name="style1424787250174 2 3 2 2 3 5" xfId="52757"/>
    <cellStyle name="style1424787250174 2 3 2 2 4" xfId="7082"/>
    <cellStyle name="style1424787250174 2 3 2 2 4 2" xfId="14478"/>
    <cellStyle name="style1424787250174 2 3 2 2 4 3" xfId="21874"/>
    <cellStyle name="style1424787250174 2 3 2 2 4 4" xfId="29270"/>
    <cellStyle name="style1424787250174 2 3 2 2 4 5" xfId="52759"/>
    <cellStyle name="style1424787250174 2 3 2 2 5" xfId="8892"/>
    <cellStyle name="style1424787250174 2 3 2 2 6" xfId="16288"/>
    <cellStyle name="style1424787250174 2 3 2 2 7" xfId="23684"/>
    <cellStyle name="style1424787250174 2 3 2 2 8" xfId="52754"/>
    <cellStyle name="style1424787250174 2 3 2 3" xfId="4493"/>
    <cellStyle name="style1424787250174 2 3 2 3 2" xfId="11934"/>
    <cellStyle name="style1424787250174 2 3 2 3 2 2" xfId="52761"/>
    <cellStyle name="style1424787250174 2 3 2 3 3" xfId="19330"/>
    <cellStyle name="style1424787250174 2 3 2 3 4" xfId="26726"/>
    <cellStyle name="style1424787250174 2 3 2 3 5" xfId="52760"/>
    <cellStyle name="style1424787250174 2 3 2 4" xfId="2616"/>
    <cellStyle name="style1424787250174 2 3 2 4 2" xfId="10057"/>
    <cellStyle name="style1424787250174 2 3 2 4 2 2" xfId="52763"/>
    <cellStyle name="style1424787250174 2 3 2 4 3" xfId="17453"/>
    <cellStyle name="style1424787250174 2 3 2 4 4" xfId="24849"/>
    <cellStyle name="style1424787250174 2 3 2 4 5" xfId="52762"/>
    <cellStyle name="style1424787250174 2 3 2 5" xfId="6438"/>
    <cellStyle name="style1424787250174 2 3 2 5 2" xfId="13834"/>
    <cellStyle name="style1424787250174 2 3 2 5 3" xfId="21230"/>
    <cellStyle name="style1424787250174 2 3 2 5 4" xfId="28626"/>
    <cellStyle name="style1424787250174 2 3 2 5 5" xfId="52764"/>
    <cellStyle name="style1424787250174 2 3 2 6" xfId="8248"/>
    <cellStyle name="style1424787250174 2 3 2 7" xfId="15644"/>
    <cellStyle name="style1424787250174 2 3 2 8" xfId="23040"/>
    <cellStyle name="style1424787250174 2 3 2 9" xfId="52753"/>
    <cellStyle name="style1424787250174 2 3 3" xfId="1193"/>
    <cellStyle name="style1424787250174 2 3 3 2" xfId="4881"/>
    <cellStyle name="style1424787250174 2 3 3 2 2" xfId="12322"/>
    <cellStyle name="style1424787250174 2 3 3 2 2 2" xfId="52767"/>
    <cellStyle name="style1424787250174 2 3 3 2 3" xfId="19718"/>
    <cellStyle name="style1424787250174 2 3 3 2 4" xfId="27114"/>
    <cellStyle name="style1424787250174 2 3 3 2 5" xfId="52766"/>
    <cellStyle name="style1424787250174 2 3 3 3" xfId="3004"/>
    <cellStyle name="style1424787250174 2 3 3 3 2" xfId="10445"/>
    <cellStyle name="style1424787250174 2 3 3 3 2 2" xfId="52769"/>
    <cellStyle name="style1424787250174 2 3 3 3 3" xfId="17841"/>
    <cellStyle name="style1424787250174 2 3 3 3 4" xfId="25237"/>
    <cellStyle name="style1424787250174 2 3 3 3 5" xfId="52768"/>
    <cellStyle name="style1424787250174 2 3 3 4" xfId="6826"/>
    <cellStyle name="style1424787250174 2 3 3 4 2" xfId="14222"/>
    <cellStyle name="style1424787250174 2 3 3 4 3" xfId="21618"/>
    <cellStyle name="style1424787250174 2 3 3 4 4" xfId="29014"/>
    <cellStyle name="style1424787250174 2 3 3 4 5" xfId="52770"/>
    <cellStyle name="style1424787250174 2 3 3 5" xfId="8636"/>
    <cellStyle name="style1424787250174 2 3 3 6" xfId="16032"/>
    <cellStyle name="style1424787250174 2 3 3 7" xfId="23428"/>
    <cellStyle name="style1424787250174 2 3 3 8" xfId="52765"/>
    <cellStyle name="style1424787250174 2 3 4" xfId="1784"/>
    <cellStyle name="style1424787250174 2 3 4 2" xfId="5471"/>
    <cellStyle name="style1424787250174 2 3 4 2 2" xfId="12912"/>
    <cellStyle name="style1424787250174 2 3 4 2 2 2" xfId="52773"/>
    <cellStyle name="style1424787250174 2 3 4 2 3" xfId="20308"/>
    <cellStyle name="style1424787250174 2 3 4 2 4" xfId="27704"/>
    <cellStyle name="style1424787250174 2 3 4 2 5" xfId="52772"/>
    <cellStyle name="style1424787250174 2 3 4 3" xfId="3594"/>
    <cellStyle name="style1424787250174 2 3 4 3 2" xfId="11035"/>
    <cellStyle name="style1424787250174 2 3 4 3 2 2" xfId="52775"/>
    <cellStyle name="style1424787250174 2 3 4 3 3" xfId="18431"/>
    <cellStyle name="style1424787250174 2 3 4 3 4" xfId="25827"/>
    <cellStyle name="style1424787250174 2 3 4 3 5" xfId="52774"/>
    <cellStyle name="style1424787250174 2 3 4 4" xfId="7416"/>
    <cellStyle name="style1424787250174 2 3 4 4 2" xfId="14812"/>
    <cellStyle name="style1424787250174 2 3 4 4 3" xfId="22208"/>
    <cellStyle name="style1424787250174 2 3 4 4 4" xfId="29604"/>
    <cellStyle name="style1424787250174 2 3 4 4 5" xfId="52776"/>
    <cellStyle name="style1424787250174 2 3 4 5" xfId="9226"/>
    <cellStyle name="style1424787250174 2 3 4 6" xfId="16622"/>
    <cellStyle name="style1424787250174 2 3 4 7" xfId="24018"/>
    <cellStyle name="style1424787250174 2 3 4 8" xfId="52771"/>
    <cellStyle name="style1424787250174 2 3 5" xfId="2041"/>
    <cellStyle name="style1424787250174 2 3 5 2" xfId="5728"/>
    <cellStyle name="style1424787250174 2 3 5 2 2" xfId="13168"/>
    <cellStyle name="style1424787250174 2 3 5 2 2 2" xfId="52779"/>
    <cellStyle name="style1424787250174 2 3 5 2 3" xfId="20564"/>
    <cellStyle name="style1424787250174 2 3 5 2 4" xfId="27960"/>
    <cellStyle name="style1424787250174 2 3 5 2 5" xfId="52778"/>
    <cellStyle name="style1424787250174 2 3 5 3" xfId="3850"/>
    <cellStyle name="style1424787250174 2 3 5 3 2" xfId="11291"/>
    <cellStyle name="style1424787250174 2 3 5 3 2 2" xfId="52781"/>
    <cellStyle name="style1424787250174 2 3 5 3 3" xfId="18687"/>
    <cellStyle name="style1424787250174 2 3 5 3 4" xfId="26083"/>
    <cellStyle name="style1424787250174 2 3 5 3 5" xfId="52780"/>
    <cellStyle name="style1424787250174 2 3 5 4" xfId="7673"/>
    <cellStyle name="style1424787250174 2 3 5 4 2" xfId="15069"/>
    <cellStyle name="style1424787250174 2 3 5 4 3" xfId="22465"/>
    <cellStyle name="style1424787250174 2 3 5 4 4" xfId="29861"/>
    <cellStyle name="style1424787250174 2 3 5 4 5" xfId="52782"/>
    <cellStyle name="style1424787250174 2 3 5 5" xfId="9482"/>
    <cellStyle name="style1424787250174 2 3 5 6" xfId="16878"/>
    <cellStyle name="style1424787250174 2 3 5 7" xfId="24274"/>
    <cellStyle name="style1424787250174 2 3 5 8" xfId="52777"/>
    <cellStyle name="style1424787250174 2 3 6" xfId="4237"/>
    <cellStyle name="style1424787250174 2 3 6 2" xfId="11678"/>
    <cellStyle name="style1424787250174 2 3 6 2 2" xfId="52784"/>
    <cellStyle name="style1424787250174 2 3 6 3" xfId="19074"/>
    <cellStyle name="style1424787250174 2 3 6 4" xfId="26470"/>
    <cellStyle name="style1424787250174 2 3 6 5" xfId="52783"/>
    <cellStyle name="style1424787250174 2 3 7" xfId="2360"/>
    <cellStyle name="style1424787250174 2 3 7 2" xfId="9801"/>
    <cellStyle name="style1424787250174 2 3 7 2 2" xfId="52786"/>
    <cellStyle name="style1424787250174 2 3 7 3" xfId="17197"/>
    <cellStyle name="style1424787250174 2 3 7 4" xfId="24593"/>
    <cellStyle name="style1424787250174 2 3 7 5" xfId="52785"/>
    <cellStyle name="style1424787250174 2 3 8" xfId="6182"/>
    <cellStyle name="style1424787250174 2 3 8 2" xfId="13578"/>
    <cellStyle name="style1424787250174 2 3 8 3" xfId="20974"/>
    <cellStyle name="style1424787250174 2 3 8 4" xfId="28370"/>
    <cellStyle name="style1424787250174 2 3 8 5" xfId="52787"/>
    <cellStyle name="style1424787250174 2 3 9" xfId="7992"/>
    <cellStyle name="style1424787250174 2 4" xfId="611"/>
    <cellStyle name="style1424787250174 2 4 2" xfId="1321"/>
    <cellStyle name="style1424787250174 2 4 2 2" xfId="5009"/>
    <cellStyle name="style1424787250174 2 4 2 2 2" xfId="12450"/>
    <cellStyle name="style1424787250174 2 4 2 2 2 2" xfId="52791"/>
    <cellStyle name="style1424787250174 2 4 2 2 3" xfId="19846"/>
    <cellStyle name="style1424787250174 2 4 2 2 4" xfId="27242"/>
    <cellStyle name="style1424787250174 2 4 2 2 5" xfId="52790"/>
    <cellStyle name="style1424787250174 2 4 2 3" xfId="3132"/>
    <cellStyle name="style1424787250174 2 4 2 3 2" xfId="10573"/>
    <cellStyle name="style1424787250174 2 4 2 3 2 2" xfId="52793"/>
    <cellStyle name="style1424787250174 2 4 2 3 3" xfId="17969"/>
    <cellStyle name="style1424787250174 2 4 2 3 4" xfId="25365"/>
    <cellStyle name="style1424787250174 2 4 2 3 5" xfId="52792"/>
    <cellStyle name="style1424787250174 2 4 2 4" xfId="6954"/>
    <cellStyle name="style1424787250174 2 4 2 4 2" xfId="14350"/>
    <cellStyle name="style1424787250174 2 4 2 4 3" xfId="21746"/>
    <cellStyle name="style1424787250174 2 4 2 4 4" xfId="29142"/>
    <cellStyle name="style1424787250174 2 4 2 4 5" xfId="52794"/>
    <cellStyle name="style1424787250174 2 4 2 5" xfId="8764"/>
    <cellStyle name="style1424787250174 2 4 2 6" xfId="16160"/>
    <cellStyle name="style1424787250174 2 4 2 7" xfId="23556"/>
    <cellStyle name="style1424787250174 2 4 2 8" xfId="52789"/>
    <cellStyle name="style1424787250174 2 4 3" xfId="4365"/>
    <cellStyle name="style1424787250174 2 4 3 2" xfId="11806"/>
    <cellStyle name="style1424787250174 2 4 3 2 2" xfId="52796"/>
    <cellStyle name="style1424787250174 2 4 3 3" xfId="19202"/>
    <cellStyle name="style1424787250174 2 4 3 4" xfId="26598"/>
    <cellStyle name="style1424787250174 2 4 3 5" xfId="52795"/>
    <cellStyle name="style1424787250174 2 4 4" xfId="2488"/>
    <cellStyle name="style1424787250174 2 4 4 2" xfId="9929"/>
    <cellStyle name="style1424787250174 2 4 4 2 2" xfId="52798"/>
    <cellStyle name="style1424787250174 2 4 4 3" xfId="17325"/>
    <cellStyle name="style1424787250174 2 4 4 4" xfId="24721"/>
    <cellStyle name="style1424787250174 2 4 4 5" xfId="52797"/>
    <cellStyle name="style1424787250174 2 4 5" xfId="6310"/>
    <cellStyle name="style1424787250174 2 4 5 2" xfId="13706"/>
    <cellStyle name="style1424787250174 2 4 5 3" xfId="21102"/>
    <cellStyle name="style1424787250174 2 4 5 4" xfId="28498"/>
    <cellStyle name="style1424787250174 2 4 5 5" xfId="52799"/>
    <cellStyle name="style1424787250174 2 4 6" xfId="8120"/>
    <cellStyle name="style1424787250174 2 4 7" xfId="15516"/>
    <cellStyle name="style1424787250174 2 4 8" xfId="22912"/>
    <cellStyle name="style1424787250174 2 4 9" xfId="52788"/>
    <cellStyle name="style1424787250174 2 5" xfId="1065"/>
    <cellStyle name="style1424787250174 2 5 2" xfId="4753"/>
    <cellStyle name="style1424787250174 2 5 2 2" xfId="12194"/>
    <cellStyle name="style1424787250174 2 5 2 2 2" xfId="52802"/>
    <cellStyle name="style1424787250174 2 5 2 3" xfId="19590"/>
    <cellStyle name="style1424787250174 2 5 2 4" xfId="26986"/>
    <cellStyle name="style1424787250174 2 5 2 5" xfId="52801"/>
    <cellStyle name="style1424787250174 2 5 3" xfId="2876"/>
    <cellStyle name="style1424787250174 2 5 3 2" xfId="10317"/>
    <cellStyle name="style1424787250174 2 5 3 2 2" xfId="52804"/>
    <cellStyle name="style1424787250174 2 5 3 3" xfId="17713"/>
    <cellStyle name="style1424787250174 2 5 3 4" xfId="25109"/>
    <cellStyle name="style1424787250174 2 5 3 5" xfId="52803"/>
    <cellStyle name="style1424787250174 2 5 4" xfId="6698"/>
    <cellStyle name="style1424787250174 2 5 4 2" xfId="14094"/>
    <cellStyle name="style1424787250174 2 5 4 3" xfId="21490"/>
    <cellStyle name="style1424787250174 2 5 4 4" xfId="28886"/>
    <cellStyle name="style1424787250174 2 5 4 5" xfId="52805"/>
    <cellStyle name="style1424787250174 2 5 5" xfId="8508"/>
    <cellStyle name="style1424787250174 2 5 6" xfId="15904"/>
    <cellStyle name="style1424787250174 2 5 7" xfId="23300"/>
    <cellStyle name="style1424787250174 2 5 8" xfId="52800"/>
    <cellStyle name="style1424787250174 2 6" xfId="1656"/>
    <cellStyle name="style1424787250174 2 6 2" xfId="5343"/>
    <cellStyle name="style1424787250174 2 6 2 2" xfId="12784"/>
    <cellStyle name="style1424787250174 2 6 2 2 2" xfId="52808"/>
    <cellStyle name="style1424787250174 2 6 2 3" xfId="20180"/>
    <cellStyle name="style1424787250174 2 6 2 4" xfId="27576"/>
    <cellStyle name="style1424787250174 2 6 2 5" xfId="52807"/>
    <cellStyle name="style1424787250174 2 6 3" xfId="3466"/>
    <cellStyle name="style1424787250174 2 6 3 2" xfId="10907"/>
    <cellStyle name="style1424787250174 2 6 3 2 2" xfId="52810"/>
    <cellStyle name="style1424787250174 2 6 3 3" xfId="18303"/>
    <cellStyle name="style1424787250174 2 6 3 4" xfId="25699"/>
    <cellStyle name="style1424787250174 2 6 3 5" xfId="52809"/>
    <cellStyle name="style1424787250174 2 6 4" xfId="7288"/>
    <cellStyle name="style1424787250174 2 6 4 2" xfId="14684"/>
    <cellStyle name="style1424787250174 2 6 4 3" xfId="22080"/>
    <cellStyle name="style1424787250174 2 6 4 4" xfId="29476"/>
    <cellStyle name="style1424787250174 2 6 4 5" xfId="52811"/>
    <cellStyle name="style1424787250174 2 6 5" xfId="9098"/>
    <cellStyle name="style1424787250174 2 6 6" xfId="16494"/>
    <cellStyle name="style1424787250174 2 6 7" xfId="23890"/>
    <cellStyle name="style1424787250174 2 6 8" xfId="52806"/>
    <cellStyle name="style1424787250174 2 7" xfId="1913"/>
    <cellStyle name="style1424787250174 2 7 2" xfId="5600"/>
    <cellStyle name="style1424787250174 2 7 2 2" xfId="13040"/>
    <cellStyle name="style1424787250174 2 7 2 2 2" xfId="52814"/>
    <cellStyle name="style1424787250174 2 7 2 3" xfId="20436"/>
    <cellStyle name="style1424787250174 2 7 2 4" xfId="27832"/>
    <cellStyle name="style1424787250174 2 7 2 5" xfId="52813"/>
    <cellStyle name="style1424787250174 2 7 3" xfId="3722"/>
    <cellStyle name="style1424787250174 2 7 3 2" xfId="11163"/>
    <cellStyle name="style1424787250174 2 7 3 2 2" xfId="52816"/>
    <cellStyle name="style1424787250174 2 7 3 3" xfId="18559"/>
    <cellStyle name="style1424787250174 2 7 3 4" xfId="25955"/>
    <cellStyle name="style1424787250174 2 7 3 5" xfId="52815"/>
    <cellStyle name="style1424787250174 2 7 4" xfId="7545"/>
    <cellStyle name="style1424787250174 2 7 4 2" xfId="14941"/>
    <cellStyle name="style1424787250174 2 7 4 3" xfId="22337"/>
    <cellStyle name="style1424787250174 2 7 4 4" xfId="29733"/>
    <cellStyle name="style1424787250174 2 7 4 5" xfId="52817"/>
    <cellStyle name="style1424787250174 2 7 5" xfId="9354"/>
    <cellStyle name="style1424787250174 2 7 6" xfId="16750"/>
    <cellStyle name="style1424787250174 2 7 7" xfId="24146"/>
    <cellStyle name="style1424787250174 2 7 8" xfId="52812"/>
    <cellStyle name="style1424787250174 2 8" xfId="4109"/>
    <cellStyle name="style1424787250174 2 8 2" xfId="11550"/>
    <cellStyle name="style1424787250174 2 8 2 2" xfId="52819"/>
    <cellStyle name="style1424787250174 2 8 3" xfId="18946"/>
    <cellStyle name="style1424787250174 2 8 4" xfId="26342"/>
    <cellStyle name="style1424787250174 2 8 5" xfId="52818"/>
    <cellStyle name="style1424787250174 2 9" xfId="2232"/>
    <cellStyle name="style1424787250174 2 9 2" xfId="9673"/>
    <cellStyle name="style1424787250174 2 9 2 2" xfId="52821"/>
    <cellStyle name="style1424787250174 2 9 3" xfId="17069"/>
    <cellStyle name="style1424787250174 2 9 4" xfId="24465"/>
    <cellStyle name="style1424787250174 2 9 5" xfId="52820"/>
    <cellStyle name="style1424787250174 3" xfId="390"/>
    <cellStyle name="style1424787250174 3 10" xfId="7900"/>
    <cellStyle name="style1424787250174 3 11" xfId="15296"/>
    <cellStyle name="style1424787250174 3 12" xfId="22692"/>
    <cellStyle name="style1424787250174 3 13" xfId="52822"/>
    <cellStyle name="style1424787250174 3 2" xfId="518"/>
    <cellStyle name="style1424787250174 3 2 10" xfId="15424"/>
    <cellStyle name="style1424787250174 3 2 11" xfId="22820"/>
    <cellStyle name="style1424787250174 3 2 12" xfId="52823"/>
    <cellStyle name="style1424787250174 3 2 2" xfId="775"/>
    <cellStyle name="style1424787250174 3 2 2 2" xfId="1485"/>
    <cellStyle name="style1424787250174 3 2 2 2 2" xfId="5173"/>
    <cellStyle name="style1424787250174 3 2 2 2 2 2" xfId="12614"/>
    <cellStyle name="style1424787250174 3 2 2 2 2 2 2" xfId="52827"/>
    <cellStyle name="style1424787250174 3 2 2 2 2 3" xfId="20010"/>
    <cellStyle name="style1424787250174 3 2 2 2 2 4" xfId="27406"/>
    <cellStyle name="style1424787250174 3 2 2 2 2 5" xfId="52826"/>
    <cellStyle name="style1424787250174 3 2 2 2 3" xfId="3296"/>
    <cellStyle name="style1424787250174 3 2 2 2 3 2" xfId="10737"/>
    <cellStyle name="style1424787250174 3 2 2 2 3 2 2" xfId="52829"/>
    <cellStyle name="style1424787250174 3 2 2 2 3 3" xfId="18133"/>
    <cellStyle name="style1424787250174 3 2 2 2 3 4" xfId="25529"/>
    <cellStyle name="style1424787250174 3 2 2 2 3 5" xfId="52828"/>
    <cellStyle name="style1424787250174 3 2 2 2 4" xfId="7118"/>
    <cellStyle name="style1424787250174 3 2 2 2 4 2" xfId="14514"/>
    <cellStyle name="style1424787250174 3 2 2 2 4 3" xfId="21910"/>
    <cellStyle name="style1424787250174 3 2 2 2 4 4" xfId="29306"/>
    <cellStyle name="style1424787250174 3 2 2 2 4 5" xfId="52830"/>
    <cellStyle name="style1424787250174 3 2 2 2 5" xfId="8928"/>
    <cellStyle name="style1424787250174 3 2 2 2 6" xfId="16324"/>
    <cellStyle name="style1424787250174 3 2 2 2 7" xfId="23720"/>
    <cellStyle name="style1424787250174 3 2 2 2 8" xfId="52825"/>
    <cellStyle name="style1424787250174 3 2 2 3" xfId="4529"/>
    <cellStyle name="style1424787250174 3 2 2 3 2" xfId="11970"/>
    <cellStyle name="style1424787250174 3 2 2 3 2 2" xfId="52832"/>
    <cellStyle name="style1424787250174 3 2 2 3 3" xfId="19366"/>
    <cellStyle name="style1424787250174 3 2 2 3 4" xfId="26762"/>
    <cellStyle name="style1424787250174 3 2 2 3 5" xfId="52831"/>
    <cellStyle name="style1424787250174 3 2 2 4" xfId="2652"/>
    <cellStyle name="style1424787250174 3 2 2 4 2" xfId="10093"/>
    <cellStyle name="style1424787250174 3 2 2 4 2 2" xfId="52834"/>
    <cellStyle name="style1424787250174 3 2 2 4 3" xfId="17489"/>
    <cellStyle name="style1424787250174 3 2 2 4 4" xfId="24885"/>
    <cellStyle name="style1424787250174 3 2 2 4 5" xfId="52833"/>
    <cellStyle name="style1424787250174 3 2 2 5" xfId="6474"/>
    <cellStyle name="style1424787250174 3 2 2 5 2" xfId="13870"/>
    <cellStyle name="style1424787250174 3 2 2 5 3" xfId="21266"/>
    <cellStyle name="style1424787250174 3 2 2 5 4" xfId="28662"/>
    <cellStyle name="style1424787250174 3 2 2 5 5" xfId="52835"/>
    <cellStyle name="style1424787250174 3 2 2 6" xfId="8284"/>
    <cellStyle name="style1424787250174 3 2 2 7" xfId="15680"/>
    <cellStyle name="style1424787250174 3 2 2 8" xfId="23076"/>
    <cellStyle name="style1424787250174 3 2 2 9" xfId="52824"/>
    <cellStyle name="style1424787250174 3 2 3" xfId="1229"/>
    <cellStyle name="style1424787250174 3 2 3 2" xfId="4917"/>
    <cellStyle name="style1424787250174 3 2 3 2 2" xfId="12358"/>
    <cellStyle name="style1424787250174 3 2 3 2 2 2" xfId="52838"/>
    <cellStyle name="style1424787250174 3 2 3 2 3" xfId="19754"/>
    <cellStyle name="style1424787250174 3 2 3 2 4" xfId="27150"/>
    <cellStyle name="style1424787250174 3 2 3 2 5" xfId="52837"/>
    <cellStyle name="style1424787250174 3 2 3 3" xfId="3040"/>
    <cellStyle name="style1424787250174 3 2 3 3 2" xfId="10481"/>
    <cellStyle name="style1424787250174 3 2 3 3 2 2" xfId="52840"/>
    <cellStyle name="style1424787250174 3 2 3 3 3" xfId="17877"/>
    <cellStyle name="style1424787250174 3 2 3 3 4" xfId="25273"/>
    <cellStyle name="style1424787250174 3 2 3 3 5" xfId="52839"/>
    <cellStyle name="style1424787250174 3 2 3 4" xfId="6862"/>
    <cellStyle name="style1424787250174 3 2 3 4 2" xfId="14258"/>
    <cellStyle name="style1424787250174 3 2 3 4 3" xfId="21654"/>
    <cellStyle name="style1424787250174 3 2 3 4 4" xfId="29050"/>
    <cellStyle name="style1424787250174 3 2 3 4 5" xfId="52841"/>
    <cellStyle name="style1424787250174 3 2 3 5" xfId="8672"/>
    <cellStyle name="style1424787250174 3 2 3 6" xfId="16068"/>
    <cellStyle name="style1424787250174 3 2 3 7" xfId="23464"/>
    <cellStyle name="style1424787250174 3 2 3 8" xfId="52836"/>
    <cellStyle name="style1424787250174 3 2 4" xfId="1820"/>
    <cellStyle name="style1424787250174 3 2 4 2" xfId="5507"/>
    <cellStyle name="style1424787250174 3 2 4 2 2" xfId="12948"/>
    <cellStyle name="style1424787250174 3 2 4 2 2 2" xfId="52844"/>
    <cellStyle name="style1424787250174 3 2 4 2 3" xfId="20344"/>
    <cellStyle name="style1424787250174 3 2 4 2 4" xfId="27740"/>
    <cellStyle name="style1424787250174 3 2 4 2 5" xfId="52843"/>
    <cellStyle name="style1424787250174 3 2 4 3" xfId="3630"/>
    <cellStyle name="style1424787250174 3 2 4 3 2" xfId="11071"/>
    <cellStyle name="style1424787250174 3 2 4 3 2 2" xfId="52846"/>
    <cellStyle name="style1424787250174 3 2 4 3 3" xfId="18467"/>
    <cellStyle name="style1424787250174 3 2 4 3 4" xfId="25863"/>
    <cellStyle name="style1424787250174 3 2 4 3 5" xfId="52845"/>
    <cellStyle name="style1424787250174 3 2 4 4" xfId="7452"/>
    <cellStyle name="style1424787250174 3 2 4 4 2" xfId="14848"/>
    <cellStyle name="style1424787250174 3 2 4 4 3" xfId="22244"/>
    <cellStyle name="style1424787250174 3 2 4 4 4" xfId="29640"/>
    <cellStyle name="style1424787250174 3 2 4 4 5" xfId="52847"/>
    <cellStyle name="style1424787250174 3 2 4 5" xfId="9262"/>
    <cellStyle name="style1424787250174 3 2 4 6" xfId="16658"/>
    <cellStyle name="style1424787250174 3 2 4 7" xfId="24054"/>
    <cellStyle name="style1424787250174 3 2 4 8" xfId="52842"/>
    <cellStyle name="style1424787250174 3 2 5" xfId="2077"/>
    <cellStyle name="style1424787250174 3 2 5 2" xfId="5764"/>
    <cellStyle name="style1424787250174 3 2 5 2 2" xfId="13204"/>
    <cellStyle name="style1424787250174 3 2 5 2 2 2" xfId="52850"/>
    <cellStyle name="style1424787250174 3 2 5 2 3" xfId="20600"/>
    <cellStyle name="style1424787250174 3 2 5 2 4" xfId="27996"/>
    <cellStyle name="style1424787250174 3 2 5 2 5" xfId="52849"/>
    <cellStyle name="style1424787250174 3 2 5 3" xfId="3886"/>
    <cellStyle name="style1424787250174 3 2 5 3 2" xfId="11327"/>
    <cellStyle name="style1424787250174 3 2 5 3 2 2" xfId="52852"/>
    <cellStyle name="style1424787250174 3 2 5 3 3" xfId="18723"/>
    <cellStyle name="style1424787250174 3 2 5 3 4" xfId="26119"/>
    <cellStyle name="style1424787250174 3 2 5 3 5" xfId="52851"/>
    <cellStyle name="style1424787250174 3 2 5 4" xfId="7709"/>
    <cellStyle name="style1424787250174 3 2 5 4 2" xfId="15105"/>
    <cellStyle name="style1424787250174 3 2 5 4 3" xfId="22501"/>
    <cellStyle name="style1424787250174 3 2 5 4 4" xfId="29897"/>
    <cellStyle name="style1424787250174 3 2 5 4 5" xfId="52853"/>
    <cellStyle name="style1424787250174 3 2 5 5" xfId="9518"/>
    <cellStyle name="style1424787250174 3 2 5 6" xfId="16914"/>
    <cellStyle name="style1424787250174 3 2 5 7" xfId="24310"/>
    <cellStyle name="style1424787250174 3 2 5 8" xfId="52848"/>
    <cellStyle name="style1424787250174 3 2 6" xfId="4273"/>
    <cellStyle name="style1424787250174 3 2 6 2" xfId="11714"/>
    <cellStyle name="style1424787250174 3 2 6 2 2" xfId="52855"/>
    <cellStyle name="style1424787250174 3 2 6 3" xfId="19110"/>
    <cellStyle name="style1424787250174 3 2 6 4" xfId="26506"/>
    <cellStyle name="style1424787250174 3 2 6 5" xfId="52854"/>
    <cellStyle name="style1424787250174 3 2 7" xfId="2396"/>
    <cellStyle name="style1424787250174 3 2 7 2" xfId="9837"/>
    <cellStyle name="style1424787250174 3 2 7 2 2" xfId="52857"/>
    <cellStyle name="style1424787250174 3 2 7 3" xfId="17233"/>
    <cellStyle name="style1424787250174 3 2 7 4" xfId="24629"/>
    <cellStyle name="style1424787250174 3 2 7 5" xfId="52856"/>
    <cellStyle name="style1424787250174 3 2 8" xfId="6218"/>
    <cellStyle name="style1424787250174 3 2 8 2" xfId="13614"/>
    <cellStyle name="style1424787250174 3 2 8 3" xfId="21010"/>
    <cellStyle name="style1424787250174 3 2 8 4" xfId="28406"/>
    <cellStyle name="style1424787250174 3 2 8 5" xfId="52858"/>
    <cellStyle name="style1424787250174 3 2 9" xfId="8028"/>
    <cellStyle name="style1424787250174 3 3" xfId="647"/>
    <cellStyle name="style1424787250174 3 3 2" xfId="1357"/>
    <cellStyle name="style1424787250174 3 3 2 2" xfId="5045"/>
    <cellStyle name="style1424787250174 3 3 2 2 2" xfId="12486"/>
    <cellStyle name="style1424787250174 3 3 2 2 2 2" xfId="52862"/>
    <cellStyle name="style1424787250174 3 3 2 2 3" xfId="19882"/>
    <cellStyle name="style1424787250174 3 3 2 2 4" xfId="27278"/>
    <cellStyle name="style1424787250174 3 3 2 2 5" xfId="52861"/>
    <cellStyle name="style1424787250174 3 3 2 3" xfId="3168"/>
    <cellStyle name="style1424787250174 3 3 2 3 2" xfId="10609"/>
    <cellStyle name="style1424787250174 3 3 2 3 2 2" xfId="52864"/>
    <cellStyle name="style1424787250174 3 3 2 3 3" xfId="18005"/>
    <cellStyle name="style1424787250174 3 3 2 3 4" xfId="25401"/>
    <cellStyle name="style1424787250174 3 3 2 3 5" xfId="52863"/>
    <cellStyle name="style1424787250174 3 3 2 4" xfId="6990"/>
    <cellStyle name="style1424787250174 3 3 2 4 2" xfId="14386"/>
    <cellStyle name="style1424787250174 3 3 2 4 3" xfId="21782"/>
    <cellStyle name="style1424787250174 3 3 2 4 4" xfId="29178"/>
    <cellStyle name="style1424787250174 3 3 2 4 5" xfId="52865"/>
    <cellStyle name="style1424787250174 3 3 2 5" xfId="8800"/>
    <cellStyle name="style1424787250174 3 3 2 6" xfId="16196"/>
    <cellStyle name="style1424787250174 3 3 2 7" xfId="23592"/>
    <cellStyle name="style1424787250174 3 3 2 8" xfId="52860"/>
    <cellStyle name="style1424787250174 3 3 3" xfId="4401"/>
    <cellStyle name="style1424787250174 3 3 3 2" xfId="11842"/>
    <cellStyle name="style1424787250174 3 3 3 2 2" xfId="52867"/>
    <cellStyle name="style1424787250174 3 3 3 3" xfId="19238"/>
    <cellStyle name="style1424787250174 3 3 3 4" xfId="26634"/>
    <cellStyle name="style1424787250174 3 3 3 5" xfId="52866"/>
    <cellStyle name="style1424787250174 3 3 4" xfId="2524"/>
    <cellStyle name="style1424787250174 3 3 4 2" xfId="9965"/>
    <cellStyle name="style1424787250174 3 3 4 2 2" xfId="52869"/>
    <cellStyle name="style1424787250174 3 3 4 3" xfId="17361"/>
    <cellStyle name="style1424787250174 3 3 4 4" xfId="24757"/>
    <cellStyle name="style1424787250174 3 3 4 5" xfId="52868"/>
    <cellStyle name="style1424787250174 3 3 5" xfId="6346"/>
    <cellStyle name="style1424787250174 3 3 5 2" xfId="13742"/>
    <cellStyle name="style1424787250174 3 3 5 3" xfId="21138"/>
    <cellStyle name="style1424787250174 3 3 5 4" xfId="28534"/>
    <cellStyle name="style1424787250174 3 3 5 5" xfId="52870"/>
    <cellStyle name="style1424787250174 3 3 6" xfId="8156"/>
    <cellStyle name="style1424787250174 3 3 7" xfId="15552"/>
    <cellStyle name="style1424787250174 3 3 8" xfId="22948"/>
    <cellStyle name="style1424787250174 3 3 9" xfId="52859"/>
    <cellStyle name="style1424787250174 3 4" xfId="1101"/>
    <cellStyle name="style1424787250174 3 4 2" xfId="4789"/>
    <cellStyle name="style1424787250174 3 4 2 2" xfId="12230"/>
    <cellStyle name="style1424787250174 3 4 2 2 2" xfId="52873"/>
    <cellStyle name="style1424787250174 3 4 2 3" xfId="19626"/>
    <cellStyle name="style1424787250174 3 4 2 4" xfId="27022"/>
    <cellStyle name="style1424787250174 3 4 2 5" xfId="52872"/>
    <cellStyle name="style1424787250174 3 4 3" xfId="2912"/>
    <cellStyle name="style1424787250174 3 4 3 2" xfId="10353"/>
    <cellStyle name="style1424787250174 3 4 3 2 2" xfId="52875"/>
    <cellStyle name="style1424787250174 3 4 3 3" xfId="17749"/>
    <cellStyle name="style1424787250174 3 4 3 4" xfId="25145"/>
    <cellStyle name="style1424787250174 3 4 3 5" xfId="52874"/>
    <cellStyle name="style1424787250174 3 4 4" xfId="6734"/>
    <cellStyle name="style1424787250174 3 4 4 2" xfId="14130"/>
    <cellStyle name="style1424787250174 3 4 4 3" xfId="21526"/>
    <cellStyle name="style1424787250174 3 4 4 4" xfId="28922"/>
    <cellStyle name="style1424787250174 3 4 4 5" xfId="52876"/>
    <cellStyle name="style1424787250174 3 4 5" xfId="8544"/>
    <cellStyle name="style1424787250174 3 4 6" xfId="15940"/>
    <cellStyle name="style1424787250174 3 4 7" xfId="23336"/>
    <cellStyle name="style1424787250174 3 4 8" xfId="52871"/>
    <cellStyle name="style1424787250174 3 5" xfId="1692"/>
    <cellStyle name="style1424787250174 3 5 2" xfId="5379"/>
    <cellStyle name="style1424787250174 3 5 2 2" xfId="12820"/>
    <cellStyle name="style1424787250174 3 5 2 2 2" xfId="52879"/>
    <cellStyle name="style1424787250174 3 5 2 3" xfId="20216"/>
    <cellStyle name="style1424787250174 3 5 2 4" xfId="27612"/>
    <cellStyle name="style1424787250174 3 5 2 5" xfId="52878"/>
    <cellStyle name="style1424787250174 3 5 3" xfId="3502"/>
    <cellStyle name="style1424787250174 3 5 3 2" xfId="10943"/>
    <cellStyle name="style1424787250174 3 5 3 2 2" xfId="52881"/>
    <cellStyle name="style1424787250174 3 5 3 3" xfId="18339"/>
    <cellStyle name="style1424787250174 3 5 3 4" xfId="25735"/>
    <cellStyle name="style1424787250174 3 5 3 5" xfId="52880"/>
    <cellStyle name="style1424787250174 3 5 4" xfId="7324"/>
    <cellStyle name="style1424787250174 3 5 4 2" xfId="14720"/>
    <cellStyle name="style1424787250174 3 5 4 3" xfId="22116"/>
    <cellStyle name="style1424787250174 3 5 4 4" xfId="29512"/>
    <cellStyle name="style1424787250174 3 5 4 5" xfId="52882"/>
    <cellStyle name="style1424787250174 3 5 5" xfId="9134"/>
    <cellStyle name="style1424787250174 3 5 6" xfId="16530"/>
    <cellStyle name="style1424787250174 3 5 7" xfId="23926"/>
    <cellStyle name="style1424787250174 3 5 8" xfId="52877"/>
    <cellStyle name="style1424787250174 3 6" xfId="1949"/>
    <cellStyle name="style1424787250174 3 6 2" xfId="5636"/>
    <cellStyle name="style1424787250174 3 6 2 2" xfId="13076"/>
    <cellStyle name="style1424787250174 3 6 2 2 2" xfId="52885"/>
    <cellStyle name="style1424787250174 3 6 2 3" xfId="20472"/>
    <cellStyle name="style1424787250174 3 6 2 4" xfId="27868"/>
    <cellStyle name="style1424787250174 3 6 2 5" xfId="52884"/>
    <cellStyle name="style1424787250174 3 6 3" xfId="3758"/>
    <cellStyle name="style1424787250174 3 6 3 2" xfId="11199"/>
    <cellStyle name="style1424787250174 3 6 3 2 2" xfId="52887"/>
    <cellStyle name="style1424787250174 3 6 3 3" xfId="18595"/>
    <cellStyle name="style1424787250174 3 6 3 4" xfId="25991"/>
    <cellStyle name="style1424787250174 3 6 3 5" xfId="52886"/>
    <cellStyle name="style1424787250174 3 6 4" xfId="7581"/>
    <cellStyle name="style1424787250174 3 6 4 2" xfId="14977"/>
    <cellStyle name="style1424787250174 3 6 4 3" xfId="22373"/>
    <cellStyle name="style1424787250174 3 6 4 4" xfId="29769"/>
    <cellStyle name="style1424787250174 3 6 4 5" xfId="52888"/>
    <cellStyle name="style1424787250174 3 6 5" xfId="9390"/>
    <cellStyle name="style1424787250174 3 6 6" xfId="16786"/>
    <cellStyle name="style1424787250174 3 6 7" xfId="24182"/>
    <cellStyle name="style1424787250174 3 6 8" xfId="52883"/>
    <cellStyle name="style1424787250174 3 7" xfId="4145"/>
    <cellStyle name="style1424787250174 3 7 2" xfId="11586"/>
    <cellStyle name="style1424787250174 3 7 2 2" xfId="52890"/>
    <cellStyle name="style1424787250174 3 7 3" xfId="18982"/>
    <cellStyle name="style1424787250174 3 7 4" xfId="26378"/>
    <cellStyle name="style1424787250174 3 7 5" xfId="52889"/>
    <cellStyle name="style1424787250174 3 8" xfId="2268"/>
    <cellStyle name="style1424787250174 3 8 2" xfId="9709"/>
    <cellStyle name="style1424787250174 3 8 2 2" xfId="52892"/>
    <cellStyle name="style1424787250174 3 8 3" xfId="17105"/>
    <cellStyle name="style1424787250174 3 8 4" xfId="24501"/>
    <cellStyle name="style1424787250174 3 8 5" xfId="52891"/>
    <cellStyle name="style1424787250174 3 9" xfId="6090"/>
    <cellStyle name="style1424787250174 3 9 2" xfId="13486"/>
    <cellStyle name="style1424787250174 3 9 3" xfId="20882"/>
    <cellStyle name="style1424787250174 3 9 4" xfId="28278"/>
    <cellStyle name="style1424787250174 3 9 5" xfId="52893"/>
    <cellStyle name="style1424787250174 4" xfId="454"/>
    <cellStyle name="style1424787250174 4 10" xfId="15360"/>
    <cellStyle name="style1424787250174 4 11" xfId="22756"/>
    <cellStyle name="style1424787250174 4 12" xfId="52894"/>
    <cellStyle name="style1424787250174 4 2" xfId="711"/>
    <cellStyle name="style1424787250174 4 2 2" xfId="1421"/>
    <cellStyle name="style1424787250174 4 2 2 2" xfId="5109"/>
    <cellStyle name="style1424787250174 4 2 2 2 2" xfId="12550"/>
    <cellStyle name="style1424787250174 4 2 2 2 2 2" xfId="52898"/>
    <cellStyle name="style1424787250174 4 2 2 2 3" xfId="19946"/>
    <cellStyle name="style1424787250174 4 2 2 2 4" xfId="27342"/>
    <cellStyle name="style1424787250174 4 2 2 2 5" xfId="52897"/>
    <cellStyle name="style1424787250174 4 2 2 3" xfId="3232"/>
    <cellStyle name="style1424787250174 4 2 2 3 2" xfId="10673"/>
    <cellStyle name="style1424787250174 4 2 2 3 2 2" xfId="52900"/>
    <cellStyle name="style1424787250174 4 2 2 3 3" xfId="18069"/>
    <cellStyle name="style1424787250174 4 2 2 3 4" xfId="25465"/>
    <cellStyle name="style1424787250174 4 2 2 3 5" xfId="52899"/>
    <cellStyle name="style1424787250174 4 2 2 4" xfId="7054"/>
    <cellStyle name="style1424787250174 4 2 2 4 2" xfId="14450"/>
    <cellStyle name="style1424787250174 4 2 2 4 3" xfId="21846"/>
    <cellStyle name="style1424787250174 4 2 2 4 4" xfId="29242"/>
    <cellStyle name="style1424787250174 4 2 2 4 5" xfId="52901"/>
    <cellStyle name="style1424787250174 4 2 2 5" xfId="8864"/>
    <cellStyle name="style1424787250174 4 2 2 6" xfId="16260"/>
    <cellStyle name="style1424787250174 4 2 2 7" xfId="23656"/>
    <cellStyle name="style1424787250174 4 2 2 8" xfId="52896"/>
    <cellStyle name="style1424787250174 4 2 3" xfId="4465"/>
    <cellStyle name="style1424787250174 4 2 3 2" xfId="11906"/>
    <cellStyle name="style1424787250174 4 2 3 2 2" xfId="52903"/>
    <cellStyle name="style1424787250174 4 2 3 3" xfId="19302"/>
    <cellStyle name="style1424787250174 4 2 3 4" xfId="26698"/>
    <cellStyle name="style1424787250174 4 2 3 5" xfId="52902"/>
    <cellStyle name="style1424787250174 4 2 4" xfId="2588"/>
    <cellStyle name="style1424787250174 4 2 4 2" xfId="10029"/>
    <cellStyle name="style1424787250174 4 2 4 2 2" xfId="52905"/>
    <cellStyle name="style1424787250174 4 2 4 3" xfId="17425"/>
    <cellStyle name="style1424787250174 4 2 4 4" xfId="24821"/>
    <cellStyle name="style1424787250174 4 2 4 5" xfId="52904"/>
    <cellStyle name="style1424787250174 4 2 5" xfId="6410"/>
    <cellStyle name="style1424787250174 4 2 5 2" xfId="13806"/>
    <cellStyle name="style1424787250174 4 2 5 3" xfId="21202"/>
    <cellStyle name="style1424787250174 4 2 5 4" xfId="28598"/>
    <cellStyle name="style1424787250174 4 2 5 5" xfId="52906"/>
    <cellStyle name="style1424787250174 4 2 6" xfId="8220"/>
    <cellStyle name="style1424787250174 4 2 7" xfId="15616"/>
    <cellStyle name="style1424787250174 4 2 8" xfId="23012"/>
    <cellStyle name="style1424787250174 4 2 9" xfId="52895"/>
    <cellStyle name="style1424787250174 4 3" xfId="1165"/>
    <cellStyle name="style1424787250174 4 3 2" xfId="4853"/>
    <cellStyle name="style1424787250174 4 3 2 2" xfId="12294"/>
    <cellStyle name="style1424787250174 4 3 2 2 2" xfId="52909"/>
    <cellStyle name="style1424787250174 4 3 2 3" xfId="19690"/>
    <cellStyle name="style1424787250174 4 3 2 4" xfId="27086"/>
    <cellStyle name="style1424787250174 4 3 2 5" xfId="52908"/>
    <cellStyle name="style1424787250174 4 3 3" xfId="2976"/>
    <cellStyle name="style1424787250174 4 3 3 2" xfId="10417"/>
    <cellStyle name="style1424787250174 4 3 3 2 2" xfId="52911"/>
    <cellStyle name="style1424787250174 4 3 3 3" xfId="17813"/>
    <cellStyle name="style1424787250174 4 3 3 4" xfId="25209"/>
    <cellStyle name="style1424787250174 4 3 3 5" xfId="52910"/>
    <cellStyle name="style1424787250174 4 3 4" xfId="6798"/>
    <cellStyle name="style1424787250174 4 3 4 2" xfId="14194"/>
    <cellStyle name="style1424787250174 4 3 4 3" xfId="21590"/>
    <cellStyle name="style1424787250174 4 3 4 4" xfId="28986"/>
    <cellStyle name="style1424787250174 4 3 4 5" xfId="52912"/>
    <cellStyle name="style1424787250174 4 3 5" xfId="8608"/>
    <cellStyle name="style1424787250174 4 3 6" xfId="16004"/>
    <cellStyle name="style1424787250174 4 3 7" xfId="23400"/>
    <cellStyle name="style1424787250174 4 3 8" xfId="52907"/>
    <cellStyle name="style1424787250174 4 4" xfId="1756"/>
    <cellStyle name="style1424787250174 4 4 2" xfId="5443"/>
    <cellStyle name="style1424787250174 4 4 2 2" xfId="12884"/>
    <cellStyle name="style1424787250174 4 4 2 2 2" xfId="52915"/>
    <cellStyle name="style1424787250174 4 4 2 3" xfId="20280"/>
    <cellStyle name="style1424787250174 4 4 2 4" xfId="27676"/>
    <cellStyle name="style1424787250174 4 4 2 5" xfId="52914"/>
    <cellStyle name="style1424787250174 4 4 3" xfId="3566"/>
    <cellStyle name="style1424787250174 4 4 3 2" xfId="11007"/>
    <cellStyle name="style1424787250174 4 4 3 2 2" xfId="52917"/>
    <cellStyle name="style1424787250174 4 4 3 3" xfId="18403"/>
    <cellStyle name="style1424787250174 4 4 3 4" xfId="25799"/>
    <cellStyle name="style1424787250174 4 4 3 5" xfId="52916"/>
    <cellStyle name="style1424787250174 4 4 4" xfId="7388"/>
    <cellStyle name="style1424787250174 4 4 4 2" xfId="14784"/>
    <cellStyle name="style1424787250174 4 4 4 3" xfId="22180"/>
    <cellStyle name="style1424787250174 4 4 4 4" xfId="29576"/>
    <cellStyle name="style1424787250174 4 4 4 5" xfId="52918"/>
    <cellStyle name="style1424787250174 4 4 5" xfId="9198"/>
    <cellStyle name="style1424787250174 4 4 6" xfId="16594"/>
    <cellStyle name="style1424787250174 4 4 7" xfId="23990"/>
    <cellStyle name="style1424787250174 4 4 8" xfId="52913"/>
    <cellStyle name="style1424787250174 4 5" xfId="2013"/>
    <cellStyle name="style1424787250174 4 5 2" xfId="5700"/>
    <cellStyle name="style1424787250174 4 5 2 2" xfId="13140"/>
    <cellStyle name="style1424787250174 4 5 2 2 2" xfId="52921"/>
    <cellStyle name="style1424787250174 4 5 2 3" xfId="20536"/>
    <cellStyle name="style1424787250174 4 5 2 4" xfId="27932"/>
    <cellStyle name="style1424787250174 4 5 2 5" xfId="52920"/>
    <cellStyle name="style1424787250174 4 5 3" xfId="3822"/>
    <cellStyle name="style1424787250174 4 5 3 2" xfId="11263"/>
    <cellStyle name="style1424787250174 4 5 3 2 2" xfId="52923"/>
    <cellStyle name="style1424787250174 4 5 3 3" xfId="18659"/>
    <cellStyle name="style1424787250174 4 5 3 4" xfId="26055"/>
    <cellStyle name="style1424787250174 4 5 3 5" xfId="52922"/>
    <cellStyle name="style1424787250174 4 5 4" xfId="7645"/>
    <cellStyle name="style1424787250174 4 5 4 2" xfId="15041"/>
    <cellStyle name="style1424787250174 4 5 4 3" xfId="22437"/>
    <cellStyle name="style1424787250174 4 5 4 4" xfId="29833"/>
    <cellStyle name="style1424787250174 4 5 4 5" xfId="52924"/>
    <cellStyle name="style1424787250174 4 5 5" xfId="9454"/>
    <cellStyle name="style1424787250174 4 5 6" xfId="16850"/>
    <cellStyle name="style1424787250174 4 5 7" xfId="24246"/>
    <cellStyle name="style1424787250174 4 5 8" xfId="52919"/>
    <cellStyle name="style1424787250174 4 6" xfId="4209"/>
    <cellStyle name="style1424787250174 4 6 2" xfId="11650"/>
    <cellStyle name="style1424787250174 4 6 2 2" xfId="52926"/>
    <cellStyle name="style1424787250174 4 6 3" xfId="19046"/>
    <cellStyle name="style1424787250174 4 6 4" xfId="26442"/>
    <cellStyle name="style1424787250174 4 6 5" xfId="52925"/>
    <cellStyle name="style1424787250174 4 7" xfId="2332"/>
    <cellStyle name="style1424787250174 4 7 2" xfId="9773"/>
    <cellStyle name="style1424787250174 4 7 2 2" xfId="52928"/>
    <cellStyle name="style1424787250174 4 7 3" xfId="17169"/>
    <cellStyle name="style1424787250174 4 7 4" xfId="24565"/>
    <cellStyle name="style1424787250174 4 7 5" xfId="52927"/>
    <cellStyle name="style1424787250174 4 8" xfId="6154"/>
    <cellStyle name="style1424787250174 4 8 2" xfId="13550"/>
    <cellStyle name="style1424787250174 4 8 3" xfId="20946"/>
    <cellStyle name="style1424787250174 4 8 4" xfId="28342"/>
    <cellStyle name="style1424787250174 4 8 5" xfId="52929"/>
    <cellStyle name="style1424787250174 4 9" xfId="7964"/>
    <cellStyle name="style1424787250174 5" xfId="583"/>
    <cellStyle name="style1424787250174 5 2" xfId="1293"/>
    <cellStyle name="style1424787250174 5 2 2" xfId="4981"/>
    <cellStyle name="style1424787250174 5 2 2 2" xfId="12422"/>
    <cellStyle name="style1424787250174 5 2 2 2 2" xfId="52933"/>
    <cellStyle name="style1424787250174 5 2 2 3" xfId="19818"/>
    <cellStyle name="style1424787250174 5 2 2 4" xfId="27214"/>
    <cellStyle name="style1424787250174 5 2 2 5" xfId="52932"/>
    <cellStyle name="style1424787250174 5 2 3" xfId="3104"/>
    <cellStyle name="style1424787250174 5 2 3 2" xfId="10545"/>
    <cellStyle name="style1424787250174 5 2 3 2 2" xfId="52935"/>
    <cellStyle name="style1424787250174 5 2 3 3" xfId="17941"/>
    <cellStyle name="style1424787250174 5 2 3 4" xfId="25337"/>
    <cellStyle name="style1424787250174 5 2 3 5" xfId="52934"/>
    <cellStyle name="style1424787250174 5 2 4" xfId="6926"/>
    <cellStyle name="style1424787250174 5 2 4 2" xfId="14322"/>
    <cellStyle name="style1424787250174 5 2 4 3" xfId="21718"/>
    <cellStyle name="style1424787250174 5 2 4 4" xfId="29114"/>
    <cellStyle name="style1424787250174 5 2 4 5" xfId="52936"/>
    <cellStyle name="style1424787250174 5 2 5" xfId="8736"/>
    <cellStyle name="style1424787250174 5 2 6" xfId="16132"/>
    <cellStyle name="style1424787250174 5 2 7" xfId="23528"/>
    <cellStyle name="style1424787250174 5 2 8" xfId="52931"/>
    <cellStyle name="style1424787250174 5 3" xfId="4337"/>
    <cellStyle name="style1424787250174 5 3 2" xfId="11778"/>
    <cellStyle name="style1424787250174 5 3 2 2" xfId="52938"/>
    <cellStyle name="style1424787250174 5 3 3" xfId="19174"/>
    <cellStyle name="style1424787250174 5 3 4" xfId="26570"/>
    <cellStyle name="style1424787250174 5 3 5" xfId="52937"/>
    <cellStyle name="style1424787250174 5 4" xfId="2460"/>
    <cellStyle name="style1424787250174 5 4 2" xfId="9901"/>
    <cellStyle name="style1424787250174 5 4 2 2" xfId="52940"/>
    <cellStyle name="style1424787250174 5 4 3" xfId="17297"/>
    <cellStyle name="style1424787250174 5 4 4" xfId="24693"/>
    <cellStyle name="style1424787250174 5 4 5" xfId="52939"/>
    <cellStyle name="style1424787250174 5 5" xfId="6282"/>
    <cellStyle name="style1424787250174 5 5 2" xfId="13678"/>
    <cellStyle name="style1424787250174 5 5 3" xfId="21074"/>
    <cellStyle name="style1424787250174 5 5 4" xfId="28470"/>
    <cellStyle name="style1424787250174 5 5 5" xfId="52941"/>
    <cellStyle name="style1424787250174 5 6" xfId="8092"/>
    <cellStyle name="style1424787250174 5 7" xfId="15488"/>
    <cellStyle name="style1424787250174 5 8" xfId="22884"/>
    <cellStyle name="style1424787250174 5 9" xfId="52930"/>
    <cellStyle name="style1424787250174 6" xfId="1037"/>
    <cellStyle name="style1424787250174 6 2" xfId="4725"/>
    <cellStyle name="style1424787250174 6 2 2" xfId="12166"/>
    <cellStyle name="style1424787250174 6 2 2 2" xfId="52944"/>
    <cellStyle name="style1424787250174 6 2 3" xfId="19562"/>
    <cellStyle name="style1424787250174 6 2 4" xfId="26958"/>
    <cellStyle name="style1424787250174 6 2 5" xfId="52943"/>
    <cellStyle name="style1424787250174 6 3" xfId="2848"/>
    <cellStyle name="style1424787250174 6 3 2" xfId="10289"/>
    <cellStyle name="style1424787250174 6 3 2 2" xfId="52946"/>
    <cellStyle name="style1424787250174 6 3 3" xfId="17685"/>
    <cellStyle name="style1424787250174 6 3 4" xfId="25081"/>
    <cellStyle name="style1424787250174 6 3 5" xfId="52945"/>
    <cellStyle name="style1424787250174 6 4" xfId="6670"/>
    <cellStyle name="style1424787250174 6 4 2" xfId="14066"/>
    <cellStyle name="style1424787250174 6 4 3" xfId="21462"/>
    <cellStyle name="style1424787250174 6 4 4" xfId="28858"/>
    <cellStyle name="style1424787250174 6 4 5" xfId="52947"/>
    <cellStyle name="style1424787250174 6 5" xfId="8480"/>
    <cellStyle name="style1424787250174 6 6" xfId="15876"/>
    <cellStyle name="style1424787250174 6 7" xfId="23272"/>
    <cellStyle name="style1424787250174 6 8" xfId="52942"/>
    <cellStyle name="style1424787250174 7" xfId="1628"/>
    <cellStyle name="style1424787250174 7 2" xfId="5315"/>
    <cellStyle name="style1424787250174 7 2 2" xfId="12756"/>
    <cellStyle name="style1424787250174 7 2 2 2" xfId="52950"/>
    <cellStyle name="style1424787250174 7 2 3" xfId="20152"/>
    <cellStyle name="style1424787250174 7 2 4" xfId="27548"/>
    <cellStyle name="style1424787250174 7 2 5" xfId="52949"/>
    <cellStyle name="style1424787250174 7 3" xfId="3438"/>
    <cellStyle name="style1424787250174 7 3 2" xfId="10879"/>
    <cellStyle name="style1424787250174 7 3 2 2" xfId="52952"/>
    <cellStyle name="style1424787250174 7 3 3" xfId="18275"/>
    <cellStyle name="style1424787250174 7 3 4" xfId="25671"/>
    <cellStyle name="style1424787250174 7 3 5" xfId="52951"/>
    <cellStyle name="style1424787250174 7 4" xfId="7260"/>
    <cellStyle name="style1424787250174 7 4 2" xfId="14656"/>
    <cellStyle name="style1424787250174 7 4 3" xfId="22052"/>
    <cellStyle name="style1424787250174 7 4 4" xfId="29448"/>
    <cellStyle name="style1424787250174 7 4 5" xfId="52953"/>
    <cellStyle name="style1424787250174 7 5" xfId="9070"/>
    <cellStyle name="style1424787250174 7 6" xfId="16466"/>
    <cellStyle name="style1424787250174 7 7" xfId="23862"/>
    <cellStyle name="style1424787250174 7 8" xfId="52948"/>
    <cellStyle name="style1424787250174 8" xfId="1885"/>
    <cellStyle name="style1424787250174 8 2" xfId="5572"/>
    <cellStyle name="style1424787250174 8 2 2" xfId="13012"/>
    <cellStyle name="style1424787250174 8 2 2 2" xfId="52956"/>
    <cellStyle name="style1424787250174 8 2 3" xfId="20408"/>
    <cellStyle name="style1424787250174 8 2 4" xfId="27804"/>
    <cellStyle name="style1424787250174 8 2 5" xfId="52955"/>
    <cellStyle name="style1424787250174 8 3" xfId="3694"/>
    <cellStyle name="style1424787250174 8 3 2" xfId="11135"/>
    <cellStyle name="style1424787250174 8 3 2 2" xfId="52958"/>
    <cellStyle name="style1424787250174 8 3 3" xfId="18531"/>
    <cellStyle name="style1424787250174 8 3 4" xfId="25927"/>
    <cellStyle name="style1424787250174 8 3 5" xfId="52957"/>
    <cellStyle name="style1424787250174 8 4" xfId="7517"/>
    <cellStyle name="style1424787250174 8 4 2" xfId="14913"/>
    <cellStyle name="style1424787250174 8 4 3" xfId="22309"/>
    <cellStyle name="style1424787250174 8 4 4" xfId="29705"/>
    <cellStyle name="style1424787250174 8 4 5" xfId="52959"/>
    <cellStyle name="style1424787250174 8 5" xfId="9326"/>
    <cellStyle name="style1424787250174 8 6" xfId="16722"/>
    <cellStyle name="style1424787250174 8 7" xfId="24118"/>
    <cellStyle name="style1424787250174 8 8" xfId="52954"/>
    <cellStyle name="style1424787250174 9" xfId="4081"/>
    <cellStyle name="style1424787250174 9 2" xfId="11522"/>
    <cellStyle name="style1424787250174 9 2 2" xfId="52961"/>
    <cellStyle name="style1424787250174 9 3" xfId="18918"/>
    <cellStyle name="style1424787250174 9 4" xfId="26314"/>
    <cellStyle name="style1424787250174 9 5" xfId="52960"/>
    <cellStyle name="style1424787250212" xfId="327"/>
    <cellStyle name="style1424787250212 10" xfId="2205"/>
    <cellStyle name="style1424787250212 10 2" xfId="9646"/>
    <cellStyle name="style1424787250212 10 2 2" xfId="52964"/>
    <cellStyle name="style1424787250212 10 3" xfId="17042"/>
    <cellStyle name="style1424787250212 10 4" xfId="24438"/>
    <cellStyle name="style1424787250212 10 5" xfId="52963"/>
    <cellStyle name="style1424787250212 11" xfId="6027"/>
    <cellStyle name="style1424787250212 11 2" xfId="13423"/>
    <cellStyle name="style1424787250212 11 3" xfId="20819"/>
    <cellStyle name="style1424787250212 11 4" xfId="28215"/>
    <cellStyle name="style1424787250212 11 5" xfId="52965"/>
    <cellStyle name="style1424787250212 12" xfId="7837"/>
    <cellStyle name="style1424787250212 13" xfId="15233"/>
    <cellStyle name="style1424787250212 14" xfId="22629"/>
    <cellStyle name="style1424787250212 15" xfId="52962"/>
    <cellStyle name="style1424787250212 2" xfId="355"/>
    <cellStyle name="style1424787250212 2 10" xfId="6055"/>
    <cellStyle name="style1424787250212 2 10 2" xfId="13451"/>
    <cellStyle name="style1424787250212 2 10 3" xfId="20847"/>
    <cellStyle name="style1424787250212 2 10 4" xfId="28243"/>
    <cellStyle name="style1424787250212 2 10 5" xfId="52967"/>
    <cellStyle name="style1424787250212 2 11" xfId="7865"/>
    <cellStyle name="style1424787250212 2 12" xfId="15261"/>
    <cellStyle name="style1424787250212 2 13" xfId="22657"/>
    <cellStyle name="style1424787250212 2 14" xfId="52966"/>
    <cellStyle name="style1424787250212 2 2" xfId="419"/>
    <cellStyle name="style1424787250212 2 2 10" xfId="7929"/>
    <cellStyle name="style1424787250212 2 2 11" xfId="15325"/>
    <cellStyle name="style1424787250212 2 2 12" xfId="22721"/>
    <cellStyle name="style1424787250212 2 2 13" xfId="52968"/>
    <cellStyle name="style1424787250212 2 2 2" xfId="547"/>
    <cellStyle name="style1424787250212 2 2 2 10" xfId="15453"/>
    <cellStyle name="style1424787250212 2 2 2 11" xfId="22849"/>
    <cellStyle name="style1424787250212 2 2 2 12" xfId="52969"/>
    <cellStyle name="style1424787250212 2 2 2 2" xfId="804"/>
    <cellStyle name="style1424787250212 2 2 2 2 2" xfId="1514"/>
    <cellStyle name="style1424787250212 2 2 2 2 2 2" xfId="5202"/>
    <cellStyle name="style1424787250212 2 2 2 2 2 2 2" xfId="12643"/>
    <cellStyle name="style1424787250212 2 2 2 2 2 2 2 2" xfId="52973"/>
    <cellStyle name="style1424787250212 2 2 2 2 2 2 3" xfId="20039"/>
    <cellStyle name="style1424787250212 2 2 2 2 2 2 4" xfId="27435"/>
    <cellStyle name="style1424787250212 2 2 2 2 2 2 5" xfId="52972"/>
    <cellStyle name="style1424787250212 2 2 2 2 2 3" xfId="3325"/>
    <cellStyle name="style1424787250212 2 2 2 2 2 3 2" xfId="10766"/>
    <cellStyle name="style1424787250212 2 2 2 2 2 3 2 2" xfId="52975"/>
    <cellStyle name="style1424787250212 2 2 2 2 2 3 3" xfId="18162"/>
    <cellStyle name="style1424787250212 2 2 2 2 2 3 4" xfId="25558"/>
    <cellStyle name="style1424787250212 2 2 2 2 2 3 5" xfId="52974"/>
    <cellStyle name="style1424787250212 2 2 2 2 2 4" xfId="7147"/>
    <cellStyle name="style1424787250212 2 2 2 2 2 4 2" xfId="14543"/>
    <cellStyle name="style1424787250212 2 2 2 2 2 4 3" xfId="21939"/>
    <cellStyle name="style1424787250212 2 2 2 2 2 4 4" xfId="29335"/>
    <cellStyle name="style1424787250212 2 2 2 2 2 4 5" xfId="52976"/>
    <cellStyle name="style1424787250212 2 2 2 2 2 5" xfId="8957"/>
    <cellStyle name="style1424787250212 2 2 2 2 2 6" xfId="16353"/>
    <cellStyle name="style1424787250212 2 2 2 2 2 7" xfId="23749"/>
    <cellStyle name="style1424787250212 2 2 2 2 2 8" xfId="52971"/>
    <cellStyle name="style1424787250212 2 2 2 2 3" xfId="4558"/>
    <cellStyle name="style1424787250212 2 2 2 2 3 2" xfId="11999"/>
    <cellStyle name="style1424787250212 2 2 2 2 3 2 2" xfId="52978"/>
    <cellStyle name="style1424787250212 2 2 2 2 3 3" xfId="19395"/>
    <cellStyle name="style1424787250212 2 2 2 2 3 4" xfId="26791"/>
    <cellStyle name="style1424787250212 2 2 2 2 3 5" xfId="52977"/>
    <cellStyle name="style1424787250212 2 2 2 2 4" xfId="2681"/>
    <cellStyle name="style1424787250212 2 2 2 2 4 2" xfId="10122"/>
    <cellStyle name="style1424787250212 2 2 2 2 4 2 2" xfId="52980"/>
    <cellStyle name="style1424787250212 2 2 2 2 4 3" xfId="17518"/>
    <cellStyle name="style1424787250212 2 2 2 2 4 4" xfId="24914"/>
    <cellStyle name="style1424787250212 2 2 2 2 4 5" xfId="52979"/>
    <cellStyle name="style1424787250212 2 2 2 2 5" xfId="6503"/>
    <cellStyle name="style1424787250212 2 2 2 2 5 2" xfId="13899"/>
    <cellStyle name="style1424787250212 2 2 2 2 5 3" xfId="21295"/>
    <cellStyle name="style1424787250212 2 2 2 2 5 4" xfId="28691"/>
    <cellStyle name="style1424787250212 2 2 2 2 5 5" xfId="52981"/>
    <cellStyle name="style1424787250212 2 2 2 2 6" xfId="8313"/>
    <cellStyle name="style1424787250212 2 2 2 2 7" xfId="15709"/>
    <cellStyle name="style1424787250212 2 2 2 2 8" xfId="23105"/>
    <cellStyle name="style1424787250212 2 2 2 2 9" xfId="52970"/>
    <cellStyle name="style1424787250212 2 2 2 3" xfId="1258"/>
    <cellStyle name="style1424787250212 2 2 2 3 2" xfId="4946"/>
    <cellStyle name="style1424787250212 2 2 2 3 2 2" xfId="12387"/>
    <cellStyle name="style1424787250212 2 2 2 3 2 2 2" xfId="52984"/>
    <cellStyle name="style1424787250212 2 2 2 3 2 3" xfId="19783"/>
    <cellStyle name="style1424787250212 2 2 2 3 2 4" xfId="27179"/>
    <cellStyle name="style1424787250212 2 2 2 3 2 5" xfId="52983"/>
    <cellStyle name="style1424787250212 2 2 2 3 3" xfId="3069"/>
    <cellStyle name="style1424787250212 2 2 2 3 3 2" xfId="10510"/>
    <cellStyle name="style1424787250212 2 2 2 3 3 2 2" xfId="52986"/>
    <cellStyle name="style1424787250212 2 2 2 3 3 3" xfId="17906"/>
    <cellStyle name="style1424787250212 2 2 2 3 3 4" xfId="25302"/>
    <cellStyle name="style1424787250212 2 2 2 3 3 5" xfId="52985"/>
    <cellStyle name="style1424787250212 2 2 2 3 4" xfId="6891"/>
    <cellStyle name="style1424787250212 2 2 2 3 4 2" xfId="14287"/>
    <cellStyle name="style1424787250212 2 2 2 3 4 3" xfId="21683"/>
    <cellStyle name="style1424787250212 2 2 2 3 4 4" xfId="29079"/>
    <cellStyle name="style1424787250212 2 2 2 3 4 5" xfId="52987"/>
    <cellStyle name="style1424787250212 2 2 2 3 5" xfId="8701"/>
    <cellStyle name="style1424787250212 2 2 2 3 6" xfId="16097"/>
    <cellStyle name="style1424787250212 2 2 2 3 7" xfId="23493"/>
    <cellStyle name="style1424787250212 2 2 2 3 8" xfId="52982"/>
    <cellStyle name="style1424787250212 2 2 2 4" xfId="1849"/>
    <cellStyle name="style1424787250212 2 2 2 4 2" xfId="5536"/>
    <cellStyle name="style1424787250212 2 2 2 4 2 2" xfId="12977"/>
    <cellStyle name="style1424787250212 2 2 2 4 2 2 2" xfId="52990"/>
    <cellStyle name="style1424787250212 2 2 2 4 2 3" xfId="20373"/>
    <cellStyle name="style1424787250212 2 2 2 4 2 4" xfId="27769"/>
    <cellStyle name="style1424787250212 2 2 2 4 2 5" xfId="52989"/>
    <cellStyle name="style1424787250212 2 2 2 4 3" xfId="3659"/>
    <cellStyle name="style1424787250212 2 2 2 4 3 2" xfId="11100"/>
    <cellStyle name="style1424787250212 2 2 2 4 3 2 2" xfId="52992"/>
    <cellStyle name="style1424787250212 2 2 2 4 3 3" xfId="18496"/>
    <cellStyle name="style1424787250212 2 2 2 4 3 4" xfId="25892"/>
    <cellStyle name="style1424787250212 2 2 2 4 3 5" xfId="52991"/>
    <cellStyle name="style1424787250212 2 2 2 4 4" xfId="7481"/>
    <cellStyle name="style1424787250212 2 2 2 4 4 2" xfId="14877"/>
    <cellStyle name="style1424787250212 2 2 2 4 4 3" xfId="22273"/>
    <cellStyle name="style1424787250212 2 2 2 4 4 4" xfId="29669"/>
    <cellStyle name="style1424787250212 2 2 2 4 4 5" xfId="52993"/>
    <cellStyle name="style1424787250212 2 2 2 4 5" xfId="9291"/>
    <cellStyle name="style1424787250212 2 2 2 4 6" xfId="16687"/>
    <cellStyle name="style1424787250212 2 2 2 4 7" xfId="24083"/>
    <cellStyle name="style1424787250212 2 2 2 4 8" xfId="52988"/>
    <cellStyle name="style1424787250212 2 2 2 5" xfId="2106"/>
    <cellStyle name="style1424787250212 2 2 2 5 2" xfId="5793"/>
    <cellStyle name="style1424787250212 2 2 2 5 2 2" xfId="13233"/>
    <cellStyle name="style1424787250212 2 2 2 5 2 2 2" xfId="52996"/>
    <cellStyle name="style1424787250212 2 2 2 5 2 3" xfId="20629"/>
    <cellStyle name="style1424787250212 2 2 2 5 2 4" xfId="28025"/>
    <cellStyle name="style1424787250212 2 2 2 5 2 5" xfId="52995"/>
    <cellStyle name="style1424787250212 2 2 2 5 3" xfId="3915"/>
    <cellStyle name="style1424787250212 2 2 2 5 3 2" xfId="11356"/>
    <cellStyle name="style1424787250212 2 2 2 5 3 2 2" xfId="52998"/>
    <cellStyle name="style1424787250212 2 2 2 5 3 3" xfId="18752"/>
    <cellStyle name="style1424787250212 2 2 2 5 3 4" xfId="26148"/>
    <cellStyle name="style1424787250212 2 2 2 5 3 5" xfId="52997"/>
    <cellStyle name="style1424787250212 2 2 2 5 4" xfId="7738"/>
    <cellStyle name="style1424787250212 2 2 2 5 4 2" xfId="15134"/>
    <cellStyle name="style1424787250212 2 2 2 5 4 3" xfId="22530"/>
    <cellStyle name="style1424787250212 2 2 2 5 4 4" xfId="29926"/>
    <cellStyle name="style1424787250212 2 2 2 5 4 5" xfId="52999"/>
    <cellStyle name="style1424787250212 2 2 2 5 5" xfId="9547"/>
    <cellStyle name="style1424787250212 2 2 2 5 6" xfId="16943"/>
    <cellStyle name="style1424787250212 2 2 2 5 7" xfId="24339"/>
    <cellStyle name="style1424787250212 2 2 2 5 8" xfId="52994"/>
    <cellStyle name="style1424787250212 2 2 2 6" xfId="4302"/>
    <cellStyle name="style1424787250212 2 2 2 6 2" xfId="11743"/>
    <cellStyle name="style1424787250212 2 2 2 6 2 2" xfId="53001"/>
    <cellStyle name="style1424787250212 2 2 2 6 3" xfId="19139"/>
    <cellStyle name="style1424787250212 2 2 2 6 4" xfId="26535"/>
    <cellStyle name="style1424787250212 2 2 2 6 5" xfId="53000"/>
    <cellStyle name="style1424787250212 2 2 2 7" xfId="2425"/>
    <cellStyle name="style1424787250212 2 2 2 7 2" xfId="9866"/>
    <cellStyle name="style1424787250212 2 2 2 7 2 2" xfId="53003"/>
    <cellStyle name="style1424787250212 2 2 2 7 3" xfId="17262"/>
    <cellStyle name="style1424787250212 2 2 2 7 4" xfId="24658"/>
    <cellStyle name="style1424787250212 2 2 2 7 5" xfId="53002"/>
    <cellStyle name="style1424787250212 2 2 2 8" xfId="6247"/>
    <cellStyle name="style1424787250212 2 2 2 8 2" xfId="13643"/>
    <cellStyle name="style1424787250212 2 2 2 8 3" xfId="21039"/>
    <cellStyle name="style1424787250212 2 2 2 8 4" xfId="28435"/>
    <cellStyle name="style1424787250212 2 2 2 8 5" xfId="53004"/>
    <cellStyle name="style1424787250212 2 2 2 9" xfId="8057"/>
    <cellStyle name="style1424787250212 2 2 3" xfId="676"/>
    <cellStyle name="style1424787250212 2 2 3 2" xfId="1386"/>
    <cellStyle name="style1424787250212 2 2 3 2 2" xfId="5074"/>
    <cellStyle name="style1424787250212 2 2 3 2 2 2" xfId="12515"/>
    <cellStyle name="style1424787250212 2 2 3 2 2 2 2" xfId="53008"/>
    <cellStyle name="style1424787250212 2 2 3 2 2 3" xfId="19911"/>
    <cellStyle name="style1424787250212 2 2 3 2 2 4" xfId="27307"/>
    <cellStyle name="style1424787250212 2 2 3 2 2 5" xfId="53007"/>
    <cellStyle name="style1424787250212 2 2 3 2 3" xfId="3197"/>
    <cellStyle name="style1424787250212 2 2 3 2 3 2" xfId="10638"/>
    <cellStyle name="style1424787250212 2 2 3 2 3 2 2" xfId="53010"/>
    <cellStyle name="style1424787250212 2 2 3 2 3 3" xfId="18034"/>
    <cellStyle name="style1424787250212 2 2 3 2 3 4" xfId="25430"/>
    <cellStyle name="style1424787250212 2 2 3 2 3 5" xfId="53009"/>
    <cellStyle name="style1424787250212 2 2 3 2 4" xfId="7019"/>
    <cellStyle name="style1424787250212 2 2 3 2 4 2" xfId="14415"/>
    <cellStyle name="style1424787250212 2 2 3 2 4 3" xfId="21811"/>
    <cellStyle name="style1424787250212 2 2 3 2 4 4" xfId="29207"/>
    <cellStyle name="style1424787250212 2 2 3 2 4 5" xfId="53011"/>
    <cellStyle name="style1424787250212 2 2 3 2 5" xfId="8829"/>
    <cellStyle name="style1424787250212 2 2 3 2 6" xfId="16225"/>
    <cellStyle name="style1424787250212 2 2 3 2 7" xfId="23621"/>
    <cellStyle name="style1424787250212 2 2 3 2 8" xfId="53006"/>
    <cellStyle name="style1424787250212 2 2 3 3" xfId="4430"/>
    <cellStyle name="style1424787250212 2 2 3 3 2" xfId="11871"/>
    <cellStyle name="style1424787250212 2 2 3 3 2 2" xfId="53013"/>
    <cellStyle name="style1424787250212 2 2 3 3 3" xfId="19267"/>
    <cellStyle name="style1424787250212 2 2 3 3 4" xfId="26663"/>
    <cellStyle name="style1424787250212 2 2 3 3 5" xfId="53012"/>
    <cellStyle name="style1424787250212 2 2 3 4" xfId="2553"/>
    <cellStyle name="style1424787250212 2 2 3 4 2" xfId="9994"/>
    <cellStyle name="style1424787250212 2 2 3 4 2 2" xfId="53015"/>
    <cellStyle name="style1424787250212 2 2 3 4 3" xfId="17390"/>
    <cellStyle name="style1424787250212 2 2 3 4 4" xfId="24786"/>
    <cellStyle name="style1424787250212 2 2 3 4 5" xfId="53014"/>
    <cellStyle name="style1424787250212 2 2 3 5" xfId="6375"/>
    <cellStyle name="style1424787250212 2 2 3 5 2" xfId="13771"/>
    <cellStyle name="style1424787250212 2 2 3 5 3" xfId="21167"/>
    <cellStyle name="style1424787250212 2 2 3 5 4" xfId="28563"/>
    <cellStyle name="style1424787250212 2 2 3 5 5" xfId="53016"/>
    <cellStyle name="style1424787250212 2 2 3 6" xfId="8185"/>
    <cellStyle name="style1424787250212 2 2 3 7" xfId="15581"/>
    <cellStyle name="style1424787250212 2 2 3 8" xfId="22977"/>
    <cellStyle name="style1424787250212 2 2 3 9" xfId="53005"/>
    <cellStyle name="style1424787250212 2 2 4" xfId="1130"/>
    <cellStyle name="style1424787250212 2 2 4 2" xfId="4818"/>
    <cellStyle name="style1424787250212 2 2 4 2 2" xfId="12259"/>
    <cellStyle name="style1424787250212 2 2 4 2 2 2" xfId="53019"/>
    <cellStyle name="style1424787250212 2 2 4 2 3" xfId="19655"/>
    <cellStyle name="style1424787250212 2 2 4 2 4" xfId="27051"/>
    <cellStyle name="style1424787250212 2 2 4 2 5" xfId="53018"/>
    <cellStyle name="style1424787250212 2 2 4 3" xfId="2941"/>
    <cellStyle name="style1424787250212 2 2 4 3 2" xfId="10382"/>
    <cellStyle name="style1424787250212 2 2 4 3 2 2" xfId="53021"/>
    <cellStyle name="style1424787250212 2 2 4 3 3" xfId="17778"/>
    <cellStyle name="style1424787250212 2 2 4 3 4" xfId="25174"/>
    <cellStyle name="style1424787250212 2 2 4 3 5" xfId="53020"/>
    <cellStyle name="style1424787250212 2 2 4 4" xfId="6763"/>
    <cellStyle name="style1424787250212 2 2 4 4 2" xfId="14159"/>
    <cellStyle name="style1424787250212 2 2 4 4 3" xfId="21555"/>
    <cellStyle name="style1424787250212 2 2 4 4 4" xfId="28951"/>
    <cellStyle name="style1424787250212 2 2 4 4 5" xfId="53022"/>
    <cellStyle name="style1424787250212 2 2 4 5" xfId="8573"/>
    <cellStyle name="style1424787250212 2 2 4 6" xfId="15969"/>
    <cellStyle name="style1424787250212 2 2 4 7" xfId="23365"/>
    <cellStyle name="style1424787250212 2 2 4 8" xfId="53017"/>
    <cellStyle name="style1424787250212 2 2 5" xfId="1721"/>
    <cellStyle name="style1424787250212 2 2 5 2" xfId="5408"/>
    <cellStyle name="style1424787250212 2 2 5 2 2" xfId="12849"/>
    <cellStyle name="style1424787250212 2 2 5 2 2 2" xfId="53025"/>
    <cellStyle name="style1424787250212 2 2 5 2 3" xfId="20245"/>
    <cellStyle name="style1424787250212 2 2 5 2 4" xfId="27641"/>
    <cellStyle name="style1424787250212 2 2 5 2 5" xfId="53024"/>
    <cellStyle name="style1424787250212 2 2 5 3" xfId="3531"/>
    <cellStyle name="style1424787250212 2 2 5 3 2" xfId="10972"/>
    <cellStyle name="style1424787250212 2 2 5 3 2 2" xfId="53027"/>
    <cellStyle name="style1424787250212 2 2 5 3 3" xfId="18368"/>
    <cellStyle name="style1424787250212 2 2 5 3 4" xfId="25764"/>
    <cellStyle name="style1424787250212 2 2 5 3 5" xfId="53026"/>
    <cellStyle name="style1424787250212 2 2 5 4" xfId="7353"/>
    <cellStyle name="style1424787250212 2 2 5 4 2" xfId="14749"/>
    <cellStyle name="style1424787250212 2 2 5 4 3" xfId="22145"/>
    <cellStyle name="style1424787250212 2 2 5 4 4" xfId="29541"/>
    <cellStyle name="style1424787250212 2 2 5 4 5" xfId="53028"/>
    <cellStyle name="style1424787250212 2 2 5 5" xfId="9163"/>
    <cellStyle name="style1424787250212 2 2 5 6" xfId="16559"/>
    <cellStyle name="style1424787250212 2 2 5 7" xfId="23955"/>
    <cellStyle name="style1424787250212 2 2 5 8" xfId="53023"/>
    <cellStyle name="style1424787250212 2 2 6" xfId="1978"/>
    <cellStyle name="style1424787250212 2 2 6 2" xfId="5665"/>
    <cellStyle name="style1424787250212 2 2 6 2 2" xfId="13105"/>
    <cellStyle name="style1424787250212 2 2 6 2 2 2" xfId="53031"/>
    <cellStyle name="style1424787250212 2 2 6 2 3" xfId="20501"/>
    <cellStyle name="style1424787250212 2 2 6 2 4" xfId="27897"/>
    <cellStyle name="style1424787250212 2 2 6 2 5" xfId="53030"/>
    <cellStyle name="style1424787250212 2 2 6 3" xfId="3787"/>
    <cellStyle name="style1424787250212 2 2 6 3 2" xfId="11228"/>
    <cellStyle name="style1424787250212 2 2 6 3 2 2" xfId="53033"/>
    <cellStyle name="style1424787250212 2 2 6 3 3" xfId="18624"/>
    <cellStyle name="style1424787250212 2 2 6 3 4" xfId="26020"/>
    <cellStyle name="style1424787250212 2 2 6 3 5" xfId="53032"/>
    <cellStyle name="style1424787250212 2 2 6 4" xfId="7610"/>
    <cellStyle name="style1424787250212 2 2 6 4 2" xfId="15006"/>
    <cellStyle name="style1424787250212 2 2 6 4 3" xfId="22402"/>
    <cellStyle name="style1424787250212 2 2 6 4 4" xfId="29798"/>
    <cellStyle name="style1424787250212 2 2 6 4 5" xfId="53034"/>
    <cellStyle name="style1424787250212 2 2 6 5" xfId="9419"/>
    <cellStyle name="style1424787250212 2 2 6 6" xfId="16815"/>
    <cellStyle name="style1424787250212 2 2 6 7" xfId="24211"/>
    <cellStyle name="style1424787250212 2 2 6 8" xfId="53029"/>
    <cellStyle name="style1424787250212 2 2 7" xfId="4174"/>
    <cellStyle name="style1424787250212 2 2 7 2" xfId="11615"/>
    <cellStyle name="style1424787250212 2 2 7 2 2" xfId="53036"/>
    <cellStyle name="style1424787250212 2 2 7 3" xfId="19011"/>
    <cellStyle name="style1424787250212 2 2 7 4" xfId="26407"/>
    <cellStyle name="style1424787250212 2 2 7 5" xfId="53035"/>
    <cellStyle name="style1424787250212 2 2 8" xfId="2297"/>
    <cellStyle name="style1424787250212 2 2 8 2" xfId="9738"/>
    <cellStyle name="style1424787250212 2 2 8 2 2" xfId="53038"/>
    <cellStyle name="style1424787250212 2 2 8 3" xfId="17134"/>
    <cellStyle name="style1424787250212 2 2 8 4" xfId="24530"/>
    <cellStyle name="style1424787250212 2 2 8 5" xfId="53037"/>
    <cellStyle name="style1424787250212 2 2 9" xfId="6119"/>
    <cellStyle name="style1424787250212 2 2 9 2" xfId="13515"/>
    <cellStyle name="style1424787250212 2 2 9 3" xfId="20911"/>
    <cellStyle name="style1424787250212 2 2 9 4" xfId="28307"/>
    <cellStyle name="style1424787250212 2 2 9 5" xfId="53039"/>
    <cellStyle name="style1424787250212 2 3" xfId="483"/>
    <cellStyle name="style1424787250212 2 3 10" xfId="15389"/>
    <cellStyle name="style1424787250212 2 3 11" xfId="22785"/>
    <cellStyle name="style1424787250212 2 3 12" xfId="53040"/>
    <cellStyle name="style1424787250212 2 3 2" xfId="740"/>
    <cellStyle name="style1424787250212 2 3 2 2" xfId="1450"/>
    <cellStyle name="style1424787250212 2 3 2 2 2" xfId="5138"/>
    <cellStyle name="style1424787250212 2 3 2 2 2 2" xfId="12579"/>
    <cellStyle name="style1424787250212 2 3 2 2 2 2 2" xfId="53044"/>
    <cellStyle name="style1424787250212 2 3 2 2 2 3" xfId="19975"/>
    <cellStyle name="style1424787250212 2 3 2 2 2 4" xfId="27371"/>
    <cellStyle name="style1424787250212 2 3 2 2 2 5" xfId="53043"/>
    <cellStyle name="style1424787250212 2 3 2 2 3" xfId="3261"/>
    <cellStyle name="style1424787250212 2 3 2 2 3 2" xfId="10702"/>
    <cellStyle name="style1424787250212 2 3 2 2 3 2 2" xfId="53046"/>
    <cellStyle name="style1424787250212 2 3 2 2 3 3" xfId="18098"/>
    <cellStyle name="style1424787250212 2 3 2 2 3 4" xfId="25494"/>
    <cellStyle name="style1424787250212 2 3 2 2 3 5" xfId="53045"/>
    <cellStyle name="style1424787250212 2 3 2 2 4" xfId="7083"/>
    <cellStyle name="style1424787250212 2 3 2 2 4 2" xfId="14479"/>
    <cellStyle name="style1424787250212 2 3 2 2 4 3" xfId="21875"/>
    <cellStyle name="style1424787250212 2 3 2 2 4 4" xfId="29271"/>
    <cellStyle name="style1424787250212 2 3 2 2 4 5" xfId="53047"/>
    <cellStyle name="style1424787250212 2 3 2 2 5" xfId="8893"/>
    <cellStyle name="style1424787250212 2 3 2 2 6" xfId="16289"/>
    <cellStyle name="style1424787250212 2 3 2 2 7" xfId="23685"/>
    <cellStyle name="style1424787250212 2 3 2 2 8" xfId="53042"/>
    <cellStyle name="style1424787250212 2 3 2 3" xfId="4494"/>
    <cellStyle name="style1424787250212 2 3 2 3 2" xfId="11935"/>
    <cellStyle name="style1424787250212 2 3 2 3 2 2" xfId="53049"/>
    <cellStyle name="style1424787250212 2 3 2 3 3" xfId="19331"/>
    <cellStyle name="style1424787250212 2 3 2 3 4" xfId="26727"/>
    <cellStyle name="style1424787250212 2 3 2 3 5" xfId="53048"/>
    <cellStyle name="style1424787250212 2 3 2 4" xfId="2617"/>
    <cellStyle name="style1424787250212 2 3 2 4 2" xfId="10058"/>
    <cellStyle name="style1424787250212 2 3 2 4 2 2" xfId="53051"/>
    <cellStyle name="style1424787250212 2 3 2 4 3" xfId="17454"/>
    <cellStyle name="style1424787250212 2 3 2 4 4" xfId="24850"/>
    <cellStyle name="style1424787250212 2 3 2 4 5" xfId="53050"/>
    <cellStyle name="style1424787250212 2 3 2 5" xfId="6439"/>
    <cellStyle name="style1424787250212 2 3 2 5 2" xfId="13835"/>
    <cellStyle name="style1424787250212 2 3 2 5 3" xfId="21231"/>
    <cellStyle name="style1424787250212 2 3 2 5 4" xfId="28627"/>
    <cellStyle name="style1424787250212 2 3 2 5 5" xfId="53052"/>
    <cellStyle name="style1424787250212 2 3 2 6" xfId="8249"/>
    <cellStyle name="style1424787250212 2 3 2 7" xfId="15645"/>
    <cellStyle name="style1424787250212 2 3 2 8" xfId="23041"/>
    <cellStyle name="style1424787250212 2 3 2 9" xfId="53041"/>
    <cellStyle name="style1424787250212 2 3 3" xfId="1194"/>
    <cellStyle name="style1424787250212 2 3 3 2" xfId="4882"/>
    <cellStyle name="style1424787250212 2 3 3 2 2" xfId="12323"/>
    <cellStyle name="style1424787250212 2 3 3 2 2 2" xfId="53055"/>
    <cellStyle name="style1424787250212 2 3 3 2 3" xfId="19719"/>
    <cellStyle name="style1424787250212 2 3 3 2 4" xfId="27115"/>
    <cellStyle name="style1424787250212 2 3 3 2 5" xfId="53054"/>
    <cellStyle name="style1424787250212 2 3 3 3" xfId="3005"/>
    <cellStyle name="style1424787250212 2 3 3 3 2" xfId="10446"/>
    <cellStyle name="style1424787250212 2 3 3 3 2 2" xfId="53057"/>
    <cellStyle name="style1424787250212 2 3 3 3 3" xfId="17842"/>
    <cellStyle name="style1424787250212 2 3 3 3 4" xfId="25238"/>
    <cellStyle name="style1424787250212 2 3 3 3 5" xfId="53056"/>
    <cellStyle name="style1424787250212 2 3 3 4" xfId="6827"/>
    <cellStyle name="style1424787250212 2 3 3 4 2" xfId="14223"/>
    <cellStyle name="style1424787250212 2 3 3 4 3" xfId="21619"/>
    <cellStyle name="style1424787250212 2 3 3 4 4" xfId="29015"/>
    <cellStyle name="style1424787250212 2 3 3 4 5" xfId="53058"/>
    <cellStyle name="style1424787250212 2 3 3 5" xfId="8637"/>
    <cellStyle name="style1424787250212 2 3 3 6" xfId="16033"/>
    <cellStyle name="style1424787250212 2 3 3 7" xfId="23429"/>
    <cellStyle name="style1424787250212 2 3 3 8" xfId="53053"/>
    <cellStyle name="style1424787250212 2 3 4" xfId="1785"/>
    <cellStyle name="style1424787250212 2 3 4 2" xfId="5472"/>
    <cellStyle name="style1424787250212 2 3 4 2 2" xfId="12913"/>
    <cellStyle name="style1424787250212 2 3 4 2 2 2" xfId="53061"/>
    <cellStyle name="style1424787250212 2 3 4 2 3" xfId="20309"/>
    <cellStyle name="style1424787250212 2 3 4 2 4" xfId="27705"/>
    <cellStyle name="style1424787250212 2 3 4 2 5" xfId="53060"/>
    <cellStyle name="style1424787250212 2 3 4 3" xfId="3595"/>
    <cellStyle name="style1424787250212 2 3 4 3 2" xfId="11036"/>
    <cellStyle name="style1424787250212 2 3 4 3 2 2" xfId="53063"/>
    <cellStyle name="style1424787250212 2 3 4 3 3" xfId="18432"/>
    <cellStyle name="style1424787250212 2 3 4 3 4" xfId="25828"/>
    <cellStyle name="style1424787250212 2 3 4 3 5" xfId="53062"/>
    <cellStyle name="style1424787250212 2 3 4 4" xfId="7417"/>
    <cellStyle name="style1424787250212 2 3 4 4 2" xfId="14813"/>
    <cellStyle name="style1424787250212 2 3 4 4 3" xfId="22209"/>
    <cellStyle name="style1424787250212 2 3 4 4 4" xfId="29605"/>
    <cellStyle name="style1424787250212 2 3 4 4 5" xfId="53064"/>
    <cellStyle name="style1424787250212 2 3 4 5" xfId="9227"/>
    <cellStyle name="style1424787250212 2 3 4 6" xfId="16623"/>
    <cellStyle name="style1424787250212 2 3 4 7" xfId="24019"/>
    <cellStyle name="style1424787250212 2 3 4 8" xfId="53059"/>
    <cellStyle name="style1424787250212 2 3 5" xfId="2042"/>
    <cellStyle name="style1424787250212 2 3 5 2" xfId="5729"/>
    <cellStyle name="style1424787250212 2 3 5 2 2" xfId="13169"/>
    <cellStyle name="style1424787250212 2 3 5 2 2 2" xfId="53067"/>
    <cellStyle name="style1424787250212 2 3 5 2 3" xfId="20565"/>
    <cellStyle name="style1424787250212 2 3 5 2 4" xfId="27961"/>
    <cellStyle name="style1424787250212 2 3 5 2 5" xfId="53066"/>
    <cellStyle name="style1424787250212 2 3 5 3" xfId="3851"/>
    <cellStyle name="style1424787250212 2 3 5 3 2" xfId="11292"/>
    <cellStyle name="style1424787250212 2 3 5 3 2 2" xfId="53069"/>
    <cellStyle name="style1424787250212 2 3 5 3 3" xfId="18688"/>
    <cellStyle name="style1424787250212 2 3 5 3 4" xfId="26084"/>
    <cellStyle name="style1424787250212 2 3 5 3 5" xfId="53068"/>
    <cellStyle name="style1424787250212 2 3 5 4" xfId="7674"/>
    <cellStyle name="style1424787250212 2 3 5 4 2" xfId="15070"/>
    <cellStyle name="style1424787250212 2 3 5 4 3" xfId="22466"/>
    <cellStyle name="style1424787250212 2 3 5 4 4" xfId="29862"/>
    <cellStyle name="style1424787250212 2 3 5 4 5" xfId="53070"/>
    <cellStyle name="style1424787250212 2 3 5 5" xfId="9483"/>
    <cellStyle name="style1424787250212 2 3 5 6" xfId="16879"/>
    <cellStyle name="style1424787250212 2 3 5 7" xfId="24275"/>
    <cellStyle name="style1424787250212 2 3 5 8" xfId="53065"/>
    <cellStyle name="style1424787250212 2 3 6" xfId="4238"/>
    <cellStyle name="style1424787250212 2 3 6 2" xfId="11679"/>
    <cellStyle name="style1424787250212 2 3 6 2 2" xfId="53072"/>
    <cellStyle name="style1424787250212 2 3 6 3" xfId="19075"/>
    <cellStyle name="style1424787250212 2 3 6 4" xfId="26471"/>
    <cellStyle name="style1424787250212 2 3 6 5" xfId="53071"/>
    <cellStyle name="style1424787250212 2 3 7" xfId="2361"/>
    <cellStyle name="style1424787250212 2 3 7 2" xfId="9802"/>
    <cellStyle name="style1424787250212 2 3 7 2 2" xfId="53074"/>
    <cellStyle name="style1424787250212 2 3 7 3" xfId="17198"/>
    <cellStyle name="style1424787250212 2 3 7 4" xfId="24594"/>
    <cellStyle name="style1424787250212 2 3 7 5" xfId="53073"/>
    <cellStyle name="style1424787250212 2 3 8" xfId="6183"/>
    <cellStyle name="style1424787250212 2 3 8 2" xfId="13579"/>
    <cellStyle name="style1424787250212 2 3 8 3" xfId="20975"/>
    <cellStyle name="style1424787250212 2 3 8 4" xfId="28371"/>
    <cellStyle name="style1424787250212 2 3 8 5" xfId="53075"/>
    <cellStyle name="style1424787250212 2 3 9" xfId="7993"/>
    <cellStyle name="style1424787250212 2 4" xfId="612"/>
    <cellStyle name="style1424787250212 2 4 2" xfId="1322"/>
    <cellStyle name="style1424787250212 2 4 2 2" xfId="5010"/>
    <cellStyle name="style1424787250212 2 4 2 2 2" xfId="12451"/>
    <cellStyle name="style1424787250212 2 4 2 2 2 2" xfId="53079"/>
    <cellStyle name="style1424787250212 2 4 2 2 3" xfId="19847"/>
    <cellStyle name="style1424787250212 2 4 2 2 4" xfId="27243"/>
    <cellStyle name="style1424787250212 2 4 2 2 5" xfId="53078"/>
    <cellStyle name="style1424787250212 2 4 2 3" xfId="3133"/>
    <cellStyle name="style1424787250212 2 4 2 3 2" xfId="10574"/>
    <cellStyle name="style1424787250212 2 4 2 3 2 2" xfId="53081"/>
    <cellStyle name="style1424787250212 2 4 2 3 3" xfId="17970"/>
    <cellStyle name="style1424787250212 2 4 2 3 4" xfId="25366"/>
    <cellStyle name="style1424787250212 2 4 2 3 5" xfId="53080"/>
    <cellStyle name="style1424787250212 2 4 2 4" xfId="6955"/>
    <cellStyle name="style1424787250212 2 4 2 4 2" xfId="14351"/>
    <cellStyle name="style1424787250212 2 4 2 4 3" xfId="21747"/>
    <cellStyle name="style1424787250212 2 4 2 4 4" xfId="29143"/>
    <cellStyle name="style1424787250212 2 4 2 4 5" xfId="53082"/>
    <cellStyle name="style1424787250212 2 4 2 5" xfId="8765"/>
    <cellStyle name="style1424787250212 2 4 2 6" xfId="16161"/>
    <cellStyle name="style1424787250212 2 4 2 7" xfId="23557"/>
    <cellStyle name="style1424787250212 2 4 2 8" xfId="53077"/>
    <cellStyle name="style1424787250212 2 4 3" xfId="4366"/>
    <cellStyle name="style1424787250212 2 4 3 2" xfId="11807"/>
    <cellStyle name="style1424787250212 2 4 3 2 2" xfId="53084"/>
    <cellStyle name="style1424787250212 2 4 3 3" xfId="19203"/>
    <cellStyle name="style1424787250212 2 4 3 4" xfId="26599"/>
    <cellStyle name="style1424787250212 2 4 3 5" xfId="53083"/>
    <cellStyle name="style1424787250212 2 4 4" xfId="2489"/>
    <cellStyle name="style1424787250212 2 4 4 2" xfId="9930"/>
    <cellStyle name="style1424787250212 2 4 4 2 2" xfId="53086"/>
    <cellStyle name="style1424787250212 2 4 4 3" xfId="17326"/>
    <cellStyle name="style1424787250212 2 4 4 4" xfId="24722"/>
    <cellStyle name="style1424787250212 2 4 4 5" xfId="53085"/>
    <cellStyle name="style1424787250212 2 4 5" xfId="6311"/>
    <cellStyle name="style1424787250212 2 4 5 2" xfId="13707"/>
    <cellStyle name="style1424787250212 2 4 5 3" xfId="21103"/>
    <cellStyle name="style1424787250212 2 4 5 4" xfId="28499"/>
    <cellStyle name="style1424787250212 2 4 5 5" xfId="53087"/>
    <cellStyle name="style1424787250212 2 4 6" xfId="8121"/>
    <cellStyle name="style1424787250212 2 4 7" xfId="15517"/>
    <cellStyle name="style1424787250212 2 4 8" xfId="22913"/>
    <cellStyle name="style1424787250212 2 4 9" xfId="53076"/>
    <cellStyle name="style1424787250212 2 5" xfId="1066"/>
    <cellStyle name="style1424787250212 2 5 2" xfId="4754"/>
    <cellStyle name="style1424787250212 2 5 2 2" xfId="12195"/>
    <cellStyle name="style1424787250212 2 5 2 2 2" xfId="53090"/>
    <cellStyle name="style1424787250212 2 5 2 3" xfId="19591"/>
    <cellStyle name="style1424787250212 2 5 2 4" xfId="26987"/>
    <cellStyle name="style1424787250212 2 5 2 5" xfId="53089"/>
    <cellStyle name="style1424787250212 2 5 3" xfId="2877"/>
    <cellStyle name="style1424787250212 2 5 3 2" xfId="10318"/>
    <cellStyle name="style1424787250212 2 5 3 2 2" xfId="53092"/>
    <cellStyle name="style1424787250212 2 5 3 3" xfId="17714"/>
    <cellStyle name="style1424787250212 2 5 3 4" xfId="25110"/>
    <cellStyle name="style1424787250212 2 5 3 5" xfId="53091"/>
    <cellStyle name="style1424787250212 2 5 4" xfId="6699"/>
    <cellStyle name="style1424787250212 2 5 4 2" xfId="14095"/>
    <cellStyle name="style1424787250212 2 5 4 3" xfId="21491"/>
    <cellStyle name="style1424787250212 2 5 4 4" xfId="28887"/>
    <cellStyle name="style1424787250212 2 5 4 5" xfId="53093"/>
    <cellStyle name="style1424787250212 2 5 5" xfId="8509"/>
    <cellStyle name="style1424787250212 2 5 6" xfId="15905"/>
    <cellStyle name="style1424787250212 2 5 7" xfId="23301"/>
    <cellStyle name="style1424787250212 2 5 8" xfId="53088"/>
    <cellStyle name="style1424787250212 2 6" xfId="1657"/>
    <cellStyle name="style1424787250212 2 6 2" xfId="5344"/>
    <cellStyle name="style1424787250212 2 6 2 2" xfId="12785"/>
    <cellStyle name="style1424787250212 2 6 2 2 2" xfId="53096"/>
    <cellStyle name="style1424787250212 2 6 2 3" xfId="20181"/>
    <cellStyle name="style1424787250212 2 6 2 4" xfId="27577"/>
    <cellStyle name="style1424787250212 2 6 2 5" xfId="53095"/>
    <cellStyle name="style1424787250212 2 6 3" xfId="3467"/>
    <cellStyle name="style1424787250212 2 6 3 2" xfId="10908"/>
    <cellStyle name="style1424787250212 2 6 3 2 2" xfId="53098"/>
    <cellStyle name="style1424787250212 2 6 3 3" xfId="18304"/>
    <cellStyle name="style1424787250212 2 6 3 4" xfId="25700"/>
    <cellStyle name="style1424787250212 2 6 3 5" xfId="53097"/>
    <cellStyle name="style1424787250212 2 6 4" xfId="7289"/>
    <cellStyle name="style1424787250212 2 6 4 2" xfId="14685"/>
    <cellStyle name="style1424787250212 2 6 4 3" xfId="22081"/>
    <cellStyle name="style1424787250212 2 6 4 4" xfId="29477"/>
    <cellStyle name="style1424787250212 2 6 4 5" xfId="53099"/>
    <cellStyle name="style1424787250212 2 6 5" xfId="9099"/>
    <cellStyle name="style1424787250212 2 6 6" xfId="16495"/>
    <cellStyle name="style1424787250212 2 6 7" xfId="23891"/>
    <cellStyle name="style1424787250212 2 6 8" xfId="53094"/>
    <cellStyle name="style1424787250212 2 7" xfId="1914"/>
    <cellStyle name="style1424787250212 2 7 2" xfId="5601"/>
    <cellStyle name="style1424787250212 2 7 2 2" xfId="13041"/>
    <cellStyle name="style1424787250212 2 7 2 2 2" xfId="53102"/>
    <cellStyle name="style1424787250212 2 7 2 3" xfId="20437"/>
    <cellStyle name="style1424787250212 2 7 2 4" xfId="27833"/>
    <cellStyle name="style1424787250212 2 7 2 5" xfId="53101"/>
    <cellStyle name="style1424787250212 2 7 3" xfId="3723"/>
    <cellStyle name="style1424787250212 2 7 3 2" xfId="11164"/>
    <cellStyle name="style1424787250212 2 7 3 2 2" xfId="53104"/>
    <cellStyle name="style1424787250212 2 7 3 3" xfId="18560"/>
    <cellStyle name="style1424787250212 2 7 3 4" xfId="25956"/>
    <cellStyle name="style1424787250212 2 7 3 5" xfId="53103"/>
    <cellStyle name="style1424787250212 2 7 4" xfId="7546"/>
    <cellStyle name="style1424787250212 2 7 4 2" xfId="14942"/>
    <cellStyle name="style1424787250212 2 7 4 3" xfId="22338"/>
    <cellStyle name="style1424787250212 2 7 4 4" xfId="29734"/>
    <cellStyle name="style1424787250212 2 7 4 5" xfId="53105"/>
    <cellStyle name="style1424787250212 2 7 5" xfId="9355"/>
    <cellStyle name="style1424787250212 2 7 6" xfId="16751"/>
    <cellStyle name="style1424787250212 2 7 7" xfId="24147"/>
    <cellStyle name="style1424787250212 2 7 8" xfId="53100"/>
    <cellStyle name="style1424787250212 2 8" xfId="4110"/>
    <cellStyle name="style1424787250212 2 8 2" xfId="11551"/>
    <cellStyle name="style1424787250212 2 8 2 2" xfId="53107"/>
    <cellStyle name="style1424787250212 2 8 3" xfId="18947"/>
    <cellStyle name="style1424787250212 2 8 4" xfId="26343"/>
    <cellStyle name="style1424787250212 2 8 5" xfId="53106"/>
    <cellStyle name="style1424787250212 2 9" xfId="2233"/>
    <cellStyle name="style1424787250212 2 9 2" xfId="9674"/>
    <cellStyle name="style1424787250212 2 9 2 2" xfId="53109"/>
    <cellStyle name="style1424787250212 2 9 3" xfId="17070"/>
    <cellStyle name="style1424787250212 2 9 4" xfId="24466"/>
    <cellStyle name="style1424787250212 2 9 5" xfId="53108"/>
    <cellStyle name="style1424787250212 3" xfId="391"/>
    <cellStyle name="style1424787250212 3 10" xfId="7901"/>
    <cellStyle name="style1424787250212 3 11" xfId="15297"/>
    <cellStyle name="style1424787250212 3 12" xfId="22693"/>
    <cellStyle name="style1424787250212 3 13" xfId="53110"/>
    <cellStyle name="style1424787250212 3 2" xfId="519"/>
    <cellStyle name="style1424787250212 3 2 10" xfId="15425"/>
    <cellStyle name="style1424787250212 3 2 11" xfId="22821"/>
    <cellStyle name="style1424787250212 3 2 12" xfId="53111"/>
    <cellStyle name="style1424787250212 3 2 2" xfId="776"/>
    <cellStyle name="style1424787250212 3 2 2 2" xfId="1486"/>
    <cellStyle name="style1424787250212 3 2 2 2 2" xfId="5174"/>
    <cellStyle name="style1424787250212 3 2 2 2 2 2" xfId="12615"/>
    <cellStyle name="style1424787250212 3 2 2 2 2 2 2" xfId="53115"/>
    <cellStyle name="style1424787250212 3 2 2 2 2 3" xfId="20011"/>
    <cellStyle name="style1424787250212 3 2 2 2 2 4" xfId="27407"/>
    <cellStyle name="style1424787250212 3 2 2 2 2 5" xfId="53114"/>
    <cellStyle name="style1424787250212 3 2 2 2 3" xfId="3297"/>
    <cellStyle name="style1424787250212 3 2 2 2 3 2" xfId="10738"/>
    <cellStyle name="style1424787250212 3 2 2 2 3 2 2" xfId="53117"/>
    <cellStyle name="style1424787250212 3 2 2 2 3 3" xfId="18134"/>
    <cellStyle name="style1424787250212 3 2 2 2 3 4" xfId="25530"/>
    <cellStyle name="style1424787250212 3 2 2 2 3 5" xfId="53116"/>
    <cellStyle name="style1424787250212 3 2 2 2 4" xfId="7119"/>
    <cellStyle name="style1424787250212 3 2 2 2 4 2" xfId="14515"/>
    <cellStyle name="style1424787250212 3 2 2 2 4 3" xfId="21911"/>
    <cellStyle name="style1424787250212 3 2 2 2 4 4" xfId="29307"/>
    <cellStyle name="style1424787250212 3 2 2 2 4 5" xfId="53118"/>
    <cellStyle name="style1424787250212 3 2 2 2 5" xfId="8929"/>
    <cellStyle name="style1424787250212 3 2 2 2 6" xfId="16325"/>
    <cellStyle name="style1424787250212 3 2 2 2 7" xfId="23721"/>
    <cellStyle name="style1424787250212 3 2 2 2 8" xfId="53113"/>
    <cellStyle name="style1424787250212 3 2 2 3" xfId="4530"/>
    <cellStyle name="style1424787250212 3 2 2 3 2" xfId="11971"/>
    <cellStyle name="style1424787250212 3 2 2 3 2 2" xfId="53120"/>
    <cellStyle name="style1424787250212 3 2 2 3 3" xfId="19367"/>
    <cellStyle name="style1424787250212 3 2 2 3 4" xfId="26763"/>
    <cellStyle name="style1424787250212 3 2 2 3 5" xfId="53119"/>
    <cellStyle name="style1424787250212 3 2 2 4" xfId="2653"/>
    <cellStyle name="style1424787250212 3 2 2 4 2" xfId="10094"/>
    <cellStyle name="style1424787250212 3 2 2 4 2 2" xfId="53122"/>
    <cellStyle name="style1424787250212 3 2 2 4 3" xfId="17490"/>
    <cellStyle name="style1424787250212 3 2 2 4 4" xfId="24886"/>
    <cellStyle name="style1424787250212 3 2 2 4 5" xfId="53121"/>
    <cellStyle name="style1424787250212 3 2 2 5" xfId="6475"/>
    <cellStyle name="style1424787250212 3 2 2 5 2" xfId="13871"/>
    <cellStyle name="style1424787250212 3 2 2 5 3" xfId="21267"/>
    <cellStyle name="style1424787250212 3 2 2 5 4" xfId="28663"/>
    <cellStyle name="style1424787250212 3 2 2 5 5" xfId="53123"/>
    <cellStyle name="style1424787250212 3 2 2 6" xfId="8285"/>
    <cellStyle name="style1424787250212 3 2 2 7" xfId="15681"/>
    <cellStyle name="style1424787250212 3 2 2 8" xfId="23077"/>
    <cellStyle name="style1424787250212 3 2 2 9" xfId="53112"/>
    <cellStyle name="style1424787250212 3 2 3" xfId="1230"/>
    <cellStyle name="style1424787250212 3 2 3 2" xfId="4918"/>
    <cellStyle name="style1424787250212 3 2 3 2 2" xfId="12359"/>
    <cellStyle name="style1424787250212 3 2 3 2 2 2" xfId="53126"/>
    <cellStyle name="style1424787250212 3 2 3 2 3" xfId="19755"/>
    <cellStyle name="style1424787250212 3 2 3 2 4" xfId="27151"/>
    <cellStyle name="style1424787250212 3 2 3 2 5" xfId="53125"/>
    <cellStyle name="style1424787250212 3 2 3 3" xfId="3041"/>
    <cellStyle name="style1424787250212 3 2 3 3 2" xfId="10482"/>
    <cellStyle name="style1424787250212 3 2 3 3 2 2" xfId="53128"/>
    <cellStyle name="style1424787250212 3 2 3 3 3" xfId="17878"/>
    <cellStyle name="style1424787250212 3 2 3 3 4" xfId="25274"/>
    <cellStyle name="style1424787250212 3 2 3 3 5" xfId="53127"/>
    <cellStyle name="style1424787250212 3 2 3 4" xfId="6863"/>
    <cellStyle name="style1424787250212 3 2 3 4 2" xfId="14259"/>
    <cellStyle name="style1424787250212 3 2 3 4 3" xfId="21655"/>
    <cellStyle name="style1424787250212 3 2 3 4 4" xfId="29051"/>
    <cellStyle name="style1424787250212 3 2 3 4 5" xfId="53129"/>
    <cellStyle name="style1424787250212 3 2 3 5" xfId="8673"/>
    <cellStyle name="style1424787250212 3 2 3 6" xfId="16069"/>
    <cellStyle name="style1424787250212 3 2 3 7" xfId="23465"/>
    <cellStyle name="style1424787250212 3 2 3 8" xfId="53124"/>
    <cellStyle name="style1424787250212 3 2 4" xfId="1821"/>
    <cellStyle name="style1424787250212 3 2 4 2" xfId="5508"/>
    <cellStyle name="style1424787250212 3 2 4 2 2" xfId="12949"/>
    <cellStyle name="style1424787250212 3 2 4 2 2 2" xfId="53132"/>
    <cellStyle name="style1424787250212 3 2 4 2 3" xfId="20345"/>
    <cellStyle name="style1424787250212 3 2 4 2 4" xfId="27741"/>
    <cellStyle name="style1424787250212 3 2 4 2 5" xfId="53131"/>
    <cellStyle name="style1424787250212 3 2 4 3" xfId="3631"/>
    <cellStyle name="style1424787250212 3 2 4 3 2" xfId="11072"/>
    <cellStyle name="style1424787250212 3 2 4 3 2 2" xfId="53134"/>
    <cellStyle name="style1424787250212 3 2 4 3 3" xfId="18468"/>
    <cellStyle name="style1424787250212 3 2 4 3 4" xfId="25864"/>
    <cellStyle name="style1424787250212 3 2 4 3 5" xfId="53133"/>
    <cellStyle name="style1424787250212 3 2 4 4" xfId="7453"/>
    <cellStyle name="style1424787250212 3 2 4 4 2" xfId="14849"/>
    <cellStyle name="style1424787250212 3 2 4 4 3" xfId="22245"/>
    <cellStyle name="style1424787250212 3 2 4 4 4" xfId="29641"/>
    <cellStyle name="style1424787250212 3 2 4 4 5" xfId="53135"/>
    <cellStyle name="style1424787250212 3 2 4 5" xfId="9263"/>
    <cellStyle name="style1424787250212 3 2 4 6" xfId="16659"/>
    <cellStyle name="style1424787250212 3 2 4 7" xfId="24055"/>
    <cellStyle name="style1424787250212 3 2 4 8" xfId="53130"/>
    <cellStyle name="style1424787250212 3 2 5" xfId="2078"/>
    <cellStyle name="style1424787250212 3 2 5 2" xfId="5765"/>
    <cellStyle name="style1424787250212 3 2 5 2 2" xfId="13205"/>
    <cellStyle name="style1424787250212 3 2 5 2 2 2" xfId="53138"/>
    <cellStyle name="style1424787250212 3 2 5 2 3" xfId="20601"/>
    <cellStyle name="style1424787250212 3 2 5 2 4" xfId="27997"/>
    <cellStyle name="style1424787250212 3 2 5 2 5" xfId="53137"/>
    <cellStyle name="style1424787250212 3 2 5 3" xfId="3887"/>
    <cellStyle name="style1424787250212 3 2 5 3 2" xfId="11328"/>
    <cellStyle name="style1424787250212 3 2 5 3 2 2" xfId="53140"/>
    <cellStyle name="style1424787250212 3 2 5 3 3" xfId="18724"/>
    <cellStyle name="style1424787250212 3 2 5 3 4" xfId="26120"/>
    <cellStyle name="style1424787250212 3 2 5 3 5" xfId="53139"/>
    <cellStyle name="style1424787250212 3 2 5 4" xfId="7710"/>
    <cellStyle name="style1424787250212 3 2 5 4 2" xfId="15106"/>
    <cellStyle name="style1424787250212 3 2 5 4 3" xfId="22502"/>
    <cellStyle name="style1424787250212 3 2 5 4 4" xfId="29898"/>
    <cellStyle name="style1424787250212 3 2 5 4 5" xfId="53141"/>
    <cellStyle name="style1424787250212 3 2 5 5" xfId="9519"/>
    <cellStyle name="style1424787250212 3 2 5 6" xfId="16915"/>
    <cellStyle name="style1424787250212 3 2 5 7" xfId="24311"/>
    <cellStyle name="style1424787250212 3 2 5 8" xfId="53136"/>
    <cellStyle name="style1424787250212 3 2 6" xfId="4274"/>
    <cellStyle name="style1424787250212 3 2 6 2" xfId="11715"/>
    <cellStyle name="style1424787250212 3 2 6 2 2" xfId="53143"/>
    <cellStyle name="style1424787250212 3 2 6 3" xfId="19111"/>
    <cellStyle name="style1424787250212 3 2 6 4" xfId="26507"/>
    <cellStyle name="style1424787250212 3 2 6 5" xfId="53142"/>
    <cellStyle name="style1424787250212 3 2 7" xfId="2397"/>
    <cellStyle name="style1424787250212 3 2 7 2" xfId="9838"/>
    <cellStyle name="style1424787250212 3 2 7 2 2" xfId="53145"/>
    <cellStyle name="style1424787250212 3 2 7 3" xfId="17234"/>
    <cellStyle name="style1424787250212 3 2 7 4" xfId="24630"/>
    <cellStyle name="style1424787250212 3 2 7 5" xfId="53144"/>
    <cellStyle name="style1424787250212 3 2 8" xfId="6219"/>
    <cellStyle name="style1424787250212 3 2 8 2" xfId="13615"/>
    <cellStyle name="style1424787250212 3 2 8 3" xfId="21011"/>
    <cellStyle name="style1424787250212 3 2 8 4" xfId="28407"/>
    <cellStyle name="style1424787250212 3 2 8 5" xfId="53146"/>
    <cellStyle name="style1424787250212 3 2 9" xfId="8029"/>
    <cellStyle name="style1424787250212 3 3" xfId="648"/>
    <cellStyle name="style1424787250212 3 3 2" xfId="1358"/>
    <cellStyle name="style1424787250212 3 3 2 2" xfId="5046"/>
    <cellStyle name="style1424787250212 3 3 2 2 2" xfId="12487"/>
    <cellStyle name="style1424787250212 3 3 2 2 2 2" xfId="53150"/>
    <cellStyle name="style1424787250212 3 3 2 2 3" xfId="19883"/>
    <cellStyle name="style1424787250212 3 3 2 2 4" xfId="27279"/>
    <cellStyle name="style1424787250212 3 3 2 2 5" xfId="53149"/>
    <cellStyle name="style1424787250212 3 3 2 3" xfId="3169"/>
    <cellStyle name="style1424787250212 3 3 2 3 2" xfId="10610"/>
    <cellStyle name="style1424787250212 3 3 2 3 2 2" xfId="53152"/>
    <cellStyle name="style1424787250212 3 3 2 3 3" xfId="18006"/>
    <cellStyle name="style1424787250212 3 3 2 3 4" xfId="25402"/>
    <cellStyle name="style1424787250212 3 3 2 3 5" xfId="53151"/>
    <cellStyle name="style1424787250212 3 3 2 4" xfId="6991"/>
    <cellStyle name="style1424787250212 3 3 2 4 2" xfId="14387"/>
    <cellStyle name="style1424787250212 3 3 2 4 3" xfId="21783"/>
    <cellStyle name="style1424787250212 3 3 2 4 4" xfId="29179"/>
    <cellStyle name="style1424787250212 3 3 2 4 5" xfId="53153"/>
    <cellStyle name="style1424787250212 3 3 2 5" xfId="8801"/>
    <cellStyle name="style1424787250212 3 3 2 6" xfId="16197"/>
    <cellStyle name="style1424787250212 3 3 2 7" xfId="23593"/>
    <cellStyle name="style1424787250212 3 3 2 8" xfId="53148"/>
    <cellStyle name="style1424787250212 3 3 3" xfId="4402"/>
    <cellStyle name="style1424787250212 3 3 3 2" xfId="11843"/>
    <cellStyle name="style1424787250212 3 3 3 2 2" xfId="53155"/>
    <cellStyle name="style1424787250212 3 3 3 3" xfId="19239"/>
    <cellStyle name="style1424787250212 3 3 3 4" xfId="26635"/>
    <cellStyle name="style1424787250212 3 3 3 5" xfId="53154"/>
    <cellStyle name="style1424787250212 3 3 4" xfId="2525"/>
    <cellStyle name="style1424787250212 3 3 4 2" xfId="9966"/>
    <cellStyle name="style1424787250212 3 3 4 2 2" xfId="53157"/>
    <cellStyle name="style1424787250212 3 3 4 3" xfId="17362"/>
    <cellStyle name="style1424787250212 3 3 4 4" xfId="24758"/>
    <cellStyle name="style1424787250212 3 3 4 5" xfId="53156"/>
    <cellStyle name="style1424787250212 3 3 5" xfId="6347"/>
    <cellStyle name="style1424787250212 3 3 5 2" xfId="13743"/>
    <cellStyle name="style1424787250212 3 3 5 3" xfId="21139"/>
    <cellStyle name="style1424787250212 3 3 5 4" xfId="28535"/>
    <cellStyle name="style1424787250212 3 3 5 5" xfId="53158"/>
    <cellStyle name="style1424787250212 3 3 6" xfId="8157"/>
    <cellStyle name="style1424787250212 3 3 7" xfId="15553"/>
    <cellStyle name="style1424787250212 3 3 8" xfId="22949"/>
    <cellStyle name="style1424787250212 3 3 9" xfId="53147"/>
    <cellStyle name="style1424787250212 3 4" xfId="1102"/>
    <cellStyle name="style1424787250212 3 4 2" xfId="4790"/>
    <cellStyle name="style1424787250212 3 4 2 2" xfId="12231"/>
    <cellStyle name="style1424787250212 3 4 2 2 2" xfId="53161"/>
    <cellStyle name="style1424787250212 3 4 2 3" xfId="19627"/>
    <cellStyle name="style1424787250212 3 4 2 4" xfId="27023"/>
    <cellStyle name="style1424787250212 3 4 2 5" xfId="53160"/>
    <cellStyle name="style1424787250212 3 4 3" xfId="2913"/>
    <cellStyle name="style1424787250212 3 4 3 2" xfId="10354"/>
    <cellStyle name="style1424787250212 3 4 3 2 2" xfId="53163"/>
    <cellStyle name="style1424787250212 3 4 3 3" xfId="17750"/>
    <cellStyle name="style1424787250212 3 4 3 4" xfId="25146"/>
    <cellStyle name="style1424787250212 3 4 3 5" xfId="53162"/>
    <cellStyle name="style1424787250212 3 4 4" xfId="6735"/>
    <cellStyle name="style1424787250212 3 4 4 2" xfId="14131"/>
    <cellStyle name="style1424787250212 3 4 4 3" xfId="21527"/>
    <cellStyle name="style1424787250212 3 4 4 4" xfId="28923"/>
    <cellStyle name="style1424787250212 3 4 4 5" xfId="53164"/>
    <cellStyle name="style1424787250212 3 4 5" xfId="8545"/>
    <cellStyle name="style1424787250212 3 4 6" xfId="15941"/>
    <cellStyle name="style1424787250212 3 4 7" xfId="23337"/>
    <cellStyle name="style1424787250212 3 4 8" xfId="53159"/>
    <cellStyle name="style1424787250212 3 5" xfId="1693"/>
    <cellStyle name="style1424787250212 3 5 2" xfId="5380"/>
    <cellStyle name="style1424787250212 3 5 2 2" xfId="12821"/>
    <cellStyle name="style1424787250212 3 5 2 2 2" xfId="53167"/>
    <cellStyle name="style1424787250212 3 5 2 3" xfId="20217"/>
    <cellStyle name="style1424787250212 3 5 2 4" xfId="27613"/>
    <cellStyle name="style1424787250212 3 5 2 5" xfId="53166"/>
    <cellStyle name="style1424787250212 3 5 3" xfId="3503"/>
    <cellStyle name="style1424787250212 3 5 3 2" xfId="10944"/>
    <cellStyle name="style1424787250212 3 5 3 2 2" xfId="53169"/>
    <cellStyle name="style1424787250212 3 5 3 3" xfId="18340"/>
    <cellStyle name="style1424787250212 3 5 3 4" xfId="25736"/>
    <cellStyle name="style1424787250212 3 5 3 5" xfId="53168"/>
    <cellStyle name="style1424787250212 3 5 4" xfId="7325"/>
    <cellStyle name="style1424787250212 3 5 4 2" xfId="14721"/>
    <cellStyle name="style1424787250212 3 5 4 3" xfId="22117"/>
    <cellStyle name="style1424787250212 3 5 4 4" xfId="29513"/>
    <cellStyle name="style1424787250212 3 5 4 5" xfId="53170"/>
    <cellStyle name="style1424787250212 3 5 5" xfId="9135"/>
    <cellStyle name="style1424787250212 3 5 6" xfId="16531"/>
    <cellStyle name="style1424787250212 3 5 7" xfId="23927"/>
    <cellStyle name="style1424787250212 3 5 8" xfId="53165"/>
    <cellStyle name="style1424787250212 3 6" xfId="1950"/>
    <cellStyle name="style1424787250212 3 6 2" xfId="5637"/>
    <cellStyle name="style1424787250212 3 6 2 2" xfId="13077"/>
    <cellStyle name="style1424787250212 3 6 2 2 2" xfId="53173"/>
    <cellStyle name="style1424787250212 3 6 2 3" xfId="20473"/>
    <cellStyle name="style1424787250212 3 6 2 4" xfId="27869"/>
    <cellStyle name="style1424787250212 3 6 2 5" xfId="53172"/>
    <cellStyle name="style1424787250212 3 6 3" xfId="3759"/>
    <cellStyle name="style1424787250212 3 6 3 2" xfId="11200"/>
    <cellStyle name="style1424787250212 3 6 3 2 2" xfId="53175"/>
    <cellStyle name="style1424787250212 3 6 3 3" xfId="18596"/>
    <cellStyle name="style1424787250212 3 6 3 4" xfId="25992"/>
    <cellStyle name="style1424787250212 3 6 3 5" xfId="53174"/>
    <cellStyle name="style1424787250212 3 6 4" xfId="7582"/>
    <cellStyle name="style1424787250212 3 6 4 2" xfId="14978"/>
    <cellStyle name="style1424787250212 3 6 4 3" xfId="22374"/>
    <cellStyle name="style1424787250212 3 6 4 4" xfId="29770"/>
    <cellStyle name="style1424787250212 3 6 4 5" xfId="53176"/>
    <cellStyle name="style1424787250212 3 6 5" xfId="9391"/>
    <cellStyle name="style1424787250212 3 6 6" xfId="16787"/>
    <cellStyle name="style1424787250212 3 6 7" xfId="24183"/>
    <cellStyle name="style1424787250212 3 6 8" xfId="53171"/>
    <cellStyle name="style1424787250212 3 7" xfId="4146"/>
    <cellStyle name="style1424787250212 3 7 2" xfId="11587"/>
    <cellStyle name="style1424787250212 3 7 2 2" xfId="53178"/>
    <cellStyle name="style1424787250212 3 7 3" xfId="18983"/>
    <cellStyle name="style1424787250212 3 7 4" xfId="26379"/>
    <cellStyle name="style1424787250212 3 7 5" xfId="53177"/>
    <cellStyle name="style1424787250212 3 8" xfId="2269"/>
    <cellStyle name="style1424787250212 3 8 2" xfId="9710"/>
    <cellStyle name="style1424787250212 3 8 2 2" xfId="53180"/>
    <cellStyle name="style1424787250212 3 8 3" xfId="17106"/>
    <cellStyle name="style1424787250212 3 8 4" xfId="24502"/>
    <cellStyle name="style1424787250212 3 8 5" xfId="53179"/>
    <cellStyle name="style1424787250212 3 9" xfId="6091"/>
    <cellStyle name="style1424787250212 3 9 2" xfId="13487"/>
    <cellStyle name="style1424787250212 3 9 3" xfId="20883"/>
    <cellStyle name="style1424787250212 3 9 4" xfId="28279"/>
    <cellStyle name="style1424787250212 3 9 5" xfId="53181"/>
    <cellStyle name="style1424787250212 4" xfId="455"/>
    <cellStyle name="style1424787250212 4 10" xfId="15361"/>
    <cellStyle name="style1424787250212 4 11" xfId="22757"/>
    <cellStyle name="style1424787250212 4 12" xfId="53182"/>
    <cellStyle name="style1424787250212 4 2" xfId="712"/>
    <cellStyle name="style1424787250212 4 2 2" xfId="1422"/>
    <cellStyle name="style1424787250212 4 2 2 2" xfId="5110"/>
    <cellStyle name="style1424787250212 4 2 2 2 2" xfId="12551"/>
    <cellStyle name="style1424787250212 4 2 2 2 2 2" xfId="53186"/>
    <cellStyle name="style1424787250212 4 2 2 2 3" xfId="19947"/>
    <cellStyle name="style1424787250212 4 2 2 2 4" xfId="27343"/>
    <cellStyle name="style1424787250212 4 2 2 2 5" xfId="53185"/>
    <cellStyle name="style1424787250212 4 2 2 3" xfId="3233"/>
    <cellStyle name="style1424787250212 4 2 2 3 2" xfId="10674"/>
    <cellStyle name="style1424787250212 4 2 2 3 2 2" xfId="53188"/>
    <cellStyle name="style1424787250212 4 2 2 3 3" xfId="18070"/>
    <cellStyle name="style1424787250212 4 2 2 3 4" xfId="25466"/>
    <cellStyle name="style1424787250212 4 2 2 3 5" xfId="53187"/>
    <cellStyle name="style1424787250212 4 2 2 4" xfId="7055"/>
    <cellStyle name="style1424787250212 4 2 2 4 2" xfId="14451"/>
    <cellStyle name="style1424787250212 4 2 2 4 3" xfId="21847"/>
    <cellStyle name="style1424787250212 4 2 2 4 4" xfId="29243"/>
    <cellStyle name="style1424787250212 4 2 2 4 5" xfId="53189"/>
    <cellStyle name="style1424787250212 4 2 2 5" xfId="8865"/>
    <cellStyle name="style1424787250212 4 2 2 6" xfId="16261"/>
    <cellStyle name="style1424787250212 4 2 2 7" xfId="23657"/>
    <cellStyle name="style1424787250212 4 2 2 8" xfId="53184"/>
    <cellStyle name="style1424787250212 4 2 3" xfId="4466"/>
    <cellStyle name="style1424787250212 4 2 3 2" xfId="11907"/>
    <cellStyle name="style1424787250212 4 2 3 2 2" xfId="53191"/>
    <cellStyle name="style1424787250212 4 2 3 3" xfId="19303"/>
    <cellStyle name="style1424787250212 4 2 3 4" xfId="26699"/>
    <cellStyle name="style1424787250212 4 2 3 5" xfId="53190"/>
    <cellStyle name="style1424787250212 4 2 4" xfId="2589"/>
    <cellStyle name="style1424787250212 4 2 4 2" xfId="10030"/>
    <cellStyle name="style1424787250212 4 2 4 2 2" xfId="53193"/>
    <cellStyle name="style1424787250212 4 2 4 3" xfId="17426"/>
    <cellStyle name="style1424787250212 4 2 4 4" xfId="24822"/>
    <cellStyle name="style1424787250212 4 2 4 5" xfId="53192"/>
    <cellStyle name="style1424787250212 4 2 5" xfId="6411"/>
    <cellStyle name="style1424787250212 4 2 5 2" xfId="13807"/>
    <cellStyle name="style1424787250212 4 2 5 3" xfId="21203"/>
    <cellStyle name="style1424787250212 4 2 5 4" xfId="28599"/>
    <cellStyle name="style1424787250212 4 2 5 5" xfId="53194"/>
    <cellStyle name="style1424787250212 4 2 6" xfId="8221"/>
    <cellStyle name="style1424787250212 4 2 7" xfId="15617"/>
    <cellStyle name="style1424787250212 4 2 8" xfId="23013"/>
    <cellStyle name="style1424787250212 4 2 9" xfId="53183"/>
    <cellStyle name="style1424787250212 4 3" xfId="1166"/>
    <cellStyle name="style1424787250212 4 3 2" xfId="4854"/>
    <cellStyle name="style1424787250212 4 3 2 2" xfId="12295"/>
    <cellStyle name="style1424787250212 4 3 2 2 2" xfId="53197"/>
    <cellStyle name="style1424787250212 4 3 2 3" xfId="19691"/>
    <cellStyle name="style1424787250212 4 3 2 4" xfId="27087"/>
    <cellStyle name="style1424787250212 4 3 2 5" xfId="53196"/>
    <cellStyle name="style1424787250212 4 3 3" xfId="2977"/>
    <cellStyle name="style1424787250212 4 3 3 2" xfId="10418"/>
    <cellStyle name="style1424787250212 4 3 3 2 2" xfId="53199"/>
    <cellStyle name="style1424787250212 4 3 3 3" xfId="17814"/>
    <cellStyle name="style1424787250212 4 3 3 4" xfId="25210"/>
    <cellStyle name="style1424787250212 4 3 3 5" xfId="53198"/>
    <cellStyle name="style1424787250212 4 3 4" xfId="6799"/>
    <cellStyle name="style1424787250212 4 3 4 2" xfId="14195"/>
    <cellStyle name="style1424787250212 4 3 4 3" xfId="21591"/>
    <cellStyle name="style1424787250212 4 3 4 4" xfId="28987"/>
    <cellStyle name="style1424787250212 4 3 4 5" xfId="53200"/>
    <cellStyle name="style1424787250212 4 3 5" xfId="8609"/>
    <cellStyle name="style1424787250212 4 3 6" xfId="16005"/>
    <cellStyle name="style1424787250212 4 3 7" xfId="23401"/>
    <cellStyle name="style1424787250212 4 3 8" xfId="53195"/>
    <cellStyle name="style1424787250212 4 4" xfId="1757"/>
    <cellStyle name="style1424787250212 4 4 2" xfId="5444"/>
    <cellStyle name="style1424787250212 4 4 2 2" xfId="12885"/>
    <cellStyle name="style1424787250212 4 4 2 2 2" xfId="53203"/>
    <cellStyle name="style1424787250212 4 4 2 3" xfId="20281"/>
    <cellStyle name="style1424787250212 4 4 2 4" xfId="27677"/>
    <cellStyle name="style1424787250212 4 4 2 5" xfId="53202"/>
    <cellStyle name="style1424787250212 4 4 3" xfId="3567"/>
    <cellStyle name="style1424787250212 4 4 3 2" xfId="11008"/>
    <cellStyle name="style1424787250212 4 4 3 2 2" xfId="53205"/>
    <cellStyle name="style1424787250212 4 4 3 3" xfId="18404"/>
    <cellStyle name="style1424787250212 4 4 3 4" xfId="25800"/>
    <cellStyle name="style1424787250212 4 4 3 5" xfId="53204"/>
    <cellStyle name="style1424787250212 4 4 4" xfId="7389"/>
    <cellStyle name="style1424787250212 4 4 4 2" xfId="14785"/>
    <cellStyle name="style1424787250212 4 4 4 3" xfId="22181"/>
    <cellStyle name="style1424787250212 4 4 4 4" xfId="29577"/>
    <cellStyle name="style1424787250212 4 4 4 5" xfId="53206"/>
    <cellStyle name="style1424787250212 4 4 5" xfId="9199"/>
    <cellStyle name="style1424787250212 4 4 6" xfId="16595"/>
    <cellStyle name="style1424787250212 4 4 7" xfId="23991"/>
    <cellStyle name="style1424787250212 4 4 8" xfId="53201"/>
    <cellStyle name="style1424787250212 4 5" xfId="2014"/>
    <cellStyle name="style1424787250212 4 5 2" xfId="5701"/>
    <cellStyle name="style1424787250212 4 5 2 2" xfId="13141"/>
    <cellStyle name="style1424787250212 4 5 2 2 2" xfId="53209"/>
    <cellStyle name="style1424787250212 4 5 2 3" xfId="20537"/>
    <cellStyle name="style1424787250212 4 5 2 4" xfId="27933"/>
    <cellStyle name="style1424787250212 4 5 2 5" xfId="53208"/>
    <cellStyle name="style1424787250212 4 5 3" xfId="3823"/>
    <cellStyle name="style1424787250212 4 5 3 2" xfId="11264"/>
    <cellStyle name="style1424787250212 4 5 3 2 2" xfId="53211"/>
    <cellStyle name="style1424787250212 4 5 3 3" xfId="18660"/>
    <cellStyle name="style1424787250212 4 5 3 4" xfId="26056"/>
    <cellStyle name="style1424787250212 4 5 3 5" xfId="53210"/>
    <cellStyle name="style1424787250212 4 5 4" xfId="7646"/>
    <cellStyle name="style1424787250212 4 5 4 2" xfId="15042"/>
    <cellStyle name="style1424787250212 4 5 4 3" xfId="22438"/>
    <cellStyle name="style1424787250212 4 5 4 4" xfId="29834"/>
    <cellStyle name="style1424787250212 4 5 4 5" xfId="53212"/>
    <cellStyle name="style1424787250212 4 5 5" xfId="9455"/>
    <cellStyle name="style1424787250212 4 5 6" xfId="16851"/>
    <cellStyle name="style1424787250212 4 5 7" xfId="24247"/>
    <cellStyle name="style1424787250212 4 5 8" xfId="53207"/>
    <cellStyle name="style1424787250212 4 6" xfId="4210"/>
    <cellStyle name="style1424787250212 4 6 2" xfId="11651"/>
    <cellStyle name="style1424787250212 4 6 2 2" xfId="53214"/>
    <cellStyle name="style1424787250212 4 6 3" xfId="19047"/>
    <cellStyle name="style1424787250212 4 6 4" xfId="26443"/>
    <cellStyle name="style1424787250212 4 6 5" xfId="53213"/>
    <cellStyle name="style1424787250212 4 7" xfId="2333"/>
    <cellStyle name="style1424787250212 4 7 2" xfId="9774"/>
    <cellStyle name="style1424787250212 4 7 2 2" xfId="53216"/>
    <cellStyle name="style1424787250212 4 7 3" xfId="17170"/>
    <cellStyle name="style1424787250212 4 7 4" xfId="24566"/>
    <cellStyle name="style1424787250212 4 7 5" xfId="53215"/>
    <cellStyle name="style1424787250212 4 8" xfId="6155"/>
    <cellStyle name="style1424787250212 4 8 2" xfId="13551"/>
    <cellStyle name="style1424787250212 4 8 3" xfId="20947"/>
    <cellStyle name="style1424787250212 4 8 4" xfId="28343"/>
    <cellStyle name="style1424787250212 4 8 5" xfId="53217"/>
    <cellStyle name="style1424787250212 4 9" xfId="7965"/>
    <cellStyle name="style1424787250212 5" xfId="584"/>
    <cellStyle name="style1424787250212 5 2" xfId="1294"/>
    <cellStyle name="style1424787250212 5 2 2" xfId="4982"/>
    <cellStyle name="style1424787250212 5 2 2 2" xfId="12423"/>
    <cellStyle name="style1424787250212 5 2 2 2 2" xfId="53221"/>
    <cellStyle name="style1424787250212 5 2 2 3" xfId="19819"/>
    <cellStyle name="style1424787250212 5 2 2 4" xfId="27215"/>
    <cellStyle name="style1424787250212 5 2 2 5" xfId="53220"/>
    <cellStyle name="style1424787250212 5 2 3" xfId="3105"/>
    <cellStyle name="style1424787250212 5 2 3 2" xfId="10546"/>
    <cellStyle name="style1424787250212 5 2 3 2 2" xfId="53223"/>
    <cellStyle name="style1424787250212 5 2 3 3" xfId="17942"/>
    <cellStyle name="style1424787250212 5 2 3 4" xfId="25338"/>
    <cellStyle name="style1424787250212 5 2 3 5" xfId="53222"/>
    <cellStyle name="style1424787250212 5 2 4" xfId="6927"/>
    <cellStyle name="style1424787250212 5 2 4 2" xfId="14323"/>
    <cellStyle name="style1424787250212 5 2 4 3" xfId="21719"/>
    <cellStyle name="style1424787250212 5 2 4 4" xfId="29115"/>
    <cellStyle name="style1424787250212 5 2 4 5" xfId="53224"/>
    <cellStyle name="style1424787250212 5 2 5" xfId="8737"/>
    <cellStyle name="style1424787250212 5 2 6" xfId="16133"/>
    <cellStyle name="style1424787250212 5 2 7" xfId="23529"/>
    <cellStyle name="style1424787250212 5 2 8" xfId="53219"/>
    <cellStyle name="style1424787250212 5 3" xfId="4338"/>
    <cellStyle name="style1424787250212 5 3 2" xfId="11779"/>
    <cellStyle name="style1424787250212 5 3 2 2" xfId="53226"/>
    <cellStyle name="style1424787250212 5 3 3" xfId="19175"/>
    <cellStyle name="style1424787250212 5 3 4" xfId="26571"/>
    <cellStyle name="style1424787250212 5 3 5" xfId="53225"/>
    <cellStyle name="style1424787250212 5 4" xfId="2461"/>
    <cellStyle name="style1424787250212 5 4 2" xfId="9902"/>
    <cellStyle name="style1424787250212 5 4 2 2" xfId="53228"/>
    <cellStyle name="style1424787250212 5 4 3" xfId="17298"/>
    <cellStyle name="style1424787250212 5 4 4" xfId="24694"/>
    <cellStyle name="style1424787250212 5 4 5" xfId="53227"/>
    <cellStyle name="style1424787250212 5 5" xfId="6283"/>
    <cellStyle name="style1424787250212 5 5 2" xfId="13679"/>
    <cellStyle name="style1424787250212 5 5 3" xfId="21075"/>
    <cellStyle name="style1424787250212 5 5 4" xfId="28471"/>
    <cellStyle name="style1424787250212 5 5 5" xfId="53229"/>
    <cellStyle name="style1424787250212 5 6" xfId="8093"/>
    <cellStyle name="style1424787250212 5 7" xfId="15489"/>
    <cellStyle name="style1424787250212 5 8" xfId="22885"/>
    <cellStyle name="style1424787250212 5 9" xfId="53218"/>
    <cellStyle name="style1424787250212 6" xfId="1038"/>
    <cellStyle name="style1424787250212 6 2" xfId="4726"/>
    <cellStyle name="style1424787250212 6 2 2" xfId="12167"/>
    <cellStyle name="style1424787250212 6 2 2 2" xfId="53232"/>
    <cellStyle name="style1424787250212 6 2 3" xfId="19563"/>
    <cellStyle name="style1424787250212 6 2 4" xfId="26959"/>
    <cellStyle name="style1424787250212 6 2 5" xfId="53231"/>
    <cellStyle name="style1424787250212 6 3" xfId="2849"/>
    <cellStyle name="style1424787250212 6 3 2" xfId="10290"/>
    <cellStyle name="style1424787250212 6 3 2 2" xfId="53234"/>
    <cellStyle name="style1424787250212 6 3 3" xfId="17686"/>
    <cellStyle name="style1424787250212 6 3 4" xfId="25082"/>
    <cellStyle name="style1424787250212 6 3 5" xfId="53233"/>
    <cellStyle name="style1424787250212 6 4" xfId="6671"/>
    <cellStyle name="style1424787250212 6 4 2" xfId="14067"/>
    <cellStyle name="style1424787250212 6 4 3" xfId="21463"/>
    <cellStyle name="style1424787250212 6 4 4" xfId="28859"/>
    <cellStyle name="style1424787250212 6 4 5" xfId="53235"/>
    <cellStyle name="style1424787250212 6 5" xfId="8481"/>
    <cellStyle name="style1424787250212 6 6" xfId="15877"/>
    <cellStyle name="style1424787250212 6 7" xfId="23273"/>
    <cellStyle name="style1424787250212 6 8" xfId="53230"/>
    <cellStyle name="style1424787250212 7" xfId="1629"/>
    <cellStyle name="style1424787250212 7 2" xfId="5316"/>
    <cellStyle name="style1424787250212 7 2 2" xfId="12757"/>
    <cellStyle name="style1424787250212 7 2 2 2" xfId="53238"/>
    <cellStyle name="style1424787250212 7 2 3" xfId="20153"/>
    <cellStyle name="style1424787250212 7 2 4" xfId="27549"/>
    <cellStyle name="style1424787250212 7 2 5" xfId="53237"/>
    <cellStyle name="style1424787250212 7 3" xfId="3439"/>
    <cellStyle name="style1424787250212 7 3 2" xfId="10880"/>
    <cellStyle name="style1424787250212 7 3 2 2" xfId="53240"/>
    <cellStyle name="style1424787250212 7 3 3" xfId="18276"/>
    <cellStyle name="style1424787250212 7 3 4" xfId="25672"/>
    <cellStyle name="style1424787250212 7 3 5" xfId="53239"/>
    <cellStyle name="style1424787250212 7 4" xfId="7261"/>
    <cellStyle name="style1424787250212 7 4 2" xfId="14657"/>
    <cellStyle name="style1424787250212 7 4 3" xfId="22053"/>
    <cellStyle name="style1424787250212 7 4 4" xfId="29449"/>
    <cellStyle name="style1424787250212 7 4 5" xfId="53241"/>
    <cellStyle name="style1424787250212 7 5" xfId="9071"/>
    <cellStyle name="style1424787250212 7 6" xfId="16467"/>
    <cellStyle name="style1424787250212 7 7" xfId="23863"/>
    <cellStyle name="style1424787250212 7 8" xfId="53236"/>
    <cellStyle name="style1424787250212 8" xfId="1886"/>
    <cellStyle name="style1424787250212 8 2" xfId="5573"/>
    <cellStyle name="style1424787250212 8 2 2" xfId="13013"/>
    <cellStyle name="style1424787250212 8 2 2 2" xfId="53244"/>
    <cellStyle name="style1424787250212 8 2 3" xfId="20409"/>
    <cellStyle name="style1424787250212 8 2 4" xfId="27805"/>
    <cellStyle name="style1424787250212 8 2 5" xfId="53243"/>
    <cellStyle name="style1424787250212 8 3" xfId="3695"/>
    <cellStyle name="style1424787250212 8 3 2" xfId="11136"/>
    <cellStyle name="style1424787250212 8 3 2 2" xfId="53246"/>
    <cellStyle name="style1424787250212 8 3 3" xfId="18532"/>
    <cellStyle name="style1424787250212 8 3 4" xfId="25928"/>
    <cellStyle name="style1424787250212 8 3 5" xfId="53245"/>
    <cellStyle name="style1424787250212 8 4" xfId="7518"/>
    <cellStyle name="style1424787250212 8 4 2" xfId="14914"/>
    <cellStyle name="style1424787250212 8 4 3" xfId="22310"/>
    <cellStyle name="style1424787250212 8 4 4" xfId="29706"/>
    <cellStyle name="style1424787250212 8 4 5" xfId="53247"/>
    <cellStyle name="style1424787250212 8 5" xfId="9327"/>
    <cellStyle name="style1424787250212 8 6" xfId="16723"/>
    <cellStyle name="style1424787250212 8 7" xfId="24119"/>
    <cellStyle name="style1424787250212 8 8" xfId="53242"/>
    <cellStyle name="style1424787250212 9" xfId="4082"/>
    <cellStyle name="style1424787250212 9 2" xfId="11523"/>
    <cellStyle name="style1424787250212 9 2 2" xfId="53249"/>
    <cellStyle name="style1424787250212 9 3" xfId="18919"/>
    <cellStyle name="style1424787250212 9 4" xfId="26315"/>
    <cellStyle name="style1424787250212 9 5" xfId="53248"/>
    <cellStyle name="style1424787250272" xfId="328"/>
    <cellStyle name="style1424787250272 10" xfId="2206"/>
    <cellStyle name="style1424787250272 10 2" xfId="9647"/>
    <cellStyle name="style1424787250272 10 2 2" xfId="53252"/>
    <cellStyle name="style1424787250272 10 3" xfId="17043"/>
    <cellStyle name="style1424787250272 10 4" xfId="24439"/>
    <cellStyle name="style1424787250272 10 5" xfId="53251"/>
    <cellStyle name="style1424787250272 11" xfId="6028"/>
    <cellStyle name="style1424787250272 11 2" xfId="13424"/>
    <cellStyle name="style1424787250272 11 3" xfId="20820"/>
    <cellStyle name="style1424787250272 11 4" xfId="28216"/>
    <cellStyle name="style1424787250272 11 5" xfId="53253"/>
    <cellStyle name="style1424787250272 12" xfId="7838"/>
    <cellStyle name="style1424787250272 13" xfId="15234"/>
    <cellStyle name="style1424787250272 14" xfId="22630"/>
    <cellStyle name="style1424787250272 15" xfId="53250"/>
    <cellStyle name="style1424787250272 2" xfId="356"/>
    <cellStyle name="style1424787250272 2 10" xfId="6056"/>
    <cellStyle name="style1424787250272 2 10 2" xfId="13452"/>
    <cellStyle name="style1424787250272 2 10 3" xfId="20848"/>
    <cellStyle name="style1424787250272 2 10 4" xfId="28244"/>
    <cellStyle name="style1424787250272 2 10 5" xfId="53255"/>
    <cellStyle name="style1424787250272 2 11" xfId="7866"/>
    <cellStyle name="style1424787250272 2 12" xfId="15262"/>
    <cellStyle name="style1424787250272 2 13" xfId="22658"/>
    <cellStyle name="style1424787250272 2 14" xfId="53254"/>
    <cellStyle name="style1424787250272 2 2" xfId="420"/>
    <cellStyle name="style1424787250272 2 2 10" xfId="7930"/>
    <cellStyle name="style1424787250272 2 2 11" xfId="15326"/>
    <cellStyle name="style1424787250272 2 2 12" xfId="22722"/>
    <cellStyle name="style1424787250272 2 2 13" xfId="53256"/>
    <cellStyle name="style1424787250272 2 2 2" xfId="548"/>
    <cellStyle name="style1424787250272 2 2 2 10" xfId="15454"/>
    <cellStyle name="style1424787250272 2 2 2 11" xfId="22850"/>
    <cellStyle name="style1424787250272 2 2 2 12" xfId="53257"/>
    <cellStyle name="style1424787250272 2 2 2 2" xfId="805"/>
    <cellStyle name="style1424787250272 2 2 2 2 2" xfId="1515"/>
    <cellStyle name="style1424787250272 2 2 2 2 2 2" xfId="5203"/>
    <cellStyle name="style1424787250272 2 2 2 2 2 2 2" xfId="12644"/>
    <cellStyle name="style1424787250272 2 2 2 2 2 2 2 2" xfId="53261"/>
    <cellStyle name="style1424787250272 2 2 2 2 2 2 3" xfId="20040"/>
    <cellStyle name="style1424787250272 2 2 2 2 2 2 4" xfId="27436"/>
    <cellStyle name="style1424787250272 2 2 2 2 2 2 5" xfId="53260"/>
    <cellStyle name="style1424787250272 2 2 2 2 2 3" xfId="3326"/>
    <cellStyle name="style1424787250272 2 2 2 2 2 3 2" xfId="10767"/>
    <cellStyle name="style1424787250272 2 2 2 2 2 3 2 2" xfId="53263"/>
    <cellStyle name="style1424787250272 2 2 2 2 2 3 3" xfId="18163"/>
    <cellStyle name="style1424787250272 2 2 2 2 2 3 4" xfId="25559"/>
    <cellStyle name="style1424787250272 2 2 2 2 2 3 5" xfId="53262"/>
    <cellStyle name="style1424787250272 2 2 2 2 2 4" xfId="7148"/>
    <cellStyle name="style1424787250272 2 2 2 2 2 4 2" xfId="14544"/>
    <cellStyle name="style1424787250272 2 2 2 2 2 4 3" xfId="21940"/>
    <cellStyle name="style1424787250272 2 2 2 2 2 4 4" xfId="29336"/>
    <cellStyle name="style1424787250272 2 2 2 2 2 4 5" xfId="53264"/>
    <cellStyle name="style1424787250272 2 2 2 2 2 5" xfId="8958"/>
    <cellStyle name="style1424787250272 2 2 2 2 2 6" xfId="16354"/>
    <cellStyle name="style1424787250272 2 2 2 2 2 7" xfId="23750"/>
    <cellStyle name="style1424787250272 2 2 2 2 2 8" xfId="53259"/>
    <cellStyle name="style1424787250272 2 2 2 2 3" xfId="4559"/>
    <cellStyle name="style1424787250272 2 2 2 2 3 2" xfId="12000"/>
    <cellStyle name="style1424787250272 2 2 2 2 3 2 2" xfId="53266"/>
    <cellStyle name="style1424787250272 2 2 2 2 3 3" xfId="19396"/>
    <cellStyle name="style1424787250272 2 2 2 2 3 4" xfId="26792"/>
    <cellStyle name="style1424787250272 2 2 2 2 3 5" xfId="53265"/>
    <cellStyle name="style1424787250272 2 2 2 2 4" xfId="2682"/>
    <cellStyle name="style1424787250272 2 2 2 2 4 2" xfId="10123"/>
    <cellStyle name="style1424787250272 2 2 2 2 4 2 2" xfId="53268"/>
    <cellStyle name="style1424787250272 2 2 2 2 4 3" xfId="17519"/>
    <cellStyle name="style1424787250272 2 2 2 2 4 4" xfId="24915"/>
    <cellStyle name="style1424787250272 2 2 2 2 4 5" xfId="53267"/>
    <cellStyle name="style1424787250272 2 2 2 2 5" xfId="6504"/>
    <cellStyle name="style1424787250272 2 2 2 2 5 2" xfId="13900"/>
    <cellStyle name="style1424787250272 2 2 2 2 5 3" xfId="21296"/>
    <cellStyle name="style1424787250272 2 2 2 2 5 4" xfId="28692"/>
    <cellStyle name="style1424787250272 2 2 2 2 5 5" xfId="53269"/>
    <cellStyle name="style1424787250272 2 2 2 2 6" xfId="8314"/>
    <cellStyle name="style1424787250272 2 2 2 2 7" xfId="15710"/>
    <cellStyle name="style1424787250272 2 2 2 2 8" xfId="23106"/>
    <cellStyle name="style1424787250272 2 2 2 2 9" xfId="53258"/>
    <cellStyle name="style1424787250272 2 2 2 3" xfId="1259"/>
    <cellStyle name="style1424787250272 2 2 2 3 2" xfId="4947"/>
    <cellStyle name="style1424787250272 2 2 2 3 2 2" xfId="12388"/>
    <cellStyle name="style1424787250272 2 2 2 3 2 2 2" xfId="53272"/>
    <cellStyle name="style1424787250272 2 2 2 3 2 3" xfId="19784"/>
    <cellStyle name="style1424787250272 2 2 2 3 2 4" xfId="27180"/>
    <cellStyle name="style1424787250272 2 2 2 3 2 5" xfId="53271"/>
    <cellStyle name="style1424787250272 2 2 2 3 3" xfId="3070"/>
    <cellStyle name="style1424787250272 2 2 2 3 3 2" xfId="10511"/>
    <cellStyle name="style1424787250272 2 2 2 3 3 2 2" xfId="53274"/>
    <cellStyle name="style1424787250272 2 2 2 3 3 3" xfId="17907"/>
    <cellStyle name="style1424787250272 2 2 2 3 3 4" xfId="25303"/>
    <cellStyle name="style1424787250272 2 2 2 3 3 5" xfId="53273"/>
    <cellStyle name="style1424787250272 2 2 2 3 4" xfId="6892"/>
    <cellStyle name="style1424787250272 2 2 2 3 4 2" xfId="14288"/>
    <cellStyle name="style1424787250272 2 2 2 3 4 3" xfId="21684"/>
    <cellStyle name="style1424787250272 2 2 2 3 4 4" xfId="29080"/>
    <cellStyle name="style1424787250272 2 2 2 3 4 5" xfId="53275"/>
    <cellStyle name="style1424787250272 2 2 2 3 5" xfId="8702"/>
    <cellStyle name="style1424787250272 2 2 2 3 6" xfId="16098"/>
    <cellStyle name="style1424787250272 2 2 2 3 7" xfId="23494"/>
    <cellStyle name="style1424787250272 2 2 2 3 8" xfId="53270"/>
    <cellStyle name="style1424787250272 2 2 2 4" xfId="1850"/>
    <cellStyle name="style1424787250272 2 2 2 4 2" xfId="5537"/>
    <cellStyle name="style1424787250272 2 2 2 4 2 2" xfId="12978"/>
    <cellStyle name="style1424787250272 2 2 2 4 2 2 2" xfId="53278"/>
    <cellStyle name="style1424787250272 2 2 2 4 2 3" xfId="20374"/>
    <cellStyle name="style1424787250272 2 2 2 4 2 4" xfId="27770"/>
    <cellStyle name="style1424787250272 2 2 2 4 2 5" xfId="53277"/>
    <cellStyle name="style1424787250272 2 2 2 4 3" xfId="3660"/>
    <cellStyle name="style1424787250272 2 2 2 4 3 2" xfId="11101"/>
    <cellStyle name="style1424787250272 2 2 2 4 3 2 2" xfId="53280"/>
    <cellStyle name="style1424787250272 2 2 2 4 3 3" xfId="18497"/>
    <cellStyle name="style1424787250272 2 2 2 4 3 4" xfId="25893"/>
    <cellStyle name="style1424787250272 2 2 2 4 3 5" xfId="53279"/>
    <cellStyle name="style1424787250272 2 2 2 4 4" xfId="7482"/>
    <cellStyle name="style1424787250272 2 2 2 4 4 2" xfId="14878"/>
    <cellStyle name="style1424787250272 2 2 2 4 4 3" xfId="22274"/>
    <cellStyle name="style1424787250272 2 2 2 4 4 4" xfId="29670"/>
    <cellStyle name="style1424787250272 2 2 2 4 4 5" xfId="53281"/>
    <cellStyle name="style1424787250272 2 2 2 4 5" xfId="9292"/>
    <cellStyle name="style1424787250272 2 2 2 4 6" xfId="16688"/>
    <cellStyle name="style1424787250272 2 2 2 4 7" xfId="24084"/>
    <cellStyle name="style1424787250272 2 2 2 4 8" xfId="53276"/>
    <cellStyle name="style1424787250272 2 2 2 5" xfId="2107"/>
    <cellStyle name="style1424787250272 2 2 2 5 2" xfId="5794"/>
    <cellStyle name="style1424787250272 2 2 2 5 2 2" xfId="13234"/>
    <cellStyle name="style1424787250272 2 2 2 5 2 2 2" xfId="53284"/>
    <cellStyle name="style1424787250272 2 2 2 5 2 3" xfId="20630"/>
    <cellStyle name="style1424787250272 2 2 2 5 2 4" xfId="28026"/>
    <cellStyle name="style1424787250272 2 2 2 5 2 5" xfId="53283"/>
    <cellStyle name="style1424787250272 2 2 2 5 3" xfId="3916"/>
    <cellStyle name="style1424787250272 2 2 2 5 3 2" xfId="11357"/>
    <cellStyle name="style1424787250272 2 2 2 5 3 2 2" xfId="53286"/>
    <cellStyle name="style1424787250272 2 2 2 5 3 3" xfId="18753"/>
    <cellStyle name="style1424787250272 2 2 2 5 3 4" xfId="26149"/>
    <cellStyle name="style1424787250272 2 2 2 5 3 5" xfId="53285"/>
    <cellStyle name="style1424787250272 2 2 2 5 4" xfId="7739"/>
    <cellStyle name="style1424787250272 2 2 2 5 4 2" xfId="15135"/>
    <cellStyle name="style1424787250272 2 2 2 5 4 3" xfId="22531"/>
    <cellStyle name="style1424787250272 2 2 2 5 4 4" xfId="29927"/>
    <cellStyle name="style1424787250272 2 2 2 5 4 5" xfId="53287"/>
    <cellStyle name="style1424787250272 2 2 2 5 5" xfId="9548"/>
    <cellStyle name="style1424787250272 2 2 2 5 6" xfId="16944"/>
    <cellStyle name="style1424787250272 2 2 2 5 7" xfId="24340"/>
    <cellStyle name="style1424787250272 2 2 2 5 8" xfId="53282"/>
    <cellStyle name="style1424787250272 2 2 2 6" xfId="4303"/>
    <cellStyle name="style1424787250272 2 2 2 6 2" xfId="11744"/>
    <cellStyle name="style1424787250272 2 2 2 6 2 2" xfId="53289"/>
    <cellStyle name="style1424787250272 2 2 2 6 3" xfId="19140"/>
    <cellStyle name="style1424787250272 2 2 2 6 4" xfId="26536"/>
    <cellStyle name="style1424787250272 2 2 2 6 5" xfId="53288"/>
    <cellStyle name="style1424787250272 2 2 2 7" xfId="2426"/>
    <cellStyle name="style1424787250272 2 2 2 7 2" xfId="9867"/>
    <cellStyle name="style1424787250272 2 2 2 7 2 2" xfId="53291"/>
    <cellStyle name="style1424787250272 2 2 2 7 3" xfId="17263"/>
    <cellStyle name="style1424787250272 2 2 2 7 4" xfId="24659"/>
    <cellStyle name="style1424787250272 2 2 2 7 5" xfId="53290"/>
    <cellStyle name="style1424787250272 2 2 2 8" xfId="6248"/>
    <cellStyle name="style1424787250272 2 2 2 8 2" xfId="13644"/>
    <cellStyle name="style1424787250272 2 2 2 8 3" xfId="21040"/>
    <cellStyle name="style1424787250272 2 2 2 8 4" xfId="28436"/>
    <cellStyle name="style1424787250272 2 2 2 8 5" xfId="53292"/>
    <cellStyle name="style1424787250272 2 2 2 9" xfId="8058"/>
    <cellStyle name="style1424787250272 2 2 3" xfId="677"/>
    <cellStyle name="style1424787250272 2 2 3 2" xfId="1387"/>
    <cellStyle name="style1424787250272 2 2 3 2 2" xfId="5075"/>
    <cellStyle name="style1424787250272 2 2 3 2 2 2" xfId="12516"/>
    <cellStyle name="style1424787250272 2 2 3 2 2 2 2" xfId="53296"/>
    <cellStyle name="style1424787250272 2 2 3 2 2 3" xfId="19912"/>
    <cellStyle name="style1424787250272 2 2 3 2 2 4" xfId="27308"/>
    <cellStyle name="style1424787250272 2 2 3 2 2 5" xfId="53295"/>
    <cellStyle name="style1424787250272 2 2 3 2 3" xfId="3198"/>
    <cellStyle name="style1424787250272 2 2 3 2 3 2" xfId="10639"/>
    <cellStyle name="style1424787250272 2 2 3 2 3 2 2" xfId="53298"/>
    <cellStyle name="style1424787250272 2 2 3 2 3 3" xfId="18035"/>
    <cellStyle name="style1424787250272 2 2 3 2 3 4" xfId="25431"/>
    <cellStyle name="style1424787250272 2 2 3 2 3 5" xfId="53297"/>
    <cellStyle name="style1424787250272 2 2 3 2 4" xfId="7020"/>
    <cellStyle name="style1424787250272 2 2 3 2 4 2" xfId="14416"/>
    <cellStyle name="style1424787250272 2 2 3 2 4 3" xfId="21812"/>
    <cellStyle name="style1424787250272 2 2 3 2 4 4" xfId="29208"/>
    <cellStyle name="style1424787250272 2 2 3 2 4 5" xfId="53299"/>
    <cellStyle name="style1424787250272 2 2 3 2 5" xfId="8830"/>
    <cellStyle name="style1424787250272 2 2 3 2 6" xfId="16226"/>
    <cellStyle name="style1424787250272 2 2 3 2 7" xfId="23622"/>
    <cellStyle name="style1424787250272 2 2 3 2 8" xfId="53294"/>
    <cellStyle name="style1424787250272 2 2 3 3" xfId="4431"/>
    <cellStyle name="style1424787250272 2 2 3 3 2" xfId="11872"/>
    <cellStyle name="style1424787250272 2 2 3 3 2 2" xfId="53301"/>
    <cellStyle name="style1424787250272 2 2 3 3 3" xfId="19268"/>
    <cellStyle name="style1424787250272 2 2 3 3 4" xfId="26664"/>
    <cellStyle name="style1424787250272 2 2 3 3 5" xfId="53300"/>
    <cellStyle name="style1424787250272 2 2 3 4" xfId="2554"/>
    <cellStyle name="style1424787250272 2 2 3 4 2" xfId="9995"/>
    <cellStyle name="style1424787250272 2 2 3 4 2 2" xfId="53303"/>
    <cellStyle name="style1424787250272 2 2 3 4 3" xfId="17391"/>
    <cellStyle name="style1424787250272 2 2 3 4 4" xfId="24787"/>
    <cellStyle name="style1424787250272 2 2 3 4 5" xfId="53302"/>
    <cellStyle name="style1424787250272 2 2 3 5" xfId="6376"/>
    <cellStyle name="style1424787250272 2 2 3 5 2" xfId="13772"/>
    <cellStyle name="style1424787250272 2 2 3 5 3" xfId="21168"/>
    <cellStyle name="style1424787250272 2 2 3 5 4" xfId="28564"/>
    <cellStyle name="style1424787250272 2 2 3 5 5" xfId="53304"/>
    <cellStyle name="style1424787250272 2 2 3 6" xfId="8186"/>
    <cellStyle name="style1424787250272 2 2 3 7" xfId="15582"/>
    <cellStyle name="style1424787250272 2 2 3 8" xfId="22978"/>
    <cellStyle name="style1424787250272 2 2 3 9" xfId="53293"/>
    <cellStyle name="style1424787250272 2 2 4" xfId="1131"/>
    <cellStyle name="style1424787250272 2 2 4 2" xfId="4819"/>
    <cellStyle name="style1424787250272 2 2 4 2 2" xfId="12260"/>
    <cellStyle name="style1424787250272 2 2 4 2 2 2" xfId="53307"/>
    <cellStyle name="style1424787250272 2 2 4 2 3" xfId="19656"/>
    <cellStyle name="style1424787250272 2 2 4 2 4" xfId="27052"/>
    <cellStyle name="style1424787250272 2 2 4 2 5" xfId="53306"/>
    <cellStyle name="style1424787250272 2 2 4 3" xfId="2942"/>
    <cellStyle name="style1424787250272 2 2 4 3 2" xfId="10383"/>
    <cellStyle name="style1424787250272 2 2 4 3 2 2" xfId="53309"/>
    <cellStyle name="style1424787250272 2 2 4 3 3" xfId="17779"/>
    <cellStyle name="style1424787250272 2 2 4 3 4" xfId="25175"/>
    <cellStyle name="style1424787250272 2 2 4 3 5" xfId="53308"/>
    <cellStyle name="style1424787250272 2 2 4 4" xfId="6764"/>
    <cellStyle name="style1424787250272 2 2 4 4 2" xfId="14160"/>
    <cellStyle name="style1424787250272 2 2 4 4 3" xfId="21556"/>
    <cellStyle name="style1424787250272 2 2 4 4 4" xfId="28952"/>
    <cellStyle name="style1424787250272 2 2 4 4 5" xfId="53310"/>
    <cellStyle name="style1424787250272 2 2 4 5" xfId="8574"/>
    <cellStyle name="style1424787250272 2 2 4 6" xfId="15970"/>
    <cellStyle name="style1424787250272 2 2 4 7" xfId="23366"/>
    <cellStyle name="style1424787250272 2 2 4 8" xfId="53305"/>
    <cellStyle name="style1424787250272 2 2 5" xfId="1722"/>
    <cellStyle name="style1424787250272 2 2 5 2" xfId="5409"/>
    <cellStyle name="style1424787250272 2 2 5 2 2" xfId="12850"/>
    <cellStyle name="style1424787250272 2 2 5 2 2 2" xfId="53313"/>
    <cellStyle name="style1424787250272 2 2 5 2 3" xfId="20246"/>
    <cellStyle name="style1424787250272 2 2 5 2 4" xfId="27642"/>
    <cellStyle name="style1424787250272 2 2 5 2 5" xfId="53312"/>
    <cellStyle name="style1424787250272 2 2 5 3" xfId="3532"/>
    <cellStyle name="style1424787250272 2 2 5 3 2" xfId="10973"/>
    <cellStyle name="style1424787250272 2 2 5 3 2 2" xfId="53315"/>
    <cellStyle name="style1424787250272 2 2 5 3 3" xfId="18369"/>
    <cellStyle name="style1424787250272 2 2 5 3 4" xfId="25765"/>
    <cellStyle name="style1424787250272 2 2 5 3 5" xfId="53314"/>
    <cellStyle name="style1424787250272 2 2 5 4" xfId="7354"/>
    <cellStyle name="style1424787250272 2 2 5 4 2" xfId="14750"/>
    <cellStyle name="style1424787250272 2 2 5 4 3" xfId="22146"/>
    <cellStyle name="style1424787250272 2 2 5 4 4" xfId="29542"/>
    <cellStyle name="style1424787250272 2 2 5 4 5" xfId="53316"/>
    <cellStyle name="style1424787250272 2 2 5 5" xfId="9164"/>
    <cellStyle name="style1424787250272 2 2 5 6" xfId="16560"/>
    <cellStyle name="style1424787250272 2 2 5 7" xfId="23956"/>
    <cellStyle name="style1424787250272 2 2 5 8" xfId="53311"/>
    <cellStyle name="style1424787250272 2 2 6" xfId="1979"/>
    <cellStyle name="style1424787250272 2 2 6 2" xfId="5666"/>
    <cellStyle name="style1424787250272 2 2 6 2 2" xfId="13106"/>
    <cellStyle name="style1424787250272 2 2 6 2 2 2" xfId="53319"/>
    <cellStyle name="style1424787250272 2 2 6 2 3" xfId="20502"/>
    <cellStyle name="style1424787250272 2 2 6 2 4" xfId="27898"/>
    <cellStyle name="style1424787250272 2 2 6 2 5" xfId="53318"/>
    <cellStyle name="style1424787250272 2 2 6 3" xfId="3788"/>
    <cellStyle name="style1424787250272 2 2 6 3 2" xfId="11229"/>
    <cellStyle name="style1424787250272 2 2 6 3 2 2" xfId="53321"/>
    <cellStyle name="style1424787250272 2 2 6 3 3" xfId="18625"/>
    <cellStyle name="style1424787250272 2 2 6 3 4" xfId="26021"/>
    <cellStyle name="style1424787250272 2 2 6 3 5" xfId="53320"/>
    <cellStyle name="style1424787250272 2 2 6 4" xfId="7611"/>
    <cellStyle name="style1424787250272 2 2 6 4 2" xfId="15007"/>
    <cellStyle name="style1424787250272 2 2 6 4 3" xfId="22403"/>
    <cellStyle name="style1424787250272 2 2 6 4 4" xfId="29799"/>
    <cellStyle name="style1424787250272 2 2 6 4 5" xfId="53322"/>
    <cellStyle name="style1424787250272 2 2 6 5" xfId="9420"/>
    <cellStyle name="style1424787250272 2 2 6 6" xfId="16816"/>
    <cellStyle name="style1424787250272 2 2 6 7" xfId="24212"/>
    <cellStyle name="style1424787250272 2 2 6 8" xfId="53317"/>
    <cellStyle name="style1424787250272 2 2 7" xfId="4175"/>
    <cellStyle name="style1424787250272 2 2 7 2" xfId="11616"/>
    <cellStyle name="style1424787250272 2 2 7 2 2" xfId="53324"/>
    <cellStyle name="style1424787250272 2 2 7 3" xfId="19012"/>
    <cellStyle name="style1424787250272 2 2 7 4" xfId="26408"/>
    <cellStyle name="style1424787250272 2 2 7 5" xfId="53323"/>
    <cellStyle name="style1424787250272 2 2 8" xfId="2298"/>
    <cellStyle name="style1424787250272 2 2 8 2" xfId="9739"/>
    <cellStyle name="style1424787250272 2 2 8 2 2" xfId="53326"/>
    <cellStyle name="style1424787250272 2 2 8 3" xfId="17135"/>
    <cellStyle name="style1424787250272 2 2 8 4" xfId="24531"/>
    <cellStyle name="style1424787250272 2 2 8 5" xfId="53325"/>
    <cellStyle name="style1424787250272 2 2 9" xfId="6120"/>
    <cellStyle name="style1424787250272 2 2 9 2" xfId="13516"/>
    <cellStyle name="style1424787250272 2 2 9 3" xfId="20912"/>
    <cellStyle name="style1424787250272 2 2 9 4" xfId="28308"/>
    <cellStyle name="style1424787250272 2 2 9 5" xfId="53327"/>
    <cellStyle name="style1424787250272 2 3" xfId="484"/>
    <cellStyle name="style1424787250272 2 3 10" xfId="15390"/>
    <cellStyle name="style1424787250272 2 3 11" xfId="22786"/>
    <cellStyle name="style1424787250272 2 3 12" xfId="53328"/>
    <cellStyle name="style1424787250272 2 3 2" xfId="741"/>
    <cellStyle name="style1424787250272 2 3 2 2" xfId="1451"/>
    <cellStyle name="style1424787250272 2 3 2 2 2" xfId="5139"/>
    <cellStyle name="style1424787250272 2 3 2 2 2 2" xfId="12580"/>
    <cellStyle name="style1424787250272 2 3 2 2 2 2 2" xfId="53332"/>
    <cellStyle name="style1424787250272 2 3 2 2 2 3" xfId="19976"/>
    <cellStyle name="style1424787250272 2 3 2 2 2 4" xfId="27372"/>
    <cellStyle name="style1424787250272 2 3 2 2 2 5" xfId="53331"/>
    <cellStyle name="style1424787250272 2 3 2 2 3" xfId="3262"/>
    <cellStyle name="style1424787250272 2 3 2 2 3 2" xfId="10703"/>
    <cellStyle name="style1424787250272 2 3 2 2 3 2 2" xfId="53334"/>
    <cellStyle name="style1424787250272 2 3 2 2 3 3" xfId="18099"/>
    <cellStyle name="style1424787250272 2 3 2 2 3 4" xfId="25495"/>
    <cellStyle name="style1424787250272 2 3 2 2 3 5" xfId="53333"/>
    <cellStyle name="style1424787250272 2 3 2 2 4" xfId="7084"/>
    <cellStyle name="style1424787250272 2 3 2 2 4 2" xfId="14480"/>
    <cellStyle name="style1424787250272 2 3 2 2 4 3" xfId="21876"/>
    <cellStyle name="style1424787250272 2 3 2 2 4 4" xfId="29272"/>
    <cellStyle name="style1424787250272 2 3 2 2 4 5" xfId="53335"/>
    <cellStyle name="style1424787250272 2 3 2 2 5" xfId="8894"/>
    <cellStyle name="style1424787250272 2 3 2 2 6" xfId="16290"/>
    <cellStyle name="style1424787250272 2 3 2 2 7" xfId="23686"/>
    <cellStyle name="style1424787250272 2 3 2 2 8" xfId="53330"/>
    <cellStyle name="style1424787250272 2 3 2 3" xfId="4495"/>
    <cellStyle name="style1424787250272 2 3 2 3 2" xfId="11936"/>
    <cellStyle name="style1424787250272 2 3 2 3 2 2" xfId="53337"/>
    <cellStyle name="style1424787250272 2 3 2 3 3" xfId="19332"/>
    <cellStyle name="style1424787250272 2 3 2 3 4" xfId="26728"/>
    <cellStyle name="style1424787250272 2 3 2 3 5" xfId="53336"/>
    <cellStyle name="style1424787250272 2 3 2 4" xfId="2618"/>
    <cellStyle name="style1424787250272 2 3 2 4 2" xfId="10059"/>
    <cellStyle name="style1424787250272 2 3 2 4 2 2" xfId="53339"/>
    <cellStyle name="style1424787250272 2 3 2 4 3" xfId="17455"/>
    <cellStyle name="style1424787250272 2 3 2 4 4" xfId="24851"/>
    <cellStyle name="style1424787250272 2 3 2 4 5" xfId="53338"/>
    <cellStyle name="style1424787250272 2 3 2 5" xfId="6440"/>
    <cellStyle name="style1424787250272 2 3 2 5 2" xfId="13836"/>
    <cellStyle name="style1424787250272 2 3 2 5 3" xfId="21232"/>
    <cellStyle name="style1424787250272 2 3 2 5 4" xfId="28628"/>
    <cellStyle name="style1424787250272 2 3 2 5 5" xfId="53340"/>
    <cellStyle name="style1424787250272 2 3 2 6" xfId="8250"/>
    <cellStyle name="style1424787250272 2 3 2 7" xfId="15646"/>
    <cellStyle name="style1424787250272 2 3 2 8" xfId="23042"/>
    <cellStyle name="style1424787250272 2 3 2 9" xfId="53329"/>
    <cellStyle name="style1424787250272 2 3 3" xfId="1195"/>
    <cellStyle name="style1424787250272 2 3 3 2" xfId="4883"/>
    <cellStyle name="style1424787250272 2 3 3 2 2" xfId="12324"/>
    <cellStyle name="style1424787250272 2 3 3 2 2 2" xfId="53343"/>
    <cellStyle name="style1424787250272 2 3 3 2 3" xfId="19720"/>
    <cellStyle name="style1424787250272 2 3 3 2 4" xfId="27116"/>
    <cellStyle name="style1424787250272 2 3 3 2 5" xfId="53342"/>
    <cellStyle name="style1424787250272 2 3 3 3" xfId="3006"/>
    <cellStyle name="style1424787250272 2 3 3 3 2" xfId="10447"/>
    <cellStyle name="style1424787250272 2 3 3 3 2 2" xfId="53345"/>
    <cellStyle name="style1424787250272 2 3 3 3 3" xfId="17843"/>
    <cellStyle name="style1424787250272 2 3 3 3 4" xfId="25239"/>
    <cellStyle name="style1424787250272 2 3 3 3 5" xfId="53344"/>
    <cellStyle name="style1424787250272 2 3 3 4" xfId="6828"/>
    <cellStyle name="style1424787250272 2 3 3 4 2" xfId="14224"/>
    <cellStyle name="style1424787250272 2 3 3 4 3" xfId="21620"/>
    <cellStyle name="style1424787250272 2 3 3 4 4" xfId="29016"/>
    <cellStyle name="style1424787250272 2 3 3 4 5" xfId="53346"/>
    <cellStyle name="style1424787250272 2 3 3 5" xfId="8638"/>
    <cellStyle name="style1424787250272 2 3 3 6" xfId="16034"/>
    <cellStyle name="style1424787250272 2 3 3 7" xfId="23430"/>
    <cellStyle name="style1424787250272 2 3 3 8" xfId="53341"/>
    <cellStyle name="style1424787250272 2 3 4" xfId="1786"/>
    <cellStyle name="style1424787250272 2 3 4 2" xfId="5473"/>
    <cellStyle name="style1424787250272 2 3 4 2 2" xfId="12914"/>
    <cellStyle name="style1424787250272 2 3 4 2 2 2" xfId="53349"/>
    <cellStyle name="style1424787250272 2 3 4 2 3" xfId="20310"/>
    <cellStyle name="style1424787250272 2 3 4 2 4" xfId="27706"/>
    <cellStyle name="style1424787250272 2 3 4 2 5" xfId="53348"/>
    <cellStyle name="style1424787250272 2 3 4 3" xfId="3596"/>
    <cellStyle name="style1424787250272 2 3 4 3 2" xfId="11037"/>
    <cellStyle name="style1424787250272 2 3 4 3 2 2" xfId="53351"/>
    <cellStyle name="style1424787250272 2 3 4 3 3" xfId="18433"/>
    <cellStyle name="style1424787250272 2 3 4 3 4" xfId="25829"/>
    <cellStyle name="style1424787250272 2 3 4 3 5" xfId="53350"/>
    <cellStyle name="style1424787250272 2 3 4 4" xfId="7418"/>
    <cellStyle name="style1424787250272 2 3 4 4 2" xfId="14814"/>
    <cellStyle name="style1424787250272 2 3 4 4 3" xfId="22210"/>
    <cellStyle name="style1424787250272 2 3 4 4 4" xfId="29606"/>
    <cellStyle name="style1424787250272 2 3 4 4 5" xfId="53352"/>
    <cellStyle name="style1424787250272 2 3 4 5" xfId="9228"/>
    <cellStyle name="style1424787250272 2 3 4 6" xfId="16624"/>
    <cellStyle name="style1424787250272 2 3 4 7" xfId="24020"/>
    <cellStyle name="style1424787250272 2 3 4 8" xfId="53347"/>
    <cellStyle name="style1424787250272 2 3 5" xfId="2043"/>
    <cellStyle name="style1424787250272 2 3 5 2" xfId="5730"/>
    <cellStyle name="style1424787250272 2 3 5 2 2" xfId="13170"/>
    <cellStyle name="style1424787250272 2 3 5 2 2 2" xfId="53355"/>
    <cellStyle name="style1424787250272 2 3 5 2 3" xfId="20566"/>
    <cellStyle name="style1424787250272 2 3 5 2 4" xfId="27962"/>
    <cellStyle name="style1424787250272 2 3 5 2 5" xfId="53354"/>
    <cellStyle name="style1424787250272 2 3 5 3" xfId="3852"/>
    <cellStyle name="style1424787250272 2 3 5 3 2" xfId="11293"/>
    <cellStyle name="style1424787250272 2 3 5 3 2 2" xfId="53357"/>
    <cellStyle name="style1424787250272 2 3 5 3 3" xfId="18689"/>
    <cellStyle name="style1424787250272 2 3 5 3 4" xfId="26085"/>
    <cellStyle name="style1424787250272 2 3 5 3 5" xfId="53356"/>
    <cellStyle name="style1424787250272 2 3 5 4" xfId="7675"/>
    <cellStyle name="style1424787250272 2 3 5 4 2" xfId="15071"/>
    <cellStyle name="style1424787250272 2 3 5 4 3" xfId="22467"/>
    <cellStyle name="style1424787250272 2 3 5 4 4" xfId="29863"/>
    <cellStyle name="style1424787250272 2 3 5 4 5" xfId="53358"/>
    <cellStyle name="style1424787250272 2 3 5 5" xfId="9484"/>
    <cellStyle name="style1424787250272 2 3 5 6" xfId="16880"/>
    <cellStyle name="style1424787250272 2 3 5 7" xfId="24276"/>
    <cellStyle name="style1424787250272 2 3 5 8" xfId="53353"/>
    <cellStyle name="style1424787250272 2 3 6" xfId="4239"/>
    <cellStyle name="style1424787250272 2 3 6 2" xfId="11680"/>
    <cellStyle name="style1424787250272 2 3 6 2 2" xfId="53360"/>
    <cellStyle name="style1424787250272 2 3 6 3" xfId="19076"/>
    <cellStyle name="style1424787250272 2 3 6 4" xfId="26472"/>
    <cellStyle name="style1424787250272 2 3 6 5" xfId="53359"/>
    <cellStyle name="style1424787250272 2 3 7" xfId="2362"/>
    <cellStyle name="style1424787250272 2 3 7 2" xfId="9803"/>
    <cellStyle name="style1424787250272 2 3 7 2 2" xfId="53362"/>
    <cellStyle name="style1424787250272 2 3 7 3" xfId="17199"/>
    <cellStyle name="style1424787250272 2 3 7 4" xfId="24595"/>
    <cellStyle name="style1424787250272 2 3 7 5" xfId="53361"/>
    <cellStyle name="style1424787250272 2 3 8" xfId="6184"/>
    <cellStyle name="style1424787250272 2 3 8 2" xfId="13580"/>
    <cellStyle name="style1424787250272 2 3 8 3" xfId="20976"/>
    <cellStyle name="style1424787250272 2 3 8 4" xfId="28372"/>
    <cellStyle name="style1424787250272 2 3 8 5" xfId="53363"/>
    <cellStyle name="style1424787250272 2 3 9" xfId="7994"/>
    <cellStyle name="style1424787250272 2 4" xfId="613"/>
    <cellStyle name="style1424787250272 2 4 2" xfId="1323"/>
    <cellStyle name="style1424787250272 2 4 2 2" xfId="5011"/>
    <cellStyle name="style1424787250272 2 4 2 2 2" xfId="12452"/>
    <cellStyle name="style1424787250272 2 4 2 2 2 2" xfId="53367"/>
    <cellStyle name="style1424787250272 2 4 2 2 3" xfId="19848"/>
    <cellStyle name="style1424787250272 2 4 2 2 4" xfId="27244"/>
    <cellStyle name="style1424787250272 2 4 2 2 5" xfId="53366"/>
    <cellStyle name="style1424787250272 2 4 2 3" xfId="3134"/>
    <cellStyle name="style1424787250272 2 4 2 3 2" xfId="10575"/>
    <cellStyle name="style1424787250272 2 4 2 3 2 2" xfId="53369"/>
    <cellStyle name="style1424787250272 2 4 2 3 3" xfId="17971"/>
    <cellStyle name="style1424787250272 2 4 2 3 4" xfId="25367"/>
    <cellStyle name="style1424787250272 2 4 2 3 5" xfId="53368"/>
    <cellStyle name="style1424787250272 2 4 2 4" xfId="6956"/>
    <cellStyle name="style1424787250272 2 4 2 4 2" xfId="14352"/>
    <cellStyle name="style1424787250272 2 4 2 4 3" xfId="21748"/>
    <cellStyle name="style1424787250272 2 4 2 4 4" xfId="29144"/>
    <cellStyle name="style1424787250272 2 4 2 4 5" xfId="53370"/>
    <cellStyle name="style1424787250272 2 4 2 5" xfId="8766"/>
    <cellStyle name="style1424787250272 2 4 2 6" xfId="16162"/>
    <cellStyle name="style1424787250272 2 4 2 7" xfId="23558"/>
    <cellStyle name="style1424787250272 2 4 2 8" xfId="53365"/>
    <cellStyle name="style1424787250272 2 4 3" xfId="4367"/>
    <cellStyle name="style1424787250272 2 4 3 2" xfId="11808"/>
    <cellStyle name="style1424787250272 2 4 3 2 2" xfId="53372"/>
    <cellStyle name="style1424787250272 2 4 3 3" xfId="19204"/>
    <cellStyle name="style1424787250272 2 4 3 4" xfId="26600"/>
    <cellStyle name="style1424787250272 2 4 3 5" xfId="53371"/>
    <cellStyle name="style1424787250272 2 4 4" xfId="2490"/>
    <cellStyle name="style1424787250272 2 4 4 2" xfId="9931"/>
    <cellStyle name="style1424787250272 2 4 4 2 2" xfId="53374"/>
    <cellStyle name="style1424787250272 2 4 4 3" xfId="17327"/>
    <cellStyle name="style1424787250272 2 4 4 4" xfId="24723"/>
    <cellStyle name="style1424787250272 2 4 4 5" xfId="53373"/>
    <cellStyle name="style1424787250272 2 4 5" xfId="6312"/>
    <cellStyle name="style1424787250272 2 4 5 2" xfId="13708"/>
    <cellStyle name="style1424787250272 2 4 5 3" xfId="21104"/>
    <cellStyle name="style1424787250272 2 4 5 4" xfId="28500"/>
    <cellStyle name="style1424787250272 2 4 5 5" xfId="53375"/>
    <cellStyle name="style1424787250272 2 4 6" xfId="8122"/>
    <cellStyle name="style1424787250272 2 4 7" xfId="15518"/>
    <cellStyle name="style1424787250272 2 4 8" xfId="22914"/>
    <cellStyle name="style1424787250272 2 4 9" xfId="53364"/>
    <cellStyle name="style1424787250272 2 5" xfId="1067"/>
    <cellStyle name="style1424787250272 2 5 2" xfId="4755"/>
    <cellStyle name="style1424787250272 2 5 2 2" xfId="12196"/>
    <cellStyle name="style1424787250272 2 5 2 2 2" xfId="53378"/>
    <cellStyle name="style1424787250272 2 5 2 3" xfId="19592"/>
    <cellStyle name="style1424787250272 2 5 2 4" xfId="26988"/>
    <cellStyle name="style1424787250272 2 5 2 5" xfId="53377"/>
    <cellStyle name="style1424787250272 2 5 3" xfId="2878"/>
    <cellStyle name="style1424787250272 2 5 3 2" xfId="10319"/>
    <cellStyle name="style1424787250272 2 5 3 2 2" xfId="53380"/>
    <cellStyle name="style1424787250272 2 5 3 3" xfId="17715"/>
    <cellStyle name="style1424787250272 2 5 3 4" xfId="25111"/>
    <cellStyle name="style1424787250272 2 5 3 5" xfId="53379"/>
    <cellStyle name="style1424787250272 2 5 4" xfId="6700"/>
    <cellStyle name="style1424787250272 2 5 4 2" xfId="14096"/>
    <cellStyle name="style1424787250272 2 5 4 3" xfId="21492"/>
    <cellStyle name="style1424787250272 2 5 4 4" xfId="28888"/>
    <cellStyle name="style1424787250272 2 5 4 5" xfId="53381"/>
    <cellStyle name="style1424787250272 2 5 5" xfId="8510"/>
    <cellStyle name="style1424787250272 2 5 6" xfId="15906"/>
    <cellStyle name="style1424787250272 2 5 7" xfId="23302"/>
    <cellStyle name="style1424787250272 2 5 8" xfId="53376"/>
    <cellStyle name="style1424787250272 2 6" xfId="1658"/>
    <cellStyle name="style1424787250272 2 6 2" xfId="5345"/>
    <cellStyle name="style1424787250272 2 6 2 2" xfId="12786"/>
    <cellStyle name="style1424787250272 2 6 2 2 2" xfId="53384"/>
    <cellStyle name="style1424787250272 2 6 2 3" xfId="20182"/>
    <cellStyle name="style1424787250272 2 6 2 4" xfId="27578"/>
    <cellStyle name="style1424787250272 2 6 2 5" xfId="53383"/>
    <cellStyle name="style1424787250272 2 6 3" xfId="3468"/>
    <cellStyle name="style1424787250272 2 6 3 2" xfId="10909"/>
    <cellStyle name="style1424787250272 2 6 3 2 2" xfId="53386"/>
    <cellStyle name="style1424787250272 2 6 3 3" xfId="18305"/>
    <cellStyle name="style1424787250272 2 6 3 4" xfId="25701"/>
    <cellStyle name="style1424787250272 2 6 3 5" xfId="53385"/>
    <cellStyle name="style1424787250272 2 6 4" xfId="7290"/>
    <cellStyle name="style1424787250272 2 6 4 2" xfId="14686"/>
    <cellStyle name="style1424787250272 2 6 4 3" xfId="22082"/>
    <cellStyle name="style1424787250272 2 6 4 4" xfId="29478"/>
    <cellStyle name="style1424787250272 2 6 4 5" xfId="53387"/>
    <cellStyle name="style1424787250272 2 6 5" xfId="9100"/>
    <cellStyle name="style1424787250272 2 6 6" xfId="16496"/>
    <cellStyle name="style1424787250272 2 6 7" xfId="23892"/>
    <cellStyle name="style1424787250272 2 6 8" xfId="53382"/>
    <cellStyle name="style1424787250272 2 7" xfId="1915"/>
    <cellStyle name="style1424787250272 2 7 2" xfId="5602"/>
    <cellStyle name="style1424787250272 2 7 2 2" xfId="13042"/>
    <cellStyle name="style1424787250272 2 7 2 2 2" xfId="53390"/>
    <cellStyle name="style1424787250272 2 7 2 3" xfId="20438"/>
    <cellStyle name="style1424787250272 2 7 2 4" xfId="27834"/>
    <cellStyle name="style1424787250272 2 7 2 5" xfId="53389"/>
    <cellStyle name="style1424787250272 2 7 3" xfId="3724"/>
    <cellStyle name="style1424787250272 2 7 3 2" xfId="11165"/>
    <cellStyle name="style1424787250272 2 7 3 2 2" xfId="53392"/>
    <cellStyle name="style1424787250272 2 7 3 3" xfId="18561"/>
    <cellStyle name="style1424787250272 2 7 3 4" xfId="25957"/>
    <cellStyle name="style1424787250272 2 7 3 5" xfId="53391"/>
    <cellStyle name="style1424787250272 2 7 4" xfId="7547"/>
    <cellStyle name="style1424787250272 2 7 4 2" xfId="14943"/>
    <cellStyle name="style1424787250272 2 7 4 3" xfId="22339"/>
    <cellStyle name="style1424787250272 2 7 4 4" xfId="29735"/>
    <cellStyle name="style1424787250272 2 7 4 5" xfId="53393"/>
    <cellStyle name="style1424787250272 2 7 5" xfId="9356"/>
    <cellStyle name="style1424787250272 2 7 6" xfId="16752"/>
    <cellStyle name="style1424787250272 2 7 7" xfId="24148"/>
    <cellStyle name="style1424787250272 2 7 8" xfId="53388"/>
    <cellStyle name="style1424787250272 2 8" xfId="4111"/>
    <cellStyle name="style1424787250272 2 8 2" xfId="11552"/>
    <cellStyle name="style1424787250272 2 8 2 2" xfId="53395"/>
    <cellStyle name="style1424787250272 2 8 3" xfId="18948"/>
    <cellStyle name="style1424787250272 2 8 4" xfId="26344"/>
    <cellStyle name="style1424787250272 2 8 5" xfId="53394"/>
    <cellStyle name="style1424787250272 2 9" xfId="2234"/>
    <cellStyle name="style1424787250272 2 9 2" xfId="9675"/>
    <cellStyle name="style1424787250272 2 9 2 2" xfId="53397"/>
    <cellStyle name="style1424787250272 2 9 3" xfId="17071"/>
    <cellStyle name="style1424787250272 2 9 4" xfId="24467"/>
    <cellStyle name="style1424787250272 2 9 5" xfId="53396"/>
    <cellStyle name="style1424787250272 3" xfId="392"/>
    <cellStyle name="style1424787250272 3 10" xfId="7902"/>
    <cellStyle name="style1424787250272 3 11" xfId="15298"/>
    <cellStyle name="style1424787250272 3 12" xfId="22694"/>
    <cellStyle name="style1424787250272 3 13" xfId="53398"/>
    <cellStyle name="style1424787250272 3 2" xfId="520"/>
    <cellStyle name="style1424787250272 3 2 10" xfId="15426"/>
    <cellStyle name="style1424787250272 3 2 11" xfId="22822"/>
    <cellStyle name="style1424787250272 3 2 12" xfId="53399"/>
    <cellStyle name="style1424787250272 3 2 2" xfId="777"/>
    <cellStyle name="style1424787250272 3 2 2 2" xfId="1487"/>
    <cellStyle name="style1424787250272 3 2 2 2 2" xfId="5175"/>
    <cellStyle name="style1424787250272 3 2 2 2 2 2" xfId="12616"/>
    <cellStyle name="style1424787250272 3 2 2 2 2 2 2" xfId="53403"/>
    <cellStyle name="style1424787250272 3 2 2 2 2 3" xfId="20012"/>
    <cellStyle name="style1424787250272 3 2 2 2 2 4" xfId="27408"/>
    <cellStyle name="style1424787250272 3 2 2 2 2 5" xfId="53402"/>
    <cellStyle name="style1424787250272 3 2 2 2 3" xfId="3298"/>
    <cellStyle name="style1424787250272 3 2 2 2 3 2" xfId="10739"/>
    <cellStyle name="style1424787250272 3 2 2 2 3 2 2" xfId="53405"/>
    <cellStyle name="style1424787250272 3 2 2 2 3 3" xfId="18135"/>
    <cellStyle name="style1424787250272 3 2 2 2 3 4" xfId="25531"/>
    <cellStyle name="style1424787250272 3 2 2 2 3 5" xfId="53404"/>
    <cellStyle name="style1424787250272 3 2 2 2 4" xfId="7120"/>
    <cellStyle name="style1424787250272 3 2 2 2 4 2" xfId="14516"/>
    <cellStyle name="style1424787250272 3 2 2 2 4 3" xfId="21912"/>
    <cellStyle name="style1424787250272 3 2 2 2 4 4" xfId="29308"/>
    <cellStyle name="style1424787250272 3 2 2 2 4 5" xfId="53406"/>
    <cellStyle name="style1424787250272 3 2 2 2 5" xfId="8930"/>
    <cellStyle name="style1424787250272 3 2 2 2 6" xfId="16326"/>
    <cellStyle name="style1424787250272 3 2 2 2 7" xfId="23722"/>
    <cellStyle name="style1424787250272 3 2 2 2 8" xfId="53401"/>
    <cellStyle name="style1424787250272 3 2 2 3" xfId="4531"/>
    <cellStyle name="style1424787250272 3 2 2 3 2" xfId="11972"/>
    <cellStyle name="style1424787250272 3 2 2 3 2 2" xfId="53408"/>
    <cellStyle name="style1424787250272 3 2 2 3 3" xfId="19368"/>
    <cellStyle name="style1424787250272 3 2 2 3 4" xfId="26764"/>
    <cellStyle name="style1424787250272 3 2 2 3 5" xfId="53407"/>
    <cellStyle name="style1424787250272 3 2 2 4" xfId="2654"/>
    <cellStyle name="style1424787250272 3 2 2 4 2" xfId="10095"/>
    <cellStyle name="style1424787250272 3 2 2 4 2 2" xfId="53410"/>
    <cellStyle name="style1424787250272 3 2 2 4 3" xfId="17491"/>
    <cellStyle name="style1424787250272 3 2 2 4 4" xfId="24887"/>
    <cellStyle name="style1424787250272 3 2 2 4 5" xfId="53409"/>
    <cellStyle name="style1424787250272 3 2 2 5" xfId="6476"/>
    <cellStyle name="style1424787250272 3 2 2 5 2" xfId="13872"/>
    <cellStyle name="style1424787250272 3 2 2 5 3" xfId="21268"/>
    <cellStyle name="style1424787250272 3 2 2 5 4" xfId="28664"/>
    <cellStyle name="style1424787250272 3 2 2 5 5" xfId="53411"/>
    <cellStyle name="style1424787250272 3 2 2 6" xfId="8286"/>
    <cellStyle name="style1424787250272 3 2 2 7" xfId="15682"/>
    <cellStyle name="style1424787250272 3 2 2 8" xfId="23078"/>
    <cellStyle name="style1424787250272 3 2 2 9" xfId="53400"/>
    <cellStyle name="style1424787250272 3 2 3" xfId="1231"/>
    <cellStyle name="style1424787250272 3 2 3 2" xfId="4919"/>
    <cellStyle name="style1424787250272 3 2 3 2 2" xfId="12360"/>
    <cellStyle name="style1424787250272 3 2 3 2 2 2" xfId="53414"/>
    <cellStyle name="style1424787250272 3 2 3 2 3" xfId="19756"/>
    <cellStyle name="style1424787250272 3 2 3 2 4" xfId="27152"/>
    <cellStyle name="style1424787250272 3 2 3 2 5" xfId="53413"/>
    <cellStyle name="style1424787250272 3 2 3 3" xfId="3042"/>
    <cellStyle name="style1424787250272 3 2 3 3 2" xfId="10483"/>
    <cellStyle name="style1424787250272 3 2 3 3 2 2" xfId="53416"/>
    <cellStyle name="style1424787250272 3 2 3 3 3" xfId="17879"/>
    <cellStyle name="style1424787250272 3 2 3 3 4" xfId="25275"/>
    <cellStyle name="style1424787250272 3 2 3 3 5" xfId="53415"/>
    <cellStyle name="style1424787250272 3 2 3 4" xfId="6864"/>
    <cellStyle name="style1424787250272 3 2 3 4 2" xfId="14260"/>
    <cellStyle name="style1424787250272 3 2 3 4 3" xfId="21656"/>
    <cellStyle name="style1424787250272 3 2 3 4 4" xfId="29052"/>
    <cellStyle name="style1424787250272 3 2 3 4 5" xfId="53417"/>
    <cellStyle name="style1424787250272 3 2 3 5" xfId="8674"/>
    <cellStyle name="style1424787250272 3 2 3 6" xfId="16070"/>
    <cellStyle name="style1424787250272 3 2 3 7" xfId="23466"/>
    <cellStyle name="style1424787250272 3 2 3 8" xfId="53412"/>
    <cellStyle name="style1424787250272 3 2 4" xfId="1822"/>
    <cellStyle name="style1424787250272 3 2 4 2" xfId="5509"/>
    <cellStyle name="style1424787250272 3 2 4 2 2" xfId="12950"/>
    <cellStyle name="style1424787250272 3 2 4 2 2 2" xfId="53420"/>
    <cellStyle name="style1424787250272 3 2 4 2 3" xfId="20346"/>
    <cellStyle name="style1424787250272 3 2 4 2 4" xfId="27742"/>
    <cellStyle name="style1424787250272 3 2 4 2 5" xfId="53419"/>
    <cellStyle name="style1424787250272 3 2 4 3" xfId="3632"/>
    <cellStyle name="style1424787250272 3 2 4 3 2" xfId="11073"/>
    <cellStyle name="style1424787250272 3 2 4 3 2 2" xfId="53422"/>
    <cellStyle name="style1424787250272 3 2 4 3 3" xfId="18469"/>
    <cellStyle name="style1424787250272 3 2 4 3 4" xfId="25865"/>
    <cellStyle name="style1424787250272 3 2 4 3 5" xfId="53421"/>
    <cellStyle name="style1424787250272 3 2 4 4" xfId="7454"/>
    <cellStyle name="style1424787250272 3 2 4 4 2" xfId="14850"/>
    <cellStyle name="style1424787250272 3 2 4 4 3" xfId="22246"/>
    <cellStyle name="style1424787250272 3 2 4 4 4" xfId="29642"/>
    <cellStyle name="style1424787250272 3 2 4 4 5" xfId="53423"/>
    <cellStyle name="style1424787250272 3 2 4 5" xfId="9264"/>
    <cellStyle name="style1424787250272 3 2 4 6" xfId="16660"/>
    <cellStyle name="style1424787250272 3 2 4 7" xfId="24056"/>
    <cellStyle name="style1424787250272 3 2 4 8" xfId="53418"/>
    <cellStyle name="style1424787250272 3 2 5" xfId="2079"/>
    <cellStyle name="style1424787250272 3 2 5 2" xfId="5766"/>
    <cellStyle name="style1424787250272 3 2 5 2 2" xfId="13206"/>
    <cellStyle name="style1424787250272 3 2 5 2 2 2" xfId="53426"/>
    <cellStyle name="style1424787250272 3 2 5 2 3" xfId="20602"/>
    <cellStyle name="style1424787250272 3 2 5 2 4" xfId="27998"/>
    <cellStyle name="style1424787250272 3 2 5 2 5" xfId="53425"/>
    <cellStyle name="style1424787250272 3 2 5 3" xfId="3888"/>
    <cellStyle name="style1424787250272 3 2 5 3 2" xfId="11329"/>
    <cellStyle name="style1424787250272 3 2 5 3 2 2" xfId="53428"/>
    <cellStyle name="style1424787250272 3 2 5 3 3" xfId="18725"/>
    <cellStyle name="style1424787250272 3 2 5 3 4" xfId="26121"/>
    <cellStyle name="style1424787250272 3 2 5 3 5" xfId="53427"/>
    <cellStyle name="style1424787250272 3 2 5 4" xfId="7711"/>
    <cellStyle name="style1424787250272 3 2 5 4 2" xfId="15107"/>
    <cellStyle name="style1424787250272 3 2 5 4 3" xfId="22503"/>
    <cellStyle name="style1424787250272 3 2 5 4 4" xfId="29899"/>
    <cellStyle name="style1424787250272 3 2 5 4 5" xfId="53429"/>
    <cellStyle name="style1424787250272 3 2 5 5" xfId="9520"/>
    <cellStyle name="style1424787250272 3 2 5 6" xfId="16916"/>
    <cellStyle name="style1424787250272 3 2 5 7" xfId="24312"/>
    <cellStyle name="style1424787250272 3 2 5 8" xfId="53424"/>
    <cellStyle name="style1424787250272 3 2 6" xfId="4275"/>
    <cellStyle name="style1424787250272 3 2 6 2" xfId="11716"/>
    <cellStyle name="style1424787250272 3 2 6 2 2" xfId="53431"/>
    <cellStyle name="style1424787250272 3 2 6 3" xfId="19112"/>
    <cellStyle name="style1424787250272 3 2 6 4" xfId="26508"/>
    <cellStyle name="style1424787250272 3 2 6 5" xfId="53430"/>
    <cellStyle name="style1424787250272 3 2 7" xfId="2398"/>
    <cellStyle name="style1424787250272 3 2 7 2" xfId="9839"/>
    <cellStyle name="style1424787250272 3 2 7 2 2" xfId="53433"/>
    <cellStyle name="style1424787250272 3 2 7 3" xfId="17235"/>
    <cellStyle name="style1424787250272 3 2 7 4" xfId="24631"/>
    <cellStyle name="style1424787250272 3 2 7 5" xfId="53432"/>
    <cellStyle name="style1424787250272 3 2 8" xfId="6220"/>
    <cellStyle name="style1424787250272 3 2 8 2" xfId="13616"/>
    <cellStyle name="style1424787250272 3 2 8 3" xfId="21012"/>
    <cellStyle name="style1424787250272 3 2 8 4" xfId="28408"/>
    <cellStyle name="style1424787250272 3 2 8 5" xfId="53434"/>
    <cellStyle name="style1424787250272 3 2 9" xfId="8030"/>
    <cellStyle name="style1424787250272 3 3" xfId="649"/>
    <cellStyle name="style1424787250272 3 3 2" xfId="1359"/>
    <cellStyle name="style1424787250272 3 3 2 2" xfId="5047"/>
    <cellStyle name="style1424787250272 3 3 2 2 2" xfId="12488"/>
    <cellStyle name="style1424787250272 3 3 2 2 2 2" xfId="53438"/>
    <cellStyle name="style1424787250272 3 3 2 2 3" xfId="19884"/>
    <cellStyle name="style1424787250272 3 3 2 2 4" xfId="27280"/>
    <cellStyle name="style1424787250272 3 3 2 2 5" xfId="53437"/>
    <cellStyle name="style1424787250272 3 3 2 3" xfId="3170"/>
    <cellStyle name="style1424787250272 3 3 2 3 2" xfId="10611"/>
    <cellStyle name="style1424787250272 3 3 2 3 2 2" xfId="53440"/>
    <cellStyle name="style1424787250272 3 3 2 3 3" xfId="18007"/>
    <cellStyle name="style1424787250272 3 3 2 3 4" xfId="25403"/>
    <cellStyle name="style1424787250272 3 3 2 3 5" xfId="53439"/>
    <cellStyle name="style1424787250272 3 3 2 4" xfId="6992"/>
    <cellStyle name="style1424787250272 3 3 2 4 2" xfId="14388"/>
    <cellStyle name="style1424787250272 3 3 2 4 3" xfId="21784"/>
    <cellStyle name="style1424787250272 3 3 2 4 4" xfId="29180"/>
    <cellStyle name="style1424787250272 3 3 2 4 5" xfId="53441"/>
    <cellStyle name="style1424787250272 3 3 2 5" xfId="8802"/>
    <cellStyle name="style1424787250272 3 3 2 6" xfId="16198"/>
    <cellStyle name="style1424787250272 3 3 2 7" xfId="23594"/>
    <cellStyle name="style1424787250272 3 3 2 8" xfId="53436"/>
    <cellStyle name="style1424787250272 3 3 3" xfId="4403"/>
    <cellStyle name="style1424787250272 3 3 3 2" xfId="11844"/>
    <cellStyle name="style1424787250272 3 3 3 2 2" xfId="53443"/>
    <cellStyle name="style1424787250272 3 3 3 3" xfId="19240"/>
    <cellStyle name="style1424787250272 3 3 3 4" xfId="26636"/>
    <cellStyle name="style1424787250272 3 3 3 5" xfId="53442"/>
    <cellStyle name="style1424787250272 3 3 4" xfId="2526"/>
    <cellStyle name="style1424787250272 3 3 4 2" xfId="9967"/>
    <cellStyle name="style1424787250272 3 3 4 2 2" xfId="53445"/>
    <cellStyle name="style1424787250272 3 3 4 3" xfId="17363"/>
    <cellStyle name="style1424787250272 3 3 4 4" xfId="24759"/>
    <cellStyle name="style1424787250272 3 3 4 5" xfId="53444"/>
    <cellStyle name="style1424787250272 3 3 5" xfId="6348"/>
    <cellStyle name="style1424787250272 3 3 5 2" xfId="13744"/>
    <cellStyle name="style1424787250272 3 3 5 3" xfId="21140"/>
    <cellStyle name="style1424787250272 3 3 5 4" xfId="28536"/>
    <cellStyle name="style1424787250272 3 3 5 5" xfId="53446"/>
    <cellStyle name="style1424787250272 3 3 6" xfId="8158"/>
    <cellStyle name="style1424787250272 3 3 7" xfId="15554"/>
    <cellStyle name="style1424787250272 3 3 8" xfId="22950"/>
    <cellStyle name="style1424787250272 3 3 9" xfId="53435"/>
    <cellStyle name="style1424787250272 3 4" xfId="1103"/>
    <cellStyle name="style1424787250272 3 4 2" xfId="4791"/>
    <cellStyle name="style1424787250272 3 4 2 2" xfId="12232"/>
    <cellStyle name="style1424787250272 3 4 2 2 2" xfId="53449"/>
    <cellStyle name="style1424787250272 3 4 2 3" xfId="19628"/>
    <cellStyle name="style1424787250272 3 4 2 4" xfId="27024"/>
    <cellStyle name="style1424787250272 3 4 2 5" xfId="53448"/>
    <cellStyle name="style1424787250272 3 4 3" xfId="2914"/>
    <cellStyle name="style1424787250272 3 4 3 2" xfId="10355"/>
    <cellStyle name="style1424787250272 3 4 3 2 2" xfId="53451"/>
    <cellStyle name="style1424787250272 3 4 3 3" xfId="17751"/>
    <cellStyle name="style1424787250272 3 4 3 4" xfId="25147"/>
    <cellStyle name="style1424787250272 3 4 3 5" xfId="53450"/>
    <cellStyle name="style1424787250272 3 4 4" xfId="6736"/>
    <cellStyle name="style1424787250272 3 4 4 2" xfId="14132"/>
    <cellStyle name="style1424787250272 3 4 4 3" xfId="21528"/>
    <cellStyle name="style1424787250272 3 4 4 4" xfId="28924"/>
    <cellStyle name="style1424787250272 3 4 4 5" xfId="53452"/>
    <cellStyle name="style1424787250272 3 4 5" xfId="8546"/>
    <cellStyle name="style1424787250272 3 4 6" xfId="15942"/>
    <cellStyle name="style1424787250272 3 4 7" xfId="23338"/>
    <cellStyle name="style1424787250272 3 4 8" xfId="53447"/>
    <cellStyle name="style1424787250272 3 5" xfId="1694"/>
    <cellStyle name="style1424787250272 3 5 2" xfId="5381"/>
    <cellStyle name="style1424787250272 3 5 2 2" xfId="12822"/>
    <cellStyle name="style1424787250272 3 5 2 2 2" xfId="53455"/>
    <cellStyle name="style1424787250272 3 5 2 3" xfId="20218"/>
    <cellStyle name="style1424787250272 3 5 2 4" xfId="27614"/>
    <cellStyle name="style1424787250272 3 5 2 5" xfId="53454"/>
    <cellStyle name="style1424787250272 3 5 3" xfId="3504"/>
    <cellStyle name="style1424787250272 3 5 3 2" xfId="10945"/>
    <cellStyle name="style1424787250272 3 5 3 2 2" xfId="53457"/>
    <cellStyle name="style1424787250272 3 5 3 3" xfId="18341"/>
    <cellStyle name="style1424787250272 3 5 3 4" xfId="25737"/>
    <cellStyle name="style1424787250272 3 5 3 5" xfId="53456"/>
    <cellStyle name="style1424787250272 3 5 4" xfId="7326"/>
    <cellStyle name="style1424787250272 3 5 4 2" xfId="14722"/>
    <cellStyle name="style1424787250272 3 5 4 3" xfId="22118"/>
    <cellStyle name="style1424787250272 3 5 4 4" xfId="29514"/>
    <cellStyle name="style1424787250272 3 5 4 5" xfId="53458"/>
    <cellStyle name="style1424787250272 3 5 5" xfId="9136"/>
    <cellStyle name="style1424787250272 3 5 6" xfId="16532"/>
    <cellStyle name="style1424787250272 3 5 7" xfId="23928"/>
    <cellStyle name="style1424787250272 3 5 8" xfId="53453"/>
    <cellStyle name="style1424787250272 3 6" xfId="1951"/>
    <cellStyle name="style1424787250272 3 6 2" xfId="5638"/>
    <cellStyle name="style1424787250272 3 6 2 2" xfId="13078"/>
    <cellStyle name="style1424787250272 3 6 2 2 2" xfId="53461"/>
    <cellStyle name="style1424787250272 3 6 2 3" xfId="20474"/>
    <cellStyle name="style1424787250272 3 6 2 4" xfId="27870"/>
    <cellStyle name="style1424787250272 3 6 2 5" xfId="53460"/>
    <cellStyle name="style1424787250272 3 6 3" xfId="3760"/>
    <cellStyle name="style1424787250272 3 6 3 2" xfId="11201"/>
    <cellStyle name="style1424787250272 3 6 3 2 2" xfId="53463"/>
    <cellStyle name="style1424787250272 3 6 3 3" xfId="18597"/>
    <cellStyle name="style1424787250272 3 6 3 4" xfId="25993"/>
    <cellStyle name="style1424787250272 3 6 3 5" xfId="53462"/>
    <cellStyle name="style1424787250272 3 6 4" xfId="7583"/>
    <cellStyle name="style1424787250272 3 6 4 2" xfId="14979"/>
    <cellStyle name="style1424787250272 3 6 4 3" xfId="22375"/>
    <cellStyle name="style1424787250272 3 6 4 4" xfId="29771"/>
    <cellStyle name="style1424787250272 3 6 4 5" xfId="53464"/>
    <cellStyle name="style1424787250272 3 6 5" xfId="9392"/>
    <cellStyle name="style1424787250272 3 6 6" xfId="16788"/>
    <cellStyle name="style1424787250272 3 6 7" xfId="24184"/>
    <cellStyle name="style1424787250272 3 6 8" xfId="53459"/>
    <cellStyle name="style1424787250272 3 7" xfId="4147"/>
    <cellStyle name="style1424787250272 3 7 2" xfId="11588"/>
    <cellStyle name="style1424787250272 3 7 2 2" xfId="53466"/>
    <cellStyle name="style1424787250272 3 7 3" xfId="18984"/>
    <cellStyle name="style1424787250272 3 7 4" xfId="26380"/>
    <cellStyle name="style1424787250272 3 7 5" xfId="53465"/>
    <cellStyle name="style1424787250272 3 8" xfId="2270"/>
    <cellStyle name="style1424787250272 3 8 2" xfId="9711"/>
    <cellStyle name="style1424787250272 3 8 2 2" xfId="53468"/>
    <cellStyle name="style1424787250272 3 8 3" xfId="17107"/>
    <cellStyle name="style1424787250272 3 8 4" xfId="24503"/>
    <cellStyle name="style1424787250272 3 8 5" xfId="53467"/>
    <cellStyle name="style1424787250272 3 9" xfId="6092"/>
    <cellStyle name="style1424787250272 3 9 2" xfId="13488"/>
    <cellStyle name="style1424787250272 3 9 3" xfId="20884"/>
    <cellStyle name="style1424787250272 3 9 4" xfId="28280"/>
    <cellStyle name="style1424787250272 3 9 5" xfId="53469"/>
    <cellStyle name="style1424787250272 4" xfId="456"/>
    <cellStyle name="style1424787250272 4 10" xfId="15362"/>
    <cellStyle name="style1424787250272 4 11" xfId="22758"/>
    <cellStyle name="style1424787250272 4 12" xfId="53470"/>
    <cellStyle name="style1424787250272 4 2" xfId="713"/>
    <cellStyle name="style1424787250272 4 2 2" xfId="1423"/>
    <cellStyle name="style1424787250272 4 2 2 2" xfId="5111"/>
    <cellStyle name="style1424787250272 4 2 2 2 2" xfId="12552"/>
    <cellStyle name="style1424787250272 4 2 2 2 2 2" xfId="53474"/>
    <cellStyle name="style1424787250272 4 2 2 2 3" xfId="19948"/>
    <cellStyle name="style1424787250272 4 2 2 2 4" xfId="27344"/>
    <cellStyle name="style1424787250272 4 2 2 2 5" xfId="53473"/>
    <cellStyle name="style1424787250272 4 2 2 3" xfId="3234"/>
    <cellStyle name="style1424787250272 4 2 2 3 2" xfId="10675"/>
    <cellStyle name="style1424787250272 4 2 2 3 2 2" xfId="53476"/>
    <cellStyle name="style1424787250272 4 2 2 3 3" xfId="18071"/>
    <cellStyle name="style1424787250272 4 2 2 3 4" xfId="25467"/>
    <cellStyle name="style1424787250272 4 2 2 3 5" xfId="53475"/>
    <cellStyle name="style1424787250272 4 2 2 4" xfId="7056"/>
    <cellStyle name="style1424787250272 4 2 2 4 2" xfId="14452"/>
    <cellStyle name="style1424787250272 4 2 2 4 3" xfId="21848"/>
    <cellStyle name="style1424787250272 4 2 2 4 4" xfId="29244"/>
    <cellStyle name="style1424787250272 4 2 2 4 5" xfId="53477"/>
    <cellStyle name="style1424787250272 4 2 2 5" xfId="8866"/>
    <cellStyle name="style1424787250272 4 2 2 6" xfId="16262"/>
    <cellStyle name="style1424787250272 4 2 2 7" xfId="23658"/>
    <cellStyle name="style1424787250272 4 2 2 8" xfId="53472"/>
    <cellStyle name="style1424787250272 4 2 3" xfId="4467"/>
    <cellStyle name="style1424787250272 4 2 3 2" xfId="11908"/>
    <cellStyle name="style1424787250272 4 2 3 2 2" xfId="53479"/>
    <cellStyle name="style1424787250272 4 2 3 3" xfId="19304"/>
    <cellStyle name="style1424787250272 4 2 3 4" xfId="26700"/>
    <cellStyle name="style1424787250272 4 2 3 5" xfId="53478"/>
    <cellStyle name="style1424787250272 4 2 4" xfId="2590"/>
    <cellStyle name="style1424787250272 4 2 4 2" xfId="10031"/>
    <cellStyle name="style1424787250272 4 2 4 2 2" xfId="53481"/>
    <cellStyle name="style1424787250272 4 2 4 3" xfId="17427"/>
    <cellStyle name="style1424787250272 4 2 4 4" xfId="24823"/>
    <cellStyle name="style1424787250272 4 2 4 5" xfId="53480"/>
    <cellStyle name="style1424787250272 4 2 5" xfId="6412"/>
    <cellStyle name="style1424787250272 4 2 5 2" xfId="13808"/>
    <cellStyle name="style1424787250272 4 2 5 3" xfId="21204"/>
    <cellStyle name="style1424787250272 4 2 5 4" xfId="28600"/>
    <cellStyle name="style1424787250272 4 2 5 5" xfId="53482"/>
    <cellStyle name="style1424787250272 4 2 6" xfId="8222"/>
    <cellStyle name="style1424787250272 4 2 7" xfId="15618"/>
    <cellStyle name="style1424787250272 4 2 8" xfId="23014"/>
    <cellStyle name="style1424787250272 4 2 9" xfId="53471"/>
    <cellStyle name="style1424787250272 4 3" xfId="1167"/>
    <cellStyle name="style1424787250272 4 3 2" xfId="4855"/>
    <cellStyle name="style1424787250272 4 3 2 2" xfId="12296"/>
    <cellStyle name="style1424787250272 4 3 2 2 2" xfId="53485"/>
    <cellStyle name="style1424787250272 4 3 2 3" xfId="19692"/>
    <cellStyle name="style1424787250272 4 3 2 4" xfId="27088"/>
    <cellStyle name="style1424787250272 4 3 2 5" xfId="53484"/>
    <cellStyle name="style1424787250272 4 3 3" xfId="2978"/>
    <cellStyle name="style1424787250272 4 3 3 2" xfId="10419"/>
    <cellStyle name="style1424787250272 4 3 3 2 2" xfId="53487"/>
    <cellStyle name="style1424787250272 4 3 3 3" xfId="17815"/>
    <cellStyle name="style1424787250272 4 3 3 4" xfId="25211"/>
    <cellStyle name="style1424787250272 4 3 3 5" xfId="53486"/>
    <cellStyle name="style1424787250272 4 3 4" xfId="6800"/>
    <cellStyle name="style1424787250272 4 3 4 2" xfId="14196"/>
    <cellStyle name="style1424787250272 4 3 4 3" xfId="21592"/>
    <cellStyle name="style1424787250272 4 3 4 4" xfId="28988"/>
    <cellStyle name="style1424787250272 4 3 4 5" xfId="53488"/>
    <cellStyle name="style1424787250272 4 3 5" xfId="8610"/>
    <cellStyle name="style1424787250272 4 3 6" xfId="16006"/>
    <cellStyle name="style1424787250272 4 3 7" xfId="23402"/>
    <cellStyle name="style1424787250272 4 3 8" xfId="53483"/>
    <cellStyle name="style1424787250272 4 4" xfId="1758"/>
    <cellStyle name="style1424787250272 4 4 2" xfId="5445"/>
    <cellStyle name="style1424787250272 4 4 2 2" xfId="12886"/>
    <cellStyle name="style1424787250272 4 4 2 2 2" xfId="53491"/>
    <cellStyle name="style1424787250272 4 4 2 3" xfId="20282"/>
    <cellStyle name="style1424787250272 4 4 2 4" xfId="27678"/>
    <cellStyle name="style1424787250272 4 4 2 5" xfId="53490"/>
    <cellStyle name="style1424787250272 4 4 3" xfId="3568"/>
    <cellStyle name="style1424787250272 4 4 3 2" xfId="11009"/>
    <cellStyle name="style1424787250272 4 4 3 2 2" xfId="53493"/>
    <cellStyle name="style1424787250272 4 4 3 3" xfId="18405"/>
    <cellStyle name="style1424787250272 4 4 3 4" xfId="25801"/>
    <cellStyle name="style1424787250272 4 4 3 5" xfId="53492"/>
    <cellStyle name="style1424787250272 4 4 4" xfId="7390"/>
    <cellStyle name="style1424787250272 4 4 4 2" xfId="14786"/>
    <cellStyle name="style1424787250272 4 4 4 3" xfId="22182"/>
    <cellStyle name="style1424787250272 4 4 4 4" xfId="29578"/>
    <cellStyle name="style1424787250272 4 4 4 5" xfId="53494"/>
    <cellStyle name="style1424787250272 4 4 5" xfId="9200"/>
    <cellStyle name="style1424787250272 4 4 6" xfId="16596"/>
    <cellStyle name="style1424787250272 4 4 7" xfId="23992"/>
    <cellStyle name="style1424787250272 4 4 8" xfId="53489"/>
    <cellStyle name="style1424787250272 4 5" xfId="2015"/>
    <cellStyle name="style1424787250272 4 5 2" xfId="5702"/>
    <cellStyle name="style1424787250272 4 5 2 2" xfId="13142"/>
    <cellStyle name="style1424787250272 4 5 2 2 2" xfId="53497"/>
    <cellStyle name="style1424787250272 4 5 2 3" xfId="20538"/>
    <cellStyle name="style1424787250272 4 5 2 4" xfId="27934"/>
    <cellStyle name="style1424787250272 4 5 2 5" xfId="53496"/>
    <cellStyle name="style1424787250272 4 5 3" xfId="3824"/>
    <cellStyle name="style1424787250272 4 5 3 2" xfId="11265"/>
    <cellStyle name="style1424787250272 4 5 3 2 2" xfId="53499"/>
    <cellStyle name="style1424787250272 4 5 3 3" xfId="18661"/>
    <cellStyle name="style1424787250272 4 5 3 4" xfId="26057"/>
    <cellStyle name="style1424787250272 4 5 3 5" xfId="53498"/>
    <cellStyle name="style1424787250272 4 5 4" xfId="7647"/>
    <cellStyle name="style1424787250272 4 5 4 2" xfId="15043"/>
    <cellStyle name="style1424787250272 4 5 4 3" xfId="22439"/>
    <cellStyle name="style1424787250272 4 5 4 4" xfId="29835"/>
    <cellStyle name="style1424787250272 4 5 4 5" xfId="53500"/>
    <cellStyle name="style1424787250272 4 5 5" xfId="9456"/>
    <cellStyle name="style1424787250272 4 5 6" xfId="16852"/>
    <cellStyle name="style1424787250272 4 5 7" xfId="24248"/>
    <cellStyle name="style1424787250272 4 5 8" xfId="53495"/>
    <cellStyle name="style1424787250272 4 6" xfId="4211"/>
    <cellStyle name="style1424787250272 4 6 2" xfId="11652"/>
    <cellStyle name="style1424787250272 4 6 2 2" xfId="53502"/>
    <cellStyle name="style1424787250272 4 6 3" xfId="19048"/>
    <cellStyle name="style1424787250272 4 6 4" xfId="26444"/>
    <cellStyle name="style1424787250272 4 6 5" xfId="53501"/>
    <cellStyle name="style1424787250272 4 7" xfId="2334"/>
    <cellStyle name="style1424787250272 4 7 2" xfId="9775"/>
    <cellStyle name="style1424787250272 4 7 2 2" xfId="53504"/>
    <cellStyle name="style1424787250272 4 7 3" xfId="17171"/>
    <cellStyle name="style1424787250272 4 7 4" xfId="24567"/>
    <cellStyle name="style1424787250272 4 7 5" xfId="53503"/>
    <cellStyle name="style1424787250272 4 8" xfId="6156"/>
    <cellStyle name="style1424787250272 4 8 2" xfId="13552"/>
    <cellStyle name="style1424787250272 4 8 3" xfId="20948"/>
    <cellStyle name="style1424787250272 4 8 4" xfId="28344"/>
    <cellStyle name="style1424787250272 4 8 5" xfId="53505"/>
    <cellStyle name="style1424787250272 4 9" xfId="7966"/>
    <cellStyle name="style1424787250272 5" xfId="585"/>
    <cellStyle name="style1424787250272 5 2" xfId="1295"/>
    <cellStyle name="style1424787250272 5 2 2" xfId="4983"/>
    <cellStyle name="style1424787250272 5 2 2 2" xfId="12424"/>
    <cellStyle name="style1424787250272 5 2 2 2 2" xfId="53509"/>
    <cellStyle name="style1424787250272 5 2 2 3" xfId="19820"/>
    <cellStyle name="style1424787250272 5 2 2 4" xfId="27216"/>
    <cellStyle name="style1424787250272 5 2 2 5" xfId="53508"/>
    <cellStyle name="style1424787250272 5 2 3" xfId="3106"/>
    <cellStyle name="style1424787250272 5 2 3 2" xfId="10547"/>
    <cellStyle name="style1424787250272 5 2 3 2 2" xfId="53511"/>
    <cellStyle name="style1424787250272 5 2 3 3" xfId="17943"/>
    <cellStyle name="style1424787250272 5 2 3 4" xfId="25339"/>
    <cellStyle name="style1424787250272 5 2 3 5" xfId="53510"/>
    <cellStyle name="style1424787250272 5 2 4" xfId="6928"/>
    <cellStyle name="style1424787250272 5 2 4 2" xfId="14324"/>
    <cellStyle name="style1424787250272 5 2 4 3" xfId="21720"/>
    <cellStyle name="style1424787250272 5 2 4 4" xfId="29116"/>
    <cellStyle name="style1424787250272 5 2 4 5" xfId="53512"/>
    <cellStyle name="style1424787250272 5 2 5" xfId="8738"/>
    <cellStyle name="style1424787250272 5 2 6" xfId="16134"/>
    <cellStyle name="style1424787250272 5 2 7" xfId="23530"/>
    <cellStyle name="style1424787250272 5 2 8" xfId="53507"/>
    <cellStyle name="style1424787250272 5 3" xfId="4339"/>
    <cellStyle name="style1424787250272 5 3 2" xfId="11780"/>
    <cellStyle name="style1424787250272 5 3 2 2" xfId="53514"/>
    <cellStyle name="style1424787250272 5 3 3" xfId="19176"/>
    <cellStyle name="style1424787250272 5 3 4" xfId="26572"/>
    <cellStyle name="style1424787250272 5 3 5" xfId="53513"/>
    <cellStyle name="style1424787250272 5 4" xfId="2462"/>
    <cellStyle name="style1424787250272 5 4 2" xfId="9903"/>
    <cellStyle name="style1424787250272 5 4 2 2" xfId="53516"/>
    <cellStyle name="style1424787250272 5 4 3" xfId="17299"/>
    <cellStyle name="style1424787250272 5 4 4" xfId="24695"/>
    <cellStyle name="style1424787250272 5 4 5" xfId="53515"/>
    <cellStyle name="style1424787250272 5 5" xfId="6284"/>
    <cellStyle name="style1424787250272 5 5 2" xfId="13680"/>
    <cellStyle name="style1424787250272 5 5 3" xfId="21076"/>
    <cellStyle name="style1424787250272 5 5 4" xfId="28472"/>
    <cellStyle name="style1424787250272 5 5 5" xfId="53517"/>
    <cellStyle name="style1424787250272 5 6" xfId="8094"/>
    <cellStyle name="style1424787250272 5 7" xfId="15490"/>
    <cellStyle name="style1424787250272 5 8" xfId="22886"/>
    <cellStyle name="style1424787250272 5 9" xfId="53506"/>
    <cellStyle name="style1424787250272 6" xfId="1039"/>
    <cellStyle name="style1424787250272 6 2" xfId="4727"/>
    <cellStyle name="style1424787250272 6 2 2" xfId="12168"/>
    <cellStyle name="style1424787250272 6 2 2 2" xfId="53520"/>
    <cellStyle name="style1424787250272 6 2 3" xfId="19564"/>
    <cellStyle name="style1424787250272 6 2 4" xfId="26960"/>
    <cellStyle name="style1424787250272 6 2 5" xfId="53519"/>
    <cellStyle name="style1424787250272 6 3" xfId="2850"/>
    <cellStyle name="style1424787250272 6 3 2" xfId="10291"/>
    <cellStyle name="style1424787250272 6 3 2 2" xfId="53522"/>
    <cellStyle name="style1424787250272 6 3 3" xfId="17687"/>
    <cellStyle name="style1424787250272 6 3 4" xfId="25083"/>
    <cellStyle name="style1424787250272 6 3 5" xfId="53521"/>
    <cellStyle name="style1424787250272 6 4" xfId="6672"/>
    <cellStyle name="style1424787250272 6 4 2" xfId="14068"/>
    <cellStyle name="style1424787250272 6 4 3" xfId="21464"/>
    <cellStyle name="style1424787250272 6 4 4" xfId="28860"/>
    <cellStyle name="style1424787250272 6 4 5" xfId="53523"/>
    <cellStyle name="style1424787250272 6 5" xfId="8482"/>
    <cellStyle name="style1424787250272 6 6" xfId="15878"/>
    <cellStyle name="style1424787250272 6 7" xfId="23274"/>
    <cellStyle name="style1424787250272 6 8" xfId="53518"/>
    <cellStyle name="style1424787250272 7" xfId="1630"/>
    <cellStyle name="style1424787250272 7 2" xfId="5317"/>
    <cellStyle name="style1424787250272 7 2 2" xfId="12758"/>
    <cellStyle name="style1424787250272 7 2 2 2" xfId="53526"/>
    <cellStyle name="style1424787250272 7 2 3" xfId="20154"/>
    <cellStyle name="style1424787250272 7 2 4" xfId="27550"/>
    <cellStyle name="style1424787250272 7 2 5" xfId="53525"/>
    <cellStyle name="style1424787250272 7 3" xfId="3440"/>
    <cellStyle name="style1424787250272 7 3 2" xfId="10881"/>
    <cellStyle name="style1424787250272 7 3 2 2" xfId="53528"/>
    <cellStyle name="style1424787250272 7 3 3" xfId="18277"/>
    <cellStyle name="style1424787250272 7 3 4" xfId="25673"/>
    <cellStyle name="style1424787250272 7 3 5" xfId="53527"/>
    <cellStyle name="style1424787250272 7 4" xfId="7262"/>
    <cellStyle name="style1424787250272 7 4 2" xfId="14658"/>
    <cellStyle name="style1424787250272 7 4 3" xfId="22054"/>
    <cellStyle name="style1424787250272 7 4 4" xfId="29450"/>
    <cellStyle name="style1424787250272 7 4 5" xfId="53529"/>
    <cellStyle name="style1424787250272 7 5" xfId="9072"/>
    <cellStyle name="style1424787250272 7 6" xfId="16468"/>
    <cellStyle name="style1424787250272 7 7" xfId="23864"/>
    <cellStyle name="style1424787250272 7 8" xfId="53524"/>
    <cellStyle name="style1424787250272 8" xfId="1887"/>
    <cellStyle name="style1424787250272 8 2" xfId="5574"/>
    <cellStyle name="style1424787250272 8 2 2" xfId="13014"/>
    <cellStyle name="style1424787250272 8 2 2 2" xfId="53532"/>
    <cellStyle name="style1424787250272 8 2 3" xfId="20410"/>
    <cellStyle name="style1424787250272 8 2 4" xfId="27806"/>
    <cellStyle name="style1424787250272 8 2 5" xfId="53531"/>
    <cellStyle name="style1424787250272 8 3" xfId="3696"/>
    <cellStyle name="style1424787250272 8 3 2" xfId="11137"/>
    <cellStyle name="style1424787250272 8 3 2 2" xfId="53534"/>
    <cellStyle name="style1424787250272 8 3 3" xfId="18533"/>
    <cellStyle name="style1424787250272 8 3 4" xfId="25929"/>
    <cellStyle name="style1424787250272 8 3 5" xfId="53533"/>
    <cellStyle name="style1424787250272 8 4" xfId="7519"/>
    <cellStyle name="style1424787250272 8 4 2" xfId="14915"/>
    <cellStyle name="style1424787250272 8 4 3" xfId="22311"/>
    <cellStyle name="style1424787250272 8 4 4" xfId="29707"/>
    <cellStyle name="style1424787250272 8 4 5" xfId="53535"/>
    <cellStyle name="style1424787250272 8 5" xfId="9328"/>
    <cellStyle name="style1424787250272 8 6" xfId="16724"/>
    <cellStyle name="style1424787250272 8 7" xfId="24120"/>
    <cellStyle name="style1424787250272 8 8" xfId="53530"/>
    <cellStyle name="style1424787250272 9" xfId="4083"/>
    <cellStyle name="style1424787250272 9 2" xfId="11524"/>
    <cellStyle name="style1424787250272 9 2 2" xfId="53537"/>
    <cellStyle name="style1424787250272 9 3" xfId="18920"/>
    <cellStyle name="style1424787250272 9 4" xfId="26316"/>
    <cellStyle name="style1424787250272 9 5" xfId="53536"/>
    <cellStyle name="style1424787250309" xfId="329"/>
    <cellStyle name="style1424787250309 10" xfId="2207"/>
    <cellStyle name="style1424787250309 10 2" xfId="9648"/>
    <cellStyle name="style1424787250309 10 2 2" xfId="53540"/>
    <cellStyle name="style1424787250309 10 3" xfId="17044"/>
    <cellStyle name="style1424787250309 10 4" xfId="24440"/>
    <cellStyle name="style1424787250309 10 5" xfId="53539"/>
    <cellStyle name="style1424787250309 11" xfId="6029"/>
    <cellStyle name="style1424787250309 11 2" xfId="13425"/>
    <cellStyle name="style1424787250309 11 3" xfId="20821"/>
    <cellStyle name="style1424787250309 11 4" xfId="28217"/>
    <cellStyle name="style1424787250309 11 5" xfId="53541"/>
    <cellStyle name="style1424787250309 12" xfId="7839"/>
    <cellStyle name="style1424787250309 13" xfId="15235"/>
    <cellStyle name="style1424787250309 14" xfId="22631"/>
    <cellStyle name="style1424787250309 15" xfId="53538"/>
    <cellStyle name="style1424787250309 2" xfId="357"/>
    <cellStyle name="style1424787250309 2 10" xfId="6057"/>
    <cellStyle name="style1424787250309 2 10 2" xfId="13453"/>
    <cellStyle name="style1424787250309 2 10 3" xfId="20849"/>
    <cellStyle name="style1424787250309 2 10 4" xfId="28245"/>
    <cellStyle name="style1424787250309 2 10 5" xfId="53543"/>
    <cellStyle name="style1424787250309 2 11" xfId="7867"/>
    <cellStyle name="style1424787250309 2 12" xfId="15263"/>
    <cellStyle name="style1424787250309 2 13" xfId="22659"/>
    <cellStyle name="style1424787250309 2 14" xfId="53542"/>
    <cellStyle name="style1424787250309 2 2" xfId="421"/>
    <cellStyle name="style1424787250309 2 2 10" xfId="7931"/>
    <cellStyle name="style1424787250309 2 2 11" xfId="15327"/>
    <cellStyle name="style1424787250309 2 2 12" xfId="22723"/>
    <cellStyle name="style1424787250309 2 2 13" xfId="53544"/>
    <cellStyle name="style1424787250309 2 2 2" xfId="549"/>
    <cellStyle name="style1424787250309 2 2 2 10" xfId="15455"/>
    <cellStyle name="style1424787250309 2 2 2 11" xfId="22851"/>
    <cellStyle name="style1424787250309 2 2 2 12" xfId="53545"/>
    <cellStyle name="style1424787250309 2 2 2 2" xfId="806"/>
    <cellStyle name="style1424787250309 2 2 2 2 2" xfId="1516"/>
    <cellStyle name="style1424787250309 2 2 2 2 2 2" xfId="5204"/>
    <cellStyle name="style1424787250309 2 2 2 2 2 2 2" xfId="12645"/>
    <cellStyle name="style1424787250309 2 2 2 2 2 2 2 2" xfId="53549"/>
    <cellStyle name="style1424787250309 2 2 2 2 2 2 3" xfId="20041"/>
    <cellStyle name="style1424787250309 2 2 2 2 2 2 4" xfId="27437"/>
    <cellStyle name="style1424787250309 2 2 2 2 2 2 5" xfId="53548"/>
    <cellStyle name="style1424787250309 2 2 2 2 2 3" xfId="3327"/>
    <cellStyle name="style1424787250309 2 2 2 2 2 3 2" xfId="10768"/>
    <cellStyle name="style1424787250309 2 2 2 2 2 3 2 2" xfId="53551"/>
    <cellStyle name="style1424787250309 2 2 2 2 2 3 3" xfId="18164"/>
    <cellStyle name="style1424787250309 2 2 2 2 2 3 4" xfId="25560"/>
    <cellStyle name="style1424787250309 2 2 2 2 2 3 5" xfId="53550"/>
    <cellStyle name="style1424787250309 2 2 2 2 2 4" xfId="7149"/>
    <cellStyle name="style1424787250309 2 2 2 2 2 4 2" xfId="14545"/>
    <cellStyle name="style1424787250309 2 2 2 2 2 4 3" xfId="21941"/>
    <cellStyle name="style1424787250309 2 2 2 2 2 4 4" xfId="29337"/>
    <cellStyle name="style1424787250309 2 2 2 2 2 4 5" xfId="53552"/>
    <cellStyle name="style1424787250309 2 2 2 2 2 5" xfId="8959"/>
    <cellStyle name="style1424787250309 2 2 2 2 2 6" xfId="16355"/>
    <cellStyle name="style1424787250309 2 2 2 2 2 7" xfId="23751"/>
    <cellStyle name="style1424787250309 2 2 2 2 2 8" xfId="53547"/>
    <cellStyle name="style1424787250309 2 2 2 2 3" xfId="4560"/>
    <cellStyle name="style1424787250309 2 2 2 2 3 2" xfId="12001"/>
    <cellStyle name="style1424787250309 2 2 2 2 3 2 2" xfId="53554"/>
    <cellStyle name="style1424787250309 2 2 2 2 3 3" xfId="19397"/>
    <cellStyle name="style1424787250309 2 2 2 2 3 4" xfId="26793"/>
    <cellStyle name="style1424787250309 2 2 2 2 3 5" xfId="53553"/>
    <cellStyle name="style1424787250309 2 2 2 2 4" xfId="2683"/>
    <cellStyle name="style1424787250309 2 2 2 2 4 2" xfId="10124"/>
    <cellStyle name="style1424787250309 2 2 2 2 4 2 2" xfId="53556"/>
    <cellStyle name="style1424787250309 2 2 2 2 4 3" xfId="17520"/>
    <cellStyle name="style1424787250309 2 2 2 2 4 4" xfId="24916"/>
    <cellStyle name="style1424787250309 2 2 2 2 4 5" xfId="53555"/>
    <cellStyle name="style1424787250309 2 2 2 2 5" xfId="6505"/>
    <cellStyle name="style1424787250309 2 2 2 2 5 2" xfId="13901"/>
    <cellStyle name="style1424787250309 2 2 2 2 5 3" xfId="21297"/>
    <cellStyle name="style1424787250309 2 2 2 2 5 4" xfId="28693"/>
    <cellStyle name="style1424787250309 2 2 2 2 5 5" xfId="53557"/>
    <cellStyle name="style1424787250309 2 2 2 2 6" xfId="8315"/>
    <cellStyle name="style1424787250309 2 2 2 2 7" xfId="15711"/>
    <cellStyle name="style1424787250309 2 2 2 2 8" xfId="23107"/>
    <cellStyle name="style1424787250309 2 2 2 2 9" xfId="53546"/>
    <cellStyle name="style1424787250309 2 2 2 3" xfId="1260"/>
    <cellStyle name="style1424787250309 2 2 2 3 2" xfId="4948"/>
    <cellStyle name="style1424787250309 2 2 2 3 2 2" xfId="12389"/>
    <cellStyle name="style1424787250309 2 2 2 3 2 2 2" xfId="53560"/>
    <cellStyle name="style1424787250309 2 2 2 3 2 3" xfId="19785"/>
    <cellStyle name="style1424787250309 2 2 2 3 2 4" xfId="27181"/>
    <cellStyle name="style1424787250309 2 2 2 3 2 5" xfId="53559"/>
    <cellStyle name="style1424787250309 2 2 2 3 3" xfId="3071"/>
    <cellStyle name="style1424787250309 2 2 2 3 3 2" xfId="10512"/>
    <cellStyle name="style1424787250309 2 2 2 3 3 2 2" xfId="53562"/>
    <cellStyle name="style1424787250309 2 2 2 3 3 3" xfId="17908"/>
    <cellStyle name="style1424787250309 2 2 2 3 3 4" xfId="25304"/>
    <cellStyle name="style1424787250309 2 2 2 3 3 5" xfId="53561"/>
    <cellStyle name="style1424787250309 2 2 2 3 4" xfId="6893"/>
    <cellStyle name="style1424787250309 2 2 2 3 4 2" xfId="14289"/>
    <cellStyle name="style1424787250309 2 2 2 3 4 3" xfId="21685"/>
    <cellStyle name="style1424787250309 2 2 2 3 4 4" xfId="29081"/>
    <cellStyle name="style1424787250309 2 2 2 3 4 5" xfId="53563"/>
    <cellStyle name="style1424787250309 2 2 2 3 5" xfId="8703"/>
    <cellStyle name="style1424787250309 2 2 2 3 6" xfId="16099"/>
    <cellStyle name="style1424787250309 2 2 2 3 7" xfId="23495"/>
    <cellStyle name="style1424787250309 2 2 2 3 8" xfId="53558"/>
    <cellStyle name="style1424787250309 2 2 2 4" xfId="1851"/>
    <cellStyle name="style1424787250309 2 2 2 4 2" xfId="5538"/>
    <cellStyle name="style1424787250309 2 2 2 4 2 2" xfId="12979"/>
    <cellStyle name="style1424787250309 2 2 2 4 2 2 2" xfId="53566"/>
    <cellStyle name="style1424787250309 2 2 2 4 2 3" xfId="20375"/>
    <cellStyle name="style1424787250309 2 2 2 4 2 4" xfId="27771"/>
    <cellStyle name="style1424787250309 2 2 2 4 2 5" xfId="53565"/>
    <cellStyle name="style1424787250309 2 2 2 4 3" xfId="3661"/>
    <cellStyle name="style1424787250309 2 2 2 4 3 2" xfId="11102"/>
    <cellStyle name="style1424787250309 2 2 2 4 3 2 2" xfId="53568"/>
    <cellStyle name="style1424787250309 2 2 2 4 3 3" xfId="18498"/>
    <cellStyle name="style1424787250309 2 2 2 4 3 4" xfId="25894"/>
    <cellStyle name="style1424787250309 2 2 2 4 3 5" xfId="53567"/>
    <cellStyle name="style1424787250309 2 2 2 4 4" xfId="7483"/>
    <cellStyle name="style1424787250309 2 2 2 4 4 2" xfId="14879"/>
    <cellStyle name="style1424787250309 2 2 2 4 4 3" xfId="22275"/>
    <cellStyle name="style1424787250309 2 2 2 4 4 4" xfId="29671"/>
    <cellStyle name="style1424787250309 2 2 2 4 4 5" xfId="53569"/>
    <cellStyle name="style1424787250309 2 2 2 4 5" xfId="9293"/>
    <cellStyle name="style1424787250309 2 2 2 4 6" xfId="16689"/>
    <cellStyle name="style1424787250309 2 2 2 4 7" xfId="24085"/>
    <cellStyle name="style1424787250309 2 2 2 4 8" xfId="53564"/>
    <cellStyle name="style1424787250309 2 2 2 5" xfId="2108"/>
    <cellStyle name="style1424787250309 2 2 2 5 2" xfId="5795"/>
    <cellStyle name="style1424787250309 2 2 2 5 2 2" xfId="13235"/>
    <cellStyle name="style1424787250309 2 2 2 5 2 2 2" xfId="53572"/>
    <cellStyle name="style1424787250309 2 2 2 5 2 3" xfId="20631"/>
    <cellStyle name="style1424787250309 2 2 2 5 2 4" xfId="28027"/>
    <cellStyle name="style1424787250309 2 2 2 5 2 5" xfId="53571"/>
    <cellStyle name="style1424787250309 2 2 2 5 3" xfId="3917"/>
    <cellStyle name="style1424787250309 2 2 2 5 3 2" xfId="11358"/>
    <cellStyle name="style1424787250309 2 2 2 5 3 2 2" xfId="53574"/>
    <cellStyle name="style1424787250309 2 2 2 5 3 3" xfId="18754"/>
    <cellStyle name="style1424787250309 2 2 2 5 3 4" xfId="26150"/>
    <cellStyle name="style1424787250309 2 2 2 5 3 5" xfId="53573"/>
    <cellStyle name="style1424787250309 2 2 2 5 4" xfId="7740"/>
    <cellStyle name="style1424787250309 2 2 2 5 4 2" xfId="15136"/>
    <cellStyle name="style1424787250309 2 2 2 5 4 3" xfId="22532"/>
    <cellStyle name="style1424787250309 2 2 2 5 4 4" xfId="29928"/>
    <cellStyle name="style1424787250309 2 2 2 5 4 5" xfId="53575"/>
    <cellStyle name="style1424787250309 2 2 2 5 5" xfId="9549"/>
    <cellStyle name="style1424787250309 2 2 2 5 6" xfId="16945"/>
    <cellStyle name="style1424787250309 2 2 2 5 7" xfId="24341"/>
    <cellStyle name="style1424787250309 2 2 2 5 8" xfId="53570"/>
    <cellStyle name="style1424787250309 2 2 2 6" xfId="4304"/>
    <cellStyle name="style1424787250309 2 2 2 6 2" xfId="11745"/>
    <cellStyle name="style1424787250309 2 2 2 6 2 2" xfId="53577"/>
    <cellStyle name="style1424787250309 2 2 2 6 3" xfId="19141"/>
    <cellStyle name="style1424787250309 2 2 2 6 4" xfId="26537"/>
    <cellStyle name="style1424787250309 2 2 2 6 5" xfId="53576"/>
    <cellStyle name="style1424787250309 2 2 2 7" xfId="2427"/>
    <cellStyle name="style1424787250309 2 2 2 7 2" xfId="9868"/>
    <cellStyle name="style1424787250309 2 2 2 7 2 2" xfId="53579"/>
    <cellStyle name="style1424787250309 2 2 2 7 3" xfId="17264"/>
    <cellStyle name="style1424787250309 2 2 2 7 4" xfId="24660"/>
    <cellStyle name="style1424787250309 2 2 2 7 5" xfId="53578"/>
    <cellStyle name="style1424787250309 2 2 2 8" xfId="6249"/>
    <cellStyle name="style1424787250309 2 2 2 8 2" xfId="13645"/>
    <cellStyle name="style1424787250309 2 2 2 8 3" xfId="21041"/>
    <cellStyle name="style1424787250309 2 2 2 8 4" xfId="28437"/>
    <cellStyle name="style1424787250309 2 2 2 8 5" xfId="53580"/>
    <cellStyle name="style1424787250309 2 2 2 9" xfId="8059"/>
    <cellStyle name="style1424787250309 2 2 3" xfId="678"/>
    <cellStyle name="style1424787250309 2 2 3 2" xfId="1388"/>
    <cellStyle name="style1424787250309 2 2 3 2 2" xfId="5076"/>
    <cellStyle name="style1424787250309 2 2 3 2 2 2" xfId="12517"/>
    <cellStyle name="style1424787250309 2 2 3 2 2 2 2" xfId="53584"/>
    <cellStyle name="style1424787250309 2 2 3 2 2 3" xfId="19913"/>
    <cellStyle name="style1424787250309 2 2 3 2 2 4" xfId="27309"/>
    <cellStyle name="style1424787250309 2 2 3 2 2 5" xfId="53583"/>
    <cellStyle name="style1424787250309 2 2 3 2 3" xfId="3199"/>
    <cellStyle name="style1424787250309 2 2 3 2 3 2" xfId="10640"/>
    <cellStyle name="style1424787250309 2 2 3 2 3 2 2" xfId="53586"/>
    <cellStyle name="style1424787250309 2 2 3 2 3 3" xfId="18036"/>
    <cellStyle name="style1424787250309 2 2 3 2 3 4" xfId="25432"/>
    <cellStyle name="style1424787250309 2 2 3 2 3 5" xfId="53585"/>
    <cellStyle name="style1424787250309 2 2 3 2 4" xfId="7021"/>
    <cellStyle name="style1424787250309 2 2 3 2 4 2" xfId="14417"/>
    <cellStyle name="style1424787250309 2 2 3 2 4 3" xfId="21813"/>
    <cellStyle name="style1424787250309 2 2 3 2 4 4" xfId="29209"/>
    <cellStyle name="style1424787250309 2 2 3 2 4 5" xfId="53587"/>
    <cellStyle name="style1424787250309 2 2 3 2 5" xfId="8831"/>
    <cellStyle name="style1424787250309 2 2 3 2 6" xfId="16227"/>
    <cellStyle name="style1424787250309 2 2 3 2 7" xfId="23623"/>
    <cellStyle name="style1424787250309 2 2 3 2 8" xfId="53582"/>
    <cellStyle name="style1424787250309 2 2 3 3" xfId="4432"/>
    <cellStyle name="style1424787250309 2 2 3 3 2" xfId="11873"/>
    <cellStyle name="style1424787250309 2 2 3 3 2 2" xfId="53589"/>
    <cellStyle name="style1424787250309 2 2 3 3 3" xfId="19269"/>
    <cellStyle name="style1424787250309 2 2 3 3 4" xfId="26665"/>
    <cellStyle name="style1424787250309 2 2 3 3 5" xfId="53588"/>
    <cellStyle name="style1424787250309 2 2 3 4" xfId="2555"/>
    <cellStyle name="style1424787250309 2 2 3 4 2" xfId="9996"/>
    <cellStyle name="style1424787250309 2 2 3 4 2 2" xfId="53591"/>
    <cellStyle name="style1424787250309 2 2 3 4 3" xfId="17392"/>
    <cellStyle name="style1424787250309 2 2 3 4 4" xfId="24788"/>
    <cellStyle name="style1424787250309 2 2 3 4 5" xfId="53590"/>
    <cellStyle name="style1424787250309 2 2 3 5" xfId="6377"/>
    <cellStyle name="style1424787250309 2 2 3 5 2" xfId="13773"/>
    <cellStyle name="style1424787250309 2 2 3 5 3" xfId="21169"/>
    <cellStyle name="style1424787250309 2 2 3 5 4" xfId="28565"/>
    <cellStyle name="style1424787250309 2 2 3 5 5" xfId="53592"/>
    <cellStyle name="style1424787250309 2 2 3 6" xfId="8187"/>
    <cellStyle name="style1424787250309 2 2 3 7" xfId="15583"/>
    <cellStyle name="style1424787250309 2 2 3 8" xfId="22979"/>
    <cellStyle name="style1424787250309 2 2 3 9" xfId="53581"/>
    <cellStyle name="style1424787250309 2 2 4" xfId="1132"/>
    <cellStyle name="style1424787250309 2 2 4 2" xfId="4820"/>
    <cellStyle name="style1424787250309 2 2 4 2 2" xfId="12261"/>
    <cellStyle name="style1424787250309 2 2 4 2 2 2" xfId="53595"/>
    <cellStyle name="style1424787250309 2 2 4 2 3" xfId="19657"/>
    <cellStyle name="style1424787250309 2 2 4 2 4" xfId="27053"/>
    <cellStyle name="style1424787250309 2 2 4 2 5" xfId="53594"/>
    <cellStyle name="style1424787250309 2 2 4 3" xfId="2943"/>
    <cellStyle name="style1424787250309 2 2 4 3 2" xfId="10384"/>
    <cellStyle name="style1424787250309 2 2 4 3 2 2" xfId="53597"/>
    <cellStyle name="style1424787250309 2 2 4 3 3" xfId="17780"/>
    <cellStyle name="style1424787250309 2 2 4 3 4" xfId="25176"/>
    <cellStyle name="style1424787250309 2 2 4 3 5" xfId="53596"/>
    <cellStyle name="style1424787250309 2 2 4 4" xfId="6765"/>
    <cellStyle name="style1424787250309 2 2 4 4 2" xfId="14161"/>
    <cellStyle name="style1424787250309 2 2 4 4 3" xfId="21557"/>
    <cellStyle name="style1424787250309 2 2 4 4 4" xfId="28953"/>
    <cellStyle name="style1424787250309 2 2 4 4 5" xfId="53598"/>
    <cellStyle name="style1424787250309 2 2 4 5" xfId="8575"/>
    <cellStyle name="style1424787250309 2 2 4 6" xfId="15971"/>
    <cellStyle name="style1424787250309 2 2 4 7" xfId="23367"/>
    <cellStyle name="style1424787250309 2 2 4 8" xfId="53593"/>
    <cellStyle name="style1424787250309 2 2 5" xfId="1723"/>
    <cellStyle name="style1424787250309 2 2 5 2" xfId="5410"/>
    <cellStyle name="style1424787250309 2 2 5 2 2" xfId="12851"/>
    <cellStyle name="style1424787250309 2 2 5 2 2 2" xfId="53601"/>
    <cellStyle name="style1424787250309 2 2 5 2 3" xfId="20247"/>
    <cellStyle name="style1424787250309 2 2 5 2 4" xfId="27643"/>
    <cellStyle name="style1424787250309 2 2 5 2 5" xfId="53600"/>
    <cellStyle name="style1424787250309 2 2 5 3" xfId="3533"/>
    <cellStyle name="style1424787250309 2 2 5 3 2" xfId="10974"/>
    <cellStyle name="style1424787250309 2 2 5 3 2 2" xfId="53603"/>
    <cellStyle name="style1424787250309 2 2 5 3 3" xfId="18370"/>
    <cellStyle name="style1424787250309 2 2 5 3 4" xfId="25766"/>
    <cellStyle name="style1424787250309 2 2 5 3 5" xfId="53602"/>
    <cellStyle name="style1424787250309 2 2 5 4" xfId="7355"/>
    <cellStyle name="style1424787250309 2 2 5 4 2" xfId="14751"/>
    <cellStyle name="style1424787250309 2 2 5 4 3" xfId="22147"/>
    <cellStyle name="style1424787250309 2 2 5 4 4" xfId="29543"/>
    <cellStyle name="style1424787250309 2 2 5 4 5" xfId="53604"/>
    <cellStyle name="style1424787250309 2 2 5 5" xfId="9165"/>
    <cellStyle name="style1424787250309 2 2 5 6" xfId="16561"/>
    <cellStyle name="style1424787250309 2 2 5 7" xfId="23957"/>
    <cellStyle name="style1424787250309 2 2 5 8" xfId="53599"/>
    <cellStyle name="style1424787250309 2 2 6" xfId="1980"/>
    <cellStyle name="style1424787250309 2 2 6 2" xfId="5667"/>
    <cellStyle name="style1424787250309 2 2 6 2 2" xfId="13107"/>
    <cellStyle name="style1424787250309 2 2 6 2 2 2" xfId="53607"/>
    <cellStyle name="style1424787250309 2 2 6 2 3" xfId="20503"/>
    <cellStyle name="style1424787250309 2 2 6 2 4" xfId="27899"/>
    <cellStyle name="style1424787250309 2 2 6 2 5" xfId="53606"/>
    <cellStyle name="style1424787250309 2 2 6 3" xfId="3789"/>
    <cellStyle name="style1424787250309 2 2 6 3 2" xfId="11230"/>
    <cellStyle name="style1424787250309 2 2 6 3 2 2" xfId="53609"/>
    <cellStyle name="style1424787250309 2 2 6 3 3" xfId="18626"/>
    <cellStyle name="style1424787250309 2 2 6 3 4" xfId="26022"/>
    <cellStyle name="style1424787250309 2 2 6 3 5" xfId="53608"/>
    <cellStyle name="style1424787250309 2 2 6 4" xfId="7612"/>
    <cellStyle name="style1424787250309 2 2 6 4 2" xfId="15008"/>
    <cellStyle name="style1424787250309 2 2 6 4 3" xfId="22404"/>
    <cellStyle name="style1424787250309 2 2 6 4 4" xfId="29800"/>
    <cellStyle name="style1424787250309 2 2 6 4 5" xfId="53610"/>
    <cellStyle name="style1424787250309 2 2 6 5" xfId="9421"/>
    <cellStyle name="style1424787250309 2 2 6 6" xfId="16817"/>
    <cellStyle name="style1424787250309 2 2 6 7" xfId="24213"/>
    <cellStyle name="style1424787250309 2 2 6 8" xfId="53605"/>
    <cellStyle name="style1424787250309 2 2 7" xfId="4176"/>
    <cellStyle name="style1424787250309 2 2 7 2" xfId="11617"/>
    <cellStyle name="style1424787250309 2 2 7 2 2" xfId="53612"/>
    <cellStyle name="style1424787250309 2 2 7 3" xfId="19013"/>
    <cellStyle name="style1424787250309 2 2 7 4" xfId="26409"/>
    <cellStyle name="style1424787250309 2 2 7 5" xfId="53611"/>
    <cellStyle name="style1424787250309 2 2 8" xfId="2299"/>
    <cellStyle name="style1424787250309 2 2 8 2" xfId="9740"/>
    <cellStyle name="style1424787250309 2 2 8 2 2" xfId="53614"/>
    <cellStyle name="style1424787250309 2 2 8 3" xfId="17136"/>
    <cellStyle name="style1424787250309 2 2 8 4" xfId="24532"/>
    <cellStyle name="style1424787250309 2 2 8 5" xfId="53613"/>
    <cellStyle name="style1424787250309 2 2 9" xfId="6121"/>
    <cellStyle name="style1424787250309 2 2 9 2" xfId="13517"/>
    <cellStyle name="style1424787250309 2 2 9 3" xfId="20913"/>
    <cellStyle name="style1424787250309 2 2 9 4" xfId="28309"/>
    <cellStyle name="style1424787250309 2 2 9 5" xfId="53615"/>
    <cellStyle name="style1424787250309 2 3" xfId="485"/>
    <cellStyle name="style1424787250309 2 3 10" xfId="15391"/>
    <cellStyle name="style1424787250309 2 3 11" xfId="22787"/>
    <cellStyle name="style1424787250309 2 3 12" xfId="53616"/>
    <cellStyle name="style1424787250309 2 3 2" xfId="742"/>
    <cellStyle name="style1424787250309 2 3 2 2" xfId="1452"/>
    <cellStyle name="style1424787250309 2 3 2 2 2" xfId="5140"/>
    <cellStyle name="style1424787250309 2 3 2 2 2 2" xfId="12581"/>
    <cellStyle name="style1424787250309 2 3 2 2 2 2 2" xfId="53620"/>
    <cellStyle name="style1424787250309 2 3 2 2 2 3" xfId="19977"/>
    <cellStyle name="style1424787250309 2 3 2 2 2 4" xfId="27373"/>
    <cellStyle name="style1424787250309 2 3 2 2 2 5" xfId="53619"/>
    <cellStyle name="style1424787250309 2 3 2 2 3" xfId="3263"/>
    <cellStyle name="style1424787250309 2 3 2 2 3 2" xfId="10704"/>
    <cellStyle name="style1424787250309 2 3 2 2 3 2 2" xfId="53622"/>
    <cellStyle name="style1424787250309 2 3 2 2 3 3" xfId="18100"/>
    <cellStyle name="style1424787250309 2 3 2 2 3 4" xfId="25496"/>
    <cellStyle name="style1424787250309 2 3 2 2 3 5" xfId="53621"/>
    <cellStyle name="style1424787250309 2 3 2 2 4" xfId="7085"/>
    <cellStyle name="style1424787250309 2 3 2 2 4 2" xfId="14481"/>
    <cellStyle name="style1424787250309 2 3 2 2 4 3" xfId="21877"/>
    <cellStyle name="style1424787250309 2 3 2 2 4 4" xfId="29273"/>
    <cellStyle name="style1424787250309 2 3 2 2 4 5" xfId="53623"/>
    <cellStyle name="style1424787250309 2 3 2 2 5" xfId="8895"/>
    <cellStyle name="style1424787250309 2 3 2 2 6" xfId="16291"/>
    <cellStyle name="style1424787250309 2 3 2 2 7" xfId="23687"/>
    <cellStyle name="style1424787250309 2 3 2 2 8" xfId="53618"/>
    <cellStyle name="style1424787250309 2 3 2 3" xfId="4496"/>
    <cellStyle name="style1424787250309 2 3 2 3 2" xfId="11937"/>
    <cellStyle name="style1424787250309 2 3 2 3 2 2" xfId="53625"/>
    <cellStyle name="style1424787250309 2 3 2 3 3" xfId="19333"/>
    <cellStyle name="style1424787250309 2 3 2 3 4" xfId="26729"/>
    <cellStyle name="style1424787250309 2 3 2 3 5" xfId="53624"/>
    <cellStyle name="style1424787250309 2 3 2 4" xfId="2619"/>
    <cellStyle name="style1424787250309 2 3 2 4 2" xfId="10060"/>
    <cellStyle name="style1424787250309 2 3 2 4 2 2" xfId="53627"/>
    <cellStyle name="style1424787250309 2 3 2 4 3" xfId="17456"/>
    <cellStyle name="style1424787250309 2 3 2 4 4" xfId="24852"/>
    <cellStyle name="style1424787250309 2 3 2 4 5" xfId="53626"/>
    <cellStyle name="style1424787250309 2 3 2 5" xfId="6441"/>
    <cellStyle name="style1424787250309 2 3 2 5 2" xfId="13837"/>
    <cellStyle name="style1424787250309 2 3 2 5 3" xfId="21233"/>
    <cellStyle name="style1424787250309 2 3 2 5 4" xfId="28629"/>
    <cellStyle name="style1424787250309 2 3 2 5 5" xfId="53628"/>
    <cellStyle name="style1424787250309 2 3 2 6" xfId="8251"/>
    <cellStyle name="style1424787250309 2 3 2 7" xfId="15647"/>
    <cellStyle name="style1424787250309 2 3 2 8" xfId="23043"/>
    <cellStyle name="style1424787250309 2 3 2 9" xfId="53617"/>
    <cellStyle name="style1424787250309 2 3 3" xfId="1196"/>
    <cellStyle name="style1424787250309 2 3 3 2" xfId="4884"/>
    <cellStyle name="style1424787250309 2 3 3 2 2" xfId="12325"/>
    <cellStyle name="style1424787250309 2 3 3 2 2 2" xfId="53631"/>
    <cellStyle name="style1424787250309 2 3 3 2 3" xfId="19721"/>
    <cellStyle name="style1424787250309 2 3 3 2 4" xfId="27117"/>
    <cellStyle name="style1424787250309 2 3 3 2 5" xfId="53630"/>
    <cellStyle name="style1424787250309 2 3 3 3" xfId="3007"/>
    <cellStyle name="style1424787250309 2 3 3 3 2" xfId="10448"/>
    <cellStyle name="style1424787250309 2 3 3 3 2 2" xfId="53633"/>
    <cellStyle name="style1424787250309 2 3 3 3 3" xfId="17844"/>
    <cellStyle name="style1424787250309 2 3 3 3 4" xfId="25240"/>
    <cellStyle name="style1424787250309 2 3 3 3 5" xfId="53632"/>
    <cellStyle name="style1424787250309 2 3 3 4" xfId="6829"/>
    <cellStyle name="style1424787250309 2 3 3 4 2" xfId="14225"/>
    <cellStyle name="style1424787250309 2 3 3 4 3" xfId="21621"/>
    <cellStyle name="style1424787250309 2 3 3 4 4" xfId="29017"/>
    <cellStyle name="style1424787250309 2 3 3 4 5" xfId="53634"/>
    <cellStyle name="style1424787250309 2 3 3 5" xfId="8639"/>
    <cellStyle name="style1424787250309 2 3 3 6" xfId="16035"/>
    <cellStyle name="style1424787250309 2 3 3 7" xfId="23431"/>
    <cellStyle name="style1424787250309 2 3 3 8" xfId="53629"/>
    <cellStyle name="style1424787250309 2 3 4" xfId="1787"/>
    <cellStyle name="style1424787250309 2 3 4 2" xfId="5474"/>
    <cellStyle name="style1424787250309 2 3 4 2 2" xfId="12915"/>
    <cellStyle name="style1424787250309 2 3 4 2 2 2" xfId="53637"/>
    <cellStyle name="style1424787250309 2 3 4 2 3" xfId="20311"/>
    <cellStyle name="style1424787250309 2 3 4 2 4" xfId="27707"/>
    <cellStyle name="style1424787250309 2 3 4 2 5" xfId="53636"/>
    <cellStyle name="style1424787250309 2 3 4 3" xfId="3597"/>
    <cellStyle name="style1424787250309 2 3 4 3 2" xfId="11038"/>
    <cellStyle name="style1424787250309 2 3 4 3 2 2" xfId="53639"/>
    <cellStyle name="style1424787250309 2 3 4 3 3" xfId="18434"/>
    <cellStyle name="style1424787250309 2 3 4 3 4" xfId="25830"/>
    <cellStyle name="style1424787250309 2 3 4 3 5" xfId="53638"/>
    <cellStyle name="style1424787250309 2 3 4 4" xfId="7419"/>
    <cellStyle name="style1424787250309 2 3 4 4 2" xfId="14815"/>
    <cellStyle name="style1424787250309 2 3 4 4 3" xfId="22211"/>
    <cellStyle name="style1424787250309 2 3 4 4 4" xfId="29607"/>
    <cellStyle name="style1424787250309 2 3 4 4 5" xfId="53640"/>
    <cellStyle name="style1424787250309 2 3 4 5" xfId="9229"/>
    <cellStyle name="style1424787250309 2 3 4 6" xfId="16625"/>
    <cellStyle name="style1424787250309 2 3 4 7" xfId="24021"/>
    <cellStyle name="style1424787250309 2 3 4 8" xfId="53635"/>
    <cellStyle name="style1424787250309 2 3 5" xfId="2044"/>
    <cellStyle name="style1424787250309 2 3 5 2" xfId="5731"/>
    <cellStyle name="style1424787250309 2 3 5 2 2" xfId="13171"/>
    <cellStyle name="style1424787250309 2 3 5 2 2 2" xfId="53643"/>
    <cellStyle name="style1424787250309 2 3 5 2 3" xfId="20567"/>
    <cellStyle name="style1424787250309 2 3 5 2 4" xfId="27963"/>
    <cellStyle name="style1424787250309 2 3 5 2 5" xfId="53642"/>
    <cellStyle name="style1424787250309 2 3 5 3" xfId="3853"/>
    <cellStyle name="style1424787250309 2 3 5 3 2" xfId="11294"/>
    <cellStyle name="style1424787250309 2 3 5 3 2 2" xfId="53645"/>
    <cellStyle name="style1424787250309 2 3 5 3 3" xfId="18690"/>
    <cellStyle name="style1424787250309 2 3 5 3 4" xfId="26086"/>
    <cellStyle name="style1424787250309 2 3 5 3 5" xfId="53644"/>
    <cellStyle name="style1424787250309 2 3 5 4" xfId="7676"/>
    <cellStyle name="style1424787250309 2 3 5 4 2" xfId="15072"/>
    <cellStyle name="style1424787250309 2 3 5 4 3" xfId="22468"/>
    <cellStyle name="style1424787250309 2 3 5 4 4" xfId="29864"/>
    <cellStyle name="style1424787250309 2 3 5 4 5" xfId="53646"/>
    <cellStyle name="style1424787250309 2 3 5 5" xfId="9485"/>
    <cellStyle name="style1424787250309 2 3 5 6" xfId="16881"/>
    <cellStyle name="style1424787250309 2 3 5 7" xfId="24277"/>
    <cellStyle name="style1424787250309 2 3 5 8" xfId="53641"/>
    <cellStyle name="style1424787250309 2 3 6" xfId="4240"/>
    <cellStyle name="style1424787250309 2 3 6 2" xfId="11681"/>
    <cellStyle name="style1424787250309 2 3 6 2 2" xfId="53648"/>
    <cellStyle name="style1424787250309 2 3 6 3" xfId="19077"/>
    <cellStyle name="style1424787250309 2 3 6 4" xfId="26473"/>
    <cellStyle name="style1424787250309 2 3 6 5" xfId="53647"/>
    <cellStyle name="style1424787250309 2 3 7" xfId="2363"/>
    <cellStyle name="style1424787250309 2 3 7 2" xfId="9804"/>
    <cellStyle name="style1424787250309 2 3 7 2 2" xfId="53650"/>
    <cellStyle name="style1424787250309 2 3 7 3" xfId="17200"/>
    <cellStyle name="style1424787250309 2 3 7 4" xfId="24596"/>
    <cellStyle name="style1424787250309 2 3 7 5" xfId="53649"/>
    <cellStyle name="style1424787250309 2 3 8" xfId="6185"/>
    <cellStyle name="style1424787250309 2 3 8 2" xfId="13581"/>
    <cellStyle name="style1424787250309 2 3 8 3" xfId="20977"/>
    <cellStyle name="style1424787250309 2 3 8 4" xfId="28373"/>
    <cellStyle name="style1424787250309 2 3 8 5" xfId="53651"/>
    <cellStyle name="style1424787250309 2 3 9" xfId="7995"/>
    <cellStyle name="style1424787250309 2 4" xfId="614"/>
    <cellStyle name="style1424787250309 2 4 2" xfId="1324"/>
    <cellStyle name="style1424787250309 2 4 2 2" xfId="5012"/>
    <cellStyle name="style1424787250309 2 4 2 2 2" xfId="12453"/>
    <cellStyle name="style1424787250309 2 4 2 2 2 2" xfId="53655"/>
    <cellStyle name="style1424787250309 2 4 2 2 3" xfId="19849"/>
    <cellStyle name="style1424787250309 2 4 2 2 4" xfId="27245"/>
    <cellStyle name="style1424787250309 2 4 2 2 5" xfId="53654"/>
    <cellStyle name="style1424787250309 2 4 2 3" xfId="3135"/>
    <cellStyle name="style1424787250309 2 4 2 3 2" xfId="10576"/>
    <cellStyle name="style1424787250309 2 4 2 3 2 2" xfId="53657"/>
    <cellStyle name="style1424787250309 2 4 2 3 3" xfId="17972"/>
    <cellStyle name="style1424787250309 2 4 2 3 4" xfId="25368"/>
    <cellStyle name="style1424787250309 2 4 2 3 5" xfId="53656"/>
    <cellStyle name="style1424787250309 2 4 2 4" xfId="6957"/>
    <cellStyle name="style1424787250309 2 4 2 4 2" xfId="14353"/>
    <cellStyle name="style1424787250309 2 4 2 4 3" xfId="21749"/>
    <cellStyle name="style1424787250309 2 4 2 4 4" xfId="29145"/>
    <cellStyle name="style1424787250309 2 4 2 4 5" xfId="53658"/>
    <cellStyle name="style1424787250309 2 4 2 5" xfId="8767"/>
    <cellStyle name="style1424787250309 2 4 2 6" xfId="16163"/>
    <cellStyle name="style1424787250309 2 4 2 7" xfId="23559"/>
    <cellStyle name="style1424787250309 2 4 2 8" xfId="53653"/>
    <cellStyle name="style1424787250309 2 4 3" xfId="4368"/>
    <cellStyle name="style1424787250309 2 4 3 2" xfId="11809"/>
    <cellStyle name="style1424787250309 2 4 3 2 2" xfId="53660"/>
    <cellStyle name="style1424787250309 2 4 3 3" xfId="19205"/>
    <cellStyle name="style1424787250309 2 4 3 4" xfId="26601"/>
    <cellStyle name="style1424787250309 2 4 3 5" xfId="53659"/>
    <cellStyle name="style1424787250309 2 4 4" xfId="2491"/>
    <cellStyle name="style1424787250309 2 4 4 2" xfId="9932"/>
    <cellStyle name="style1424787250309 2 4 4 2 2" xfId="53662"/>
    <cellStyle name="style1424787250309 2 4 4 3" xfId="17328"/>
    <cellStyle name="style1424787250309 2 4 4 4" xfId="24724"/>
    <cellStyle name="style1424787250309 2 4 4 5" xfId="53661"/>
    <cellStyle name="style1424787250309 2 4 5" xfId="6313"/>
    <cellStyle name="style1424787250309 2 4 5 2" xfId="13709"/>
    <cellStyle name="style1424787250309 2 4 5 3" xfId="21105"/>
    <cellStyle name="style1424787250309 2 4 5 4" xfId="28501"/>
    <cellStyle name="style1424787250309 2 4 5 5" xfId="53663"/>
    <cellStyle name="style1424787250309 2 4 6" xfId="8123"/>
    <cellStyle name="style1424787250309 2 4 7" xfId="15519"/>
    <cellStyle name="style1424787250309 2 4 8" xfId="22915"/>
    <cellStyle name="style1424787250309 2 4 9" xfId="53652"/>
    <cellStyle name="style1424787250309 2 5" xfId="1068"/>
    <cellStyle name="style1424787250309 2 5 2" xfId="4756"/>
    <cellStyle name="style1424787250309 2 5 2 2" xfId="12197"/>
    <cellStyle name="style1424787250309 2 5 2 2 2" xfId="53666"/>
    <cellStyle name="style1424787250309 2 5 2 3" xfId="19593"/>
    <cellStyle name="style1424787250309 2 5 2 4" xfId="26989"/>
    <cellStyle name="style1424787250309 2 5 2 5" xfId="53665"/>
    <cellStyle name="style1424787250309 2 5 3" xfId="2879"/>
    <cellStyle name="style1424787250309 2 5 3 2" xfId="10320"/>
    <cellStyle name="style1424787250309 2 5 3 2 2" xfId="53668"/>
    <cellStyle name="style1424787250309 2 5 3 3" xfId="17716"/>
    <cellStyle name="style1424787250309 2 5 3 4" xfId="25112"/>
    <cellStyle name="style1424787250309 2 5 3 5" xfId="53667"/>
    <cellStyle name="style1424787250309 2 5 4" xfId="6701"/>
    <cellStyle name="style1424787250309 2 5 4 2" xfId="14097"/>
    <cellStyle name="style1424787250309 2 5 4 3" xfId="21493"/>
    <cellStyle name="style1424787250309 2 5 4 4" xfId="28889"/>
    <cellStyle name="style1424787250309 2 5 4 5" xfId="53669"/>
    <cellStyle name="style1424787250309 2 5 5" xfId="8511"/>
    <cellStyle name="style1424787250309 2 5 6" xfId="15907"/>
    <cellStyle name="style1424787250309 2 5 7" xfId="23303"/>
    <cellStyle name="style1424787250309 2 5 8" xfId="53664"/>
    <cellStyle name="style1424787250309 2 6" xfId="1659"/>
    <cellStyle name="style1424787250309 2 6 2" xfId="5346"/>
    <cellStyle name="style1424787250309 2 6 2 2" xfId="12787"/>
    <cellStyle name="style1424787250309 2 6 2 2 2" xfId="53672"/>
    <cellStyle name="style1424787250309 2 6 2 3" xfId="20183"/>
    <cellStyle name="style1424787250309 2 6 2 4" xfId="27579"/>
    <cellStyle name="style1424787250309 2 6 2 5" xfId="53671"/>
    <cellStyle name="style1424787250309 2 6 3" xfId="3469"/>
    <cellStyle name="style1424787250309 2 6 3 2" xfId="10910"/>
    <cellStyle name="style1424787250309 2 6 3 2 2" xfId="53674"/>
    <cellStyle name="style1424787250309 2 6 3 3" xfId="18306"/>
    <cellStyle name="style1424787250309 2 6 3 4" xfId="25702"/>
    <cellStyle name="style1424787250309 2 6 3 5" xfId="53673"/>
    <cellStyle name="style1424787250309 2 6 4" xfId="7291"/>
    <cellStyle name="style1424787250309 2 6 4 2" xfId="14687"/>
    <cellStyle name="style1424787250309 2 6 4 3" xfId="22083"/>
    <cellStyle name="style1424787250309 2 6 4 4" xfId="29479"/>
    <cellStyle name="style1424787250309 2 6 4 5" xfId="53675"/>
    <cellStyle name="style1424787250309 2 6 5" xfId="9101"/>
    <cellStyle name="style1424787250309 2 6 6" xfId="16497"/>
    <cellStyle name="style1424787250309 2 6 7" xfId="23893"/>
    <cellStyle name="style1424787250309 2 6 8" xfId="53670"/>
    <cellStyle name="style1424787250309 2 7" xfId="1916"/>
    <cellStyle name="style1424787250309 2 7 2" xfId="5603"/>
    <cellStyle name="style1424787250309 2 7 2 2" xfId="13043"/>
    <cellStyle name="style1424787250309 2 7 2 2 2" xfId="53678"/>
    <cellStyle name="style1424787250309 2 7 2 3" xfId="20439"/>
    <cellStyle name="style1424787250309 2 7 2 4" xfId="27835"/>
    <cellStyle name="style1424787250309 2 7 2 5" xfId="53677"/>
    <cellStyle name="style1424787250309 2 7 3" xfId="3725"/>
    <cellStyle name="style1424787250309 2 7 3 2" xfId="11166"/>
    <cellStyle name="style1424787250309 2 7 3 2 2" xfId="53680"/>
    <cellStyle name="style1424787250309 2 7 3 3" xfId="18562"/>
    <cellStyle name="style1424787250309 2 7 3 4" xfId="25958"/>
    <cellStyle name="style1424787250309 2 7 3 5" xfId="53679"/>
    <cellStyle name="style1424787250309 2 7 4" xfId="7548"/>
    <cellStyle name="style1424787250309 2 7 4 2" xfId="14944"/>
    <cellStyle name="style1424787250309 2 7 4 3" xfId="22340"/>
    <cellStyle name="style1424787250309 2 7 4 4" xfId="29736"/>
    <cellStyle name="style1424787250309 2 7 4 5" xfId="53681"/>
    <cellStyle name="style1424787250309 2 7 5" xfId="9357"/>
    <cellStyle name="style1424787250309 2 7 6" xfId="16753"/>
    <cellStyle name="style1424787250309 2 7 7" xfId="24149"/>
    <cellStyle name="style1424787250309 2 7 8" xfId="53676"/>
    <cellStyle name="style1424787250309 2 8" xfId="4112"/>
    <cellStyle name="style1424787250309 2 8 2" xfId="11553"/>
    <cellStyle name="style1424787250309 2 8 2 2" xfId="53683"/>
    <cellStyle name="style1424787250309 2 8 3" xfId="18949"/>
    <cellStyle name="style1424787250309 2 8 4" xfId="26345"/>
    <cellStyle name="style1424787250309 2 8 5" xfId="53682"/>
    <cellStyle name="style1424787250309 2 9" xfId="2235"/>
    <cellStyle name="style1424787250309 2 9 2" xfId="9676"/>
    <cellStyle name="style1424787250309 2 9 2 2" xfId="53685"/>
    <cellStyle name="style1424787250309 2 9 3" xfId="17072"/>
    <cellStyle name="style1424787250309 2 9 4" xfId="24468"/>
    <cellStyle name="style1424787250309 2 9 5" xfId="53684"/>
    <cellStyle name="style1424787250309 3" xfId="393"/>
    <cellStyle name="style1424787250309 3 10" xfId="7903"/>
    <cellStyle name="style1424787250309 3 11" xfId="15299"/>
    <cellStyle name="style1424787250309 3 12" xfId="22695"/>
    <cellStyle name="style1424787250309 3 13" xfId="53686"/>
    <cellStyle name="style1424787250309 3 2" xfId="521"/>
    <cellStyle name="style1424787250309 3 2 10" xfId="15427"/>
    <cellStyle name="style1424787250309 3 2 11" xfId="22823"/>
    <cellStyle name="style1424787250309 3 2 12" xfId="53687"/>
    <cellStyle name="style1424787250309 3 2 2" xfId="778"/>
    <cellStyle name="style1424787250309 3 2 2 2" xfId="1488"/>
    <cellStyle name="style1424787250309 3 2 2 2 2" xfId="5176"/>
    <cellStyle name="style1424787250309 3 2 2 2 2 2" xfId="12617"/>
    <cellStyle name="style1424787250309 3 2 2 2 2 2 2" xfId="53691"/>
    <cellStyle name="style1424787250309 3 2 2 2 2 3" xfId="20013"/>
    <cellStyle name="style1424787250309 3 2 2 2 2 4" xfId="27409"/>
    <cellStyle name="style1424787250309 3 2 2 2 2 5" xfId="53690"/>
    <cellStyle name="style1424787250309 3 2 2 2 3" xfId="3299"/>
    <cellStyle name="style1424787250309 3 2 2 2 3 2" xfId="10740"/>
    <cellStyle name="style1424787250309 3 2 2 2 3 2 2" xfId="53693"/>
    <cellStyle name="style1424787250309 3 2 2 2 3 3" xfId="18136"/>
    <cellStyle name="style1424787250309 3 2 2 2 3 4" xfId="25532"/>
    <cellStyle name="style1424787250309 3 2 2 2 3 5" xfId="53692"/>
    <cellStyle name="style1424787250309 3 2 2 2 4" xfId="7121"/>
    <cellStyle name="style1424787250309 3 2 2 2 4 2" xfId="14517"/>
    <cellStyle name="style1424787250309 3 2 2 2 4 3" xfId="21913"/>
    <cellStyle name="style1424787250309 3 2 2 2 4 4" xfId="29309"/>
    <cellStyle name="style1424787250309 3 2 2 2 4 5" xfId="53694"/>
    <cellStyle name="style1424787250309 3 2 2 2 5" xfId="8931"/>
    <cellStyle name="style1424787250309 3 2 2 2 6" xfId="16327"/>
    <cellStyle name="style1424787250309 3 2 2 2 7" xfId="23723"/>
    <cellStyle name="style1424787250309 3 2 2 2 8" xfId="53689"/>
    <cellStyle name="style1424787250309 3 2 2 3" xfId="4532"/>
    <cellStyle name="style1424787250309 3 2 2 3 2" xfId="11973"/>
    <cellStyle name="style1424787250309 3 2 2 3 2 2" xfId="53696"/>
    <cellStyle name="style1424787250309 3 2 2 3 3" xfId="19369"/>
    <cellStyle name="style1424787250309 3 2 2 3 4" xfId="26765"/>
    <cellStyle name="style1424787250309 3 2 2 3 5" xfId="53695"/>
    <cellStyle name="style1424787250309 3 2 2 4" xfId="2655"/>
    <cellStyle name="style1424787250309 3 2 2 4 2" xfId="10096"/>
    <cellStyle name="style1424787250309 3 2 2 4 2 2" xfId="53698"/>
    <cellStyle name="style1424787250309 3 2 2 4 3" xfId="17492"/>
    <cellStyle name="style1424787250309 3 2 2 4 4" xfId="24888"/>
    <cellStyle name="style1424787250309 3 2 2 4 5" xfId="53697"/>
    <cellStyle name="style1424787250309 3 2 2 5" xfId="6477"/>
    <cellStyle name="style1424787250309 3 2 2 5 2" xfId="13873"/>
    <cellStyle name="style1424787250309 3 2 2 5 3" xfId="21269"/>
    <cellStyle name="style1424787250309 3 2 2 5 4" xfId="28665"/>
    <cellStyle name="style1424787250309 3 2 2 5 5" xfId="53699"/>
    <cellStyle name="style1424787250309 3 2 2 6" xfId="8287"/>
    <cellStyle name="style1424787250309 3 2 2 7" xfId="15683"/>
    <cellStyle name="style1424787250309 3 2 2 8" xfId="23079"/>
    <cellStyle name="style1424787250309 3 2 2 9" xfId="53688"/>
    <cellStyle name="style1424787250309 3 2 3" xfId="1232"/>
    <cellStyle name="style1424787250309 3 2 3 2" xfId="4920"/>
    <cellStyle name="style1424787250309 3 2 3 2 2" xfId="12361"/>
    <cellStyle name="style1424787250309 3 2 3 2 2 2" xfId="53702"/>
    <cellStyle name="style1424787250309 3 2 3 2 3" xfId="19757"/>
    <cellStyle name="style1424787250309 3 2 3 2 4" xfId="27153"/>
    <cellStyle name="style1424787250309 3 2 3 2 5" xfId="53701"/>
    <cellStyle name="style1424787250309 3 2 3 3" xfId="3043"/>
    <cellStyle name="style1424787250309 3 2 3 3 2" xfId="10484"/>
    <cellStyle name="style1424787250309 3 2 3 3 2 2" xfId="53704"/>
    <cellStyle name="style1424787250309 3 2 3 3 3" xfId="17880"/>
    <cellStyle name="style1424787250309 3 2 3 3 4" xfId="25276"/>
    <cellStyle name="style1424787250309 3 2 3 3 5" xfId="53703"/>
    <cellStyle name="style1424787250309 3 2 3 4" xfId="6865"/>
    <cellStyle name="style1424787250309 3 2 3 4 2" xfId="14261"/>
    <cellStyle name="style1424787250309 3 2 3 4 3" xfId="21657"/>
    <cellStyle name="style1424787250309 3 2 3 4 4" xfId="29053"/>
    <cellStyle name="style1424787250309 3 2 3 4 5" xfId="53705"/>
    <cellStyle name="style1424787250309 3 2 3 5" xfId="8675"/>
    <cellStyle name="style1424787250309 3 2 3 6" xfId="16071"/>
    <cellStyle name="style1424787250309 3 2 3 7" xfId="23467"/>
    <cellStyle name="style1424787250309 3 2 3 8" xfId="53700"/>
    <cellStyle name="style1424787250309 3 2 4" xfId="1823"/>
    <cellStyle name="style1424787250309 3 2 4 2" xfId="5510"/>
    <cellStyle name="style1424787250309 3 2 4 2 2" xfId="12951"/>
    <cellStyle name="style1424787250309 3 2 4 2 2 2" xfId="53708"/>
    <cellStyle name="style1424787250309 3 2 4 2 3" xfId="20347"/>
    <cellStyle name="style1424787250309 3 2 4 2 4" xfId="27743"/>
    <cellStyle name="style1424787250309 3 2 4 2 5" xfId="53707"/>
    <cellStyle name="style1424787250309 3 2 4 3" xfId="3633"/>
    <cellStyle name="style1424787250309 3 2 4 3 2" xfId="11074"/>
    <cellStyle name="style1424787250309 3 2 4 3 2 2" xfId="53710"/>
    <cellStyle name="style1424787250309 3 2 4 3 3" xfId="18470"/>
    <cellStyle name="style1424787250309 3 2 4 3 4" xfId="25866"/>
    <cellStyle name="style1424787250309 3 2 4 3 5" xfId="53709"/>
    <cellStyle name="style1424787250309 3 2 4 4" xfId="7455"/>
    <cellStyle name="style1424787250309 3 2 4 4 2" xfId="14851"/>
    <cellStyle name="style1424787250309 3 2 4 4 3" xfId="22247"/>
    <cellStyle name="style1424787250309 3 2 4 4 4" xfId="29643"/>
    <cellStyle name="style1424787250309 3 2 4 4 5" xfId="53711"/>
    <cellStyle name="style1424787250309 3 2 4 5" xfId="9265"/>
    <cellStyle name="style1424787250309 3 2 4 6" xfId="16661"/>
    <cellStyle name="style1424787250309 3 2 4 7" xfId="24057"/>
    <cellStyle name="style1424787250309 3 2 4 8" xfId="53706"/>
    <cellStyle name="style1424787250309 3 2 5" xfId="2080"/>
    <cellStyle name="style1424787250309 3 2 5 2" xfId="5767"/>
    <cellStyle name="style1424787250309 3 2 5 2 2" xfId="13207"/>
    <cellStyle name="style1424787250309 3 2 5 2 2 2" xfId="53714"/>
    <cellStyle name="style1424787250309 3 2 5 2 3" xfId="20603"/>
    <cellStyle name="style1424787250309 3 2 5 2 4" xfId="27999"/>
    <cellStyle name="style1424787250309 3 2 5 2 5" xfId="53713"/>
    <cellStyle name="style1424787250309 3 2 5 3" xfId="3889"/>
    <cellStyle name="style1424787250309 3 2 5 3 2" xfId="11330"/>
    <cellStyle name="style1424787250309 3 2 5 3 2 2" xfId="53716"/>
    <cellStyle name="style1424787250309 3 2 5 3 3" xfId="18726"/>
    <cellStyle name="style1424787250309 3 2 5 3 4" xfId="26122"/>
    <cellStyle name="style1424787250309 3 2 5 3 5" xfId="53715"/>
    <cellStyle name="style1424787250309 3 2 5 4" xfId="7712"/>
    <cellStyle name="style1424787250309 3 2 5 4 2" xfId="15108"/>
    <cellStyle name="style1424787250309 3 2 5 4 3" xfId="22504"/>
    <cellStyle name="style1424787250309 3 2 5 4 4" xfId="29900"/>
    <cellStyle name="style1424787250309 3 2 5 4 5" xfId="53717"/>
    <cellStyle name="style1424787250309 3 2 5 5" xfId="9521"/>
    <cellStyle name="style1424787250309 3 2 5 6" xfId="16917"/>
    <cellStyle name="style1424787250309 3 2 5 7" xfId="24313"/>
    <cellStyle name="style1424787250309 3 2 5 8" xfId="53712"/>
    <cellStyle name="style1424787250309 3 2 6" xfId="4276"/>
    <cellStyle name="style1424787250309 3 2 6 2" xfId="11717"/>
    <cellStyle name="style1424787250309 3 2 6 2 2" xfId="53719"/>
    <cellStyle name="style1424787250309 3 2 6 3" xfId="19113"/>
    <cellStyle name="style1424787250309 3 2 6 4" xfId="26509"/>
    <cellStyle name="style1424787250309 3 2 6 5" xfId="53718"/>
    <cellStyle name="style1424787250309 3 2 7" xfId="2399"/>
    <cellStyle name="style1424787250309 3 2 7 2" xfId="9840"/>
    <cellStyle name="style1424787250309 3 2 7 2 2" xfId="53721"/>
    <cellStyle name="style1424787250309 3 2 7 3" xfId="17236"/>
    <cellStyle name="style1424787250309 3 2 7 4" xfId="24632"/>
    <cellStyle name="style1424787250309 3 2 7 5" xfId="53720"/>
    <cellStyle name="style1424787250309 3 2 8" xfId="6221"/>
    <cellStyle name="style1424787250309 3 2 8 2" xfId="13617"/>
    <cellStyle name="style1424787250309 3 2 8 3" xfId="21013"/>
    <cellStyle name="style1424787250309 3 2 8 4" xfId="28409"/>
    <cellStyle name="style1424787250309 3 2 8 5" xfId="53722"/>
    <cellStyle name="style1424787250309 3 2 9" xfId="8031"/>
    <cellStyle name="style1424787250309 3 3" xfId="650"/>
    <cellStyle name="style1424787250309 3 3 2" xfId="1360"/>
    <cellStyle name="style1424787250309 3 3 2 2" xfId="5048"/>
    <cellStyle name="style1424787250309 3 3 2 2 2" xfId="12489"/>
    <cellStyle name="style1424787250309 3 3 2 2 2 2" xfId="53726"/>
    <cellStyle name="style1424787250309 3 3 2 2 3" xfId="19885"/>
    <cellStyle name="style1424787250309 3 3 2 2 4" xfId="27281"/>
    <cellStyle name="style1424787250309 3 3 2 2 5" xfId="53725"/>
    <cellStyle name="style1424787250309 3 3 2 3" xfId="3171"/>
    <cellStyle name="style1424787250309 3 3 2 3 2" xfId="10612"/>
    <cellStyle name="style1424787250309 3 3 2 3 2 2" xfId="53728"/>
    <cellStyle name="style1424787250309 3 3 2 3 3" xfId="18008"/>
    <cellStyle name="style1424787250309 3 3 2 3 4" xfId="25404"/>
    <cellStyle name="style1424787250309 3 3 2 3 5" xfId="53727"/>
    <cellStyle name="style1424787250309 3 3 2 4" xfId="6993"/>
    <cellStyle name="style1424787250309 3 3 2 4 2" xfId="14389"/>
    <cellStyle name="style1424787250309 3 3 2 4 3" xfId="21785"/>
    <cellStyle name="style1424787250309 3 3 2 4 4" xfId="29181"/>
    <cellStyle name="style1424787250309 3 3 2 4 5" xfId="53729"/>
    <cellStyle name="style1424787250309 3 3 2 5" xfId="8803"/>
    <cellStyle name="style1424787250309 3 3 2 6" xfId="16199"/>
    <cellStyle name="style1424787250309 3 3 2 7" xfId="23595"/>
    <cellStyle name="style1424787250309 3 3 2 8" xfId="53724"/>
    <cellStyle name="style1424787250309 3 3 3" xfId="4404"/>
    <cellStyle name="style1424787250309 3 3 3 2" xfId="11845"/>
    <cellStyle name="style1424787250309 3 3 3 2 2" xfId="53731"/>
    <cellStyle name="style1424787250309 3 3 3 3" xfId="19241"/>
    <cellStyle name="style1424787250309 3 3 3 4" xfId="26637"/>
    <cellStyle name="style1424787250309 3 3 3 5" xfId="53730"/>
    <cellStyle name="style1424787250309 3 3 4" xfId="2527"/>
    <cellStyle name="style1424787250309 3 3 4 2" xfId="9968"/>
    <cellStyle name="style1424787250309 3 3 4 2 2" xfId="53733"/>
    <cellStyle name="style1424787250309 3 3 4 3" xfId="17364"/>
    <cellStyle name="style1424787250309 3 3 4 4" xfId="24760"/>
    <cellStyle name="style1424787250309 3 3 4 5" xfId="53732"/>
    <cellStyle name="style1424787250309 3 3 5" xfId="6349"/>
    <cellStyle name="style1424787250309 3 3 5 2" xfId="13745"/>
    <cellStyle name="style1424787250309 3 3 5 3" xfId="21141"/>
    <cellStyle name="style1424787250309 3 3 5 4" xfId="28537"/>
    <cellStyle name="style1424787250309 3 3 5 5" xfId="53734"/>
    <cellStyle name="style1424787250309 3 3 6" xfId="8159"/>
    <cellStyle name="style1424787250309 3 3 7" xfId="15555"/>
    <cellStyle name="style1424787250309 3 3 8" xfId="22951"/>
    <cellStyle name="style1424787250309 3 3 9" xfId="53723"/>
    <cellStyle name="style1424787250309 3 4" xfId="1104"/>
    <cellStyle name="style1424787250309 3 4 2" xfId="4792"/>
    <cellStyle name="style1424787250309 3 4 2 2" xfId="12233"/>
    <cellStyle name="style1424787250309 3 4 2 2 2" xfId="53737"/>
    <cellStyle name="style1424787250309 3 4 2 3" xfId="19629"/>
    <cellStyle name="style1424787250309 3 4 2 4" xfId="27025"/>
    <cellStyle name="style1424787250309 3 4 2 5" xfId="53736"/>
    <cellStyle name="style1424787250309 3 4 3" xfId="2915"/>
    <cellStyle name="style1424787250309 3 4 3 2" xfId="10356"/>
    <cellStyle name="style1424787250309 3 4 3 2 2" xfId="53739"/>
    <cellStyle name="style1424787250309 3 4 3 3" xfId="17752"/>
    <cellStyle name="style1424787250309 3 4 3 4" xfId="25148"/>
    <cellStyle name="style1424787250309 3 4 3 5" xfId="53738"/>
    <cellStyle name="style1424787250309 3 4 4" xfId="6737"/>
    <cellStyle name="style1424787250309 3 4 4 2" xfId="14133"/>
    <cellStyle name="style1424787250309 3 4 4 3" xfId="21529"/>
    <cellStyle name="style1424787250309 3 4 4 4" xfId="28925"/>
    <cellStyle name="style1424787250309 3 4 4 5" xfId="53740"/>
    <cellStyle name="style1424787250309 3 4 5" xfId="8547"/>
    <cellStyle name="style1424787250309 3 4 6" xfId="15943"/>
    <cellStyle name="style1424787250309 3 4 7" xfId="23339"/>
    <cellStyle name="style1424787250309 3 4 8" xfId="53735"/>
    <cellStyle name="style1424787250309 3 5" xfId="1695"/>
    <cellStyle name="style1424787250309 3 5 2" xfId="5382"/>
    <cellStyle name="style1424787250309 3 5 2 2" xfId="12823"/>
    <cellStyle name="style1424787250309 3 5 2 2 2" xfId="53743"/>
    <cellStyle name="style1424787250309 3 5 2 3" xfId="20219"/>
    <cellStyle name="style1424787250309 3 5 2 4" xfId="27615"/>
    <cellStyle name="style1424787250309 3 5 2 5" xfId="53742"/>
    <cellStyle name="style1424787250309 3 5 3" xfId="3505"/>
    <cellStyle name="style1424787250309 3 5 3 2" xfId="10946"/>
    <cellStyle name="style1424787250309 3 5 3 2 2" xfId="53745"/>
    <cellStyle name="style1424787250309 3 5 3 3" xfId="18342"/>
    <cellStyle name="style1424787250309 3 5 3 4" xfId="25738"/>
    <cellStyle name="style1424787250309 3 5 3 5" xfId="53744"/>
    <cellStyle name="style1424787250309 3 5 4" xfId="7327"/>
    <cellStyle name="style1424787250309 3 5 4 2" xfId="14723"/>
    <cellStyle name="style1424787250309 3 5 4 3" xfId="22119"/>
    <cellStyle name="style1424787250309 3 5 4 4" xfId="29515"/>
    <cellStyle name="style1424787250309 3 5 4 5" xfId="53746"/>
    <cellStyle name="style1424787250309 3 5 5" xfId="9137"/>
    <cellStyle name="style1424787250309 3 5 6" xfId="16533"/>
    <cellStyle name="style1424787250309 3 5 7" xfId="23929"/>
    <cellStyle name="style1424787250309 3 5 8" xfId="53741"/>
    <cellStyle name="style1424787250309 3 6" xfId="1952"/>
    <cellStyle name="style1424787250309 3 6 2" xfId="5639"/>
    <cellStyle name="style1424787250309 3 6 2 2" xfId="13079"/>
    <cellStyle name="style1424787250309 3 6 2 2 2" xfId="53749"/>
    <cellStyle name="style1424787250309 3 6 2 3" xfId="20475"/>
    <cellStyle name="style1424787250309 3 6 2 4" xfId="27871"/>
    <cellStyle name="style1424787250309 3 6 2 5" xfId="53748"/>
    <cellStyle name="style1424787250309 3 6 3" xfId="3761"/>
    <cellStyle name="style1424787250309 3 6 3 2" xfId="11202"/>
    <cellStyle name="style1424787250309 3 6 3 2 2" xfId="53751"/>
    <cellStyle name="style1424787250309 3 6 3 3" xfId="18598"/>
    <cellStyle name="style1424787250309 3 6 3 4" xfId="25994"/>
    <cellStyle name="style1424787250309 3 6 3 5" xfId="53750"/>
    <cellStyle name="style1424787250309 3 6 4" xfId="7584"/>
    <cellStyle name="style1424787250309 3 6 4 2" xfId="14980"/>
    <cellStyle name="style1424787250309 3 6 4 3" xfId="22376"/>
    <cellStyle name="style1424787250309 3 6 4 4" xfId="29772"/>
    <cellStyle name="style1424787250309 3 6 4 5" xfId="53752"/>
    <cellStyle name="style1424787250309 3 6 5" xfId="9393"/>
    <cellStyle name="style1424787250309 3 6 6" xfId="16789"/>
    <cellStyle name="style1424787250309 3 6 7" xfId="24185"/>
    <cellStyle name="style1424787250309 3 6 8" xfId="53747"/>
    <cellStyle name="style1424787250309 3 7" xfId="4148"/>
    <cellStyle name="style1424787250309 3 7 2" xfId="11589"/>
    <cellStyle name="style1424787250309 3 7 2 2" xfId="53754"/>
    <cellStyle name="style1424787250309 3 7 3" xfId="18985"/>
    <cellStyle name="style1424787250309 3 7 4" xfId="26381"/>
    <cellStyle name="style1424787250309 3 7 5" xfId="53753"/>
    <cellStyle name="style1424787250309 3 8" xfId="2271"/>
    <cellStyle name="style1424787250309 3 8 2" xfId="9712"/>
    <cellStyle name="style1424787250309 3 8 2 2" xfId="53756"/>
    <cellStyle name="style1424787250309 3 8 3" xfId="17108"/>
    <cellStyle name="style1424787250309 3 8 4" xfId="24504"/>
    <cellStyle name="style1424787250309 3 8 5" xfId="53755"/>
    <cellStyle name="style1424787250309 3 9" xfId="6093"/>
    <cellStyle name="style1424787250309 3 9 2" xfId="13489"/>
    <cellStyle name="style1424787250309 3 9 3" xfId="20885"/>
    <cellStyle name="style1424787250309 3 9 4" xfId="28281"/>
    <cellStyle name="style1424787250309 3 9 5" xfId="53757"/>
    <cellStyle name="style1424787250309 4" xfId="457"/>
    <cellStyle name="style1424787250309 4 10" xfId="15363"/>
    <cellStyle name="style1424787250309 4 11" xfId="22759"/>
    <cellStyle name="style1424787250309 4 12" xfId="53758"/>
    <cellStyle name="style1424787250309 4 2" xfId="714"/>
    <cellStyle name="style1424787250309 4 2 2" xfId="1424"/>
    <cellStyle name="style1424787250309 4 2 2 2" xfId="5112"/>
    <cellStyle name="style1424787250309 4 2 2 2 2" xfId="12553"/>
    <cellStyle name="style1424787250309 4 2 2 2 2 2" xfId="53762"/>
    <cellStyle name="style1424787250309 4 2 2 2 3" xfId="19949"/>
    <cellStyle name="style1424787250309 4 2 2 2 4" xfId="27345"/>
    <cellStyle name="style1424787250309 4 2 2 2 5" xfId="53761"/>
    <cellStyle name="style1424787250309 4 2 2 3" xfId="3235"/>
    <cellStyle name="style1424787250309 4 2 2 3 2" xfId="10676"/>
    <cellStyle name="style1424787250309 4 2 2 3 2 2" xfId="53764"/>
    <cellStyle name="style1424787250309 4 2 2 3 3" xfId="18072"/>
    <cellStyle name="style1424787250309 4 2 2 3 4" xfId="25468"/>
    <cellStyle name="style1424787250309 4 2 2 3 5" xfId="53763"/>
    <cellStyle name="style1424787250309 4 2 2 4" xfId="7057"/>
    <cellStyle name="style1424787250309 4 2 2 4 2" xfId="14453"/>
    <cellStyle name="style1424787250309 4 2 2 4 3" xfId="21849"/>
    <cellStyle name="style1424787250309 4 2 2 4 4" xfId="29245"/>
    <cellStyle name="style1424787250309 4 2 2 4 5" xfId="53765"/>
    <cellStyle name="style1424787250309 4 2 2 5" xfId="8867"/>
    <cellStyle name="style1424787250309 4 2 2 6" xfId="16263"/>
    <cellStyle name="style1424787250309 4 2 2 7" xfId="23659"/>
    <cellStyle name="style1424787250309 4 2 2 8" xfId="53760"/>
    <cellStyle name="style1424787250309 4 2 3" xfId="4468"/>
    <cellStyle name="style1424787250309 4 2 3 2" xfId="11909"/>
    <cellStyle name="style1424787250309 4 2 3 2 2" xfId="53767"/>
    <cellStyle name="style1424787250309 4 2 3 3" xfId="19305"/>
    <cellStyle name="style1424787250309 4 2 3 4" xfId="26701"/>
    <cellStyle name="style1424787250309 4 2 3 5" xfId="53766"/>
    <cellStyle name="style1424787250309 4 2 4" xfId="2591"/>
    <cellStyle name="style1424787250309 4 2 4 2" xfId="10032"/>
    <cellStyle name="style1424787250309 4 2 4 2 2" xfId="53769"/>
    <cellStyle name="style1424787250309 4 2 4 3" xfId="17428"/>
    <cellStyle name="style1424787250309 4 2 4 4" xfId="24824"/>
    <cellStyle name="style1424787250309 4 2 4 5" xfId="53768"/>
    <cellStyle name="style1424787250309 4 2 5" xfId="6413"/>
    <cellStyle name="style1424787250309 4 2 5 2" xfId="13809"/>
    <cellStyle name="style1424787250309 4 2 5 3" xfId="21205"/>
    <cellStyle name="style1424787250309 4 2 5 4" xfId="28601"/>
    <cellStyle name="style1424787250309 4 2 5 5" xfId="53770"/>
    <cellStyle name="style1424787250309 4 2 6" xfId="8223"/>
    <cellStyle name="style1424787250309 4 2 7" xfId="15619"/>
    <cellStyle name="style1424787250309 4 2 8" xfId="23015"/>
    <cellStyle name="style1424787250309 4 2 9" xfId="53759"/>
    <cellStyle name="style1424787250309 4 3" xfId="1168"/>
    <cellStyle name="style1424787250309 4 3 2" xfId="4856"/>
    <cellStyle name="style1424787250309 4 3 2 2" xfId="12297"/>
    <cellStyle name="style1424787250309 4 3 2 2 2" xfId="53773"/>
    <cellStyle name="style1424787250309 4 3 2 3" xfId="19693"/>
    <cellStyle name="style1424787250309 4 3 2 4" xfId="27089"/>
    <cellStyle name="style1424787250309 4 3 2 5" xfId="53772"/>
    <cellStyle name="style1424787250309 4 3 3" xfId="2979"/>
    <cellStyle name="style1424787250309 4 3 3 2" xfId="10420"/>
    <cellStyle name="style1424787250309 4 3 3 2 2" xfId="53775"/>
    <cellStyle name="style1424787250309 4 3 3 3" xfId="17816"/>
    <cellStyle name="style1424787250309 4 3 3 4" xfId="25212"/>
    <cellStyle name="style1424787250309 4 3 3 5" xfId="53774"/>
    <cellStyle name="style1424787250309 4 3 4" xfId="6801"/>
    <cellStyle name="style1424787250309 4 3 4 2" xfId="14197"/>
    <cellStyle name="style1424787250309 4 3 4 3" xfId="21593"/>
    <cellStyle name="style1424787250309 4 3 4 4" xfId="28989"/>
    <cellStyle name="style1424787250309 4 3 4 5" xfId="53776"/>
    <cellStyle name="style1424787250309 4 3 5" xfId="8611"/>
    <cellStyle name="style1424787250309 4 3 6" xfId="16007"/>
    <cellStyle name="style1424787250309 4 3 7" xfId="23403"/>
    <cellStyle name="style1424787250309 4 3 8" xfId="53771"/>
    <cellStyle name="style1424787250309 4 4" xfId="1759"/>
    <cellStyle name="style1424787250309 4 4 2" xfId="5446"/>
    <cellStyle name="style1424787250309 4 4 2 2" xfId="12887"/>
    <cellStyle name="style1424787250309 4 4 2 2 2" xfId="53779"/>
    <cellStyle name="style1424787250309 4 4 2 3" xfId="20283"/>
    <cellStyle name="style1424787250309 4 4 2 4" xfId="27679"/>
    <cellStyle name="style1424787250309 4 4 2 5" xfId="53778"/>
    <cellStyle name="style1424787250309 4 4 3" xfId="3569"/>
    <cellStyle name="style1424787250309 4 4 3 2" xfId="11010"/>
    <cellStyle name="style1424787250309 4 4 3 2 2" xfId="53781"/>
    <cellStyle name="style1424787250309 4 4 3 3" xfId="18406"/>
    <cellStyle name="style1424787250309 4 4 3 4" xfId="25802"/>
    <cellStyle name="style1424787250309 4 4 3 5" xfId="53780"/>
    <cellStyle name="style1424787250309 4 4 4" xfId="7391"/>
    <cellStyle name="style1424787250309 4 4 4 2" xfId="14787"/>
    <cellStyle name="style1424787250309 4 4 4 3" xfId="22183"/>
    <cellStyle name="style1424787250309 4 4 4 4" xfId="29579"/>
    <cellStyle name="style1424787250309 4 4 4 5" xfId="53782"/>
    <cellStyle name="style1424787250309 4 4 5" xfId="9201"/>
    <cellStyle name="style1424787250309 4 4 6" xfId="16597"/>
    <cellStyle name="style1424787250309 4 4 7" xfId="23993"/>
    <cellStyle name="style1424787250309 4 4 8" xfId="53777"/>
    <cellStyle name="style1424787250309 4 5" xfId="2016"/>
    <cellStyle name="style1424787250309 4 5 2" xfId="5703"/>
    <cellStyle name="style1424787250309 4 5 2 2" xfId="13143"/>
    <cellStyle name="style1424787250309 4 5 2 2 2" xfId="53785"/>
    <cellStyle name="style1424787250309 4 5 2 3" xfId="20539"/>
    <cellStyle name="style1424787250309 4 5 2 4" xfId="27935"/>
    <cellStyle name="style1424787250309 4 5 2 5" xfId="53784"/>
    <cellStyle name="style1424787250309 4 5 3" xfId="3825"/>
    <cellStyle name="style1424787250309 4 5 3 2" xfId="11266"/>
    <cellStyle name="style1424787250309 4 5 3 2 2" xfId="53787"/>
    <cellStyle name="style1424787250309 4 5 3 3" xfId="18662"/>
    <cellStyle name="style1424787250309 4 5 3 4" xfId="26058"/>
    <cellStyle name="style1424787250309 4 5 3 5" xfId="53786"/>
    <cellStyle name="style1424787250309 4 5 4" xfId="7648"/>
    <cellStyle name="style1424787250309 4 5 4 2" xfId="15044"/>
    <cellStyle name="style1424787250309 4 5 4 3" xfId="22440"/>
    <cellStyle name="style1424787250309 4 5 4 4" xfId="29836"/>
    <cellStyle name="style1424787250309 4 5 4 5" xfId="53788"/>
    <cellStyle name="style1424787250309 4 5 5" xfId="9457"/>
    <cellStyle name="style1424787250309 4 5 6" xfId="16853"/>
    <cellStyle name="style1424787250309 4 5 7" xfId="24249"/>
    <cellStyle name="style1424787250309 4 5 8" xfId="53783"/>
    <cellStyle name="style1424787250309 4 6" xfId="4212"/>
    <cellStyle name="style1424787250309 4 6 2" xfId="11653"/>
    <cellStyle name="style1424787250309 4 6 2 2" xfId="53790"/>
    <cellStyle name="style1424787250309 4 6 3" xfId="19049"/>
    <cellStyle name="style1424787250309 4 6 4" xfId="26445"/>
    <cellStyle name="style1424787250309 4 6 5" xfId="53789"/>
    <cellStyle name="style1424787250309 4 7" xfId="2335"/>
    <cellStyle name="style1424787250309 4 7 2" xfId="9776"/>
    <cellStyle name="style1424787250309 4 7 2 2" xfId="53792"/>
    <cellStyle name="style1424787250309 4 7 3" xfId="17172"/>
    <cellStyle name="style1424787250309 4 7 4" xfId="24568"/>
    <cellStyle name="style1424787250309 4 7 5" xfId="53791"/>
    <cellStyle name="style1424787250309 4 8" xfId="6157"/>
    <cellStyle name="style1424787250309 4 8 2" xfId="13553"/>
    <cellStyle name="style1424787250309 4 8 3" xfId="20949"/>
    <cellStyle name="style1424787250309 4 8 4" xfId="28345"/>
    <cellStyle name="style1424787250309 4 8 5" xfId="53793"/>
    <cellStyle name="style1424787250309 4 9" xfId="7967"/>
    <cellStyle name="style1424787250309 5" xfId="586"/>
    <cellStyle name="style1424787250309 5 2" xfId="1296"/>
    <cellStyle name="style1424787250309 5 2 2" xfId="4984"/>
    <cellStyle name="style1424787250309 5 2 2 2" xfId="12425"/>
    <cellStyle name="style1424787250309 5 2 2 2 2" xfId="53797"/>
    <cellStyle name="style1424787250309 5 2 2 3" xfId="19821"/>
    <cellStyle name="style1424787250309 5 2 2 4" xfId="27217"/>
    <cellStyle name="style1424787250309 5 2 2 5" xfId="53796"/>
    <cellStyle name="style1424787250309 5 2 3" xfId="3107"/>
    <cellStyle name="style1424787250309 5 2 3 2" xfId="10548"/>
    <cellStyle name="style1424787250309 5 2 3 2 2" xfId="53799"/>
    <cellStyle name="style1424787250309 5 2 3 3" xfId="17944"/>
    <cellStyle name="style1424787250309 5 2 3 4" xfId="25340"/>
    <cellStyle name="style1424787250309 5 2 3 5" xfId="53798"/>
    <cellStyle name="style1424787250309 5 2 4" xfId="6929"/>
    <cellStyle name="style1424787250309 5 2 4 2" xfId="14325"/>
    <cellStyle name="style1424787250309 5 2 4 3" xfId="21721"/>
    <cellStyle name="style1424787250309 5 2 4 4" xfId="29117"/>
    <cellStyle name="style1424787250309 5 2 4 5" xfId="53800"/>
    <cellStyle name="style1424787250309 5 2 5" xfId="8739"/>
    <cellStyle name="style1424787250309 5 2 6" xfId="16135"/>
    <cellStyle name="style1424787250309 5 2 7" xfId="23531"/>
    <cellStyle name="style1424787250309 5 2 8" xfId="53795"/>
    <cellStyle name="style1424787250309 5 3" xfId="4340"/>
    <cellStyle name="style1424787250309 5 3 2" xfId="11781"/>
    <cellStyle name="style1424787250309 5 3 2 2" xfId="53802"/>
    <cellStyle name="style1424787250309 5 3 3" xfId="19177"/>
    <cellStyle name="style1424787250309 5 3 4" xfId="26573"/>
    <cellStyle name="style1424787250309 5 3 5" xfId="53801"/>
    <cellStyle name="style1424787250309 5 4" xfId="2463"/>
    <cellStyle name="style1424787250309 5 4 2" xfId="9904"/>
    <cellStyle name="style1424787250309 5 4 2 2" xfId="53804"/>
    <cellStyle name="style1424787250309 5 4 3" xfId="17300"/>
    <cellStyle name="style1424787250309 5 4 4" xfId="24696"/>
    <cellStyle name="style1424787250309 5 4 5" xfId="53803"/>
    <cellStyle name="style1424787250309 5 5" xfId="6285"/>
    <cellStyle name="style1424787250309 5 5 2" xfId="13681"/>
    <cellStyle name="style1424787250309 5 5 3" xfId="21077"/>
    <cellStyle name="style1424787250309 5 5 4" xfId="28473"/>
    <cellStyle name="style1424787250309 5 5 5" xfId="53805"/>
    <cellStyle name="style1424787250309 5 6" xfId="8095"/>
    <cellStyle name="style1424787250309 5 7" xfId="15491"/>
    <cellStyle name="style1424787250309 5 8" xfId="22887"/>
    <cellStyle name="style1424787250309 5 9" xfId="53794"/>
    <cellStyle name="style1424787250309 6" xfId="1040"/>
    <cellStyle name="style1424787250309 6 2" xfId="4728"/>
    <cellStyle name="style1424787250309 6 2 2" xfId="12169"/>
    <cellStyle name="style1424787250309 6 2 2 2" xfId="53808"/>
    <cellStyle name="style1424787250309 6 2 3" xfId="19565"/>
    <cellStyle name="style1424787250309 6 2 4" xfId="26961"/>
    <cellStyle name="style1424787250309 6 2 5" xfId="53807"/>
    <cellStyle name="style1424787250309 6 3" xfId="2851"/>
    <cellStyle name="style1424787250309 6 3 2" xfId="10292"/>
    <cellStyle name="style1424787250309 6 3 2 2" xfId="53810"/>
    <cellStyle name="style1424787250309 6 3 3" xfId="17688"/>
    <cellStyle name="style1424787250309 6 3 4" xfId="25084"/>
    <cellStyle name="style1424787250309 6 3 5" xfId="53809"/>
    <cellStyle name="style1424787250309 6 4" xfId="6673"/>
    <cellStyle name="style1424787250309 6 4 2" xfId="14069"/>
    <cellStyle name="style1424787250309 6 4 3" xfId="21465"/>
    <cellStyle name="style1424787250309 6 4 4" xfId="28861"/>
    <cellStyle name="style1424787250309 6 4 5" xfId="53811"/>
    <cellStyle name="style1424787250309 6 5" xfId="8483"/>
    <cellStyle name="style1424787250309 6 6" xfId="15879"/>
    <cellStyle name="style1424787250309 6 7" xfId="23275"/>
    <cellStyle name="style1424787250309 6 8" xfId="53806"/>
    <cellStyle name="style1424787250309 7" xfId="1631"/>
    <cellStyle name="style1424787250309 7 2" xfId="5318"/>
    <cellStyle name="style1424787250309 7 2 2" xfId="12759"/>
    <cellStyle name="style1424787250309 7 2 2 2" xfId="53814"/>
    <cellStyle name="style1424787250309 7 2 3" xfId="20155"/>
    <cellStyle name="style1424787250309 7 2 4" xfId="27551"/>
    <cellStyle name="style1424787250309 7 2 5" xfId="53813"/>
    <cellStyle name="style1424787250309 7 3" xfId="3441"/>
    <cellStyle name="style1424787250309 7 3 2" xfId="10882"/>
    <cellStyle name="style1424787250309 7 3 2 2" xfId="53816"/>
    <cellStyle name="style1424787250309 7 3 3" xfId="18278"/>
    <cellStyle name="style1424787250309 7 3 4" xfId="25674"/>
    <cellStyle name="style1424787250309 7 3 5" xfId="53815"/>
    <cellStyle name="style1424787250309 7 4" xfId="7263"/>
    <cellStyle name="style1424787250309 7 4 2" xfId="14659"/>
    <cellStyle name="style1424787250309 7 4 3" xfId="22055"/>
    <cellStyle name="style1424787250309 7 4 4" xfId="29451"/>
    <cellStyle name="style1424787250309 7 4 5" xfId="53817"/>
    <cellStyle name="style1424787250309 7 5" xfId="9073"/>
    <cellStyle name="style1424787250309 7 6" xfId="16469"/>
    <cellStyle name="style1424787250309 7 7" xfId="23865"/>
    <cellStyle name="style1424787250309 7 8" xfId="53812"/>
    <cellStyle name="style1424787250309 8" xfId="1888"/>
    <cellStyle name="style1424787250309 8 2" xfId="5575"/>
    <cellStyle name="style1424787250309 8 2 2" xfId="13015"/>
    <cellStyle name="style1424787250309 8 2 2 2" xfId="53820"/>
    <cellStyle name="style1424787250309 8 2 3" xfId="20411"/>
    <cellStyle name="style1424787250309 8 2 4" xfId="27807"/>
    <cellStyle name="style1424787250309 8 2 5" xfId="53819"/>
    <cellStyle name="style1424787250309 8 3" xfId="3697"/>
    <cellStyle name="style1424787250309 8 3 2" xfId="11138"/>
    <cellStyle name="style1424787250309 8 3 2 2" xfId="53822"/>
    <cellStyle name="style1424787250309 8 3 3" xfId="18534"/>
    <cellStyle name="style1424787250309 8 3 4" xfId="25930"/>
    <cellStyle name="style1424787250309 8 3 5" xfId="53821"/>
    <cellStyle name="style1424787250309 8 4" xfId="7520"/>
    <cellStyle name="style1424787250309 8 4 2" xfId="14916"/>
    <cellStyle name="style1424787250309 8 4 3" xfId="22312"/>
    <cellStyle name="style1424787250309 8 4 4" xfId="29708"/>
    <cellStyle name="style1424787250309 8 4 5" xfId="53823"/>
    <cellStyle name="style1424787250309 8 5" xfId="9329"/>
    <cellStyle name="style1424787250309 8 6" xfId="16725"/>
    <cellStyle name="style1424787250309 8 7" xfId="24121"/>
    <cellStyle name="style1424787250309 8 8" xfId="53818"/>
    <cellStyle name="style1424787250309 9" xfId="4084"/>
    <cellStyle name="style1424787250309 9 2" xfId="11525"/>
    <cellStyle name="style1424787250309 9 2 2" xfId="53825"/>
    <cellStyle name="style1424787250309 9 3" xfId="18921"/>
    <cellStyle name="style1424787250309 9 4" xfId="26317"/>
    <cellStyle name="style1424787250309 9 5" xfId="53824"/>
    <cellStyle name="style1424787250347" xfId="330"/>
    <cellStyle name="style1424787250347 10" xfId="2208"/>
    <cellStyle name="style1424787250347 10 2" xfId="9649"/>
    <cellStyle name="style1424787250347 10 2 2" xfId="53828"/>
    <cellStyle name="style1424787250347 10 3" xfId="17045"/>
    <cellStyle name="style1424787250347 10 4" xfId="24441"/>
    <cellStyle name="style1424787250347 10 5" xfId="53827"/>
    <cellStyle name="style1424787250347 11" xfId="6030"/>
    <cellStyle name="style1424787250347 11 2" xfId="13426"/>
    <cellStyle name="style1424787250347 11 3" xfId="20822"/>
    <cellStyle name="style1424787250347 11 4" xfId="28218"/>
    <cellStyle name="style1424787250347 11 5" xfId="53829"/>
    <cellStyle name="style1424787250347 12" xfId="7840"/>
    <cellStyle name="style1424787250347 13" xfId="15236"/>
    <cellStyle name="style1424787250347 14" xfId="22632"/>
    <cellStyle name="style1424787250347 15" xfId="53826"/>
    <cellStyle name="style1424787250347 2" xfId="358"/>
    <cellStyle name="style1424787250347 2 10" xfId="6058"/>
    <cellStyle name="style1424787250347 2 10 2" xfId="13454"/>
    <cellStyle name="style1424787250347 2 10 3" xfId="20850"/>
    <cellStyle name="style1424787250347 2 10 4" xfId="28246"/>
    <cellStyle name="style1424787250347 2 10 5" xfId="53831"/>
    <cellStyle name="style1424787250347 2 11" xfId="7868"/>
    <cellStyle name="style1424787250347 2 12" xfId="15264"/>
    <cellStyle name="style1424787250347 2 13" xfId="22660"/>
    <cellStyle name="style1424787250347 2 14" xfId="53830"/>
    <cellStyle name="style1424787250347 2 2" xfId="422"/>
    <cellStyle name="style1424787250347 2 2 10" xfId="7932"/>
    <cellStyle name="style1424787250347 2 2 11" xfId="15328"/>
    <cellStyle name="style1424787250347 2 2 12" xfId="22724"/>
    <cellStyle name="style1424787250347 2 2 13" xfId="53832"/>
    <cellStyle name="style1424787250347 2 2 2" xfId="550"/>
    <cellStyle name="style1424787250347 2 2 2 10" xfId="15456"/>
    <cellStyle name="style1424787250347 2 2 2 11" xfId="22852"/>
    <cellStyle name="style1424787250347 2 2 2 12" xfId="53833"/>
    <cellStyle name="style1424787250347 2 2 2 2" xfId="807"/>
    <cellStyle name="style1424787250347 2 2 2 2 2" xfId="1517"/>
    <cellStyle name="style1424787250347 2 2 2 2 2 2" xfId="5205"/>
    <cellStyle name="style1424787250347 2 2 2 2 2 2 2" xfId="12646"/>
    <cellStyle name="style1424787250347 2 2 2 2 2 2 2 2" xfId="53837"/>
    <cellStyle name="style1424787250347 2 2 2 2 2 2 3" xfId="20042"/>
    <cellStyle name="style1424787250347 2 2 2 2 2 2 4" xfId="27438"/>
    <cellStyle name="style1424787250347 2 2 2 2 2 2 5" xfId="53836"/>
    <cellStyle name="style1424787250347 2 2 2 2 2 3" xfId="3328"/>
    <cellStyle name="style1424787250347 2 2 2 2 2 3 2" xfId="10769"/>
    <cellStyle name="style1424787250347 2 2 2 2 2 3 2 2" xfId="53839"/>
    <cellStyle name="style1424787250347 2 2 2 2 2 3 3" xfId="18165"/>
    <cellStyle name="style1424787250347 2 2 2 2 2 3 4" xfId="25561"/>
    <cellStyle name="style1424787250347 2 2 2 2 2 3 5" xfId="53838"/>
    <cellStyle name="style1424787250347 2 2 2 2 2 4" xfId="7150"/>
    <cellStyle name="style1424787250347 2 2 2 2 2 4 2" xfId="14546"/>
    <cellStyle name="style1424787250347 2 2 2 2 2 4 3" xfId="21942"/>
    <cellStyle name="style1424787250347 2 2 2 2 2 4 4" xfId="29338"/>
    <cellStyle name="style1424787250347 2 2 2 2 2 4 5" xfId="53840"/>
    <cellStyle name="style1424787250347 2 2 2 2 2 5" xfId="8960"/>
    <cellStyle name="style1424787250347 2 2 2 2 2 6" xfId="16356"/>
    <cellStyle name="style1424787250347 2 2 2 2 2 7" xfId="23752"/>
    <cellStyle name="style1424787250347 2 2 2 2 2 8" xfId="53835"/>
    <cellStyle name="style1424787250347 2 2 2 2 3" xfId="4561"/>
    <cellStyle name="style1424787250347 2 2 2 2 3 2" xfId="12002"/>
    <cellStyle name="style1424787250347 2 2 2 2 3 2 2" xfId="53842"/>
    <cellStyle name="style1424787250347 2 2 2 2 3 3" xfId="19398"/>
    <cellStyle name="style1424787250347 2 2 2 2 3 4" xfId="26794"/>
    <cellStyle name="style1424787250347 2 2 2 2 3 5" xfId="53841"/>
    <cellStyle name="style1424787250347 2 2 2 2 4" xfId="2684"/>
    <cellStyle name="style1424787250347 2 2 2 2 4 2" xfId="10125"/>
    <cellStyle name="style1424787250347 2 2 2 2 4 2 2" xfId="53844"/>
    <cellStyle name="style1424787250347 2 2 2 2 4 3" xfId="17521"/>
    <cellStyle name="style1424787250347 2 2 2 2 4 4" xfId="24917"/>
    <cellStyle name="style1424787250347 2 2 2 2 4 5" xfId="53843"/>
    <cellStyle name="style1424787250347 2 2 2 2 5" xfId="6506"/>
    <cellStyle name="style1424787250347 2 2 2 2 5 2" xfId="13902"/>
    <cellStyle name="style1424787250347 2 2 2 2 5 3" xfId="21298"/>
    <cellStyle name="style1424787250347 2 2 2 2 5 4" xfId="28694"/>
    <cellStyle name="style1424787250347 2 2 2 2 5 5" xfId="53845"/>
    <cellStyle name="style1424787250347 2 2 2 2 6" xfId="8316"/>
    <cellStyle name="style1424787250347 2 2 2 2 7" xfId="15712"/>
    <cellStyle name="style1424787250347 2 2 2 2 8" xfId="23108"/>
    <cellStyle name="style1424787250347 2 2 2 2 9" xfId="53834"/>
    <cellStyle name="style1424787250347 2 2 2 3" xfId="1261"/>
    <cellStyle name="style1424787250347 2 2 2 3 2" xfId="4949"/>
    <cellStyle name="style1424787250347 2 2 2 3 2 2" xfId="12390"/>
    <cellStyle name="style1424787250347 2 2 2 3 2 2 2" xfId="53848"/>
    <cellStyle name="style1424787250347 2 2 2 3 2 3" xfId="19786"/>
    <cellStyle name="style1424787250347 2 2 2 3 2 4" xfId="27182"/>
    <cellStyle name="style1424787250347 2 2 2 3 2 5" xfId="53847"/>
    <cellStyle name="style1424787250347 2 2 2 3 3" xfId="3072"/>
    <cellStyle name="style1424787250347 2 2 2 3 3 2" xfId="10513"/>
    <cellStyle name="style1424787250347 2 2 2 3 3 2 2" xfId="53850"/>
    <cellStyle name="style1424787250347 2 2 2 3 3 3" xfId="17909"/>
    <cellStyle name="style1424787250347 2 2 2 3 3 4" xfId="25305"/>
    <cellStyle name="style1424787250347 2 2 2 3 3 5" xfId="53849"/>
    <cellStyle name="style1424787250347 2 2 2 3 4" xfId="6894"/>
    <cellStyle name="style1424787250347 2 2 2 3 4 2" xfId="14290"/>
    <cellStyle name="style1424787250347 2 2 2 3 4 3" xfId="21686"/>
    <cellStyle name="style1424787250347 2 2 2 3 4 4" xfId="29082"/>
    <cellStyle name="style1424787250347 2 2 2 3 4 5" xfId="53851"/>
    <cellStyle name="style1424787250347 2 2 2 3 5" xfId="8704"/>
    <cellStyle name="style1424787250347 2 2 2 3 6" xfId="16100"/>
    <cellStyle name="style1424787250347 2 2 2 3 7" xfId="23496"/>
    <cellStyle name="style1424787250347 2 2 2 3 8" xfId="53846"/>
    <cellStyle name="style1424787250347 2 2 2 4" xfId="1852"/>
    <cellStyle name="style1424787250347 2 2 2 4 2" xfId="5539"/>
    <cellStyle name="style1424787250347 2 2 2 4 2 2" xfId="12980"/>
    <cellStyle name="style1424787250347 2 2 2 4 2 2 2" xfId="53854"/>
    <cellStyle name="style1424787250347 2 2 2 4 2 3" xfId="20376"/>
    <cellStyle name="style1424787250347 2 2 2 4 2 4" xfId="27772"/>
    <cellStyle name="style1424787250347 2 2 2 4 2 5" xfId="53853"/>
    <cellStyle name="style1424787250347 2 2 2 4 3" xfId="3662"/>
    <cellStyle name="style1424787250347 2 2 2 4 3 2" xfId="11103"/>
    <cellStyle name="style1424787250347 2 2 2 4 3 2 2" xfId="53856"/>
    <cellStyle name="style1424787250347 2 2 2 4 3 3" xfId="18499"/>
    <cellStyle name="style1424787250347 2 2 2 4 3 4" xfId="25895"/>
    <cellStyle name="style1424787250347 2 2 2 4 3 5" xfId="53855"/>
    <cellStyle name="style1424787250347 2 2 2 4 4" xfId="7484"/>
    <cellStyle name="style1424787250347 2 2 2 4 4 2" xfId="14880"/>
    <cellStyle name="style1424787250347 2 2 2 4 4 3" xfId="22276"/>
    <cellStyle name="style1424787250347 2 2 2 4 4 4" xfId="29672"/>
    <cellStyle name="style1424787250347 2 2 2 4 4 5" xfId="53857"/>
    <cellStyle name="style1424787250347 2 2 2 4 5" xfId="9294"/>
    <cellStyle name="style1424787250347 2 2 2 4 6" xfId="16690"/>
    <cellStyle name="style1424787250347 2 2 2 4 7" xfId="24086"/>
    <cellStyle name="style1424787250347 2 2 2 4 8" xfId="53852"/>
    <cellStyle name="style1424787250347 2 2 2 5" xfId="2109"/>
    <cellStyle name="style1424787250347 2 2 2 5 2" xfId="5796"/>
    <cellStyle name="style1424787250347 2 2 2 5 2 2" xfId="13236"/>
    <cellStyle name="style1424787250347 2 2 2 5 2 2 2" xfId="53860"/>
    <cellStyle name="style1424787250347 2 2 2 5 2 3" xfId="20632"/>
    <cellStyle name="style1424787250347 2 2 2 5 2 4" xfId="28028"/>
    <cellStyle name="style1424787250347 2 2 2 5 2 5" xfId="53859"/>
    <cellStyle name="style1424787250347 2 2 2 5 3" xfId="3918"/>
    <cellStyle name="style1424787250347 2 2 2 5 3 2" xfId="11359"/>
    <cellStyle name="style1424787250347 2 2 2 5 3 2 2" xfId="53862"/>
    <cellStyle name="style1424787250347 2 2 2 5 3 3" xfId="18755"/>
    <cellStyle name="style1424787250347 2 2 2 5 3 4" xfId="26151"/>
    <cellStyle name="style1424787250347 2 2 2 5 3 5" xfId="53861"/>
    <cellStyle name="style1424787250347 2 2 2 5 4" xfId="7741"/>
    <cellStyle name="style1424787250347 2 2 2 5 4 2" xfId="15137"/>
    <cellStyle name="style1424787250347 2 2 2 5 4 3" xfId="22533"/>
    <cellStyle name="style1424787250347 2 2 2 5 4 4" xfId="29929"/>
    <cellStyle name="style1424787250347 2 2 2 5 4 5" xfId="53863"/>
    <cellStyle name="style1424787250347 2 2 2 5 5" xfId="9550"/>
    <cellStyle name="style1424787250347 2 2 2 5 6" xfId="16946"/>
    <cellStyle name="style1424787250347 2 2 2 5 7" xfId="24342"/>
    <cellStyle name="style1424787250347 2 2 2 5 8" xfId="53858"/>
    <cellStyle name="style1424787250347 2 2 2 6" xfId="4305"/>
    <cellStyle name="style1424787250347 2 2 2 6 2" xfId="11746"/>
    <cellStyle name="style1424787250347 2 2 2 6 2 2" xfId="53865"/>
    <cellStyle name="style1424787250347 2 2 2 6 3" xfId="19142"/>
    <cellStyle name="style1424787250347 2 2 2 6 4" xfId="26538"/>
    <cellStyle name="style1424787250347 2 2 2 6 5" xfId="53864"/>
    <cellStyle name="style1424787250347 2 2 2 7" xfId="2428"/>
    <cellStyle name="style1424787250347 2 2 2 7 2" xfId="9869"/>
    <cellStyle name="style1424787250347 2 2 2 7 2 2" xfId="53867"/>
    <cellStyle name="style1424787250347 2 2 2 7 3" xfId="17265"/>
    <cellStyle name="style1424787250347 2 2 2 7 4" xfId="24661"/>
    <cellStyle name="style1424787250347 2 2 2 7 5" xfId="53866"/>
    <cellStyle name="style1424787250347 2 2 2 8" xfId="6250"/>
    <cellStyle name="style1424787250347 2 2 2 8 2" xfId="13646"/>
    <cellStyle name="style1424787250347 2 2 2 8 3" xfId="21042"/>
    <cellStyle name="style1424787250347 2 2 2 8 4" xfId="28438"/>
    <cellStyle name="style1424787250347 2 2 2 8 5" xfId="53868"/>
    <cellStyle name="style1424787250347 2 2 2 9" xfId="8060"/>
    <cellStyle name="style1424787250347 2 2 3" xfId="679"/>
    <cellStyle name="style1424787250347 2 2 3 2" xfId="1389"/>
    <cellStyle name="style1424787250347 2 2 3 2 2" xfId="5077"/>
    <cellStyle name="style1424787250347 2 2 3 2 2 2" xfId="12518"/>
    <cellStyle name="style1424787250347 2 2 3 2 2 2 2" xfId="53872"/>
    <cellStyle name="style1424787250347 2 2 3 2 2 3" xfId="19914"/>
    <cellStyle name="style1424787250347 2 2 3 2 2 4" xfId="27310"/>
    <cellStyle name="style1424787250347 2 2 3 2 2 5" xfId="53871"/>
    <cellStyle name="style1424787250347 2 2 3 2 3" xfId="3200"/>
    <cellStyle name="style1424787250347 2 2 3 2 3 2" xfId="10641"/>
    <cellStyle name="style1424787250347 2 2 3 2 3 2 2" xfId="53874"/>
    <cellStyle name="style1424787250347 2 2 3 2 3 3" xfId="18037"/>
    <cellStyle name="style1424787250347 2 2 3 2 3 4" xfId="25433"/>
    <cellStyle name="style1424787250347 2 2 3 2 3 5" xfId="53873"/>
    <cellStyle name="style1424787250347 2 2 3 2 4" xfId="7022"/>
    <cellStyle name="style1424787250347 2 2 3 2 4 2" xfId="14418"/>
    <cellStyle name="style1424787250347 2 2 3 2 4 3" xfId="21814"/>
    <cellStyle name="style1424787250347 2 2 3 2 4 4" xfId="29210"/>
    <cellStyle name="style1424787250347 2 2 3 2 4 5" xfId="53875"/>
    <cellStyle name="style1424787250347 2 2 3 2 5" xfId="8832"/>
    <cellStyle name="style1424787250347 2 2 3 2 6" xfId="16228"/>
    <cellStyle name="style1424787250347 2 2 3 2 7" xfId="23624"/>
    <cellStyle name="style1424787250347 2 2 3 2 8" xfId="53870"/>
    <cellStyle name="style1424787250347 2 2 3 3" xfId="4433"/>
    <cellStyle name="style1424787250347 2 2 3 3 2" xfId="11874"/>
    <cellStyle name="style1424787250347 2 2 3 3 2 2" xfId="53877"/>
    <cellStyle name="style1424787250347 2 2 3 3 3" xfId="19270"/>
    <cellStyle name="style1424787250347 2 2 3 3 4" xfId="26666"/>
    <cellStyle name="style1424787250347 2 2 3 3 5" xfId="53876"/>
    <cellStyle name="style1424787250347 2 2 3 4" xfId="2556"/>
    <cellStyle name="style1424787250347 2 2 3 4 2" xfId="9997"/>
    <cellStyle name="style1424787250347 2 2 3 4 2 2" xfId="53879"/>
    <cellStyle name="style1424787250347 2 2 3 4 3" xfId="17393"/>
    <cellStyle name="style1424787250347 2 2 3 4 4" xfId="24789"/>
    <cellStyle name="style1424787250347 2 2 3 4 5" xfId="53878"/>
    <cellStyle name="style1424787250347 2 2 3 5" xfId="6378"/>
    <cellStyle name="style1424787250347 2 2 3 5 2" xfId="13774"/>
    <cellStyle name="style1424787250347 2 2 3 5 3" xfId="21170"/>
    <cellStyle name="style1424787250347 2 2 3 5 4" xfId="28566"/>
    <cellStyle name="style1424787250347 2 2 3 5 5" xfId="53880"/>
    <cellStyle name="style1424787250347 2 2 3 6" xfId="8188"/>
    <cellStyle name="style1424787250347 2 2 3 7" xfId="15584"/>
    <cellStyle name="style1424787250347 2 2 3 8" xfId="22980"/>
    <cellStyle name="style1424787250347 2 2 3 9" xfId="53869"/>
    <cellStyle name="style1424787250347 2 2 4" xfId="1133"/>
    <cellStyle name="style1424787250347 2 2 4 2" xfId="4821"/>
    <cellStyle name="style1424787250347 2 2 4 2 2" xfId="12262"/>
    <cellStyle name="style1424787250347 2 2 4 2 2 2" xfId="53883"/>
    <cellStyle name="style1424787250347 2 2 4 2 3" xfId="19658"/>
    <cellStyle name="style1424787250347 2 2 4 2 4" xfId="27054"/>
    <cellStyle name="style1424787250347 2 2 4 2 5" xfId="53882"/>
    <cellStyle name="style1424787250347 2 2 4 3" xfId="2944"/>
    <cellStyle name="style1424787250347 2 2 4 3 2" xfId="10385"/>
    <cellStyle name="style1424787250347 2 2 4 3 2 2" xfId="53885"/>
    <cellStyle name="style1424787250347 2 2 4 3 3" xfId="17781"/>
    <cellStyle name="style1424787250347 2 2 4 3 4" xfId="25177"/>
    <cellStyle name="style1424787250347 2 2 4 3 5" xfId="53884"/>
    <cellStyle name="style1424787250347 2 2 4 4" xfId="6766"/>
    <cellStyle name="style1424787250347 2 2 4 4 2" xfId="14162"/>
    <cellStyle name="style1424787250347 2 2 4 4 3" xfId="21558"/>
    <cellStyle name="style1424787250347 2 2 4 4 4" xfId="28954"/>
    <cellStyle name="style1424787250347 2 2 4 4 5" xfId="53886"/>
    <cellStyle name="style1424787250347 2 2 4 5" xfId="8576"/>
    <cellStyle name="style1424787250347 2 2 4 6" xfId="15972"/>
    <cellStyle name="style1424787250347 2 2 4 7" xfId="23368"/>
    <cellStyle name="style1424787250347 2 2 4 8" xfId="53881"/>
    <cellStyle name="style1424787250347 2 2 5" xfId="1724"/>
    <cellStyle name="style1424787250347 2 2 5 2" xfId="5411"/>
    <cellStyle name="style1424787250347 2 2 5 2 2" xfId="12852"/>
    <cellStyle name="style1424787250347 2 2 5 2 2 2" xfId="53889"/>
    <cellStyle name="style1424787250347 2 2 5 2 3" xfId="20248"/>
    <cellStyle name="style1424787250347 2 2 5 2 4" xfId="27644"/>
    <cellStyle name="style1424787250347 2 2 5 2 5" xfId="53888"/>
    <cellStyle name="style1424787250347 2 2 5 3" xfId="3534"/>
    <cellStyle name="style1424787250347 2 2 5 3 2" xfId="10975"/>
    <cellStyle name="style1424787250347 2 2 5 3 2 2" xfId="53891"/>
    <cellStyle name="style1424787250347 2 2 5 3 3" xfId="18371"/>
    <cellStyle name="style1424787250347 2 2 5 3 4" xfId="25767"/>
    <cellStyle name="style1424787250347 2 2 5 3 5" xfId="53890"/>
    <cellStyle name="style1424787250347 2 2 5 4" xfId="7356"/>
    <cellStyle name="style1424787250347 2 2 5 4 2" xfId="14752"/>
    <cellStyle name="style1424787250347 2 2 5 4 3" xfId="22148"/>
    <cellStyle name="style1424787250347 2 2 5 4 4" xfId="29544"/>
    <cellStyle name="style1424787250347 2 2 5 4 5" xfId="53892"/>
    <cellStyle name="style1424787250347 2 2 5 5" xfId="9166"/>
    <cellStyle name="style1424787250347 2 2 5 6" xfId="16562"/>
    <cellStyle name="style1424787250347 2 2 5 7" xfId="23958"/>
    <cellStyle name="style1424787250347 2 2 5 8" xfId="53887"/>
    <cellStyle name="style1424787250347 2 2 6" xfId="1981"/>
    <cellStyle name="style1424787250347 2 2 6 2" xfId="5668"/>
    <cellStyle name="style1424787250347 2 2 6 2 2" xfId="13108"/>
    <cellStyle name="style1424787250347 2 2 6 2 2 2" xfId="53895"/>
    <cellStyle name="style1424787250347 2 2 6 2 3" xfId="20504"/>
    <cellStyle name="style1424787250347 2 2 6 2 4" xfId="27900"/>
    <cellStyle name="style1424787250347 2 2 6 2 5" xfId="53894"/>
    <cellStyle name="style1424787250347 2 2 6 3" xfId="3790"/>
    <cellStyle name="style1424787250347 2 2 6 3 2" xfId="11231"/>
    <cellStyle name="style1424787250347 2 2 6 3 2 2" xfId="53897"/>
    <cellStyle name="style1424787250347 2 2 6 3 3" xfId="18627"/>
    <cellStyle name="style1424787250347 2 2 6 3 4" xfId="26023"/>
    <cellStyle name="style1424787250347 2 2 6 3 5" xfId="53896"/>
    <cellStyle name="style1424787250347 2 2 6 4" xfId="7613"/>
    <cellStyle name="style1424787250347 2 2 6 4 2" xfId="15009"/>
    <cellStyle name="style1424787250347 2 2 6 4 3" xfId="22405"/>
    <cellStyle name="style1424787250347 2 2 6 4 4" xfId="29801"/>
    <cellStyle name="style1424787250347 2 2 6 4 5" xfId="53898"/>
    <cellStyle name="style1424787250347 2 2 6 5" xfId="9422"/>
    <cellStyle name="style1424787250347 2 2 6 6" xfId="16818"/>
    <cellStyle name="style1424787250347 2 2 6 7" xfId="24214"/>
    <cellStyle name="style1424787250347 2 2 6 8" xfId="53893"/>
    <cellStyle name="style1424787250347 2 2 7" xfId="4177"/>
    <cellStyle name="style1424787250347 2 2 7 2" xfId="11618"/>
    <cellStyle name="style1424787250347 2 2 7 2 2" xfId="53900"/>
    <cellStyle name="style1424787250347 2 2 7 3" xfId="19014"/>
    <cellStyle name="style1424787250347 2 2 7 4" xfId="26410"/>
    <cellStyle name="style1424787250347 2 2 7 5" xfId="53899"/>
    <cellStyle name="style1424787250347 2 2 8" xfId="2300"/>
    <cellStyle name="style1424787250347 2 2 8 2" xfId="9741"/>
    <cellStyle name="style1424787250347 2 2 8 2 2" xfId="53902"/>
    <cellStyle name="style1424787250347 2 2 8 3" xfId="17137"/>
    <cellStyle name="style1424787250347 2 2 8 4" xfId="24533"/>
    <cellStyle name="style1424787250347 2 2 8 5" xfId="53901"/>
    <cellStyle name="style1424787250347 2 2 9" xfId="6122"/>
    <cellStyle name="style1424787250347 2 2 9 2" xfId="13518"/>
    <cellStyle name="style1424787250347 2 2 9 3" xfId="20914"/>
    <cellStyle name="style1424787250347 2 2 9 4" xfId="28310"/>
    <cellStyle name="style1424787250347 2 2 9 5" xfId="53903"/>
    <cellStyle name="style1424787250347 2 3" xfId="486"/>
    <cellStyle name="style1424787250347 2 3 10" xfId="15392"/>
    <cellStyle name="style1424787250347 2 3 11" xfId="22788"/>
    <cellStyle name="style1424787250347 2 3 12" xfId="53904"/>
    <cellStyle name="style1424787250347 2 3 2" xfId="743"/>
    <cellStyle name="style1424787250347 2 3 2 2" xfId="1453"/>
    <cellStyle name="style1424787250347 2 3 2 2 2" xfId="5141"/>
    <cellStyle name="style1424787250347 2 3 2 2 2 2" xfId="12582"/>
    <cellStyle name="style1424787250347 2 3 2 2 2 2 2" xfId="53908"/>
    <cellStyle name="style1424787250347 2 3 2 2 2 3" xfId="19978"/>
    <cellStyle name="style1424787250347 2 3 2 2 2 4" xfId="27374"/>
    <cellStyle name="style1424787250347 2 3 2 2 2 5" xfId="53907"/>
    <cellStyle name="style1424787250347 2 3 2 2 3" xfId="3264"/>
    <cellStyle name="style1424787250347 2 3 2 2 3 2" xfId="10705"/>
    <cellStyle name="style1424787250347 2 3 2 2 3 2 2" xfId="53910"/>
    <cellStyle name="style1424787250347 2 3 2 2 3 3" xfId="18101"/>
    <cellStyle name="style1424787250347 2 3 2 2 3 4" xfId="25497"/>
    <cellStyle name="style1424787250347 2 3 2 2 3 5" xfId="53909"/>
    <cellStyle name="style1424787250347 2 3 2 2 4" xfId="7086"/>
    <cellStyle name="style1424787250347 2 3 2 2 4 2" xfId="14482"/>
    <cellStyle name="style1424787250347 2 3 2 2 4 3" xfId="21878"/>
    <cellStyle name="style1424787250347 2 3 2 2 4 4" xfId="29274"/>
    <cellStyle name="style1424787250347 2 3 2 2 4 5" xfId="53911"/>
    <cellStyle name="style1424787250347 2 3 2 2 5" xfId="8896"/>
    <cellStyle name="style1424787250347 2 3 2 2 6" xfId="16292"/>
    <cellStyle name="style1424787250347 2 3 2 2 7" xfId="23688"/>
    <cellStyle name="style1424787250347 2 3 2 2 8" xfId="53906"/>
    <cellStyle name="style1424787250347 2 3 2 3" xfId="4497"/>
    <cellStyle name="style1424787250347 2 3 2 3 2" xfId="11938"/>
    <cellStyle name="style1424787250347 2 3 2 3 2 2" xfId="53913"/>
    <cellStyle name="style1424787250347 2 3 2 3 3" xfId="19334"/>
    <cellStyle name="style1424787250347 2 3 2 3 4" xfId="26730"/>
    <cellStyle name="style1424787250347 2 3 2 3 5" xfId="53912"/>
    <cellStyle name="style1424787250347 2 3 2 4" xfId="2620"/>
    <cellStyle name="style1424787250347 2 3 2 4 2" xfId="10061"/>
    <cellStyle name="style1424787250347 2 3 2 4 2 2" xfId="53915"/>
    <cellStyle name="style1424787250347 2 3 2 4 3" xfId="17457"/>
    <cellStyle name="style1424787250347 2 3 2 4 4" xfId="24853"/>
    <cellStyle name="style1424787250347 2 3 2 4 5" xfId="53914"/>
    <cellStyle name="style1424787250347 2 3 2 5" xfId="6442"/>
    <cellStyle name="style1424787250347 2 3 2 5 2" xfId="13838"/>
    <cellStyle name="style1424787250347 2 3 2 5 3" xfId="21234"/>
    <cellStyle name="style1424787250347 2 3 2 5 4" xfId="28630"/>
    <cellStyle name="style1424787250347 2 3 2 5 5" xfId="53916"/>
    <cellStyle name="style1424787250347 2 3 2 6" xfId="8252"/>
    <cellStyle name="style1424787250347 2 3 2 7" xfId="15648"/>
    <cellStyle name="style1424787250347 2 3 2 8" xfId="23044"/>
    <cellStyle name="style1424787250347 2 3 2 9" xfId="53905"/>
    <cellStyle name="style1424787250347 2 3 3" xfId="1197"/>
    <cellStyle name="style1424787250347 2 3 3 2" xfId="4885"/>
    <cellStyle name="style1424787250347 2 3 3 2 2" xfId="12326"/>
    <cellStyle name="style1424787250347 2 3 3 2 2 2" xfId="53919"/>
    <cellStyle name="style1424787250347 2 3 3 2 3" xfId="19722"/>
    <cellStyle name="style1424787250347 2 3 3 2 4" xfId="27118"/>
    <cellStyle name="style1424787250347 2 3 3 2 5" xfId="53918"/>
    <cellStyle name="style1424787250347 2 3 3 3" xfId="3008"/>
    <cellStyle name="style1424787250347 2 3 3 3 2" xfId="10449"/>
    <cellStyle name="style1424787250347 2 3 3 3 2 2" xfId="53921"/>
    <cellStyle name="style1424787250347 2 3 3 3 3" xfId="17845"/>
    <cellStyle name="style1424787250347 2 3 3 3 4" xfId="25241"/>
    <cellStyle name="style1424787250347 2 3 3 3 5" xfId="53920"/>
    <cellStyle name="style1424787250347 2 3 3 4" xfId="6830"/>
    <cellStyle name="style1424787250347 2 3 3 4 2" xfId="14226"/>
    <cellStyle name="style1424787250347 2 3 3 4 3" xfId="21622"/>
    <cellStyle name="style1424787250347 2 3 3 4 4" xfId="29018"/>
    <cellStyle name="style1424787250347 2 3 3 4 5" xfId="53922"/>
    <cellStyle name="style1424787250347 2 3 3 5" xfId="8640"/>
    <cellStyle name="style1424787250347 2 3 3 6" xfId="16036"/>
    <cellStyle name="style1424787250347 2 3 3 7" xfId="23432"/>
    <cellStyle name="style1424787250347 2 3 3 8" xfId="53917"/>
    <cellStyle name="style1424787250347 2 3 4" xfId="1788"/>
    <cellStyle name="style1424787250347 2 3 4 2" xfId="5475"/>
    <cellStyle name="style1424787250347 2 3 4 2 2" xfId="12916"/>
    <cellStyle name="style1424787250347 2 3 4 2 2 2" xfId="53925"/>
    <cellStyle name="style1424787250347 2 3 4 2 3" xfId="20312"/>
    <cellStyle name="style1424787250347 2 3 4 2 4" xfId="27708"/>
    <cellStyle name="style1424787250347 2 3 4 2 5" xfId="53924"/>
    <cellStyle name="style1424787250347 2 3 4 3" xfId="3598"/>
    <cellStyle name="style1424787250347 2 3 4 3 2" xfId="11039"/>
    <cellStyle name="style1424787250347 2 3 4 3 2 2" xfId="53927"/>
    <cellStyle name="style1424787250347 2 3 4 3 3" xfId="18435"/>
    <cellStyle name="style1424787250347 2 3 4 3 4" xfId="25831"/>
    <cellStyle name="style1424787250347 2 3 4 3 5" xfId="53926"/>
    <cellStyle name="style1424787250347 2 3 4 4" xfId="7420"/>
    <cellStyle name="style1424787250347 2 3 4 4 2" xfId="14816"/>
    <cellStyle name="style1424787250347 2 3 4 4 3" xfId="22212"/>
    <cellStyle name="style1424787250347 2 3 4 4 4" xfId="29608"/>
    <cellStyle name="style1424787250347 2 3 4 4 5" xfId="53928"/>
    <cellStyle name="style1424787250347 2 3 4 5" xfId="9230"/>
    <cellStyle name="style1424787250347 2 3 4 6" xfId="16626"/>
    <cellStyle name="style1424787250347 2 3 4 7" xfId="24022"/>
    <cellStyle name="style1424787250347 2 3 4 8" xfId="53923"/>
    <cellStyle name="style1424787250347 2 3 5" xfId="2045"/>
    <cellStyle name="style1424787250347 2 3 5 2" xfId="5732"/>
    <cellStyle name="style1424787250347 2 3 5 2 2" xfId="13172"/>
    <cellStyle name="style1424787250347 2 3 5 2 2 2" xfId="53931"/>
    <cellStyle name="style1424787250347 2 3 5 2 3" xfId="20568"/>
    <cellStyle name="style1424787250347 2 3 5 2 4" xfId="27964"/>
    <cellStyle name="style1424787250347 2 3 5 2 5" xfId="53930"/>
    <cellStyle name="style1424787250347 2 3 5 3" xfId="3854"/>
    <cellStyle name="style1424787250347 2 3 5 3 2" xfId="11295"/>
    <cellStyle name="style1424787250347 2 3 5 3 2 2" xfId="53933"/>
    <cellStyle name="style1424787250347 2 3 5 3 3" xfId="18691"/>
    <cellStyle name="style1424787250347 2 3 5 3 4" xfId="26087"/>
    <cellStyle name="style1424787250347 2 3 5 3 5" xfId="53932"/>
    <cellStyle name="style1424787250347 2 3 5 4" xfId="7677"/>
    <cellStyle name="style1424787250347 2 3 5 4 2" xfId="15073"/>
    <cellStyle name="style1424787250347 2 3 5 4 3" xfId="22469"/>
    <cellStyle name="style1424787250347 2 3 5 4 4" xfId="29865"/>
    <cellStyle name="style1424787250347 2 3 5 4 5" xfId="53934"/>
    <cellStyle name="style1424787250347 2 3 5 5" xfId="9486"/>
    <cellStyle name="style1424787250347 2 3 5 6" xfId="16882"/>
    <cellStyle name="style1424787250347 2 3 5 7" xfId="24278"/>
    <cellStyle name="style1424787250347 2 3 5 8" xfId="53929"/>
    <cellStyle name="style1424787250347 2 3 6" xfId="4241"/>
    <cellStyle name="style1424787250347 2 3 6 2" xfId="11682"/>
    <cellStyle name="style1424787250347 2 3 6 2 2" xfId="53936"/>
    <cellStyle name="style1424787250347 2 3 6 3" xfId="19078"/>
    <cellStyle name="style1424787250347 2 3 6 4" xfId="26474"/>
    <cellStyle name="style1424787250347 2 3 6 5" xfId="53935"/>
    <cellStyle name="style1424787250347 2 3 7" xfId="2364"/>
    <cellStyle name="style1424787250347 2 3 7 2" xfId="9805"/>
    <cellStyle name="style1424787250347 2 3 7 2 2" xfId="53938"/>
    <cellStyle name="style1424787250347 2 3 7 3" xfId="17201"/>
    <cellStyle name="style1424787250347 2 3 7 4" xfId="24597"/>
    <cellStyle name="style1424787250347 2 3 7 5" xfId="53937"/>
    <cellStyle name="style1424787250347 2 3 8" xfId="6186"/>
    <cellStyle name="style1424787250347 2 3 8 2" xfId="13582"/>
    <cellStyle name="style1424787250347 2 3 8 3" xfId="20978"/>
    <cellStyle name="style1424787250347 2 3 8 4" xfId="28374"/>
    <cellStyle name="style1424787250347 2 3 8 5" xfId="53939"/>
    <cellStyle name="style1424787250347 2 3 9" xfId="7996"/>
    <cellStyle name="style1424787250347 2 4" xfId="615"/>
    <cellStyle name="style1424787250347 2 4 2" xfId="1325"/>
    <cellStyle name="style1424787250347 2 4 2 2" xfId="5013"/>
    <cellStyle name="style1424787250347 2 4 2 2 2" xfId="12454"/>
    <cellStyle name="style1424787250347 2 4 2 2 2 2" xfId="53943"/>
    <cellStyle name="style1424787250347 2 4 2 2 3" xfId="19850"/>
    <cellStyle name="style1424787250347 2 4 2 2 4" xfId="27246"/>
    <cellStyle name="style1424787250347 2 4 2 2 5" xfId="53942"/>
    <cellStyle name="style1424787250347 2 4 2 3" xfId="3136"/>
    <cellStyle name="style1424787250347 2 4 2 3 2" xfId="10577"/>
    <cellStyle name="style1424787250347 2 4 2 3 2 2" xfId="53945"/>
    <cellStyle name="style1424787250347 2 4 2 3 3" xfId="17973"/>
    <cellStyle name="style1424787250347 2 4 2 3 4" xfId="25369"/>
    <cellStyle name="style1424787250347 2 4 2 3 5" xfId="53944"/>
    <cellStyle name="style1424787250347 2 4 2 4" xfId="6958"/>
    <cellStyle name="style1424787250347 2 4 2 4 2" xfId="14354"/>
    <cellStyle name="style1424787250347 2 4 2 4 3" xfId="21750"/>
    <cellStyle name="style1424787250347 2 4 2 4 4" xfId="29146"/>
    <cellStyle name="style1424787250347 2 4 2 4 5" xfId="53946"/>
    <cellStyle name="style1424787250347 2 4 2 5" xfId="8768"/>
    <cellStyle name="style1424787250347 2 4 2 6" xfId="16164"/>
    <cellStyle name="style1424787250347 2 4 2 7" xfId="23560"/>
    <cellStyle name="style1424787250347 2 4 2 8" xfId="53941"/>
    <cellStyle name="style1424787250347 2 4 3" xfId="4369"/>
    <cellStyle name="style1424787250347 2 4 3 2" xfId="11810"/>
    <cellStyle name="style1424787250347 2 4 3 2 2" xfId="53948"/>
    <cellStyle name="style1424787250347 2 4 3 3" xfId="19206"/>
    <cellStyle name="style1424787250347 2 4 3 4" xfId="26602"/>
    <cellStyle name="style1424787250347 2 4 3 5" xfId="53947"/>
    <cellStyle name="style1424787250347 2 4 4" xfId="2492"/>
    <cellStyle name="style1424787250347 2 4 4 2" xfId="9933"/>
    <cellStyle name="style1424787250347 2 4 4 2 2" xfId="53950"/>
    <cellStyle name="style1424787250347 2 4 4 3" xfId="17329"/>
    <cellStyle name="style1424787250347 2 4 4 4" xfId="24725"/>
    <cellStyle name="style1424787250347 2 4 4 5" xfId="53949"/>
    <cellStyle name="style1424787250347 2 4 5" xfId="6314"/>
    <cellStyle name="style1424787250347 2 4 5 2" xfId="13710"/>
    <cellStyle name="style1424787250347 2 4 5 3" xfId="21106"/>
    <cellStyle name="style1424787250347 2 4 5 4" xfId="28502"/>
    <cellStyle name="style1424787250347 2 4 5 5" xfId="53951"/>
    <cellStyle name="style1424787250347 2 4 6" xfId="8124"/>
    <cellStyle name="style1424787250347 2 4 7" xfId="15520"/>
    <cellStyle name="style1424787250347 2 4 8" xfId="22916"/>
    <cellStyle name="style1424787250347 2 4 9" xfId="53940"/>
    <cellStyle name="style1424787250347 2 5" xfId="1069"/>
    <cellStyle name="style1424787250347 2 5 2" xfId="4757"/>
    <cellStyle name="style1424787250347 2 5 2 2" xfId="12198"/>
    <cellStyle name="style1424787250347 2 5 2 2 2" xfId="53954"/>
    <cellStyle name="style1424787250347 2 5 2 3" xfId="19594"/>
    <cellStyle name="style1424787250347 2 5 2 4" xfId="26990"/>
    <cellStyle name="style1424787250347 2 5 2 5" xfId="53953"/>
    <cellStyle name="style1424787250347 2 5 3" xfId="2880"/>
    <cellStyle name="style1424787250347 2 5 3 2" xfId="10321"/>
    <cellStyle name="style1424787250347 2 5 3 2 2" xfId="53956"/>
    <cellStyle name="style1424787250347 2 5 3 3" xfId="17717"/>
    <cellStyle name="style1424787250347 2 5 3 4" xfId="25113"/>
    <cellStyle name="style1424787250347 2 5 3 5" xfId="53955"/>
    <cellStyle name="style1424787250347 2 5 4" xfId="6702"/>
    <cellStyle name="style1424787250347 2 5 4 2" xfId="14098"/>
    <cellStyle name="style1424787250347 2 5 4 3" xfId="21494"/>
    <cellStyle name="style1424787250347 2 5 4 4" xfId="28890"/>
    <cellStyle name="style1424787250347 2 5 4 5" xfId="53957"/>
    <cellStyle name="style1424787250347 2 5 5" xfId="8512"/>
    <cellStyle name="style1424787250347 2 5 6" xfId="15908"/>
    <cellStyle name="style1424787250347 2 5 7" xfId="23304"/>
    <cellStyle name="style1424787250347 2 5 8" xfId="53952"/>
    <cellStyle name="style1424787250347 2 6" xfId="1660"/>
    <cellStyle name="style1424787250347 2 6 2" xfId="5347"/>
    <cellStyle name="style1424787250347 2 6 2 2" xfId="12788"/>
    <cellStyle name="style1424787250347 2 6 2 2 2" xfId="53960"/>
    <cellStyle name="style1424787250347 2 6 2 3" xfId="20184"/>
    <cellStyle name="style1424787250347 2 6 2 4" xfId="27580"/>
    <cellStyle name="style1424787250347 2 6 2 5" xfId="53959"/>
    <cellStyle name="style1424787250347 2 6 3" xfId="3470"/>
    <cellStyle name="style1424787250347 2 6 3 2" xfId="10911"/>
    <cellStyle name="style1424787250347 2 6 3 2 2" xfId="53962"/>
    <cellStyle name="style1424787250347 2 6 3 3" xfId="18307"/>
    <cellStyle name="style1424787250347 2 6 3 4" xfId="25703"/>
    <cellStyle name="style1424787250347 2 6 3 5" xfId="53961"/>
    <cellStyle name="style1424787250347 2 6 4" xfId="7292"/>
    <cellStyle name="style1424787250347 2 6 4 2" xfId="14688"/>
    <cellStyle name="style1424787250347 2 6 4 3" xfId="22084"/>
    <cellStyle name="style1424787250347 2 6 4 4" xfId="29480"/>
    <cellStyle name="style1424787250347 2 6 4 5" xfId="53963"/>
    <cellStyle name="style1424787250347 2 6 5" xfId="9102"/>
    <cellStyle name="style1424787250347 2 6 6" xfId="16498"/>
    <cellStyle name="style1424787250347 2 6 7" xfId="23894"/>
    <cellStyle name="style1424787250347 2 6 8" xfId="53958"/>
    <cellStyle name="style1424787250347 2 7" xfId="1917"/>
    <cellStyle name="style1424787250347 2 7 2" xfId="5604"/>
    <cellStyle name="style1424787250347 2 7 2 2" xfId="13044"/>
    <cellStyle name="style1424787250347 2 7 2 2 2" xfId="53966"/>
    <cellStyle name="style1424787250347 2 7 2 3" xfId="20440"/>
    <cellStyle name="style1424787250347 2 7 2 4" xfId="27836"/>
    <cellStyle name="style1424787250347 2 7 2 5" xfId="53965"/>
    <cellStyle name="style1424787250347 2 7 3" xfId="3726"/>
    <cellStyle name="style1424787250347 2 7 3 2" xfId="11167"/>
    <cellStyle name="style1424787250347 2 7 3 2 2" xfId="53968"/>
    <cellStyle name="style1424787250347 2 7 3 3" xfId="18563"/>
    <cellStyle name="style1424787250347 2 7 3 4" xfId="25959"/>
    <cellStyle name="style1424787250347 2 7 3 5" xfId="53967"/>
    <cellStyle name="style1424787250347 2 7 4" xfId="7549"/>
    <cellStyle name="style1424787250347 2 7 4 2" xfId="14945"/>
    <cellStyle name="style1424787250347 2 7 4 3" xfId="22341"/>
    <cellStyle name="style1424787250347 2 7 4 4" xfId="29737"/>
    <cellStyle name="style1424787250347 2 7 4 5" xfId="53969"/>
    <cellStyle name="style1424787250347 2 7 5" xfId="9358"/>
    <cellStyle name="style1424787250347 2 7 6" xfId="16754"/>
    <cellStyle name="style1424787250347 2 7 7" xfId="24150"/>
    <cellStyle name="style1424787250347 2 7 8" xfId="53964"/>
    <cellStyle name="style1424787250347 2 8" xfId="4113"/>
    <cellStyle name="style1424787250347 2 8 2" xfId="11554"/>
    <cellStyle name="style1424787250347 2 8 2 2" xfId="53971"/>
    <cellStyle name="style1424787250347 2 8 3" xfId="18950"/>
    <cellStyle name="style1424787250347 2 8 4" xfId="26346"/>
    <cellStyle name="style1424787250347 2 8 5" xfId="53970"/>
    <cellStyle name="style1424787250347 2 9" xfId="2236"/>
    <cellStyle name="style1424787250347 2 9 2" xfId="9677"/>
    <cellStyle name="style1424787250347 2 9 2 2" xfId="53973"/>
    <cellStyle name="style1424787250347 2 9 3" xfId="17073"/>
    <cellStyle name="style1424787250347 2 9 4" xfId="24469"/>
    <cellStyle name="style1424787250347 2 9 5" xfId="53972"/>
    <cellStyle name="style1424787250347 3" xfId="394"/>
    <cellStyle name="style1424787250347 3 10" xfId="7904"/>
    <cellStyle name="style1424787250347 3 11" xfId="15300"/>
    <cellStyle name="style1424787250347 3 12" xfId="22696"/>
    <cellStyle name="style1424787250347 3 13" xfId="53974"/>
    <cellStyle name="style1424787250347 3 2" xfId="522"/>
    <cellStyle name="style1424787250347 3 2 10" xfId="15428"/>
    <cellStyle name="style1424787250347 3 2 11" xfId="22824"/>
    <cellStyle name="style1424787250347 3 2 12" xfId="53975"/>
    <cellStyle name="style1424787250347 3 2 2" xfId="779"/>
    <cellStyle name="style1424787250347 3 2 2 2" xfId="1489"/>
    <cellStyle name="style1424787250347 3 2 2 2 2" xfId="5177"/>
    <cellStyle name="style1424787250347 3 2 2 2 2 2" xfId="12618"/>
    <cellStyle name="style1424787250347 3 2 2 2 2 2 2" xfId="53979"/>
    <cellStyle name="style1424787250347 3 2 2 2 2 3" xfId="20014"/>
    <cellStyle name="style1424787250347 3 2 2 2 2 4" xfId="27410"/>
    <cellStyle name="style1424787250347 3 2 2 2 2 5" xfId="53978"/>
    <cellStyle name="style1424787250347 3 2 2 2 3" xfId="3300"/>
    <cellStyle name="style1424787250347 3 2 2 2 3 2" xfId="10741"/>
    <cellStyle name="style1424787250347 3 2 2 2 3 2 2" xfId="53981"/>
    <cellStyle name="style1424787250347 3 2 2 2 3 3" xfId="18137"/>
    <cellStyle name="style1424787250347 3 2 2 2 3 4" xfId="25533"/>
    <cellStyle name="style1424787250347 3 2 2 2 3 5" xfId="53980"/>
    <cellStyle name="style1424787250347 3 2 2 2 4" xfId="7122"/>
    <cellStyle name="style1424787250347 3 2 2 2 4 2" xfId="14518"/>
    <cellStyle name="style1424787250347 3 2 2 2 4 3" xfId="21914"/>
    <cellStyle name="style1424787250347 3 2 2 2 4 4" xfId="29310"/>
    <cellStyle name="style1424787250347 3 2 2 2 4 5" xfId="53982"/>
    <cellStyle name="style1424787250347 3 2 2 2 5" xfId="8932"/>
    <cellStyle name="style1424787250347 3 2 2 2 6" xfId="16328"/>
    <cellStyle name="style1424787250347 3 2 2 2 7" xfId="23724"/>
    <cellStyle name="style1424787250347 3 2 2 2 8" xfId="53977"/>
    <cellStyle name="style1424787250347 3 2 2 3" xfId="4533"/>
    <cellStyle name="style1424787250347 3 2 2 3 2" xfId="11974"/>
    <cellStyle name="style1424787250347 3 2 2 3 2 2" xfId="53984"/>
    <cellStyle name="style1424787250347 3 2 2 3 3" xfId="19370"/>
    <cellStyle name="style1424787250347 3 2 2 3 4" xfId="26766"/>
    <cellStyle name="style1424787250347 3 2 2 3 5" xfId="53983"/>
    <cellStyle name="style1424787250347 3 2 2 4" xfId="2656"/>
    <cellStyle name="style1424787250347 3 2 2 4 2" xfId="10097"/>
    <cellStyle name="style1424787250347 3 2 2 4 2 2" xfId="53986"/>
    <cellStyle name="style1424787250347 3 2 2 4 3" xfId="17493"/>
    <cellStyle name="style1424787250347 3 2 2 4 4" xfId="24889"/>
    <cellStyle name="style1424787250347 3 2 2 4 5" xfId="53985"/>
    <cellStyle name="style1424787250347 3 2 2 5" xfId="6478"/>
    <cellStyle name="style1424787250347 3 2 2 5 2" xfId="13874"/>
    <cellStyle name="style1424787250347 3 2 2 5 3" xfId="21270"/>
    <cellStyle name="style1424787250347 3 2 2 5 4" xfId="28666"/>
    <cellStyle name="style1424787250347 3 2 2 5 5" xfId="53987"/>
    <cellStyle name="style1424787250347 3 2 2 6" xfId="8288"/>
    <cellStyle name="style1424787250347 3 2 2 7" xfId="15684"/>
    <cellStyle name="style1424787250347 3 2 2 8" xfId="23080"/>
    <cellStyle name="style1424787250347 3 2 2 9" xfId="53976"/>
    <cellStyle name="style1424787250347 3 2 3" xfId="1233"/>
    <cellStyle name="style1424787250347 3 2 3 2" xfId="4921"/>
    <cellStyle name="style1424787250347 3 2 3 2 2" xfId="12362"/>
    <cellStyle name="style1424787250347 3 2 3 2 2 2" xfId="53990"/>
    <cellStyle name="style1424787250347 3 2 3 2 3" xfId="19758"/>
    <cellStyle name="style1424787250347 3 2 3 2 4" xfId="27154"/>
    <cellStyle name="style1424787250347 3 2 3 2 5" xfId="53989"/>
    <cellStyle name="style1424787250347 3 2 3 3" xfId="3044"/>
    <cellStyle name="style1424787250347 3 2 3 3 2" xfId="10485"/>
    <cellStyle name="style1424787250347 3 2 3 3 2 2" xfId="53992"/>
    <cellStyle name="style1424787250347 3 2 3 3 3" xfId="17881"/>
    <cellStyle name="style1424787250347 3 2 3 3 4" xfId="25277"/>
    <cellStyle name="style1424787250347 3 2 3 3 5" xfId="53991"/>
    <cellStyle name="style1424787250347 3 2 3 4" xfId="6866"/>
    <cellStyle name="style1424787250347 3 2 3 4 2" xfId="14262"/>
    <cellStyle name="style1424787250347 3 2 3 4 3" xfId="21658"/>
    <cellStyle name="style1424787250347 3 2 3 4 4" xfId="29054"/>
    <cellStyle name="style1424787250347 3 2 3 4 5" xfId="53993"/>
    <cellStyle name="style1424787250347 3 2 3 5" xfId="8676"/>
    <cellStyle name="style1424787250347 3 2 3 6" xfId="16072"/>
    <cellStyle name="style1424787250347 3 2 3 7" xfId="23468"/>
    <cellStyle name="style1424787250347 3 2 3 8" xfId="53988"/>
    <cellStyle name="style1424787250347 3 2 4" xfId="1824"/>
    <cellStyle name="style1424787250347 3 2 4 2" xfId="5511"/>
    <cellStyle name="style1424787250347 3 2 4 2 2" xfId="12952"/>
    <cellStyle name="style1424787250347 3 2 4 2 2 2" xfId="53996"/>
    <cellStyle name="style1424787250347 3 2 4 2 3" xfId="20348"/>
    <cellStyle name="style1424787250347 3 2 4 2 4" xfId="27744"/>
    <cellStyle name="style1424787250347 3 2 4 2 5" xfId="53995"/>
    <cellStyle name="style1424787250347 3 2 4 3" xfId="3634"/>
    <cellStyle name="style1424787250347 3 2 4 3 2" xfId="11075"/>
    <cellStyle name="style1424787250347 3 2 4 3 2 2" xfId="53998"/>
    <cellStyle name="style1424787250347 3 2 4 3 3" xfId="18471"/>
    <cellStyle name="style1424787250347 3 2 4 3 4" xfId="25867"/>
    <cellStyle name="style1424787250347 3 2 4 3 5" xfId="53997"/>
    <cellStyle name="style1424787250347 3 2 4 4" xfId="7456"/>
    <cellStyle name="style1424787250347 3 2 4 4 2" xfId="14852"/>
    <cellStyle name="style1424787250347 3 2 4 4 3" xfId="22248"/>
    <cellStyle name="style1424787250347 3 2 4 4 4" xfId="29644"/>
    <cellStyle name="style1424787250347 3 2 4 4 5" xfId="53999"/>
    <cellStyle name="style1424787250347 3 2 4 5" xfId="9266"/>
    <cellStyle name="style1424787250347 3 2 4 6" xfId="16662"/>
    <cellStyle name="style1424787250347 3 2 4 7" xfId="24058"/>
    <cellStyle name="style1424787250347 3 2 4 8" xfId="53994"/>
    <cellStyle name="style1424787250347 3 2 5" xfId="2081"/>
    <cellStyle name="style1424787250347 3 2 5 2" xfId="5768"/>
    <cellStyle name="style1424787250347 3 2 5 2 2" xfId="13208"/>
    <cellStyle name="style1424787250347 3 2 5 2 2 2" xfId="54002"/>
    <cellStyle name="style1424787250347 3 2 5 2 3" xfId="20604"/>
    <cellStyle name="style1424787250347 3 2 5 2 4" xfId="28000"/>
    <cellStyle name="style1424787250347 3 2 5 2 5" xfId="54001"/>
    <cellStyle name="style1424787250347 3 2 5 3" xfId="3890"/>
    <cellStyle name="style1424787250347 3 2 5 3 2" xfId="11331"/>
    <cellStyle name="style1424787250347 3 2 5 3 2 2" xfId="54004"/>
    <cellStyle name="style1424787250347 3 2 5 3 3" xfId="18727"/>
    <cellStyle name="style1424787250347 3 2 5 3 4" xfId="26123"/>
    <cellStyle name="style1424787250347 3 2 5 3 5" xfId="54003"/>
    <cellStyle name="style1424787250347 3 2 5 4" xfId="7713"/>
    <cellStyle name="style1424787250347 3 2 5 4 2" xfId="15109"/>
    <cellStyle name="style1424787250347 3 2 5 4 3" xfId="22505"/>
    <cellStyle name="style1424787250347 3 2 5 4 4" xfId="29901"/>
    <cellStyle name="style1424787250347 3 2 5 4 5" xfId="54005"/>
    <cellStyle name="style1424787250347 3 2 5 5" xfId="9522"/>
    <cellStyle name="style1424787250347 3 2 5 6" xfId="16918"/>
    <cellStyle name="style1424787250347 3 2 5 7" xfId="24314"/>
    <cellStyle name="style1424787250347 3 2 5 8" xfId="54000"/>
    <cellStyle name="style1424787250347 3 2 6" xfId="4277"/>
    <cellStyle name="style1424787250347 3 2 6 2" xfId="11718"/>
    <cellStyle name="style1424787250347 3 2 6 2 2" xfId="54007"/>
    <cellStyle name="style1424787250347 3 2 6 3" xfId="19114"/>
    <cellStyle name="style1424787250347 3 2 6 4" xfId="26510"/>
    <cellStyle name="style1424787250347 3 2 6 5" xfId="54006"/>
    <cellStyle name="style1424787250347 3 2 7" xfId="2400"/>
    <cellStyle name="style1424787250347 3 2 7 2" xfId="9841"/>
    <cellStyle name="style1424787250347 3 2 7 2 2" xfId="54009"/>
    <cellStyle name="style1424787250347 3 2 7 3" xfId="17237"/>
    <cellStyle name="style1424787250347 3 2 7 4" xfId="24633"/>
    <cellStyle name="style1424787250347 3 2 7 5" xfId="54008"/>
    <cellStyle name="style1424787250347 3 2 8" xfId="6222"/>
    <cellStyle name="style1424787250347 3 2 8 2" xfId="13618"/>
    <cellStyle name="style1424787250347 3 2 8 3" xfId="21014"/>
    <cellStyle name="style1424787250347 3 2 8 4" xfId="28410"/>
    <cellStyle name="style1424787250347 3 2 8 5" xfId="54010"/>
    <cellStyle name="style1424787250347 3 2 9" xfId="8032"/>
    <cellStyle name="style1424787250347 3 3" xfId="651"/>
    <cellStyle name="style1424787250347 3 3 2" xfId="1361"/>
    <cellStyle name="style1424787250347 3 3 2 2" xfId="5049"/>
    <cellStyle name="style1424787250347 3 3 2 2 2" xfId="12490"/>
    <cellStyle name="style1424787250347 3 3 2 2 2 2" xfId="54014"/>
    <cellStyle name="style1424787250347 3 3 2 2 3" xfId="19886"/>
    <cellStyle name="style1424787250347 3 3 2 2 4" xfId="27282"/>
    <cellStyle name="style1424787250347 3 3 2 2 5" xfId="54013"/>
    <cellStyle name="style1424787250347 3 3 2 3" xfId="3172"/>
    <cellStyle name="style1424787250347 3 3 2 3 2" xfId="10613"/>
    <cellStyle name="style1424787250347 3 3 2 3 2 2" xfId="54016"/>
    <cellStyle name="style1424787250347 3 3 2 3 3" xfId="18009"/>
    <cellStyle name="style1424787250347 3 3 2 3 4" xfId="25405"/>
    <cellStyle name="style1424787250347 3 3 2 3 5" xfId="54015"/>
    <cellStyle name="style1424787250347 3 3 2 4" xfId="6994"/>
    <cellStyle name="style1424787250347 3 3 2 4 2" xfId="14390"/>
    <cellStyle name="style1424787250347 3 3 2 4 3" xfId="21786"/>
    <cellStyle name="style1424787250347 3 3 2 4 4" xfId="29182"/>
    <cellStyle name="style1424787250347 3 3 2 4 5" xfId="54017"/>
    <cellStyle name="style1424787250347 3 3 2 5" xfId="8804"/>
    <cellStyle name="style1424787250347 3 3 2 6" xfId="16200"/>
    <cellStyle name="style1424787250347 3 3 2 7" xfId="23596"/>
    <cellStyle name="style1424787250347 3 3 2 8" xfId="54012"/>
    <cellStyle name="style1424787250347 3 3 3" xfId="4405"/>
    <cellStyle name="style1424787250347 3 3 3 2" xfId="11846"/>
    <cellStyle name="style1424787250347 3 3 3 2 2" xfId="54019"/>
    <cellStyle name="style1424787250347 3 3 3 3" xfId="19242"/>
    <cellStyle name="style1424787250347 3 3 3 4" xfId="26638"/>
    <cellStyle name="style1424787250347 3 3 3 5" xfId="54018"/>
    <cellStyle name="style1424787250347 3 3 4" xfId="2528"/>
    <cellStyle name="style1424787250347 3 3 4 2" xfId="9969"/>
    <cellStyle name="style1424787250347 3 3 4 2 2" xfId="54021"/>
    <cellStyle name="style1424787250347 3 3 4 3" xfId="17365"/>
    <cellStyle name="style1424787250347 3 3 4 4" xfId="24761"/>
    <cellStyle name="style1424787250347 3 3 4 5" xfId="54020"/>
    <cellStyle name="style1424787250347 3 3 5" xfId="6350"/>
    <cellStyle name="style1424787250347 3 3 5 2" xfId="13746"/>
    <cellStyle name="style1424787250347 3 3 5 3" xfId="21142"/>
    <cellStyle name="style1424787250347 3 3 5 4" xfId="28538"/>
    <cellStyle name="style1424787250347 3 3 5 5" xfId="54022"/>
    <cellStyle name="style1424787250347 3 3 6" xfId="8160"/>
    <cellStyle name="style1424787250347 3 3 7" xfId="15556"/>
    <cellStyle name="style1424787250347 3 3 8" xfId="22952"/>
    <cellStyle name="style1424787250347 3 3 9" xfId="54011"/>
    <cellStyle name="style1424787250347 3 4" xfId="1105"/>
    <cellStyle name="style1424787250347 3 4 2" xfId="4793"/>
    <cellStyle name="style1424787250347 3 4 2 2" xfId="12234"/>
    <cellStyle name="style1424787250347 3 4 2 2 2" xfId="54025"/>
    <cellStyle name="style1424787250347 3 4 2 3" xfId="19630"/>
    <cellStyle name="style1424787250347 3 4 2 4" xfId="27026"/>
    <cellStyle name="style1424787250347 3 4 2 5" xfId="54024"/>
    <cellStyle name="style1424787250347 3 4 3" xfId="2916"/>
    <cellStyle name="style1424787250347 3 4 3 2" xfId="10357"/>
    <cellStyle name="style1424787250347 3 4 3 2 2" xfId="54027"/>
    <cellStyle name="style1424787250347 3 4 3 3" xfId="17753"/>
    <cellStyle name="style1424787250347 3 4 3 4" xfId="25149"/>
    <cellStyle name="style1424787250347 3 4 3 5" xfId="54026"/>
    <cellStyle name="style1424787250347 3 4 4" xfId="6738"/>
    <cellStyle name="style1424787250347 3 4 4 2" xfId="14134"/>
    <cellStyle name="style1424787250347 3 4 4 3" xfId="21530"/>
    <cellStyle name="style1424787250347 3 4 4 4" xfId="28926"/>
    <cellStyle name="style1424787250347 3 4 4 5" xfId="54028"/>
    <cellStyle name="style1424787250347 3 4 5" xfId="8548"/>
    <cellStyle name="style1424787250347 3 4 6" xfId="15944"/>
    <cellStyle name="style1424787250347 3 4 7" xfId="23340"/>
    <cellStyle name="style1424787250347 3 4 8" xfId="54023"/>
    <cellStyle name="style1424787250347 3 5" xfId="1696"/>
    <cellStyle name="style1424787250347 3 5 2" xfId="5383"/>
    <cellStyle name="style1424787250347 3 5 2 2" xfId="12824"/>
    <cellStyle name="style1424787250347 3 5 2 2 2" xfId="54031"/>
    <cellStyle name="style1424787250347 3 5 2 3" xfId="20220"/>
    <cellStyle name="style1424787250347 3 5 2 4" xfId="27616"/>
    <cellStyle name="style1424787250347 3 5 2 5" xfId="54030"/>
    <cellStyle name="style1424787250347 3 5 3" xfId="3506"/>
    <cellStyle name="style1424787250347 3 5 3 2" xfId="10947"/>
    <cellStyle name="style1424787250347 3 5 3 2 2" xfId="54033"/>
    <cellStyle name="style1424787250347 3 5 3 3" xfId="18343"/>
    <cellStyle name="style1424787250347 3 5 3 4" xfId="25739"/>
    <cellStyle name="style1424787250347 3 5 3 5" xfId="54032"/>
    <cellStyle name="style1424787250347 3 5 4" xfId="7328"/>
    <cellStyle name="style1424787250347 3 5 4 2" xfId="14724"/>
    <cellStyle name="style1424787250347 3 5 4 3" xfId="22120"/>
    <cellStyle name="style1424787250347 3 5 4 4" xfId="29516"/>
    <cellStyle name="style1424787250347 3 5 4 5" xfId="54034"/>
    <cellStyle name="style1424787250347 3 5 5" xfId="9138"/>
    <cellStyle name="style1424787250347 3 5 6" xfId="16534"/>
    <cellStyle name="style1424787250347 3 5 7" xfId="23930"/>
    <cellStyle name="style1424787250347 3 5 8" xfId="54029"/>
    <cellStyle name="style1424787250347 3 6" xfId="1953"/>
    <cellStyle name="style1424787250347 3 6 2" xfId="5640"/>
    <cellStyle name="style1424787250347 3 6 2 2" xfId="13080"/>
    <cellStyle name="style1424787250347 3 6 2 2 2" xfId="54037"/>
    <cellStyle name="style1424787250347 3 6 2 3" xfId="20476"/>
    <cellStyle name="style1424787250347 3 6 2 4" xfId="27872"/>
    <cellStyle name="style1424787250347 3 6 2 5" xfId="54036"/>
    <cellStyle name="style1424787250347 3 6 3" xfId="3762"/>
    <cellStyle name="style1424787250347 3 6 3 2" xfId="11203"/>
    <cellStyle name="style1424787250347 3 6 3 2 2" xfId="54039"/>
    <cellStyle name="style1424787250347 3 6 3 3" xfId="18599"/>
    <cellStyle name="style1424787250347 3 6 3 4" xfId="25995"/>
    <cellStyle name="style1424787250347 3 6 3 5" xfId="54038"/>
    <cellStyle name="style1424787250347 3 6 4" xfId="7585"/>
    <cellStyle name="style1424787250347 3 6 4 2" xfId="14981"/>
    <cellStyle name="style1424787250347 3 6 4 3" xfId="22377"/>
    <cellStyle name="style1424787250347 3 6 4 4" xfId="29773"/>
    <cellStyle name="style1424787250347 3 6 4 5" xfId="54040"/>
    <cellStyle name="style1424787250347 3 6 5" xfId="9394"/>
    <cellStyle name="style1424787250347 3 6 6" xfId="16790"/>
    <cellStyle name="style1424787250347 3 6 7" xfId="24186"/>
    <cellStyle name="style1424787250347 3 6 8" xfId="54035"/>
    <cellStyle name="style1424787250347 3 7" xfId="4149"/>
    <cellStyle name="style1424787250347 3 7 2" xfId="11590"/>
    <cellStyle name="style1424787250347 3 7 2 2" xfId="54042"/>
    <cellStyle name="style1424787250347 3 7 3" xfId="18986"/>
    <cellStyle name="style1424787250347 3 7 4" xfId="26382"/>
    <cellStyle name="style1424787250347 3 7 5" xfId="54041"/>
    <cellStyle name="style1424787250347 3 8" xfId="2272"/>
    <cellStyle name="style1424787250347 3 8 2" xfId="9713"/>
    <cellStyle name="style1424787250347 3 8 2 2" xfId="54044"/>
    <cellStyle name="style1424787250347 3 8 3" xfId="17109"/>
    <cellStyle name="style1424787250347 3 8 4" xfId="24505"/>
    <cellStyle name="style1424787250347 3 8 5" xfId="54043"/>
    <cellStyle name="style1424787250347 3 9" xfId="6094"/>
    <cellStyle name="style1424787250347 3 9 2" xfId="13490"/>
    <cellStyle name="style1424787250347 3 9 3" xfId="20886"/>
    <cellStyle name="style1424787250347 3 9 4" xfId="28282"/>
    <cellStyle name="style1424787250347 3 9 5" xfId="54045"/>
    <cellStyle name="style1424787250347 4" xfId="458"/>
    <cellStyle name="style1424787250347 4 10" xfId="15364"/>
    <cellStyle name="style1424787250347 4 11" xfId="22760"/>
    <cellStyle name="style1424787250347 4 12" xfId="54046"/>
    <cellStyle name="style1424787250347 4 2" xfId="715"/>
    <cellStyle name="style1424787250347 4 2 2" xfId="1425"/>
    <cellStyle name="style1424787250347 4 2 2 2" xfId="5113"/>
    <cellStyle name="style1424787250347 4 2 2 2 2" xfId="12554"/>
    <cellStyle name="style1424787250347 4 2 2 2 2 2" xfId="54050"/>
    <cellStyle name="style1424787250347 4 2 2 2 3" xfId="19950"/>
    <cellStyle name="style1424787250347 4 2 2 2 4" xfId="27346"/>
    <cellStyle name="style1424787250347 4 2 2 2 5" xfId="54049"/>
    <cellStyle name="style1424787250347 4 2 2 3" xfId="3236"/>
    <cellStyle name="style1424787250347 4 2 2 3 2" xfId="10677"/>
    <cellStyle name="style1424787250347 4 2 2 3 2 2" xfId="54052"/>
    <cellStyle name="style1424787250347 4 2 2 3 3" xfId="18073"/>
    <cellStyle name="style1424787250347 4 2 2 3 4" xfId="25469"/>
    <cellStyle name="style1424787250347 4 2 2 3 5" xfId="54051"/>
    <cellStyle name="style1424787250347 4 2 2 4" xfId="7058"/>
    <cellStyle name="style1424787250347 4 2 2 4 2" xfId="14454"/>
    <cellStyle name="style1424787250347 4 2 2 4 3" xfId="21850"/>
    <cellStyle name="style1424787250347 4 2 2 4 4" xfId="29246"/>
    <cellStyle name="style1424787250347 4 2 2 4 5" xfId="54053"/>
    <cellStyle name="style1424787250347 4 2 2 5" xfId="8868"/>
    <cellStyle name="style1424787250347 4 2 2 6" xfId="16264"/>
    <cellStyle name="style1424787250347 4 2 2 7" xfId="23660"/>
    <cellStyle name="style1424787250347 4 2 2 8" xfId="54048"/>
    <cellStyle name="style1424787250347 4 2 3" xfId="4469"/>
    <cellStyle name="style1424787250347 4 2 3 2" xfId="11910"/>
    <cellStyle name="style1424787250347 4 2 3 2 2" xfId="54055"/>
    <cellStyle name="style1424787250347 4 2 3 3" xfId="19306"/>
    <cellStyle name="style1424787250347 4 2 3 4" xfId="26702"/>
    <cellStyle name="style1424787250347 4 2 3 5" xfId="54054"/>
    <cellStyle name="style1424787250347 4 2 4" xfId="2592"/>
    <cellStyle name="style1424787250347 4 2 4 2" xfId="10033"/>
    <cellStyle name="style1424787250347 4 2 4 2 2" xfId="54057"/>
    <cellStyle name="style1424787250347 4 2 4 3" xfId="17429"/>
    <cellStyle name="style1424787250347 4 2 4 4" xfId="24825"/>
    <cellStyle name="style1424787250347 4 2 4 5" xfId="54056"/>
    <cellStyle name="style1424787250347 4 2 5" xfId="6414"/>
    <cellStyle name="style1424787250347 4 2 5 2" xfId="13810"/>
    <cellStyle name="style1424787250347 4 2 5 3" xfId="21206"/>
    <cellStyle name="style1424787250347 4 2 5 4" xfId="28602"/>
    <cellStyle name="style1424787250347 4 2 5 5" xfId="54058"/>
    <cellStyle name="style1424787250347 4 2 6" xfId="8224"/>
    <cellStyle name="style1424787250347 4 2 7" xfId="15620"/>
    <cellStyle name="style1424787250347 4 2 8" xfId="23016"/>
    <cellStyle name="style1424787250347 4 2 9" xfId="54047"/>
    <cellStyle name="style1424787250347 4 3" xfId="1169"/>
    <cellStyle name="style1424787250347 4 3 2" xfId="4857"/>
    <cellStyle name="style1424787250347 4 3 2 2" xfId="12298"/>
    <cellStyle name="style1424787250347 4 3 2 2 2" xfId="54061"/>
    <cellStyle name="style1424787250347 4 3 2 3" xfId="19694"/>
    <cellStyle name="style1424787250347 4 3 2 4" xfId="27090"/>
    <cellStyle name="style1424787250347 4 3 2 5" xfId="54060"/>
    <cellStyle name="style1424787250347 4 3 3" xfId="2980"/>
    <cellStyle name="style1424787250347 4 3 3 2" xfId="10421"/>
    <cellStyle name="style1424787250347 4 3 3 2 2" xfId="54063"/>
    <cellStyle name="style1424787250347 4 3 3 3" xfId="17817"/>
    <cellStyle name="style1424787250347 4 3 3 4" xfId="25213"/>
    <cellStyle name="style1424787250347 4 3 3 5" xfId="54062"/>
    <cellStyle name="style1424787250347 4 3 4" xfId="6802"/>
    <cellStyle name="style1424787250347 4 3 4 2" xfId="14198"/>
    <cellStyle name="style1424787250347 4 3 4 3" xfId="21594"/>
    <cellStyle name="style1424787250347 4 3 4 4" xfId="28990"/>
    <cellStyle name="style1424787250347 4 3 4 5" xfId="54064"/>
    <cellStyle name="style1424787250347 4 3 5" xfId="8612"/>
    <cellStyle name="style1424787250347 4 3 6" xfId="16008"/>
    <cellStyle name="style1424787250347 4 3 7" xfId="23404"/>
    <cellStyle name="style1424787250347 4 3 8" xfId="54059"/>
    <cellStyle name="style1424787250347 4 4" xfId="1760"/>
    <cellStyle name="style1424787250347 4 4 2" xfId="5447"/>
    <cellStyle name="style1424787250347 4 4 2 2" xfId="12888"/>
    <cellStyle name="style1424787250347 4 4 2 2 2" xfId="54067"/>
    <cellStyle name="style1424787250347 4 4 2 3" xfId="20284"/>
    <cellStyle name="style1424787250347 4 4 2 4" xfId="27680"/>
    <cellStyle name="style1424787250347 4 4 2 5" xfId="54066"/>
    <cellStyle name="style1424787250347 4 4 3" xfId="3570"/>
    <cellStyle name="style1424787250347 4 4 3 2" xfId="11011"/>
    <cellStyle name="style1424787250347 4 4 3 2 2" xfId="54069"/>
    <cellStyle name="style1424787250347 4 4 3 3" xfId="18407"/>
    <cellStyle name="style1424787250347 4 4 3 4" xfId="25803"/>
    <cellStyle name="style1424787250347 4 4 3 5" xfId="54068"/>
    <cellStyle name="style1424787250347 4 4 4" xfId="7392"/>
    <cellStyle name="style1424787250347 4 4 4 2" xfId="14788"/>
    <cellStyle name="style1424787250347 4 4 4 3" xfId="22184"/>
    <cellStyle name="style1424787250347 4 4 4 4" xfId="29580"/>
    <cellStyle name="style1424787250347 4 4 4 5" xfId="54070"/>
    <cellStyle name="style1424787250347 4 4 5" xfId="9202"/>
    <cellStyle name="style1424787250347 4 4 6" xfId="16598"/>
    <cellStyle name="style1424787250347 4 4 7" xfId="23994"/>
    <cellStyle name="style1424787250347 4 4 8" xfId="54065"/>
    <cellStyle name="style1424787250347 4 5" xfId="2017"/>
    <cellStyle name="style1424787250347 4 5 2" xfId="5704"/>
    <cellStyle name="style1424787250347 4 5 2 2" xfId="13144"/>
    <cellStyle name="style1424787250347 4 5 2 2 2" xfId="54073"/>
    <cellStyle name="style1424787250347 4 5 2 3" xfId="20540"/>
    <cellStyle name="style1424787250347 4 5 2 4" xfId="27936"/>
    <cellStyle name="style1424787250347 4 5 2 5" xfId="54072"/>
    <cellStyle name="style1424787250347 4 5 3" xfId="3826"/>
    <cellStyle name="style1424787250347 4 5 3 2" xfId="11267"/>
    <cellStyle name="style1424787250347 4 5 3 2 2" xfId="54075"/>
    <cellStyle name="style1424787250347 4 5 3 3" xfId="18663"/>
    <cellStyle name="style1424787250347 4 5 3 4" xfId="26059"/>
    <cellStyle name="style1424787250347 4 5 3 5" xfId="54074"/>
    <cellStyle name="style1424787250347 4 5 4" xfId="7649"/>
    <cellStyle name="style1424787250347 4 5 4 2" xfId="15045"/>
    <cellStyle name="style1424787250347 4 5 4 3" xfId="22441"/>
    <cellStyle name="style1424787250347 4 5 4 4" xfId="29837"/>
    <cellStyle name="style1424787250347 4 5 4 5" xfId="54076"/>
    <cellStyle name="style1424787250347 4 5 5" xfId="9458"/>
    <cellStyle name="style1424787250347 4 5 6" xfId="16854"/>
    <cellStyle name="style1424787250347 4 5 7" xfId="24250"/>
    <cellStyle name="style1424787250347 4 5 8" xfId="54071"/>
    <cellStyle name="style1424787250347 4 6" xfId="4213"/>
    <cellStyle name="style1424787250347 4 6 2" xfId="11654"/>
    <cellStyle name="style1424787250347 4 6 2 2" xfId="54078"/>
    <cellStyle name="style1424787250347 4 6 3" xfId="19050"/>
    <cellStyle name="style1424787250347 4 6 4" xfId="26446"/>
    <cellStyle name="style1424787250347 4 6 5" xfId="54077"/>
    <cellStyle name="style1424787250347 4 7" xfId="2336"/>
    <cellStyle name="style1424787250347 4 7 2" xfId="9777"/>
    <cellStyle name="style1424787250347 4 7 2 2" xfId="54080"/>
    <cellStyle name="style1424787250347 4 7 3" xfId="17173"/>
    <cellStyle name="style1424787250347 4 7 4" xfId="24569"/>
    <cellStyle name="style1424787250347 4 7 5" xfId="54079"/>
    <cellStyle name="style1424787250347 4 8" xfId="6158"/>
    <cellStyle name="style1424787250347 4 8 2" xfId="13554"/>
    <cellStyle name="style1424787250347 4 8 3" xfId="20950"/>
    <cellStyle name="style1424787250347 4 8 4" xfId="28346"/>
    <cellStyle name="style1424787250347 4 8 5" xfId="54081"/>
    <cellStyle name="style1424787250347 4 9" xfId="7968"/>
    <cellStyle name="style1424787250347 5" xfId="587"/>
    <cellStyle name="style1424787250347 5 2" xfId="1297"/>
    <cellStyle name="style1424787250347 5 2 2" xfId="4985"/>
    <cellStyle name="style1424787250347 5 2 2 2" xfId="12426"/>
    <cellStyle name="style1424787250347 5 2 2 2 2" xfId="54085"/>
    <cellStyle name="style1424787250347 5 2 2 3" xfId="19822"/>
    <cellStyle name="style1424787250347 5 2 2 4" xfId="27218"/>
    <cellStyle name="style1424787250347 5 2 2 5" xfId="54084"/>
    <cellStyle name="style1424787250347 5 2 3" xfId="3108"/>
    <cellStyle name="style1424787250347 5 2 3 2" xfId="10549"/>
    <cellStyle name="style1424787250347 5 2 3 2 2" xfId="54087"/>
    <cellStyle name="style1424787250347 5 2 3 3" xfId="17945"/>
    <cellStyle name="style1424787250347 5 2 3 4" xfId="25341"/>
    <cellStyle name="style1424787250347 5 2 3 5" xfId="54086"/>
    <cellStyle name="style1424787250347 5 2 4" xfId="6930"/>
    <cellStyle name="style1424787250347 5 2 4 2" xfId="14326"/>
    <cellStyle name="style1424787250347 5 2 4 3" xfId="21722"/>
    <cellStyle name="style1424787250347 5 2 4 4" xfId="29118"/>
    <cellStyle name="style1424787250347 5 2 4 5" xfId="54088"/>
    <cellStyle name="style1424787250347 5 2 5" xfId="8740"/>
    <cellStyle name="style1424787250347 5 2 6" xfId="16136"/>
    <cellStyle name="style1424787250347 5 2 7" xfId="23532"/>
    <cellStyle name="style1424787250347 5 2 8" xfId="54083"/>
    <cellStyle name="style1424787250347 5 3" xfId="4341"/>
    <cellStyle name="style1424787250347 5 3 2" xfId="11782"/>
    <cellStyle name="style1424787250347 5 3 2 2" xfId="54090"/>
    <cellStyle name="style1424787250347 5 3 3" xfId="19178"/>
    <cellStyle name="style1424787250347 5 3 4" xfId="26574"/>
    <cellStyle name="style1424787250347 5 3 5" xfId="54089"/>
    <cellStyle name="style1424787250347 5 4" xfId="2464"/>
    <cellStyle name="style1424787250347 5 4 2" xfId="9905"/>
    <cellStyle name="style1424787250347 5 4 2 2" xfId="54092"/>
    <cellStyle name="style1424787250347 5 4 3" xfId="17301"/>
    <cellStyle name="style1424787250347 5 4 4" xfId="24697"/>
    <cellStyle name="style1424787250347 5 4 5" xfId="54091"/>
    <cellStyle name="style1424787250347 5 5" xfId="6286"/>
    <cellStyle name="style1424787250347 5 5 2" xfId="13682"/>
    <cellStyle name="style1424787250347 5 5 3" xfId="21078"/>
    <cellStyle name="style1424787250347 5 5 4" xfId="28474"/>
    <cellStyle name="style1424787250347 5 5 5" xfId="54093"/>
    <cellStyle name="style1424787250347 5 6" xfId="8096"/>
    <cellStyle name="style1424787250347 5 7" xfId="15492"/>
    <cellStyle name="style1424787250347 5 8" xfId="22888"/>
    <cellStyle name="style1424787250347 5 9" xfId="54082"/>
    <cellStyle name="style1424787250347 6" xfId="1041"/>
    <cellStyle name="style1424787250347 6 2" xfId="4729"/>
    <cellStyle name="style1424787250347 6 2 2" xfId="12170"/>
    <cellStyle name="style1424787250347 6 2 2 2" xfId="54096"/>
    <cellStyle name="style1424787250347 6 2 3" xfId="19566"/>
    <cellStyle name="style1424787250347 6 2 4" xfId="26962"/>
    <cellStyle name="style1424787250347 6 2 5" xfId="54095"/>
    <cellStyle name="style1424787250347 6 3" xfId="2852"/>
    <cellStyle name="style1424787250347 6 3 2" xfId="10293"/>
    <cellStyle name="style1424787250347 6 3 2 2" xfId="54098"/>
    <cellStyle name="style1424787250347 6 3 3" xfId="17689"/>
    <cellStyle name="style1424787250347 6 3 4" xfId="25085"/>
    <cellStyle name="style1424787250347 6 3 5" xfId="54097"/>
    <cellStyle name="style1424787250347 6 4" xfId="6674"/>
    <cellStyle name="style1424787250347 6 4 2" xfId="14070"/>
    <cellStyle name="style1424787250347 6 4 3" xfId="21466"/>
    <cellStyle name="style1424787250347 6 4 4" xfId="28862"/>
    <cellStyle name="style1424787250347 6 4 5" xfId="54099"/>
    <cellStyle name="style1424787250347 6 5" xfId="8484"/>
    <cellStyle name="style1424787250347 6 6" xfId="15880"/>
    <cellStyle name="style1424787250347 6 7" xfId="23276"/>
    <cellStyle name="style1424787250347 6 8" xfId="54094"/>
    <cellStyle name="style1424787250347 7" xfId="1632"/>
    <cellStyle name="style1424787250347 7 2" xfId="5319"/>
    <cellStyle name="style1424787250347 7 2 2" xfId="12760"/>
    <cellStyle name="style1424787250347 7 2 2 2" xfId="54102"/>
    <cellStyle name="style1424787250347 7 2 3" xfId="20156"/>
    <cellStyle name="style1424787250347 7 2 4" xfId="27552"/>
    <cellStyle name="style1424787250347 7 2 5" xfId="54101"/>
    <cellStyle name="style1424787250347 7 3" xfId="3442"/>
    <cellStyle name="style1424787250347 7 3 2" xfId="10883"/>
    <cellStyle name="style1424787250347 7 3 2 2" xfId="54104"/>
    <cellStyle name="style1424787250347 7 3 3" xfId="18279"/>
    <cellStyle name="style1424787250347 7 3 4" xfId="25675"/>
    <cellStyle name="style1424787250347 7 3 5" xfId="54103"/>
    <cellStyle name="style1424787250347 7 4" xfId="7264"/>
    <cellStyle name="style1424787250347 7 4 2" xfId="14660"/>
    <cellStyle name="style1424787250347 7 4 3" xfId="22056"/>
    <cellStyle name="style1424787250347 7 4 4" xfId="29452"/>
    <cellStyle name="style1424787250347 7 4 5" xfId="54105"/>
    <cellStyle name="style1424787250347 7 5" xfId="9074"/>
    <cellStyle name="style1424787250347 7 6" xfId="16470"/>
    <cellStyle name="style1424787250347 7 7" xfId="23866"/>
    <cellStyle name="style1424787250347 7 8" xfId="54100"/>
    <cellStyle name="style1424787250347 8" xfId="1889"/>
    <cellStyle name="style1424787250347 8 2" xfId="5576"/>
    <cellStyle name="style1424787250347 8 2 2" xfId="13016"/>
    <cellStyle name="style1424787250347 8 2 2 2" xfId="54108"/>
    <cellStyle name="style1424787250347 8 2 3" xfId="20412"/>
    <cellStyle name="style1424787250347 8 2 4" xfId="27808"/>
    <cellStyle name="style1424787250347 8 2 5" xfId="54107"/>
    <cellStyle name="style1424787250347 8 3" xfId="3698"/>
    <cellStyle name="style1424787250347 8 3 2" xfId="11139"/>
    <cellStyle name="style1424787250347 8 3 2 2" xfId="54110"/>
    <cellStyle name="style1424787250347 8 3 3" xfId="18535"/>
    <cellStyle name="style1424787250347 8 3 4" xfId="25931"/>
    <cellStyle name="style1424787250347 8 3 5" xfId="54109"/>
    <cellStyle name="style1424787250347 8 4" xfId="7521"/>
    <cellStyle name="style1424787250347 8 4 2" xfId="14917"/>
    <cellStyle name="style1424787250347 8 4 3" xfId="22313"/>
    <cellStyle name="style1424787250347 8 4 4" xfId="29709"/>
    <cellStyle name="style1424787250347 8 4 5" xfId="54111"/>
    <cellStyle name="style1424787250347 8 5" xfId="9330"/>
    <cellStyle name="style1424787250347 8 6" xfId="16726"/>
    <cellStyle name="style1424787250347 8 7" xfId="24122"/>
    <cellStyle name="style1424787250347 8 8" xfId="54106"/>
    <cellStyle name="style1424787250347 9" xfId="4085"/>
    <cellStyle name="style1424787250347 9 2" xfId="11526"/>
    <cellStyle name="style1424787250347 9 2 2" xfId="54113"/>
    <cellStyle name="style1424787250347 9 3" xfId="18922"/>
    <cellStyle name="style1424787250347 9 4" xfId="26318"/>
    <cellStyle name="style1424787250347 9 5" xfId="54112"/>
    <cellStyle name="style1429191008438" xfId="3956"/>
    <cellStyle name="style1429191008438 2" xfId="5834"/>
    <cellStyle name="style1429191008438 2 2" xfId="13274"/>
    <cellStyle name="style1429191008438 2 2 2" xfId="54116"/>
    <cellStyle name="style1429191008438 2 3" xfId="20670"/>
    <cellStyle name="style1429191008438 2 4" xfId="28066"/>
    <cellStyle name="style1429191008438 2 5" xfId="54115"/>
    <cellStyle name="style1429191008438 3" xfId="11397"/>
    <cellStyle name="style1429191008438 3 2" xfId="54117"/>
    <cellStyle name="style1429191008438 4" xfId="18793"/>
    <cellStyle name="style1429191008438 5" xfId="26189"/>
    <cellStyle name="style1429191008438 6" xfId="54114"/>
    <cellStyle name="style1429191008510" xfId="3957"/>
    <cellStyle name="style1429191008510 2" xfId="5835"/>
    <cellStyle name="style1429191008510 2 2" xfId="13275"/>
    <cellStyle name="style1429191008510 2 2 2" xfId="54120"/>
    <cellStyle name="style1429191008510 2 3" xfId="20671"/>
    <cellStyle name="style1429191008510 2 4" xfId="28067"/>
    <cellStyle name="style1429191008510 2 5" xfId="54119"/>
    <cellStyle name="style1429191008510 3" xfId="11398"/>
    <cellStyle name="style1429191008510 3 2" xfId="54121"/>
    <cellStyle name="style1429191008510 4" xfId="18794"/>
    <cellStyle name="style1429191008510 5" xfId="26190"/>
    <cellStyle name="style1429191008510 6" xfId="54118"/>
    <cellStyle name="style1429191008572" xfId="3958"/>
    <cellStyle name="style1429191008572 2" xfId="5836"/>
    <cellStyle name="style1429191008572 2 2" xfId="13276"/>
    <cellStyle name="style1429191008572 2 2 2" xfId="54124"/>
    <cellStyle name="style1429191008572 2 3" xfId="20672"/>
    <cellStyle name="style1429191008572 2 4" xfId="28068"/>
    <cellStyle name="style1429191008572 2 5" xfId="54123"/>
    <cellStyle name="style1429191008572 3" xfId="11399"/>
    <cellStyle name="style1429191008572 3 2" xfId="54125"/>
    <cellStyle name="style1429191008572 4" xfId="18795"/>
    <cellStyle name="style1429191008572 5" xfId="26191"/>
    <cellStyle name="style1429191008572 6" xfId="54122"/>
    <cellStyle name="style1429191008628" xfId="3959"/>
    <cellStyle name="style1429191008628 2" xfId="5837"/>
    <cellStyle name="style1429191008628 2 2" xfId="13277"/>
    <cellStyle name="style1429191008628 2 2 2" xfId="54128"/>
    <cellStyle name="style1429191008628 2 3" xfId="20673"/>
    <cellStyle name="style1429191008628 2 4" xfId="28069"/>
    <cellStyle name="style1429191008628 2 5" xfId="54127"/>
    <cellStyle name="style1429191008628 3" xfId="11400"/>
    <cellStyle name="style1429191008628 3 2" xfId="54129"/>
    <cellStyle name="style1429191008628 4" xfId="18796"/>
    <cellStyle name="style1429191008628 5" xfId="26192"/>
    <cellStyle name="style1429191008628 6" xfId="54126"/>
    <cellStyle name="style1429191008684" xfId="3960"/>
    <cellStyle name="style1429191008684 2" xfId="5838"/>
    <cellStyle name="style1429191008684 2 2" xfId="13278"/>
    <cellStyle name="style1429191008684 2 2 2" xfId="54132"/>
    <cellStyle name="style1429191008684 2 3" xfId="20674"/>
    <cellStyle name="style1429191008684 2 4" xfId="28070"/>
    <cellStyle name="style1429191008684 2 5" xfId="54131"/>
    <cellStyle name="style1429191008684 3" xfId="11401"/>
    <cellStyle name="style1429191008684 3 2" xfId="54133"/>
    <cellStyle name="style1429191008684 4" xfId="18797"/>
    <cellStyle name="style1429191008684 5" xfId="26193"/>
    <cellStyle name="style1429191008684 6" xfId="54130"/>
    <cellStyle name="style1429191008735" xfId="3961"/>
    <cellStyle name="style1429191008735 2" xfId="5839"/>
    <cellStyle name="style1429191008735 2 2" xfId="13279"/>
    <cellStyle name="style1429191008735 2 2 2" xfId="54136"/>
    <cellStyle name="style1429191008735 2 3" xfId="20675"/>
    <cellStyle name="style1429191008735 2 4" xfId="28071"/>
    <cellStyle name="style1429191008735 2 5" xfId="54135"/>
    <cellStyle name="style1429191008735 3" xfId="11402"/>
    <cellStyle name="style1429191008735 3 2" xfId="54137"/>
    <cellStyle name="style1429191008735 4" xfId="18798"/>
    <cellStyle name="style1429191008735 5" xfId="26194"/>
    <cellStyle name="style1429191008735 6" xfId="54134"/>
    <cellStyle name="style1429191008792" xfId="3962"/>
    <cellStyle name="style1429191008792 2" xfId="5840"/>
    <cellStyle name="style1429191008792 2 2" xfId="13280"/>
    <cellStyle name="style1429191008792 2 2 2" xfId="54140"/>
    <cellStyle name="style1429191008792 2 3" xfId="20676"/>
    <cellStyle name="style1429191008792 2 4" xfId="28072"/>
    <cellStyle name="style1429191008792 2 5" xfId="54139"/>
    <cellStyle name="style1429191008792 3" xfId="11403"/>
    <cellStyle name="style1429191008792 3 2" xfId="54141"/>
    <cellStyle name="style1429191008792 4" xfId="18799"/>
    <cellStyle name="style1429191008792 5" xfId="26195"/>
    <cellStyle name="style1429191008792 6" xfId="54138"/>
    <cellStyle name="style1429191008840" xfId="3963"/>
    <cellStyle name="style1429191008840 2" xfId="5841"/>
    <cellStyle name="style1429191008840 2 2" xfId="13281"/>
    <cellStyle name="style1429191008840 2 2 2" xfId="54144"/>
    <cellStyle name="style1429191008840 2 3" xfId="20677"/>
    <cellStyle name="style1429191008840 2 4" xfId="28073"/>
    <cellStyle name="style1429191008840 2 5" xfId="54143"/>
    <cellStyle name="style1429191008840 3" xfId="11404"/>
    <cellStyle name="style1429191008840 3 2" xfId="54145"/>
    <cellStyle name="style1429191008840 4" xfId="18800"/>
    <cellStyle name="style1429191008840 5" xfId="26196"/>
    <cellStyle name="style1429191008840 6" xfId="54142"/>
    <cellStyle name="style1429191008890" xfId="3964"/>
    <cellStyle name="style1429191008890 2" xfId="5842"/>
    <cellStyle name="style1429191008890 2 2" xfId="13282"/>
    <cellStyle name="style1429191008890 2 2 2" xfId="54148"/>
    <cellStyle name="style1429191008890 2 3" xfId="20678"/>
    <cellStyle name="style1429191008890 2 4" xfId="28074"/>
    <cellStyle name="style1429191008890 2 5" xfId="54147"/>
    <cellStyle name="style1429191008890 3" xfId="11405"/>
    <cellStyle name="style1429191008890 3 2" xfId="54149"/>
    <cellStyle name="style1429191008890 4" xfId="18801"/>
    <cellStyle name="style1429191008890 5" xfId="26197"/>
    <cellStyle name="style1429191008890 6" xfId="54146"/>
    <cellStyle name="style1429191008938" xfId="3965"/>
    <cellStyle name="style1429191008938 2" xfId="5843"/>
    <cellStyle name="style1429191008938 2 2" xfId="13283"/>
    <cellStyle name="style1429191008938 2 2 2" xfId="54152"/>
    <cellStyle name="style1429191008938 2 3" xfId="20679"/>
    <cellStyle name="style1429191008938 2 4" xfId="28075"/>
    <cellStyle name="style1429191008938 2 5" xfId="54151"/>
    <cellStyle name="style1429191008938 3" xfId="11406"/>
    <cellStyle name="style1429191008938 3 2" xfId="54153"/>
    <cellStyle name="style1429191008938 4" xfId="18802"/>
    <cellStyle name="style1429191008938 5" xfId="26198"/>
    <cellStyle name="style1429191008938 6" xfId="54150"/>
    <cellStyle name="style1429191008986" xfId="3966"/>
    <cellStyle name="style1429191008986 2" xfId="5844"/>
    <cellStyle name="style1429191008986 2 2" xfId="13284"/>
    <cellStyle name="style1429191008986 2 2 2" xfId="54156"/>
    <cellStyle name="style1429191008986 2 3" xfId="20680"/>
    <cellStyle name="style1429191008986 2 4" xfId="28076"/>
    <cellStyle name="style1429191008986 2 5" xfId="54155"/>
    <cellStyle name="style1429191008986 3" xfId="11407"/>
    <cellStyle name="style1429191008986 3 2" xfId="54157"/>
    <cellStyle name="style1429191008986 4" xfId="18803"/>
    <cellStyle name="style1429191008986 5" xfId="26199"/>
    <cellStyle name="style1429191008986 6" xfId="54154"/>
    <cellStyle name="style1429191009040" xfId="3967"/>
    <cellStyle name="style1429191009040 2" xfId="5845"/>
    <cellStyle name="style1429191009040 2 2" xfId="13285"/>
    <cellStyle name="style1429191009040 2 2 2" xfId="54160"/>
    <cellStyle name="style1429191009040 2 3" xfId="20681"/>
    <cellStyle name="style1429191009040 2 4" xfId="28077"/>
    <cellStyle name="style1429191009040 2 5" xfId="54159"/>
    <cellStyle name="style1429191009040 3" xfId="11408"/>
    <cellStyle name="style1429191009040 3 2" xfId="54161"/>
    <cellStyle name="style1429191009040 4" xfId="18804"/>
    <cellStyle name="style1429191009040 5" xfId="26200"/>
    <cellStyle name="style1429191009040 6" xfId="54158"/>
    <cellStyle name="style1429191009091" xfId="3968"/>
    <cellStyle name="style1429191009091 2" xfId="5846"/>
    <cellStyle name="style1429191009091 2 2" xfId="13286"/>
    <cellStyle name="style1429191009091 2 2 2" xfId="54164"/>
    <cellStyle name="style1429191009091 2 3" xfId="20682"/>
    <cellStyle name="style1429191009091 2 4" xfId="28078"/>
    <cellStyle name="style1429191009091 2 5" xfId="54163"/>
    <cellStyle name="style1429191009091 3" xfId="11409"/>
    <cellStyle name="style1429191009091 3 2" xfId="54165"/>
    <cellStyle name="style1429191009091 4" xfId="18805"/>
    <cellStyle name="style1429191009091 5" xfId="26201"/>
    <cellStyle name="style1429191009091 6" xfId="54162"/>
    <cellStyle name="style1429191009144" xfId="3969"/>
    <cellStyle name="style1429191009144 2" xfId="5847"/>
    <cellStyle name="style1429191009144 2 2" xfId="13287"/>
    <cellStyle name="style1429191009144 2 2 2" xfId="54168"/>
    <cellStyle name="style1429191009144 2 3" xfId="20683"/>
    <cellStyle name="style1429191009144 2 4" xfId="28079"/>
    <cellStyle name="style1429191009144 2 5" xfId="54167"/>
    <cellStyle name="style1429191009144 3" xfId="11410"/>
    <cellStyle name="style1429191009144 3 2" xfId="54169"/>
    <cellStyle name="style1429191009144 4" xfId="18806"/>
    <cellStyle name="style1429191009144 5" xfId="26202"/>
    <cellStyle name="style1429191009144 6" xfId="54166"/>
    <cellStyle name="style1429191009193" xfId="3970"/>
    <cellStyle name="style1429191009193 2" xfId="5848"/>
    <cellStyle name="style1429191009193 2 2" xfId="13288"/>
    <cellStyle name="style1429191009193 2 2 2" xfId="54172"/>
    <cellStyle name="style1429191009193 2 3" xfId="20684"/>
    <cellStyle name="style1429191009193 2 4" xfId="28080"/>
    <cellStyle name="style1429191009193 2 5" xfId="54171"/>
    <cellStyle name="style1429191009193 3" xfId="11411"/>
    <cellStyle name="style1429191009193 3 2" xfId="54173"/>
    <cellStyle name="style1429191009193 4" xfId="18807"/>
    <cellStyle name="style1429191009193 5" xfId="26203"/>
    <cellStyle name="style1429191009193 6" xfId="54170"/>
    <cellStyle name="style1429191009240" xfId="3971"/>
    <cellStyle name="style1429191009240 2" xfId="5849"/>
    <cellStyle name="style1429191009240 2 2" xfId="13289"/>
    <cellStyle name="style1429191009240 2 2 2" xfId="54176"/>
    <cellStyle name="style1429191009240 2 3" xfId="20685"/>
    <cellStyle name="style1429191009240 2 4" xfId="28081"/>
    <cellStyle name="style1429191009240 2 5" xfId="54175"/>
    <cellStyle name="style1429191009240 3" xfId="11412"/>
    <cellStyle name="style1429191009240 3 2" xfId="54177"/>
    <cellStyle name="style1429191009240 4" xfId="18808"/>
    <cellStyle name="style1429191009240 5" xfId="26204"/>
    <cellStyle name="style1429191009240 6" xfId="54174"/>
    <cellStyle name="style1429191009293" xfId="3972"/>
    <cellStyle name="style1429191009293 2" xfId="5850"/>
    <cellStyle name="style1429191009293 2 2" xfId="13290"/>
    <cellStyle name="style1429191009293 2 2 2" xfId="54180"/>
    <cellStyle name="style1429191009293 2 3" xfId="20686"/>
    <cellStyle name="style1429191009293 2 4" xfId="28082"/>
    <cellStyle name="style1429191009293 2 5" xfId="54179"/>
    <cellStyle name="style1429191009293 3" xfId="11413"/>
    <cellStyle name="style1429191009293 3 2" xfId="54181"/>
    <cellStyle name="style1429191009293 4" xfId="18809"/>
    <cellStyle name="style1429191009293 5" xfId="26205"/>
    <cellStyle name="style1429191009293 6" xfId="54178"/>
    <cellStyle name="style1429191009352" xfId="3973"/>
    <cellStyle name="style1429191009352 2" xfId="5851"/>
    <cellStyle name="style1429191009352 2 2" xfId="13291"/>
    <cellStyle name="style1429191009352 2 2 2" xfId="54184"/>
    <cellStyle name="style1429191009352 2 3" xfId="20687"/>
    <cellStyle name="style1429191009352 2 4" xfId="28083"/>
    <cellStyle name="style1429191009352 2 5" xfId="54183"/>
    <cellStyle name="style1429191009352 3" xfId="11414"/>
    <cellStyle name="style1429191009352 3 2" xfId="54185"/>
    <cellStyle name="style1429191009352 4" xfId="18810"/>
    <cellStyle name="style1429191009352 5" xfId="26206"/>
    <cellStyle name="style1429191009352 6" xfId="54182"/>
    <cellStyle name="style1429191009399" xfId="3974"/>
    <cellStyle name="style1429191009399 2" xfId="5852"/>
    <cellStyle name="style1429191009399 2 2" xfId="13292"/>
    <cellStyle name="style1429191009399 2 2 2" xfId="54188"/>
    <cellStyle name="style1429191009399 2 3" xfId="20688"/>
    <cellStyle name="style1429191009399 2 4" xfId="28084"/>
    <cellStyle name="style1429191009399 2 5" xfId="54187"/>
    <cellStyle name="style1429191009399 3" xfId="11415"/>
    <cellStyle name="style1429191009399 3 2" xfId="54189"/>
    <cellStyle name="style1429191009399 4" xfId="18811"/>
    <cellStyle name="style1429191009399 5" xfId="26207"/>
    <cellStyle name="style1429191009399 6" xfId="54186"/>
    <cellStyle name="style1429191009435" xfId="3975"/>
    <cellStyle name="style1429191009435 2" xfId="5853"/>
    <cellStyle name="style1429191009435 2 2" xfId="13293"/>
    <cellStyle name="style1429191009435 2 2 2" xfId="54192"/>
    <cellStyle name="style1429191009435 2 3" xfId="20689"/>
    <cellStyle name="style1429191009435 2 4" xfId="28085"/>
    <cellStyle name="style1429191009435 2 5" xfId="54191"/>
    <cellStyle name="style1429191009435 3" xfId="11416"/>
    <cellStyle name="style1429191009435 3 2" xfId="54193"/>
    <cellStyle name="style1429191009435 4" xfId="18812"/>
    <cellStyle name="style1429191009435 5" xfId="26208"/>
    <cellStyle name="style1429191009435 6" xfId="54190"/>
    <cellStyle name="style1429191009484" xfId="3976"/>
    <cellStyle name="style1429191009484 2" xfId="5854"/>
    <cellStyle name="style1429191009484 2 2" xfId="13294"/>
    <cellStyle name="style1429191009484 2 2 2" xfId="54196"/>
    <cellStyle name="style1429191009484 2 3" xfId="20690"/>
    <cellStyle name="style1429191009484 2 4" xfId="28086"/>
    <cellStyle name="style1429191009484 2 5" xfId="54195"/>
    <cellStyle name="style1429191009484 3" xfId="11417"/>
    <cellStyle name="style1429191009484 3 2" xfId="54197"/>
    <cellStyle name="style1429191009484 4" xfId="18813"/>
    <cellStyle name="style1429191009484 5" xfId="26209"/>
    <cellStyle name="style1429191009484 6" xfId="54194"/>
    <cellStyle name="style1429191009531" xfId="3977"/>
    <cellStyle name="style1429191009531 2" xfId="5855"/>
    <cellStyle name="style1429191009531 2 2" xfId="13295"/>
    <cellStyle name="style1429191009531 2 2 2" xfId="54200"/>
    <cellStyle name="style1429191009531 2 3" xfId="20691"/>
    <cellStyle name="style1429191009531 2 4" xfId="28087"/>
    <cellStyle name="style1429191009531 2 5" xfId="54199"/>
    <cellStyle name="style1429191009531 3" xfId="11418"/>
    <cellStyle name="style1429191009531 3 2" xfId="54201"/>
    <cellStyle name="style1429191009531 4" xfId="18814"/>
    <cellStyle name="style1429191009531 5" xfId="26210"/>
    <cellStyle name="style1429191009531 6" xfId="54198"/>
    <cellStyle name="style1429191009578" xfId="3978"/>
    <cellStyle name="style1429191009578 2" xfId="5856"/>
    <cellStyle name="style1429191009578 2 2" xfId="13296"/>
    <cellStyle name="style1429191009578 2 2 2" xfId="54204"/>
    <cellStyle name="style1429191009578 2 3" xfId="20692"/>
    <cellStyle name="style1429191009578 2 4" xfId="28088"/>
    <cellStyle name="style1429191009578 2 5" xfId="54203"/>
    <cellStyle name="style1429191009578 3" xfId="11419"/>
    <cellStyle name="style1429191009578 3 2" xfId="54205"/>
    <cellStyle name="style1429191009578 4" xfId="18815"/>
    <cellStyle name="style1429191009578 5" xfId="26211"/>
    <cellStyle name="style1429191009578 6" xfId="54202"/>
    <cellStyle name="style1429191009617" xfId="3979"/>
    <cellStyle name="style1429191009617 2" xfId="5857"/>
    <cellStyle name="style1429191009617 2 2" xfId="13297"/>
    <cellStyle name="style1429191009617 2 2 2" xfId="54208"/>
    <cellStyle name="style1429191009617 2 3" xfId="20693"/>
    <cellStyle name="style1429191009617 2 4" xfId="28089"/>
    <cellStyle name="style1429191009617 2 5" xfId="54207"/>
    <cellStyle name="style1429191009617 3" xfId="11420"/>
    <cellStyle name="style1429191009617 3 2" xfId="54209"/>
    <cellStyle name="style1429191009617 4" xfId="18816"/>
    <cellStyle name="style1429191009617 5" xfId="26212"/>
    <cellStyle name="style1429191009617 6" xfId="54206"/>
    <cellStyle name="style1429191009717" xfId="3980"/>
    <cellStyle name="style1429191009717 2" xfId="5858"/>
    <cellStyle name="style1429191009717 2 2" xfId="13298"/>
    <cellStyle name="style1429191009717 2 2 2" xfId="54212"/>
    <cellStyle name="style1429191009717 2 3" xfId="20694"/>
    <cellStyle name="style1429191009717 2 4" xfId="28090"/>
    <cellStyle name="style1429191009717 2 5" xfId="54211"/>
    <cellStyle name="style1429191009717 3" xfId="11421"/>
    <cellStyle name="style1429191009717 3 2" xfId="54213"/>
    <cellStyle name="style1429191009717 4" xfId="18817"/>
    <cellStyle name="style1429191009717 5" xfId="26213"/>
    <cellStyle name="style1429191009717 6" xfId="54210"/>
    <cellStyle name="style1429191009807" xfId="3981"/>
    <cellStyle name="style1429191009807 2" xfId="5859"/>
    <cellStyle name="style1429191009807 2 2" xfId="13299"/>
    <cellStyle name="style1429191009807 2 2 2" xfId="54216"/>
    <cellStyle name="style1429191009807 2 3" xfId="20695"/>
    <cellStyle name="style1429191009807 2 4" xfId="28091"/>
    <cellStyle name="style1429191009807 2 5" xfId="54215"/>
    <cellStyle name="style1429191009807 3" xfId="11422"/>
    <cellStyle name="style1429191009807 3 2" xfId="54217"/>
    <cellStyle name="style1429191009807 4" xfId="18818"/>
    <cellStyle name="style1429191009807 5" xfId="26214"/>
    <cellStyle name="style1429191009807 6" xfId="54214"/>
    <cellStyle name="style1429191009849" xfId="3982"/>
    <cellStyle name="style1429191009849 2" xfId="5860"/>
    <cellStyle name="style1429191009849 2 2" xfId="13300"/>
    <cellStyle name="style1429191009849 2 2 2" xfId="54220"/>
    <cellStyle name="style1429191009849 2 3" xfId="20696"/>
    <cellStyle name="style1429191009849 2 4" xfId="28092"/>
    <cellStyle name="style1429191009849 2 5" xfId="54219"/>
    <cellStyle name="style1429191009849 3" xfId="11423"/>
    <cellStyle name="style1429191009849 3 2" xfId="54221"/>
    <cellStyle name="style1429191009849 4" xfId="18819"/>
    <cellStyle name="style1429191009849 5" xfId="26215"/>
    <cellStyle name="style1429191009849 6" xfId="54218"/>
    <cellStyle name="style1429191009883" xfId="3983"/>
    <cellStyle name="style1429191009883 2" xfId="5861"/>
    <cellStyle name="style1429191009883 2 2" xfId="13301"/>
    <cellStyle name="style1429191009883 2 2 2" xfId="54224"/>
    <cellStyle name="style1429191009883 2 3" xfId="20697"/>
    <cellStyle name="style1429191009883 2 4" xfId="28093"/>
    <cellStyle name="style1429191009883 2 5" xfId="54223"/>
    <cellStyle name="style1429191009883 3" xfId="11424"/>
    <cellStyle name="style1429191009883 3 2" xfId="54225"/>
    <cellStyle name="style1429191009883 4" xfId="18820"/>
    <cellStyle name="style1429191009883 5" xfId="26216"/>
    <cellStyle name="style1429191009883 6" xfId="54222"/>
    <cellStyle name="style1429191009918" xfId="3984"/>
    <cellStyle name="style1429191009918 2" xfId="5862"/>
    <cellStyle name="style1429191009918 2 2" xfId="13302"/>
    <cellStyle name="style1429191009918 2 2 2" xfId="54228"/>
    <cellStyle name="style1429191009918 2 3" xfId="20698"/>
    <cellStyle name="style1429191009918 2 4" xfId="28094"/>
    <cellStyle name="style1429191009918 2 5" xfId="54227"/>
    <cellStyle name="style1429191009918 3" xfId="11425"/>
    <cellStyle name="style1429191009918 3 2" xfId="54229"/>
    <cellStyle name="style1429191009918 4" xfId="18821"/>
    <cellStyle name="style1429191009918 5" xfId="26217"/>
    <cellStyle name="style1429191009918 6" xfId="54226"/>
    <cellStyle name="style1429191009961" xfId="3985"/>
    <cellStyle name="style1429191009961 2" xfId="5863"/>
    <cellStyle name="style1429191009961 2 2" xfId="13303"/>
    <cellStyle name="style1429191009961 2 2 2" xfId="54232"/>
    <cellStyle name="style1429191009961 2 3" xfId="20699"/>
    <cellStyle name="style1429191009961 2 4" xfId="28095"/>
    <cellStyle name="style1429191009961 2 5" xfId="54231"/>
    <cellStyle name="style1429191009961 3" xfId="11426"/>
    <cellStyle name="style1429191009961 3 2" xfId="54233"/>
    <cellStyle name="style1429191009961 4" xfId="18822"/>
    <cellStyle name="style1429191009961 5" xfId="26218"/>
    <cellStyle name="style1429191009961 6" xfId="54230"/>
    <cellStyle name="style1429191010014" xfId="3986"/>
    <cellStyle name="style1429191010014 2" xfId="5864"/>
    <cellStyle name="style1429191010014 2 2" xfId="13304"/>
    <cellStyle name="style1429191010014 2 2 2" xfId="54236"/>
    <cellStyle name="style1429191010014 2 3" xfId="20700"/>
    <cellStyle name="style1429191010014 2 4" xfId="28096"/>
    <cellStyle name="style1429191010014 2 5" xfId="54235"/>
    <cellStyle name="style1429191010014 3" xfId="11427"/>
    <cellStyle name="style1429191010014 3 2" xfId="54237"/>
    <cellStyle name="style1429191010014 4" xfId="18823"/>
    <cellStyle name="style1429191010014 5" xfId="26219"/>
    <cellStyle name="style1429191010014 6" xfId="54234"/>
    <cellStyle name="style1429191010055" xfId="3987"/>
    <cellStyle name="style1429191010055 2" xfId="5865"/>
    <cellStyle name="style1429191010055 2 2" xfId="13305"/>
    <cellStyle name="style1429191010055 2 2 2" xfId="54240"/>
    <cellStyle name="style1429191010055 2 3" xfId="20701"/>
    <cellStyle name="style1429191010055 2 4" xfId="28097"/>
    <cellStyle name="style1429191010055 2 5" xfId="54239"/>
    <cellStyle name="style1429191010055 3" xfId="11428"/>
    <cellStyle name="style1429191010055 3 2" xfId="54241"/>
    <cellStyle name="style1429191010055 4" xfId="18824"/>
    <cellStyle name="style1429191010055 5" xfId="26220"/>
    <cellStyle name="style1429191010055 6" xfId="54238"/>
    <cellStyle name="style1429191010097" xfId="3988"/>
    <cellStyle name="style1429191010097 2" xfId="5866"/>
    <cellStyle name="style1429191010097 2 2" xfId="13306"/>
    <cellStyle name="style1429191010097 2 2 2" xfId="54244"/>
    <cellStyle name="style1429191010097 2 3" xfId="20702"/>
    <cellStyle name="style1429191010097 2 4" xfId="28098"/>
    <cellStyle name="style1429191010097 2 5" xfId="54243"/>
    <cellStyle name="style1429191010097 3" xfId="11429"/>
    <cellStyle name="style1429191010097 3 2" xfId="54245"/>
    <cellStyle name="style1429191010097 4" xfId="18825"/>
    <cellStyle name="style1429191010097 5" xfId="26221"/>
    <cellStyle name="style1429191010097 6" xfId="54242"/>
    <cellStyle name="style1429191010142" xfId="3989"/>
    <cellStyle name="style1429191010142 2" xfId="5867"/>
    <cellStyle name="style1429191010142 2 2" xfId="13307"/>
    <cellStyle name="style1429191010142 2 2 2" xfId="54248"/>
    <cellStyle name="style1429191010142 2 3" xfId="20703"/>
    <cellStyle name="style1429191010142 2 4" xfId="28099"/>
    <cellStyle name="style1429191010142 2 5" xfId="54247"/>
    <cellStyle name="style1429191010142 3" xfId="11430"/>
    <cellStyle name="style1429191010142 3 2" xfId="54249"/>
    <cellStyle name="style1429191010142 4" xfId="18826"/>
    <cellStyle name="style1429191010142 5" xfId="26222"/>
    <cellStyle name="style1429191010142 6" xfId="54246"/>
    <cellStyle name="style1429191010214" xfId="3990"/>
    <cellStyle name="style1429191010214 2" xfId="5868"/>
    <cellStyle name="style1429191010214 2 2" xfId="13308"/>
    <cellStyle name="style1429191010214 2 2 2" xfId="54252"/>
    <cellStyle name="style1429191010214 2 3" xfId="20704"/>
    <cellStyle name="style1429191010214 2 4" xfId="28100"/>
    <cellStyle name="style1429191010214 2 5" xfId="54251"/>
    <cellStyle name="style1429191010214 3" xfId="11431"/>
    <cellStyle name="style1429191010214 3 2" xfId="54253"/>
    <cellStyle name="style1429191010214 4" xfId="18827"/>
    <cellStyle name="style1429191010214 5" xfId="26223"/>
    <cellStyle name="style1429191010214 6" xfId="54250"/>
    <cellStyle name="style1429191010256" xfId="3991"/>
    <cellStyle name="style1429191010256 2" xfId="5869"/>
    <cellStyle name="style1429191010256 2 2" xfId="13309"/>
    <cellStyle name="style1429191010256 2 2 2" xfId="54256"/>
    <cellStyle name="style1429191010256 2 3" xfId="20705"/>
    <cellStyle name="style1429191010256 2 4" xfId="28101"/>
    <cellStyle name="style1429191010256 2 5" xfId="54255"/>
    <cellStyle name="style1429191010256 3" xfId="11432"/>
    <cellStyle name="style1429191010256 3 2" xfId="54257"/>
    <cellStyle name="style1429191010256 4" xfId="18828"/>
    <cellStyle name="style1429191010256 5" xfId="26224"/>
    <cellStyle name="style1429191010256 6" xfId="54254"/>
    <cellStyle name="style1429191010298" xfId="3992"/>
    <cellStyle name="style1429191010298 2" xfId="5870"/>
    <cellStyle name="style1429191010298 2 2" xfId="13310"/>
    <cellStyle name="style1429191010298 2 2 2" xfId="54260"/>
    <cellStyle name="style1429191010298 2 3" xfId="20706"/>
    <cellStyle name="style1429191010298 2 4" xfId="28102"/>
    <cellStyle name="style1429191010298 2 5" xfId="54259"/>
    <cellStyle name="style1429191010298 3" xfId="11433"/>
    <cellStyle name="style1429191010298 3 2" xfId="54261"/>
    <cellStyle name="style1429191010298 4" xfId="18829"/>
    <cellStyle name="style1429191010298 5" xfId="26225"/>
    <cellStyle name="style1429191010298 6" xfId="54258"/>
    <cellStyle name="style1429191010374" xfId="3993"/>
    <cellStyle name="style1429191010374 2" xfId="5871"/>
    <cellStyle name="style1429191010374 2 2" xfId="13311"/>
    <cellStyle name="style1429191010374 2 2 2" xfId="54264"/>
    <cellStyle name="style1429191010374 2 3" xfId="20707"/>
    <cellStyle name="style1429191010374 2 4" xfId="28103"/>
    <cellStyle name="style1429191010374 2 5" xfId="54263"/>
    <cellStyle name="style1429191010374 3" xfId="11434"/>
    <cellStyle name="style1429191010374 3 2" xfId="54265"/>
    <cellStyle name="style1429191010374 4" xfId="18830"/>
    <cellStyle name="style1429191010374 5" xfId="26226"/>
    <cellStyle name="style1429191010374 6" xfId="54262"/>
    <cellStyle name="style1429191010435" xfId="3994"/>
    <cellStyle name="style1429191010435 2" xfId="5872"/>
    <cellStyle name="style1429191010435 2 2" xfId="13312"/>
    <cellStyle name="style1429191010435 2 2 2" xfId="54268"/>
    <cellStyle name="style1429191010435 2 3" xfId="20708"/>
    <cellStyle name="style1429191010435 2 4" xfId="28104"/>
    <cellStyle name="style1429191010435 2 5" xfId="54267"/>
    <cellStyle name="style1429191010435 3" xfId="11435"/>
    <cellStyle name="style1429191010435 3 2" xfId="54269"/>
    <cellStyle name="style1429191010435 4" xfId="18831"/>
    <cellStyle name="style1429191010435 5" xfId="26227"/>
    <cellStyle name="style1429191010435 6" xfId="54266"/>
    <cellStyle name="style1429191010478" xfId="3995"/>
    <cellStyle name="style1429191010478 2" xfId="5873"/>
    <cellStyle name="style1429191010478 2 2" xfId="13313"/>
    <cellStyle name="style1429191010478 2 2 2" xfId="54272"/>
    <cellStyle name="style1429191010478 2 3" xfId="20709"/>
    <cellStyle name="style1429191010478 2 4" xfId="28105"/>
    <cellStyle name="style1429191010478 2 5" xfId="54271"/>
    <cellStyle name="style1429191010478 3" xfId="11436"/>
    <cellStyle name="style1429191010478 3 2" xfId="54273"/>
    <cellStyle name="style1429191010478 4" xfId="18832"/>
    <cellStyle name="style1429191010478 5" xfId="26228"/>
    <cellStyle name="style1429191010478 6" xfId="54270"/>
    <cellStyle name="style1429193748963" xfId="3929"/>
    <cellStyle name="style1429193748963 2" xfId="5807"/>
    <cellStyle name="style1429193748963 2 2" xfId="13247"/>
    <cellStyle name="style1429193748963 2 2 2" xfId="54276"/>
    <cellStyle name="style1429193748963 2 3" xfId="20643"/>
    <cellStyle name="style1429193748963 2 4" xfId="28039"/>
    <cellStyle name="style1429193748963 2 5" xfId="54275"/>
    <cellStyle name="style1429193748963 3" xfId="11370"/>
    <cellStyle name="style1429193748963 3 2" xfId="54277"/>
    <cellStyle name="style1429193748963 4" xfId="18766"/>
    <cellStyle name="style1429193748963 5" xfId="26162"/>
    <cellStyle name="style1429193748963 6" xfId="54274"/>
    <cellStyle name="style1429193749037" xfId="3930"/>
    <cellStyle name="style1429193749037 2" xfId="5808"/>
    <cellStyle name="style1429193749037 2 2" xfId="13248"/>
    <cellStyle name="style1429193749037 2 2 2" xfId="54280"/>
    <cellStyle name="style1429193749037 2 3" xfId="20644"/>
    <cellStyle name="style1429193749037 2 4" xfId="28040"/>
    <cellStyle name="style1429193749037 2 5" xfId="54279"/>
    <cellStyle name="style1429193749037 3" xfId="11371"/>
    <cellStyle name="style1429193749037 3 2" xfId="54281"/>
    <cellStyle name="style1429193749037 4" xfId="18767"/>
    <cellStyle name="style1429193749037 5" xfId="26163"/>
    <cellStyle name="style1429193749037 6" xfId="54278"/>
    <cellStyle name="style1429193749088" xfId="3931"/>
    <cellStyle name="style1429193749088 2" xfId="5809"/>
    <cellStyle name="style1429193749088 2 2" xfId="13249"/>
    <cellStyle name="style1429193749088 2 2 2" xfId="54284"/>
    <cellStyle name="style1429193749088 2 3" xfId="20645"/>
    <cellStyle name="style1429193749088 2 4" xfId="28041"/>
    <cellStyle name="style1429193749088 2 5" xfId="54283"/>
    <cellStyle name="style1429193749088 3" xfId="11372"/>
    <cellStyle name="style1429193749088 3 2" xfId="54285"/>
    <cellStyle name="style1429193749088 4" xfId="18768"/>
    <cellStyle name="style1429193749088 5" xfId="26164"/>
    <cellStyle name="style1429193749088 6" xfId="54282"/>
    <cellStyle name="style1429193749155" xfId="3932"/>
    <cellStyle name="style1429193749155 2" xfId="5810"/>
    <cellStyle name="style1429193749155 2 2" xfId="13250"/>
    <cellStyle name="style1429193749155 2 2 2" xfId="54288"/>
    <cellStyle name="style1429193749155 2 3" xfId="20646"/>
    <cellStyle name="style1429193749155 2 4" xfId="28042"/>
    <cellStyle name="style1429193749155 2 5" xfId="54287"/>
    <cellStyle name="style1429193749155 3" xfId="11373"/>
    <cellStyle name="style1429193749155 3 2" xfId="54289"/>
    <cellStyle name="style1429193749155 4" xfId="18769"/>
    <cellStyle name="style1429193749155 5" xfId="26165"/>
    <cellStyle name="style1429193749155 6" xfId="54286"/>
    <cellStyle name="style1429193749206" xfId="3933"/>
    <cellStyle name="style1429193749206 2" xfId="5811"/>
    <cellStyle name="style1429193749206 2 2" xfId="13251"/>
    <cellStyle name="style1429193749206 2 2 2" xfId="54292"/>
    <cellStyle name="style1429193749206 2 3" xfId="20647"/>
    <cellStyle name="style1429193749206 2 4" xfId="28043"/>
    <cellStyle name="style1429193749206 2 5" xfId="54291"/>
    <cellStyle name="style1429193749206 3" xfId="11374"/>
    <cellStyle name="style1429193749206 3 2" xfId="54293"/>
    <cellStyle name="style1429193749206 4" xfId="18770"/>
    <cellStyle name="style1429193749206 5" xfId="26166"/>
    <cellStyle name="style1429193749206 6" xfId="54290"/>
    <cellStyle name="style1429193749769" xfId="3934"/>
    <cellStyle name="style1429193749769 2" xfId="5812"/>
    <cellStyle name="style1429193749769 2 2" xfId="13252"/>
    <cellStyle name="style1429193749769 2 2 2" xfId="54296"/>
    <cellStyle name="style1429193749769 2 3" xfId="20648"/>
    <cellStyle name="style1429193749769 2 4" xfId="28044"/>
    <cellStyle name="style1429193749769 2 5" xfId="54295"/>
    <cellStyle name="style1429193749769 3" xfId="11375"/>
    <cellStyle name="style1429193749769 3 2" xfId="54297"/>
    <cellStyle name="style1429193749769 4" xfId="18771"/>
    <cellStyle name="style1429193749769 5" xfId="26167"/>
    <cellStyle name="style1429193749769 6" xfId="54294"/>
    <cellStyle name="style1429193749821" xfId="3935"/>
    <cellStyle name="style1429193749821 2" xfId="5813"/>
    <cellStyle name="style1429193749821 2 2" xfId="13253"/>
    <cellStyle name="style1429193749821 2 2 2" xfId="54300"/>
    <cellStyle name="style1429193749821 2 3" xfId="20649"/>
    <cellStyle name="style1429193749821 2 4" xfId="28045"/>
    <cellStyle name="style1429193749821 2 5" xfId="54299"/>
    <cellStyle name="style1429193749821 3" xfId="11376"/>
    <cellStyle name="style1429193749821 3 2" xfId="54301"/>
    <cellStyle name="style1429193749821 4" xfId="18772"/>
    <cellStyle name="style1429193749821 5" xfId="26168"/>
    <cellStyle name="style1429193749821 6" xfId="54298"/>
    <cellStyle name="style1429193749869" xfId="3936"/>
    <cellStyle name="style1429193749869 2" xfId="5814"/>
    <cellStyle name="style1429193749869 2 2" xfId="13254"/>
    <cellStyle name="style1429193749869 2 2 2" xfId="54304"/>
    <cellStyle name="style1429193749869 2 3" xfId="20650"/>
    <cellStyle name="style1429193749869 2 4" xfId="28046"/>
    <cellStyle name="style1429193749869 2 5" xfId="54303"/>
    <cellStyle name="style1429193749869 3" xfId="11377"/>
    <cellStyle name="style1429193749869 3 2" xfId="54305"/>
    <cellStyle name="style1429193749869 4" xfId="18773"/>
    <cellStyle name="style1429193749869 5" xfId="26169"/>
    <cellStyle name="style1429193749869 6" xfId="54302"/>
    <cellStyle name="style1429193749954" xfId="3937"/>
    <cellStyle name="style1429193749954 2" xfId="5815"/>
    <cellStyle name="style1429193749954 2 2" xfId="13255"/>
    <cellStyle name="style1429193749954 2 2 2" xfId="54308"/>
    <cellStyle name="style1429193749954 2 3" xfId="20651"/>
    <cellStyle name="style1429193749954 2 4" xfId="28047"/>
    <cellStyle name="style1429193749954 2 5" xfId="54307"/>
    <cellStyle name="style1429193749954 3" xfId="11378"/>
    <cellStyle name="style1429193749954 3 2" xfId="54309"/>
    <cellStyle name="style1429193749954 4" xfId="18774"/>
    <cellStyle name="style1429193749954 5" xfId="26170"/>
    <cellStyle name="style1429193749954 6" xfId="54306"/>
    <cellStyle name="style1429193750006" xfId="3938"/>
    <cellStyle name="style1429193750006 2" xfId="5816"/>
    <cellStyle name="style1429193750006 2 2" xfId="13256"/>
    <cellStyle name="style1429193750006 2 2 2" xfId="54312"/>
    <cellStyle name="style1429193750006 2 3" xfId="20652"/>
    <cellStyle name="style1429193750006 2 4" xfId="28048"/>
    <cellStyle name="style1429193750006 2 5" xfId="54311"/>
    <cellStyle name="style1429193750006 3" xfId="11379"/>
    <cellStyle name="style1429193750006 3 2" xfId="54313"/>
    <cellStyle name="style1429193750006 4" xfId="18775"/>
    <cellStyle name="style1429193750006 5" xfId="26171"/>
    <cellStyle name="style1429193750006 6" xfId="54310"/>
    <cellStyle name="style1429193750057" xfId="3939"/>
    <cellStyle name="style1429193750057 2" xfId="5817"/>
    <cellStyle name="style1429193750057 2 2" xfId="13257"/>
    <cellStyle name="style1429193750057 2 2 2" xfId="54316"/>
    <cellStyle name="style1429193750057 2 3" xfId="20653"/>
    <cellStyle name="style1429193750057 2 4" xfId="28049"/>
    <cellStyle name="style1429193750057 2 5" xfId="54315"/>
    <cellStyle name="style1429193750057 3" xfId="11380"/>
    <cellStyle name="style1429193750057 3 2" xfId="54317"/>
    <cellStyle name="style1429193750057 4" xfId="18776"/>
    <cellStyle name="style1429193750057 5" xfId="26172"/>
    <cellStyle name="style1429193750057 6" xfId="54314"/>
    <cellStyle name="style1429193750111" xfId="3940"/>
    <cellStyle name="style1429193750111 2" xfId="5818"/>
    <cellStyle name="style1429193750111 2 2" xfId="13258"/>
    <cellStyle name="style1429193750111 2 2 2" xfId="54320"/>
    <cellStyle name="style1429193750111 2 3" xfId="20654"/>
    <cellStyle name="style1429193750111 2 4" xfId="28050"/>
    <cellStyle name="style1429193750111 2 5" xfId="54319"/>
    <cellStyle name="style1429193750111 3" xfId="11381"/>
    <cellStyle name="style1429193750111 3 2" xfId="54321"/>
    <cellStyle name="style1429193750111 4" xfId="18777"/>
    <cellStyle name="style1429193750111 5" xfId="26173"/>
    <cellStyle name="style1429193750111 6" xfId="54318"/>
    <cellStyle name="style1429193750176" xfId="3941"/>
    <cellStyle name="style1429193750176 2" xfId="5819"/>
    <cellStyle name="style1429193750176 2 2" xfId="13259"/>
    <cellStyle name="style1429193750176 2 2 2" xfId="54324"/>
    <cellStyle name="style1429193750176 2 3" xfId="20655"/>
    <cellStyle name="style1429193750176 2 4" xfId="28051"/>
    <cellStyle name="style1429193750176 2 5" xfId="54323"/>
    <cellStyle name="style1429193750176 3" xfId="11382"/>
    <cellStyle name="style1429193750176 3 2" xfId="54325"/>
    <cellStyle name="style1429193750176 4" xfId="18778"/>
    <cellStyle name="style1429193750176 5" xfId="26174"/>
    <cellStyle name="style1429193750176 6" xfId="54322"/>
    <cellStyle name="style1429193750219" xfId="3942"/>
    <cellStyle name="style1429193750219 2" xfId="5820"/>
    <cellStyle name="style1429193750219 2 2" xfId="13260"/>
    <cellStyle name="style1429193750219 2 2 2" xfId="54328"/>
    <cellStyle name="style1429193750219 2 3" xfId="20656"/>
    <cellStyle name="style1429193750219 2 4" xfId="28052"/>
    <cellStyle name="style1429193750219 2 5" xfId="54327"/>
    <cellStyle name="style1429193750219 3" xfId="11383"/>
    <cellStyle name="style1429193750219 3 2" xfId="54329"/>
    <cellStyle name="style1429193750219 4" xfId="18779"/>
    <cellStyle name="style1429193750219 5" xfId="26175"/>
    <cellStyle name="style1429193750219 6" xfId="54326"/>
    <cellStyle name="style1429193750283" xfId="3943"/>
    <cellStyle name="style1429193750283 2" xfId="5821"/>
    <cellStyle name="style1429193750283 2 2" xfId="13261"/>
    <cellStyle name="style1429193750283 2 2 2" xfId="54332"/>
    <cellStyle name="style1429193750283 2 3" xfId="20657"/>
    <cellStyle name="style1429193750283 2 4" xfId="28053"/>
    <cellStyle name="style1429193750283 2 5" xfId="54331"/>
    <cellStyle name="style1429193750283 3" xfId="11384"/>
    <cellStyle name="style1429193750283 3 2" xfId="54333"/>
    <cellStyle name="style1429193750283 4" xfId="18780"/>
    <cellStyle name="style1429193750283 5" xfId="26176"/>
    <cellStyle name="style1429193750283 6" xfId="54330"/>
    <cellStyle name="style1429193750321" xfId="3944"/>
    <cellStyle name="style1429193750321 2" xfId="5822"/>
    <cellStyle name="style1429193750321 2 2" xfId="13262"/>
    <cellStyle name="style1429193750321 2 2 2" xfId="54336"/>
    <cellStyle name="style1429193750321 2 3" xfId="20658"/>
    <cellStyle name="style1429193750321 2 4" xfId="28054"/>
    <cellStyle name="style1429193750321 2 5" xfId="54335"/>
    <cellStyle name="style1429193750321 3" xfId="11385"/>
    <cellStyle name="style1429193750321 3 2" xfId="54337"/>
    <cellStyle name="style1429193750321 4" xfId="18781"/>
    <cellStyle name="style1429193750321 5" xfId="26177"/>
    <cellStyle name="style1429193750321 6" xfId="54334"/>
    <cellStyle name="style1429193750380" xfId="3945"/>
    <cellStyle name="style1429193750380 2" xfId="5823"/>
    <cellStyle name="style1429193750380 2 2" xfId="13263"/>
    <cellStyle name="style1429193750380 2 2 2" xfId="54340"/>
    <cellStyle name="style1429193750380 2 3" xfId="20659"/>
    <cellStyle name="style1429193750380 2 4" xfId="28055"/>
    <cellStyle name="style1429193750380 2 5" xfId="54339"/>
    <cellStyle name="style1429193750380 3" xfId="11386"/>
    <cellStyle name="style1429193750380 3 2" xfId="54341"/>
    <cellStyle name="style1429193750380 4" xfId="18782"/>
    <cellStyle name="style1429193750380 5" xfId="26178"/>
    <cellStyle name="style1429193750380 6" xfId="54338"/>
    <cellStyle name="style1429193750420" xfId="3946"/>
    <cellStyle name="style1429193750420 2" xfId="5824"/>
    <cellStyle name="style1429193750420 2 2" xfId="13264"/>
    <cellStyle name="style1429193750420 2 2 2" xfId="54344"/>
    <cellStyle name="style1429193750420 2 3" xfId="20660"/>
    <cellStyle name="style1429193750420 2 4" xfId="28056"/>
    <cellStyle name="style1429193750420 2 5" xfId="54343"/>
    <cellStyle name="style1429193750420 3" xfId="11387"/>
    <cellStyle name="style1429193750420 3 2" xfId="54345"/>
    <cellStyle name="style1429193750420 4" xfId="18783"/>
    <cellStyle name="style1429193750420 5" xfId="26179"/>
    <cellStyle name="style1429193750420 6" xfId="54342"/>
    <cellStyle name="style1429193750470" xfId="3947"/>
    <cellStyle name="style1429193750470 2" xfId="5825"/>
    <cellStyle name="style1429193750470 2 2" xfId="13265"/>
    <cellStyle name="style1429193750470 2 2 2" xfId="54348"/>
    <cellStyle name="style1429193750470 2 3" xfId="20661"/>
    <cellStyle name="style1429193750470 2 4" xfId="28057"/>
    <cellStyle name="style1429193750470 2 5" xfId="54347"/>
    <cellStyle name="style1429193750470 3" xfId="11388"/>
    <cellStyle name="style1429193750470 3 2" xfId="54349"/>
    <cellStyle name="style1429193750470 4" xfId="18784"/>
    <cellStyle name="style1429193750470 5" xfId="26180"/>
    <cellStyle name="style1429193750470 6" xfId="54346"/>
    <cellStyle name="style1429193750524" xfId="3948"/>
    <cellStyle name="style1429193750524 2" xfId="5826"/>
    <cellStyle name="style1429193750524 2 2" xfId="13266"/>
    <cellStyle name="style1429193750524 2 2 2" xfId="54352"/>
    <cellStyle name="style1429193750524 2 3" xfId="20662"/>
    <cellStyle name="style1429193750524 2 4" xfId="28058"/>
    <cellStyle name="style1429193750524 2 5" xfId="54351"/>
    <cellStyle name="style1429193750524 3" xfId="11389"/>
    <cellStyle name="style1429193750524 3 2" xfId="54353"/>
    <cellStyle name="style1429193750524 4" xfId="18785"/>
    <cellStyle name="style1429193750524 5" xfId="26181"/>
    <cellStyle name="style1429193750524 6" xfId="54350"/>
    <cellStyle name="style1429193750598" xfId="3949"/>
    <cellStyle name="style1429193750598 2" xfId="5827"/>
    <cellStyle name="style1429193750598 2 2" xfId="13267"/>
    <cellStyle name="style1429193750598 2 2 2" xfId="54356"/>
    <cellStyle name="style1429193750598 2 3" xfId="20663"/>
    <cellStyle name="style1429193750598 2 4" xfId="28059"/>
    <cellStyle name="style1429193750598 2 5" xfId="54355"/>
    <cellStyle name="style1429193750598 3" xfId="11390"/>
    <cellStyle name="style1429193750598 3 2" xfId="54357"/>
    <cellStyle name="style1429193750598 4" xfId="18786"/>
    <cellStyle name="style1429193750598 5" xfId="26182"/>
    <cellStyle name="style1429193750598 6" xfId="54354"/>
    <cellStyle name="style1429193750653" xfId="3950"/>
    <cellStyle name="style1429193750653 2" xfId="5828"/>
    <cellStyle name="style1429193750653 2 2" xfId="13268"/>
    <cellStyle name="style1429193750653 2 2 2" xfId="54360"/>
    <cellStyle name="style1429193750653 2 3" xfId="20664"/>
    <cellStyle name="style1429193750653 2 4" xfId="28060"/>
    <cellStyle name="style1429193750653 2 5" xfId="54359"/>
    <cellStyle name="style1429193750653 3" xfId="11391"/>
    <cellStyle name="style1429193750653 3 2" xfId="54361"/>
    <cellStyle name="style1429193750653 4" xfId="18787"/>
    <cellStyle name="style1429193750653 5" xfId="26183"/>
    <cellStyle name="style1429193750653 6" xfId="54358"/>
    <cellStyle name="style1429193750718" xfId="3951"/>
    <cellStyle name="style1429193750718 2" xfId="5829"/>
    <cellStyle name="style1429193750718 2 2" xfId="13269"/>
    <cellStyle name="style1429193750718 2 2 2" xfId="54364"/>
    <cellStyle name="style1429193750718 2 3" xfId="20665"/>
    <cellStyle name="style1429193750718 2 4" xfId="28061"/>
    <cellStyle name="style1429193750718 2 5" xfId="54363"/>
    <cellStyle name="style1429193750718 3" xfId="11392"/>
    <cellStyle name="style1429193750718 3 2" xfId="54365"/>
    <cellStyle name="style1429193750718 4" xfId="18788"/>
    <cellStyle name="style1429193750718 5" xfId="26184"/>
    <cellStyle name="style1429193750718 6" xfId="54362"/>
    <cellStyle name="style1429193750774" xfId="3952"/>
    <cellStyle name="style1429193750774 2" xfId="5830"/>
    <cellStyle name="style1429193750774 2 2" xfId="13270"/>
    <cellStyle name="style1429193750774 2 2 2" xfId="54368"/>
    <cellStyle name="style1429193750774 2 3" xfId="20666"/>
    <cellStyle name="style1429193750774 2 4" xfId="28062"/>
    <cellStyle name="style1429193750774 2 5" xfId="54367"/>
    <cellStyle name="style1429193750774 3" xfId="11393"/>
    <cellStyle name="style1429193750774 3 2" xfId="54369"/>
    <cellStyle name="style1429193750774 4" xfId="18789"/>
    <cellStyle name="style1429193750774 5" xfId="26185"/>
    <cellStyle name="style1429193750774 6" xfId="54366"/>
    <cellStyle name="style1429193750843" xfId="3953"/>
    <cellStyle name="style1429193750843 2" xfId="5831"/>
    <cellStyle name="style1429193750843 2 2" xfId="13271"/>
    <cellStyle name="style1429193750843 2 2 2" xfId="54372"/>
    <cellStyle name="style1429193750843 2 3" xfId="20667"/>
    <cellStyle name="style1429193750843 2 4" xfId="28063"/>
    <cellStyle name="style1429193750843 2 5" xfId="54371"/>
    <cellStyle name="style1429193750843 3" xfId="11394"/>
    <cellStyle name="style1429193750843 3 2" xfId="54373"/>
    <cellStyle name="style1429193750843 4" xfId="18790"/>
    <cellStyle name="style1429193750843 5" xfId="26186"/>
    <cellStyle name="style1429193750843 6" xfId="54370"/>
    <cellStyle name="style1429193750893" xfId="3954"/>
    <cellStyle name="style1429193750893 2" xfId="5832"/>
    <cellStyle name="style1429193750893 2 2" xfId="13272"/>
    <cellStyle name="style1429193750893 2 2 2" xfId="54376"/>
    <cellStyle name="style1429193750893 2 3" xfId="20668"/>
    <cellStyle name="style1429193750893 2 4" xfId="28064"/>
    <cellStyle name="style1429193750893 2 5" xfId="54375"/>
    <cellStyle name="style1429193750893 3" xfId="11395"/>
    <cellStyle name="style1429193750893 3 2" xfId="54377"/>
    <cellStyle name="style1429193750893 4" xfId="18791"/>
    <cellStyle name="style1429193750893 5" xfId="26187"/>
    <cellStyle name="style1429193750893 6" xfId="54374"/>
    <cellStyle name="style1429193750939" xfId="3955"/>
    <cellStyle name="style1429193750939 2" xfId="5833"/>
    <cellStyle name="style1429193750939 2 2" xfId="13273"/>
    <cellStyle name="style1429193750939 2 2 2" xfId="54380"/>
    <cellStyle name="style1429193750939 2 3" xfId="20669"/>
    <cellStyle name="style1429193750939 2 4" xfId="28065"/>
    <cellStyle name="style1429193750939 2 5" xfId="54379"/>
    <cellStyle name="style1429193750939 3" xfId="11396"/>
    <cellStyle name="style1429193750939 3 2" xfId="54381"/>
    <cellStyle name="style1429193750939 4" xfId="18792"/>
    <cellStyle name="style1429193750939 5" xfId="26188"/>
    <cellStyle name="style1429193750939 6" xfId="54378"/>
    <cellStyle name="Title" xfId="5889" builtinId="15" customBuiltin="1"/>
    <cellStyle name="Title 2" xfId="124"/>
    <cellStyle name="Title 2 2" xfId="245"/>
    <cellStyle name="Title 2 2 2" xfId="54384"/>
    <cellStyle name="Title 2 2 3" xfId="54383"/>
    <cellStyle name="Title 2 3" xfId="54385"/>
    <cellStyle name="Title 2 4" xfId="54382"/>
    <cellStyle name="Title 3" xfId="54386"/>
    <cellStyle name="Title 4" xfId="54387"/>
    <cellStyle name="Total" xfId="5904" builtinId="25" customBuiltin="1"/>
    <cellStyle name="Total 2" xfId="125"/>
    <cellStyle name="Total 2 2" xfId="246"/>
    <cellStyle name="Total 2 2 2" xfId="54390"/>
    <cellStyle name="Total 2 2 3" xfId="54389"/>
    <cellStyle name="Total 2 3" xfId="54391"/>
    <cellStyle name="Total 2 4" xfId="54388"/>
    <cellStyle name="Total 3" xfId="54392"/>
    <cellStyle name="Total 4" xfId="54393"/>
    <cellStyle name="Warning Text" xfId="5902" builtinId="11" customBuiltin="1"/>
    <cellStyle name="Warning Text 2" xfId="126"/>
    <cellStyle name="Warning Text 2 2" xfId="247"/>
    <cellStyle name="Warning Text 2 2 2" xfId="54396"/>
    <cellStyle name="Warning Text 2 2 3" xfId="54395"/>
    <cellStyle name="Warning Text 2 3" xfId="54397"/>
    <cellStyle name="Warning Text 2 4" xfId="54394"/>
    <cellStyle name="Warning Text 3" xfId="54398"/>
    <cellStyle name="Warning Text 4" xfId="54399"/>
  </cellStyles>
  <dxfs count="33">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s>
  <tableStyles count="0" defaultTableStyle="TableStyleMedium9" defaultPivotStyle="PivotStyleLight16"/>
  <colors>
    <mruColors>
      <color rgb="FF003399"/>
      <color rgb="FF0033CC"/>
      <color rgb="FF0000FF"/>
      <color rgb="FFFFFFCC"/>
    </mruColors>
  </colors>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worksheet" Target="worksheets/sheet128.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13" Type="http://schemas.openxmlformats.org/officeDocument/2006/relationships/worksheet" Target="worksheets/sheet113.xml"/><Relationship Id="rId118" Type="http://schemas.openxmlformats.org/officeDocument/2006/relationships/worksheet" Target="worksheets/sheet118.xml"/><Relationship Id="rId126" Type="http://schemas.openxmlformats.org/officeDocument/2006/relationships/worksheet" Target="worksheets/sheet126.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worksheet" Target="worksheets/sheet103.xml"/><Relationship Id="rId108" Type="http://schemas.openxmlformats.org/officeDocument/2006/relationships/worksheet" Target="worksheets/sheet108.xml"/><Relationship Id="rId116" Type="http://schemas.openxmlformats.org/officeDocument/2006/relationships/worksheet" Target="worksheets/sheet116.xml"/><Relationship Id="rId124" Type="http://schemas.openxmlformats.org/officeDocument/2006/relationships/worksheet" Target="worksheets/sheet124.xml"/><Relationship Id="rId129"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11" Type="http://schemas.openxmlformats.org/officeDocument/2006/relationships/worksheet" Target="worksheets/sheet111.xml"/><Relationship Id="rId13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worksheet" Target="worksheets/sheet106.xml"/><Relationship Id="rId114" Type="http://schemas.openxmlformats.org/officeDocument/2006/relationships/worksheet" Target="worksheets/sheet114.xml"/><Relationship Id="rId119" Type="http://schemas.openxmlformats.org/officeDocument/2006/relationships/worksheet" Target="worksheets/sheet119.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3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sharedStrings" Target="sharedStrings.xml"/><Relationship Id="rId61" Type="http://schemas.openxmlformats.org/officeDocument/2006/relationships/worksheet" Target="worksheets/sheet61.xml"/><Relationship Id="rId82" Type="http://schemas.openxmlformats.org/officeDocument/2006/relationships/worksheet" Target="worksheets/sheet82.xml"/></Relationships>
</file>

<file path=xl/charts/chart1.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a:pPr>
            <a:r>
              <a:rPr lang="en-GB" sz="1600" baseline="0">
                <a:latin typeface="Arial" pitchFamily="34" charset="0"/>
              </a:rPr>
              <a:t>Vehicle Test Applications by Category</a:t>
            </a:r>
          </a:p>
          <a:p>
            <a:pPr>
              <a:defRPr/>
            </a:pPr>
            <a:r>
              <a:rPr lang="en-GB" sz="1600" baseline="0">
                <a:latin typeface="Arial" pitchFamily="34" charset="0"/>
              </a:rPr>
              <a:t>Relative Change in Full Test Applications 2012/13 to 2016/17</a:t>
            </a:r>
          </a:p>
        </c:rich>
      </c:tx>
      <c:layout>
        <c:manualLayout>
          <c:xMode val="edge"/>
          <c:yMode val="edge"/>
          <c:x val="0.1396023391812895"/>
          <c:y val="1.7660044150110375E-2"/>
        </c:manualLayout>
      </c:layout>
    </c:title>
    <c:plotArea>
      <c:layout/>
      <c:lineChart>
        <c:grouping val="standard"/>
        <c:ser>
          <c:idx val="0"/>
          <c:order val="0"/>
          <c:tx>
            <c:strRef>
              <c:f>'Vehicle Test Applications Fig 1'!$A$9</c:f>
              <c:strCache>
                <c:ptCount val="1"/>
                <c:pt idx="0">
                  <c:v>Private Cars</c:v>
                </c:pt>
              </c:strCache>
            </c:strRef>
          </c:tx>
          <c:marker>
            <c:symbol val="none"/>
          </c:marker>
          <c:cat>
            <c:strRef>
              <c:f>'Vehicle Test Applications Fig 1'!$B$7:$F$7</c:f>
              <c:strCache>
                <c:ptCount val="5"/>
                <c:pt idx="0">
                  <c:v>2012/13</c:v>
                </c:pt>
                <c:pt idx="1">
                  <c:v>2012/13 - 2013/14</c:v>
                </c:pt>
                <c:pt idx="2">
                  <c:v>2012/13 - 2014/15</c:v>
                </c:pt>
                <c:pt idx="3">
                  <c:v>2012/13 - 2015/16</c:v>
                </c:pt>
                <c:pt idx="4">
                  <c:v>2012/13 - 2016/17</c:v>
                </c:pt>
              </c:strCache>
            </c:strRef>
          </c:cat>
          <c:val>
            <c:numRef>
              <c:f>'Vehicle Test Applications Fig 1'!$B$9:$F$9</c:f>
              <c:numCache>
                <c:formatCode>0.0%</c:formatCode>
                <c:ptCount val="5"/>
                <c:pt idx="0">
                  <c:v>1</c:v>
                </c:pt>
                <c:pt idx="1">
                  <c:v>1.0350435732658874</c:v>
                </c:pt>
                <c:pt idx="2">
                  <c:v>1.0597207525743928</c:v>
                </c:pt>
                <c:pt idx="3">
                  <c:v>1.0679063325332714</c:v>
                </c:pt>
                <c:pt idx="4">
                  <c:v>1.1036997846428254</c:v>
                </c:pt>
              </c:numCache>
            </c:numRef>
          </c:val>
        </c:ser>
        <c:ser>
          <c:idx val="1"/>
          <c:order val="1"/>
          <c:tx>
            <c:strRef>
              <c:f>'Vehicle Test Applications Fig 1'!$A$10</c:f>
              <c:strCache>
                <c:ptCount val="1"/>
                <c:pt idx="0">
                  <c:v>Motorcycles</c:v>
                </c:pt>
              </c:strCache>
            </c:strRef>
          </c:tx>
          <c:marker>
            <c:symbol val="none"/>
          </c:marker>
          <c:cat>
            <c:strRef>
              <c:f>'Vehicle Test Applications Fig 1'!$B$7:$F$7</c:f>
              <c:strCache>
                <c:ptCount val="5"/>
                <c:pt idx="0">
                  <c:v>2012/13</c:v>
                </c:pt>
                <c:pt idx="1">
                  <c:v>2012/13 - 2013/14</c:v>
                </c:pt>
                <c:pt idx="2">
                  <c:v>2012/13 - 2014/15</c:v>
                </c:pt>
                <c:pt idx="3">
                  <c:v>2012/13 - 2015/16</c:v>
                </c:pt>
                <c:pt idx="4">
                  <c:v>2012/13 - 2016/17</c:v>
                </c:pt>
              </c:strCache>
            </c:strRef>
          </c:cat>
          <c:val>
            <c:numRef>
              <c:f>'Vehicle Test Applications Fig 1'!$B$10:$F$10</c:f>
              <c:numCache>
                <c:formatCode>0.0%</c:formatCode>
                <c:ptCount val="5"/>
                <c:pt idx="0">
                  <c:v>1</c:v>
                </c:pt>
                <c:pt idx="1">
                  <c:v>1.0431175190424373</c:v>
                </c:pt>
                <c:pt idx="2">
                  <c:v>1.04715270221255</c:v>
                </c:pt>
                <c:pt idx="3">
                  <c:v>1.0157326804497642</c:v>
                </c:pt>
                <c:pt idx="4">
                  <c:v>0.98825716358360538</c:v>
                </c:pt>
              </c:numCache>
            </c:numRef>
          </c:val>
        </c:ser>
        <c:ser>
          <c:idx val="2"/>
          <c:order val="2"/>
          <c:tx>
            <c:strRef>
              <c:f>'Vehicle Test Applications Fig 1'!$A$11</c:f>
              <c:strCache>
                <c:ptCount val="1"/>
                <c:pt idx="0">
                  <c:v>Light Goods</c:v>
                </c:pt>
              </c:strCache>
            </c:strRef>
          </c:tx>
          <c:marker>
            <c:symbol val="none"/>
          </c:marker>
          <c:cat>
            <c:strRef>
              <c:f>'Vehicle Test Applications Fig 1'!$B$7:$F$7</c:f>
              <c:strCache>
                <c:ptCount val="5"/>
                <c:pt idx="0">
                  <c:v>2012/13</c:v>
                </c:pt>
                <c:pt idx="1">
                  <c:v>2012/13 - 2013/14</c:v>
                </c:pt>
                <c:pt idx="2">
                  <c:v>2012/13 - 2014/15</c:v>
                </c:pt>
                <c:pt idx="3">
                  <c:v>2012/13 - 2015/16</c:v>
                </c:pt>
                <c:pt idx="4">
                  <c:v>2012/13 - 2016/17</c:v>
                </c:pt>
              </c:strCache>
            </c:strRef>
          </c:cat>
          <c:val>
            <c:numRef>
              <c:f>'Vehicle Test Applications Fig 1'!$B$11:$F$11</c:f>
              <c:numCache>
                <c:formatCode>0.0%</c:formatCode>
                <c:ptCount val="5"/>
                <c:pt idx="0">
                  <c:v>1</c:v>
                </c:pt>
                <c:pt idx="1">
                  <c:v>1.0303295641540482</c:v>
                </c:pt>
                <c:pt idx="2">
                  <c:v>1.0540467096423558</c:v>
                </c:pt>
                <c:pt idx="3">
                  <c:v>1.0389347665272723</c:v>
                </c:pt>
                <c:pt idx="4">
                  <c:v>1.0638143691782787</c:v>
                </c:pt>
              </c:numCache>
            </c:numRef>
          </c:val>
        </c:ser>
        <c:ser>
          <c:idx val="3"/>
          <c:order val="3"/>
          <c:tx>
            <c:strRef>
              <c:f>'Vehicle Test Applications Fig 1'!$A$12</c:f>
              <c:strCache>
                <c:ptCount val="1"/>
                <c:pt idx="0">
                  <c:v>Heavy Goods</c:v>
                </c:pt>
              </c:strCache>
            </c:strRef>
          </c:tx>
          <c:marker>
            <c:symbol val="none"/>
          </c:marker>
          <c:cat>
            <c:strRef>
              <c:f>'Vehicle Test Applications Fig 1'!$B$7:$F$7</c:f>
              <c:strCache>
                <c:ptCount val="5"/>
                <c:pt idx="0">
                  <c:v>2012/13</c:v>
                </c:pt>
                <c:pt idx="1">
                  <c:v>2012/13 - 2013/14</c:v>
                </c:pt>
                <c:pt idx="2">
                  <c:v>2012/13 - 2014/15</c:v>
                </c:pt>
                <c:pt idx="3">
                  <c:v>2012/13 - 2015/16</c:v>
                </c:pt>
                <c:pt idx="4">
                  <c:v>2012/13 - 2016/17</c:v>
                </c:pt>
              </c:strCache>
            </c:strRef>
          </c:cat>
          <c:val>
            <c:numRef>
              <c:f>'Vehicle Test Applications Fig 1'!$B$12:$F$12</c:f>
              <c:numCache>
                <c:formatCode>0.0%</c:formatCode>
                <c:ptCount val="5"/>
                <c:pt idx="0">
                  <c:v>1</c:v>
                </c:pt>
                <c:pt idx="1">
                  <c:v>0.99462089150812805</c:v>
                </c:pt>
                <c:pt idx="2">
                  <c:v>1.0066052288098724</c:v>
                </c:pt>
                <c:pt idx="3">
                  <c:v>1.013645532571293</c:v>
                </c:pt>
                <c:pt idx="4">
                  <c:v>1.0385634616145236</c:v>
                </c:pt>
              </c:numCache>
            </c:numRef>
          </c:val>
        </c:ser>
        <c:ser>
          <c:idx val="4"/>
          <c:order val="4"/>
          <c:tx>
            <c:strRef>
              <c:f>'Vehicle Test Applications Fig 1'!$A$13</c:f>
              <c:strCache>
                <c:ptCount val="1"/>
                <c:pt idx="0">
                  <c:v>Omnibus</c:v>
                </c:pt>
              </c:strCache>
            </c:strRef>
          </c:tx>
          <c:marker>
            <c:symbol val="none"/>
          </c:marker>
          <c:cat>
            <c:strRef>
              <c:f>'Vehicle Test Applications Fig 1'!$B$7:$F$7</c:f>
              <c:strCache>
                <c:ptCount val="5"/>
                <c:pt idx="0">
                  <c:v>2012/13</c:v>
                </c:pt>
                <c:pt idx="1">
                  <c:v>2012/13 - 2013/14</c:v>
                </c:pt>
                <c:pt idx="2">
                  <c:v>2012/13 - 2014/15</c:v>
                </c:pt>
                <c:pt idx="3">
                  <c:v>2012/13 - 2015/16</c:v>
                </c:pt>
                <c:pt idx="4">
                  <c:v>2012/13 - 2016/17</c:v>
                </c:pt>
              </c:strCache>
            </c:strRef>
          </c:cat>
          <c:val>
            <c:numRef>
              <c:f>'Vehicle Test Applications Fig 1'!$B$13:$F$13</c:f>
              <c:numCache>
                <c:formatCode>0.0%</c:formatCode>
                <c:ptCount val="5"/>
                <c:pt idx="0">
                  <c:v>1</c:v>
                </c:pt>
                <c:pt idx="1">
                  <c:v>1.0158005617977528</c:v>
                </c:pt>
                <c:pt idx="2">
                  <c:v>1.0259831460674158</c:v>
                </c:pt>
                <c:pt idx="3">
                  <c:v>0.9101123595505618</c:v>
                </c:pt>
                <c:pt idx="4">
                  <c:v>0.93855337078651691</c:v>
                </c:pt>
              </c:numCache>
            </c:numRef>
          </c:val>
        </c:ser>
        <c:ser>
          <c:idx val="5"/>
          <c:order val="5"/>
          <c:tx>
            <c:strRef>
              <c:f>'Vehicle Test Applications Fig 1'!$A$14</c:f>
              <c:strCache>
                <c:ptCount val="1"/>
                <c:pt idx="0">
                  <c:v>Trailers</c:v>
                </c:pt>
              </c:strCache>
            </c:strRef>
          </c:tx>
          <c:marker>
            <c:symbol val="none"/>
          </c:marker>
          <c:cat>
            <c:strRef>
              <c:f>'Vehicle Test Applications Fig 1'!$B$7:$F$7</c:f>
              <c:strCache>
                <c:ptCount val="5"/>
                <c:pt idx="0">
                  <c:v>2012/13</c:v>
                </c:pt>
                <c:pt idx="1">
                  <c:v>2012/13 - 2013/14</c:v>
                </c:pt>
                <c:pt idx="2">
                  <c:v>2012/13 - 2014/15</c:v>
                </c:pt>
                <c:pt idx="3">
                  <c:v>2012/13 - 2015/16</c:v>
                </c:pt>
                <c:pt idx="4">
                  <c:v>2012/13 - 2016/17</c:v>
                </c:pt>
              </c:strCache>
            </c:strRef>
          </c:cat>
          <c:val>
            <c:numRef>
              <c:f>'Vehicle Test Applications Fig 1'!$B$14:$F$14</c:f>
              <c:numCache>
                <c:formatCode>0.0%</c:formatCode>
                <c:ptCount val="5"/>
                <c:pt idx="0">
                  <c:v>1</c:v>
                </c:pt>
                <c:pt idx="1">
                  <c:v>1.0502203819954588</c:v>
                </c:pt>
                <c:pt idx="2">
                  <c:v>1.0851475891545346</c:v>
                </c:pt>
                <c:pt idx="3">
                  <c:v>1.1259516495258448</c:v>
                </c:pt>
                <c:pt idx="4">
                  <c:v>1.1793108053960197</c:v>
                </c:pt>
              </c:numCache>
            </c:numRef>
          </c:val>
        </c:ser>
        <c:ser>
          <c:idx val="6"/>
          <c:order val="6"/>
          <c:tx>
            <c:strRef>
              <c:f>'Vehicle Test Applications Fig 1'!$A$15</c:f>
              <c:strCache>
                <c:ptCount val="1"/>
                <c:pt idx="0">
                  <c:v>Taxis</c:v>
                </c:pt>
              </c:strCache>
            </c:strRef>
          </c:tx>
          <c:marker>
            <c:symbol val="none"/>
          </c:marker>
          <c:cat>
            <c:strRef>
              <c:f>'Vehicle Test Applications Fig 1'!$B$7:$F$7</c:f>
              <c:strCache>
                <c:ptCount val="5"/>
                <c:pt idx="0">
                  <c:v>2012/13</c:v>
                </c:pt>
                <c:pt idx="1">
                  <c:v>2012/13 - 2013/14</c:v>
                </c:pt>
                <c:pt idx="2">
                  <c:v>2012/13 - 2014/15</c:v>
                </c:pt>
                <c:pt idx="3">
                  <c:v>2012/13 - 2015/16</c:v>
                </c:pt>
                <c:pt idx="4">
                  <c:v>2012/13 - 2016/17</c:v>
                </c:pt>
              </c:strCache>
            </c:strRef>
          </c:cat>
          <c:val>
            <c:numRef>
              <c:f>'Vehicle Test Applications Fig 1'!$B$15:$F$15</c:f>
              <c:numCache>
                <c:formatCode>0.0%</c:formatCode>
                <c:ptCount val="5"/>
                <c:pt idx="0">
                  <c:v>1</c:v>
                </c:pt>
                <c:pt idx="1">
                  <c:v>1.0016299918500406</c:v>
                </c:pt>
                <c:pt idx="2">
                  <c:v>0.99938875305623476</c:v>
                </c:pt>
                <c:pt idx="3">
                  <c:v>0.99348003259983697</c:v>
                </c:pt>
                <c:pt idx="4">
                  <c:v>1.9081092094539527</c:v>
                </c:pt>
              </c:numCache>
            </c:numRef>
          </c:val>
        </c:ser>
        <c:marker val="1"/>
        <c:axId val="117185152"/>
        <c:axId val="117207424"/>
      </c:lineChart>
      <c:catAx>
        <c:axId val="117185152"/>
        <c:scaling>
          <c:orientation val="minMax"/>
        </c:scaling>
        <c:axPos val="b"/>
        <c:tickLblPos val="nextTo"/>
        <c:crossAx val="117207424"/>
        <c:crosses val="autoZero"/>
        <c:auto val="1"/>
        <c:lblAlgn val="ctr"/>
        <c:lblOffset val="100"/>
      </c:catAx>
      <c:valAx>
        <c:axId val="117207424"/>
        <c:scaling>
          <c:orientation val="minMax"/>
          <c:max val="2"/>
          <c:min val="0.80000000000000104"/>
        </c:scaling>
        <c:axPos val="l"/>
        <c:majorGridlines/>
        <c:title>
          <c:tx>
            <c:rich>
              <a:bodyPr rot="-5400000" vert="horz"/>
              <a:lstStyle/>
              <a:p>
                <a:pPr>
                  <a:defRPr/>
                </a:pPr>
                <a:r>
                  <a:rPr lang="en-GB" sz="1000" b="1">
                    <a:latin typeface="Arial" pitchFamily="34" charset="0"/>
                    <a:cs typeface="Arial" pitchFamily="34" charset="0"/>
                  </a:rPr>
                  <a:t>Percentage Change Relative to 2012/13</a:t>
                </a:r>
              </a:p>
            </c:rich>
          </c:tx>
          <c:layout>
            <c:manualLayout>
              <c:xMode val="edge"/>
              <c:yMode val="edge"/>
              <c:x val="1.2563800549666665E-2"/>
              <c:y val="0.25399671461390649"/>
            </c:manualLayout>
          </c:layout>
        </c:title>
        <c:numFmt formatCode="0%" sourceLinked="0"/>
        <c:tickLblPos val="nextTo"/>
        <c:crossAx val="117185152"/>
        <c:crosses val="autoZero"/>
        <c:crossBetween val="between"/>
      </c:valAx>
    </c:plotArea>
    <c:legend>
      <c:legendPos val="r"/>
      <c:layout/>
    </c:legend>
    <c:plotVisOnly val="1"/>
  </c:chart>
  <c:spPr>
    <a:ln>
      <a:noFill/>
    </a:ln>
  </c:spPr>
  <c:printSettings>
    <c:headerFooter/>
    <c:pageMargins b="0.75000000000001232" l="0.70000000000000062" r="0.70000000000000062" t="0.75000000000001232" header="0.30000000000000032" footer="0.30000000000000032"/>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lang val="en-GB"/>
  <c:chart>
    <c:title>
      <c:tx>
        <c:rich>
          <a:bodyPr lIns="0" tIns="0" rIns="0" bIns="0"/>
          <a:lstStyle/>
          <a:p>
            <a:pPr marL="0" marR="0" indent="0" algn="ctr" defTabSz="914400" fontAlgn="auto" hangingPunct="1">
              <a:lnSpc>
                <a:spcPct val="100000"/>
              </a:lnSpc>
              <a:spcBef>
                <a:spcPts val="0"/>
              </a:spcBef>
              <a:spcAft>
                <a:spcPts val="0"/>
              </a:spcAft>
              <a:tabLst/>
              <a:defRPr sz="200" b="1" i="0" u="none" strike="noStrike" kern="1200" baseline="0">
                <a:solidFill>
                  <a:srgbClr val="000000"/>
                </a:solidFill>
                <a:latin typeface="Arial"/>
                <a:ea typeface="Arial"/>
                <a:cs typeface="Arial"/>
              </a:defRPr>
            </a:pPr>
            <a:r>
              <a:rPr lang="en-GB" sz="200" b="1" i="0" u="none" strike="noStrike" kern="1200" cap="none" spc="0" baseline="0">
                <a:solidFill>
                  <a:srgbClr val="000000"/>
                </a:solidFill>
                <a:uFillTx/>
                <a:latin typeface="Arial"/>
                <a:ea typeface="Arial"/>
                <a:cs typeface="Arial"/>
              </a:rPr>
              <a:t>Figure 8.2: Touch screen theory tests for private car drivers: % Pass Rates for Males/Females in NI/GB October 2010 to September 2011</a:t>
            </a:r>
          </a:p>
        </c:rich>
      </c:tx>
      <c:layout/>
      <c:spPr>
        <a:noFill/>
        <a:ln>
          <a:noFill/>
        </a:ln>
      </c:spPr>
    </c:title>
    <c:plotArea>
      <c:layout/>
      <c:barChart>
        <c:barDir val="col"/>
        <c:grouping val="clustered"/>
        <c:ser>
          <c:idx val="0"/>
          <c:order val="0"/>
          <c:tx>
            <c:v>Northern Ireland</c:v>
          </c:tx>
          <c:spPr>
            <a:solidFill>
              <a:srgbClr val="9999FF"/>
            </a:solidFill>
            <a:ln w="12701">
              <a:solidFill>
                <a:srgbClr val="000000"/>
              </a:solidFill>
              <a:prstDash val="solid"/>
              <a:round/>
            </a:ln>
          </c:spPr>
          <c:cat>
            <c:strLit>
              <c:ptCount val="3"/>
              <c:pt idx="0">
                <c:v>Male</c:v>
              </c:pt>
              <c:pt idx="1">
                <c:v>Female</c:v>
              </c:pt>
              <c:pt idx="2">
                <c:v>All persons</c:v>
              </c:pt>
            </c:strLit>
          </c:cat>
          <c:val>
            <c:numLit>
              <c:formatCode>General</c:formatCode>
              <c:ptCount val="3"/>
              <c:pt idx="0">
                <c:v>0.61000000000000065</c:v>
              </c:pt>
              <c:pt idx="1">
                <c:v>0.65000000000004265</c:v>
              </c:pt>
              <c:pt idx="2">
                <c:v>0.63000000000002065</c:v>
              </c:pt>
            </c:numLit>
          </c:val>
        </c:ser>
        <c:ser>
          <c:idx val="1"/>
          <c:order val="1"/>
          <c:tx>
            <c:v>Great Britain</c:v>
          </c:tx>
          <c:spPr>
            <a:solidFill>
              <a:srgbClr val="993366"/>
            </a:solidFill>
            <a:ln w="12701">
              <a:solidFill>
                <a:srgbClr val="000000"/>
              </a:solidFill>
              <a:prstDash val="solid"/>
              <a:round/>
            </a:ln>
          </c:spPr>
          <c:cat>
            <c:strLit>
              <c:ptCount val="3"/>
              <c:pt idx="0">
                <c:v>Male</c:v>
              </c:pt>
              <c:pt idx="1">
                <c:v>Female</c:v>
              </c:pt>
              <c:pt idx="2">
                <c:v>All persons</c:v>
              </c:pt>
            </c:strLit>
          </c:cat>
          <c:val>
            <c:numLit>
              <c:formatCode>General</c:formatCode>
              <c:ptCount val="3"/>
              <c:pt idx="0">
                <c:v>0.60000000000000064</c:v>
              </c:pt>
              <c:pt idx="1">
                <c:v>0.66000000000005365</c:v>
              </c:pt>
              <c:pt idx="2">
                <c:v>0.63000000000002065</c:v>
              </c:pt>
            </c:numLit>
          </c:val>
        </c:ser>
        <c:axId val="131740800"/>
        <c:axId val="131734144"/>
      </c:barChart>
      <c:valAx>
        <c:axId val="131734144"/>
        <c:scaling>
          <c:orientation val="minMax"/>
          <c:max val="0.70000000000000062"/>
          <c:min val="0"/>
        </c:scaling>
        <c:axPos val="l"/>
        <c:majorGridlines>
          <c:spPr>
            <a:ln w="12701">
              <a:solidFill>
                <a:srgbClr val="C0C0C0"/>
              </a:solidFill>
              <a:prstDash val="solid"/>
              <a:round/>
            </a:ln>
          </c:spPr>
        </c:majorGridlines>
        <c:title>
          <c:tx>
            <c:rich>
              <a:bodyPr lIns="0" tIns="0" rIns="0" bIns="0"/>
              <a:lstStyle/>
              <a:p>
                <a:pPr marL="0" marR="0" indent="0" algn="ctr" defTabSz="914400" fontAlgn="auto" hangingPunct="1">
                  <a:lnSpc>
                    <a:spcPct val="100000"/>
                  </a:lnSpc>
                  <a:spcBef>
                    <a:spcPts val="0"/>
                  </a:spcBef>
                  <a:spcAft>
                    <a:spcPts val="0"/>
                  </a:spcAft>
                  <a:tabLst/>
                  <a:defRPr sz="200" b="1" i="0" u="none" strike="noStrike" kern="1200" baseline="0">
                    <a:solidFill>
                      <a:srgbClr val="000000"/>
                    </a:solidFill>
                    <a:latin typeface="Arial"/>
                    <a:ea typeface="Arial"/>
                    <a:cs typeface="Arial"/>
                  </a:defRPr>
                </a:pPr>
                <a:r>
                  <a:rPr lang="en-GB" sz="200" b="1" i="0" u="none" strike="noStrike" kern="1200" cap="none" spc="0" baseline="0">
                    <a:solidFill>
                      <a:srgbClr val="000000"/>
                    </a:solidFill>
                    <a:uFillTx/>
                    <a:latin typeface="Arial"/>
                    <a:ea typeface="Arial"/>
                    <a:cs typeface="Arial"/>
                  </a:rPr>
                  <a:t>Pass Rate</a:t>
                </a:r>
              </a:p>
            </c:rich>
          </c:tx>
          <c:layout/>
          <c:spPr>
            <a:noFill/>
            <a:ln>
              <a:noFill/>
            </a:ln>
          </c:spPr>
        </c:title>
        <c:numFmt formatCode="General" sourceLinked="0"/>
        <c:tickLblPos val="nextTo"/>
        <c:spPr>
          <a:noFill/>
          <a:ln w="3172">
            <a:solidFill>
              <a:srgbClr val="000000"/>
            </a:solidFill>
            <a:prstDash val="solid"/>
            <a:round/>
          </a:ln>
        </c:spPr>
        <c:txPr>
          <a:bodyPr lIns="0" tIns="0" rIns="0" bIns="0"/>
          <a:lstStyle/>
          <a:p>
            <a:pPr marL="0" marR="0" indent="0" algn="ctr" defTabSz="914400" fontAlgn="auto" hangingPunct="1">
              <a:lnSpc>
                <a:spcPct val="100000"/>
              </a:lnSpc>
              <a:spcBef>
                <a:spcPts val="0"/>
              </a:spcBef>
              <a:spcAft>
                <a:spcPts val="0"/>
              </a:spcAft>
              <a:tabLst/>
              <a:defRPr sz="200" b="0" i="0" u="none" strike="noStrike" kern="1200" baseline="0">
                <a:solidFill>
                  <a:srgbClr val="000000"/>
                </a:solidFill>
                <a:latin typeface="Arial"/>
                <a:ea typeface="Arial"/>
                <a:cs typeface="Arial"/>
              </a:defRPr>
            </a:pPr>
            <a:endParaRPr lang="en-US"/>
          </a:p>
        </c:txPr>
        <c:crossAx val="131740800"/>
        <c:crosses val="autoZero"/>
        <c:crossBetween val="between"/>
        <c:majorUnit val="0.1"/>
        <c:minorUnit val="0.1"/>
      </c:valAx>
      <c:catAx>
        <c:axId val="131740800"/>
        <c:scaling>
          <c:orientation val="minMax"/>
        </c:scaling>
        <c:axPos val="b"/>
        <c:numFmt formatCode="General" sourceLinked="0"/>
        <c:tickLblPos val="nextTo"/>
        <c:spPr>
          <a:noFill/>
          <a:ln w="3172">
            <a:solidFill>
              <a:srgbClr val="000000"/>
            </a:solidFill>
            <a:prstDash val="solid"/>
            <a:round/>
          </a:ln>
        </c:spPr>
        <c:txPr>
          <a:bodyPr lIns="0" tIns="0" rIns="0" bIns="0"/>
          <a:lstStyle/>
          <a:p>
            <a:pPr marL="0" marR="0" indent="0" algn="ctr" defTabSz="914400" fontAlgn="auto" hangingPunct="1">
              <a:lnSpc>
                <a:spcPct val="100000"/>
              </a:lnSpc>
              <a:spcBef>
                <a:spcPts val="0"/>
              </a:spcBef>
              <a:spcAft>
                <a:spcPts val="0"/>
              </a:spcAft>
              <a:tabLst/>
              <a:defRPr sz="200" b="0" i="0" u="none" strike="noStrike" kern="1200" baseline="0">
                <a:solidFill>
                  <a:srgbClr val="000000"/>
                </a:solidFill>
                <a:latin typeface="Arial"/>
                <a:ea typeface="Arial"/>
                <a:cs typeface="Arial"/>
              </a:defRPr>
            </a:pPr>
            <a:endParaRPr lang="en-US"/>
          </a:p>
        </c:txPr>
        <c:crossAx val="131734144"/>
        <c:crosses val="autoZero"/>
        <c:auto val="1"/>
        <c:lblAlgn val="ctr"/>
        <c:lblOffset val="100"/>
        <c:tickLblSkip val="1"/>
        <c:tickMarkSkip val="1"/>
      </c:catAx>
      <c:spPr>
        <a:solidFill>
          <a:srgbClr val="FFFFFF"/>
        </a:solidFill>
        <a:ln w="12701">
          <a:solidFill>
            <a:srgbClr val="C0C0C0"/>
          </a:solidFill>
          <a:prstDash val="solid"/>
          <a:round/>
        </a:ln>
      </c:spPr>
    </c:plotArea>
    <c:legend>
      <c:legendPos val="b"/>
      <c:layout/>
      <c:spPr>
        <a:solidFill>
          <a:srgbClr val="FFFFFF"/>
        </a:solidFill>
        <a:ln w="3172">
          <a:solidFill>
            <a:srgbClr val="000000"/>
          </a:solidFill>
          <a:prstDash val="solid"/>
          <a:round/>
        </a:ln>
      </c:spPr>
      <c:txPr>
        <a:bodyPr lIns="0" tIns="0" rIns="0" bIns="0"/>
        <a:lstStyle/>
        <a:p>
          <a:pPr marL="0" marR="0" indent="0" defTabSz="914400" fontAlgn="auto" hangingPunct="1">
            <a:lnSpc>
              <a:spcPct val="100000"/>
            </a:lnSpc>
            <a:spcBef>
              <a:spcPts val="0"/>
            </a:spcBef>
            <a:spcAft>
              <a:spcPts val="0"/>
            </a:spcAft>
            <a:tabLst/>
            <a:defRPr sz="105" b="0" i="0" u="none" strike="noStrike" kern="1200" baseline="0">
              <a:solidFill>
                <a:srgbClr val="000000"/>
              </a:solidFill>
              <a:latin typeface="Arial"/>
              <a:ea typeface="Arial"/>
              <a:cs typeface="Arial"/>
            </a:defRPr>
          </a:pPr>
          <a:endParaRPr lang="en-US"/>
        </a:p>
      </c:txPr>
    </c:legend>
    <c:plotVisOnly val="1"/>
  </c:chart>
  <c:spPr>
    <a:solidFill>
      <a:srgbClr val="FFFFFF"/>
    </a:solidFill>
    <a:ln>
      <a:noFill/>
    </a:ln>
  </c:spPr>
  <c:txPr>
    <a:bodyPr lIns="0" tIns="0" rIns="0" bIns="0"/>
    <a:lstStyle/>
    <a:p>
      <a:pPr marL="0" marR="0" indent="0" algn="ctr" defTabSz="914400" fontAlgn="auto" hangingPunct="1">
        <a:lnSpc>
          <a:spcPct val="100000"/>
        </a:lnSpc>
        <a:spcBef>
          <a:spcPts val="0"/>
        </a:spcBef>
        <a:spcAft>
          <a:spcPts val="0"/>
        </a:spcAft>
        <a:tabLst/>
        <a:defRPr lang="en-GB" sz="250" b="0" i="0" u="none" strike="noStrike" kern="1200" baseline="0">
          <a:solidFill>
            <a:srgbClr val="000000"/>
          </a:solidFill>
          <a:latin typeface="Arial"/>
          <a:ea typeface="Arial"/>
          <a:cs typeface="Arial"/>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lang val="en-GB"/>
  <c:chart>
    <c:title>
      <c:tx>
        <c:rich>
          <a:bodyPr lIns="0" tIns="0" rIns="0" bIns="0"/>
          <a:lstStyle/>
          <a:p>
            <a:pPr marL="0" marR="0" indent="0" algn="ctr" defTabSz="914400" fontAlgn="auto" hangingPunct="1">
              <a:lnSpc>
                <a:spcPct val="100000"/>
              </a:lnSpc>
              <a:spcBef>
                <a:spcPts val="0"/>
              </a:spcBef>
              <a:spcAft>
                <a:spcPts val="0"/>
              </a:spcAft>
              <a:tabLst/>
              <a:defRPr sz="200" b="1" i="0" u="none" strike="noStrike" kern="1200" baseline="0">
                <a:solidFill>
                  <a:srgbClr val="000000"/>
                </a:solidFill>
                <a:latin typeface="Arial"/>
                <a:ea typeface="Arial"/>
                <a:cs typeface="Arial"/>
              </a:defRPr>
            </a:pPr>
            <a:r>
              <a:rPr lang="en-GB" sz="200" b="1" i="0" u="none" strike="noStrike" kern="1200" cap="none" spc="0" baseline="0">
                <a:solidFill>
                  <a:srgbClr val="000000"/>
                </a:solidFill>
                <a:uFillTx/>
                <a:latin typeface="Arial"/>
                <a:ea typeface="Arial"/>
                <a:cs typeface="Arial"/>
              </a:rPr>
              <a:t>Figure 8.1: Car 'L' driving tests: % Pass Rates for Males/Females in NI/GB January 2011 to December 2011</a:t>
            </a:r>
          </a:p>
        </c:rich>
      </c:tx>
      <c:layout/>
      <c:spPr>
        <a:noFill/>
        <a:ln>
          <a:noFill/>
        </a:ln>
      </c:spPr>
    </c:title>
    <c:plotArea>
      <c:layout/>
      <c:barChart>
        <c:barDir val="col"/>
        <c:grouping val="clustered"/>
        <c:ser>
          <c:idx val="0"/>
          <c:order val="0"/>
          <c:tx>
            <c:v>Northern Ireland</c:v>
          </c:tx>
          <c:spPr>
            <a:solidFill>
              <a:srgbClr val="9999FF"/>
            </a:solidFill>
            <a:ln w="12701">
              <a:solidFill>
                <a:srgbClr val="000000"/>
              </a:solidFill>
              <a:prstDash val="solid"/>
              <a:round/>
            </a:ln>
          </c:spPr>
          <c:cat>
            <c:strLit>
              <c:ptCount val="3"/>
              <c:pt idx="0">
                <c:v>Male</c:v>
              </c:pt>
              <c:pt idx="1">
                <c:v>Female</c:v>
              </c:pt>
              <c:pt idx="2">
                <c:v>All persons</c:v>
              </c:pt>
            </c:strLit>
          </c:cat>
          <c:val>
            <c:numLit>
              <c:formatCode>General</c:formatCode>
              <c:ptCount val="3"/>
              <c:pt idx="0">
                <c:v>0.58000000000000007</c:v>
              </c:pt>
              <c:pt idx="1">
                <c:v>0.47000000000000008</c:v>
              </c:pt>
              <c:pt idx="2">
                <c:v>0.52</c:v>
              </c:pt>
            </c:numLit>
          </c:val>
        </c:ser>
        <c:ser>
          <c:idx val="1"/>
          <c:order val="1"/>
          <c:tx>
            <c:v>Great Britain</c:v>
          </c:tx>
          <c:spPr>
            <a:solidFill>
              <a:srgbClr val="993366"/>
            </a:solidFill>
            <a:ln w="12701">
              <a:solidFill>
                <a:srgbClr val="000000"/>
              </a:solidFill>
              <a:prstDash val="solid"/>
              <a:round/>
            </a:ln>
          </c:spPr>
          <c:cat>
            <c:strLit>
              <c:ptCount val="3"/>
              <c:pt idx="0">
                <c:v>Male</c:v>
              </c:pt>
              <c:pt idx="1">
                <c:v>Female</c:v>
              </c:pt>
              <c:pt idx="2">
                <c:v>All persons</c:v>
              </c:pt>
            </c:strLit>
          </c:cat>
          <c:val>
            <c:numLit>
              <c:formatCode>General</c:formatCode>
              <c:ptCount val="3"/>
              <c:pt idx="0">
                <c:v>0.5</c:v>
              </c:pt>
              <c:pt idx="1">
                <c:v>0.44</c:v>
              </c:pt>
              <c:pt idx="2">
                <c:v>0.47000000000000008</c:v>
              </c:pt>
            </c:numLit>
          </c:val>
        </c:ser>
        <c:axId val="131805568"/>
        <c:axId val="131790720"/>
      </c:barChart>
      <c:valAx>
        <c:axId val="131790720"/>
        <c:scaling>
          <c:orientation val="minMax"/>
          <c:max val="0.60000000000000064"/>
        </c:scaling>
        <c:axPos val="l"/>
        <c:majorGridlines>
          <c:spPr>
            <a:ln w="12701">
              <a:solidFill>
                <a:srgbClr val="C0C0C0"/>
              </a:solidFill>
              <a:prstDash val="solid"/>
              <a:round/>
            </a:ln>
          </c:spPr>
        </c:majorGridlines>
        <c:title>
          <c:tx>
            <c:rich>
              <a:bodyPr lIns="0" tIns="0" rIns="0" bIns="0"/>
              <a:lstStyle/>
              <a:p>
                <a:pPr marL="0" marR="0" indent="0" algn="ctr" defTabSz="914400" fontAlgn="auto" hangingPunct="1">
                  <a:lnSpc>
                    <a:spcPct val="100000"/>
                  </a:lnSpc>
                  <a:spcBef>
                    <a:spcPts val="0"/>
                  </a:spcBef>
                  <a:spcAft>
                    <a:spcPts val="0"/>
                  </a:spcAft>
                  <a:tabLst/>
                  <a:defRPr sz="200" b="1" i="0" u="none" strike="noStrike" kern="1200" baseline="0">
                    <a:solidFill>
                      <a:srgbClr val="000000"/>
                    </a:solidFill>
                    <a:latin typeface="Arial"/>
                    <a:ea typeface="Arial"/>
                    <a:cs typeface="Arial"/>
                  </a:defRPr>
                </a:pPr>
                <a:r>
                  <a:rPr lang="en-GB" sz="200" b="1" i="0" u="none" strike="noStrike" kern="1200" cap="none" spc="0" baseline="0">
                    <a:solidFill>
                      <a:srgbClr val="000000"/>
                    </a:solidFill>
                    <a:uFillTx/>
                    <a:latin typeface="Arial"/>
                    <a:ea typeface="Arial"/>
                    <a:cs typeface="Arial"/>
                  </a:rPr>
                  <a:t>Pass Rate</a:t>
                </a:r>
              </a:p>
            </c:rich>
          </c:tx>
          <c:layout/>
          <c:spPr>
            <a:noFill/>
            <a:ln>
              <a:noFill/>
            </a:ln>
          </c:spPr>
        </c:title>
        <c:numFmt formatCode="General" sourceLinked="0"/>
        <c:tickLblPos val="nextTo"/>
        <c:spPr>
          <a:noFill/>
          <a:ln w="3172">
            <a:solidFill>
              <a:srgbClr val="000000"/>
            </a:solidFill>
            <a:prstDash val="solid"/>
            <a:round/>
          </a:ln>
        </c:spPr>
        <c:txPr>
          <a:bodyPr lIns="0" tIns="0" rIns="0" bIns="0"/>
          <a:lstStyle/>
          <a:p>
            <a:pPr marL="0" marR="0" indent="0" algn="ctr" defTabSz="914400" fontAlgn="auto" hangingPunct="1">
              <a:lnSpc>
                <a:spcPct val="100000"/>
              </a:lnSpc>
              <a:spcBef>
                <a:spcPts val="0"/>
              </a:spcBef>
              <a:spcAft>
                <a:spcPts val="0"/>
              </a:spcAft>
              <a:tabLst/>
              <a:defRPr sz="250" b="0" i="0" u="none" strike="noStrike" kern="1200" baseline="0">
                <a:solidFill>
                  <a:srgbClr val="000000"/>
                </a:solidFill>
                <a:latin typeface="Arial"/>
                <a:ea typeface="Arial"/>
                <a:cs typeface="Arial"/>
              </a:defRPr>
            </a:pPr>
            <a:endParaRPr lang="en-US"/>
          </a:p>
        </c:txPr>
        <c:crossAx val="131805568"/>
        <c:crosses val="autoZero"/>
        <c:crossBetween val="between"/>
      </c:valAx>
      <c:catAx>
        <c:axId val="131805568"/>
        <c:scaling>
          <c:orientation val="minMax"/>
        </c:scaling>
        <c:axPos val="b"/>
        <c:numFmt formatCode="General" sourceLinked="0"/>
        <c:tickLblPos val="nextTo"/>
        <c:spPr>
          <a:noFill/>
          <a:ln w="3172">
            <a:solidFill>
              <a:srgbClr val="000000"/>
            </a:solidFill>
            <a:prstDash val="solid"/>
            <a:round/>
          </a:ln>
        </c:spPr>
        <c:txPr>
          <a:bodyPr lIns="0" tIns="0" rIns="0" bIns="0"/>
          <a:lstStyle/>
          <a:p>
            <a:pPr marL="0" marR="0" indent="0" algn="ctr" defTabSz="914400" fontAlgn="auto" hangingPunct="1">
              <a:lnSpc>
                <a:spcPct val="100000"/>
              </a:lnSpc>
              <a:spcBef>
                <a:spcPts val="0"/>
              </a:spcBef>
              <a:spcAft>
                <a:spcPts val="0"/>
              </a:spcAft>
              <a:tabLst/>
              <a:defRPr sz="200" b="0" i="0" u="none" strike="noStrike" kern="1200" baseline="0">
                <a:solidFill>
                  <a:srgbClr val="000000"/>
                </a:solidFill>
                <a:latin typeface="Arial"/>
                <a:ea typeface="Arial"/>
                <a:cs typeface="Arial"/>
              </a:defRPr>
            </a:pPr>
            <a:endParaRPr lang="en-US"/>
          </a:p>
        </c:txPr>
        <c:crossAx val="131790720"/>
        <c:crosses val="autoZero"/>
        <c:auto val="1"/>
        <c:lblAlgn val="ctr"/>
        <c:lblOffset val="100"/>
        <c:tickLblSkip val="1"/>
        <c:tickMarkSkip val="1"/>
      </c:catAx>
      <c:spPr>
        <a:solidFill>
          <a:srgbClr val="FFFFFF"/>
        </a:solidFill>
        <a:ln w="12701">
          <a:solidFill>
            <a:srgbClr val="C0C0C0"/>
          </a:solidFill>
          <a:prstDash val="solid"/>
          <a:round/>
        </a:ln>
      </c:spPr>
    </c:plotArea>
    <c:legend>
      <c:legendPos val="b"/>
      <c:layout/>
      <c:spPr>
        <a:solidFill>
          <a:srgbClr val="FFFFFF"/>
        </a:solidFill>
        <a:ln w="3172">
          <a:solidFill>
            <a:srgbClr val="000000"/>
          </a:solidFill>
          <a:prstDash val="solid"/>
          <a:round/>
        </a:ln>
      </c:spPr>
      <c:txPr>
        <a:bodyPr lIns="0" tIns="0" rIns="0" bIns="0"/>
        <a:lstStyle/>
        <a:p>
          <a:pPr marL="0" marR="0" indent="0" defTabSz="914400" fontAlgn="auto" hangingPunct="1">
            <a:lnSpc>
              <a:spcPct val="100000"/>
            </a:lnSpc>
            <a:spcBef>
              <a:spcPts val="0"/>
            </a:spcBef>
            <a:spcAft>
              <a:spcPts val="0"/>
            </a:spcAft>
            <a:tabLst/>
            <a:defRPr sz="110" b="0" i="0" u="none" strike="noStrike" kern="1200" baseline="0">
              <a:solidFill>
                <a:srgbClr val="000000"/>
              </a:solidFill>
              <a:latin typeface="Arial"/>
              <a:ea typeface="Arial"/>
              <a:cs typeface="Arial"/>
            </a:defRPr>
          </a:pPr>
          <a:endParaRPr lang="en-US"/>
        </a:p>
      </c:txPr>
    </c:legend>
    <c:plotVisOnly val="1"/>
  </c:chart>
  <c:spPr>
    <a:solidFill>
      <a:srgbClr val="FFFFFF"/>
    </a:solidFill>
    <a:ln>
      <a:noFill/>
    </a:ln>
  </c:spPr>
  <c:txPr>
    <a:bodyPr lIns="0" tIns="0" rIns="0" bIns="0"/>
    <a:lstStyle/>
    <a:p>
      <a:pPr marL="0" marR="0" indent="0" algn="ctr" defTabSz="914400" fontAlgn="auto" hangingPunct="1">
        <a:lnSpc>
          <a:spcPct val="100000"/>
        </a:lnSpc>
        <a:spcBef>
          <a:spcPts val="0"/>
        </a:spcBef>
        <a:spcAft>
          <a:spcPts val="0"/>
        </a:spcAft>
        <a:tabLst/>
        <a:defRPr lang="en-GB" sz="250" b="0" i="0" u="none" strike="noStrike" kern="1200" baseline="0">
          <a:solidFill>
            <a:srgbClr val="000000"/>
          </a:solidFill>
          <a:latin typeface="Arial"/>
          <a:ea typeface="Arial"/>
          <a:cs typeface="Arial"/>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lang val="en-GB"/>
  <c:chart>
    <c:title>
      <c:tx>
        <c:rich>
          <a:bodyPr lIns="0" tIns="0" rIns="0" bIns="0"/>
          <a:lstStyle/>
          <a:p>
            <a:pPr marL="0" marR="0" indent="0" algn="ctr" defTabSz="914400" fontAlgn="auto" hangingPunct="1">
              <a:lnSpc>
                <a:spcPct val="100000"/>
              </a:lnSpc>
              <a:spcBef>
                <a:spcPts val="0"/>
              </a:spcBef>
              <a:spcAft>
                <a:spcPts val="0"/>
              </a:spcAft>
              <a:tabLst/>
              <a:defRPr sz="200" b="1" i="0" u="none" strike="noStrike" kern="1200" baseline="0">
                <a:solidFill>
                  <a:srgbClr val="000000"/>
                </a:solidFill>
                <a:latin typeface="Arial"/>
                <a:ea typeface="Arial"/>
                <a:cs typeface="Arial"/>
              </a:defRPr>
            </a:pPr>
            <a:r>
              <a:rPr lang="en-GB" sz="200" b="1" i="0" u="none" strike="noStrike" kern="1200" cap="none" spc="0" baseline="0">
                <a:solidFill>
                  <a:srgbClr val="000000"/>
                </a:solidFill>
                <a:uFillTx/>
                <a:latin typeface="Arial"/>
                <a:ea typeface="Arial"/>
                <a:cs typeface="Arial"/>
              </a:rPr>
              <a:t>Figure 8.2: Touch screen theory tests for private car drivers: % Pass Rates for Males/Females in NI/GB January 2011 to December 2011</a:t>
            </a:r>
          </a:p>
        </c:rich>
      </c:tx>
      <c:layout/>
      <c:spPr>
        <a:noFill/>
        <a:ln>
          <a:noFill/>
        </a:ln>
      </c:spPr>
    </c:title>
    <c:plotArea>
      <c:layout/>
      <c:barChart>
        <c:barDir val="col"/>
        <c:grouping val="clustered"/>
        <c:ser>
          <c:idx val="0"/>
          <c:order val="0"/>
          <c:tx>
            <c:v>Northern Ireland</c:v>
          </c:tx>
          <c:spPr>
            <a:solidFill>
              <a:srgbClr val="9999FF"/>
            </a:solidFill>
            <a:ln w="12701">
              <a:solidFill>
                <a:srgbClr val="000000"/>
              </a:solidFill>
              <a:prstDash val="solid"/>
              <a:round/>
            </a:ln>
          </c:spPr>
          <c:cat>
            <c:strLit>
              <c:ptCount val="3"/>
              <c:pt idx="0">
                <c:v>Male</c:v>
              </c:pt>
              <c:pt idx="1">
                <c:v>Female</c:v>
              </c:pt>
              <c:pt idx="2">
                <c:v>All persons</c:v>
              </c:pt>
            </c:strLit>
          </c:cat>
          <c:val>
            <c:numLit>
              <c:formatCode>General</c:formatCode>
              <c:ptCount val="3"/>
              <c:pt idx="0">
                <c:v>0.59</c:v>
              </c:pt>
              <c:pt idx="1">
                <c:v>0.64000000000003165</c:v>
              </c:pt>
              <c:pt idx="2">
                <c:v>0.62000000000000965</c:v>
              </c:pt>
            </c:numLit>
          </c:val>
        </c:ser>
        <c:ser>
          <c:idx val="1"/>
          <c:order val="1"/>
          <c:tx>
            <c:v>Great Britain</c:v>
          </c:tx>
          <c:spPr>
            <a:solidFill>
              <a:srgbClr val="993366"/>
            </a:solidFill>
            <a:ln w="12701">
              <a:solidFill>
                <a:srgbClr val="000000"/>
              </a:solidFill>
              <a:prstDash val="solid"/>
              <a:round/>
            </a:ln>
          </c:spPr>
          <c:cat>
            <c:strLit>
              <c:ptCount val="3"/>
              <c:pt idx="0">
                <c:v>Male</c:v>
              </c:pt>
              <c:pt idx="1">
                <c:v>Female</c:v>
              </c:pt>
              <c:pt idx="2">
                <c:v>All persons</c:v>
              </c:pt>
            </c:strLit>
          </c:cat>
          <c:val>
            <c:numLit>
              <c:formatCode>General</c:formatCode>
              <c:ptCount val="3"/>
              <c:pt idx="0">
                <c:v>0.59</c:v>
              </c:pt>
              <c:pt idx="1">
                <c:v>0.65000000000004265</c:v>
              </c:pt>
              <c:pt idx="2">
                <c:v>0.62000000000000965</c:v>
              </c:pt>
            </c:numLit>
          </c:val>
        </c:ser>
        <c:axId val="131829120"/>
        <c:axId val="131826816"/>
      </c:barChart>
      <c:valAx>
        <c:axId val="131826816"/>
        <c:scaling>
          <c:orientation val="minMax"/>
          <c:max val="0.70000000000000062"/>
          <c:min val="0"/>
        </c:scaling>
        <c:axPos val="l"/>
        <c:majorGridlines>
          <c:spPr>
            <a:ln w="12701">
              <a:solidFill>
                <a:srgbClr val="C0C0C0"/>
              </a:solidFill>
              <a:prstDash val="solid"/>
              <a:round/>
            </a:ln>
          </c:spPr>
        </c:majorGridlines>
        <c:title>
          <c:tx>
            <c:rich>
              <a:bodyPr lIns="0" tIns="0" rIns="0" bIns="0"/>
              <a:lstStyle/>
              <a:p>
                <a:pPr marL="0" marR="0" indent="0" algn="ctr" defTabSz="914400" fontAlgn="auto" hangingPunct="1">
                  <a:lnSpc>
                    <a:spcPct val="100000"/>
                  </a:lnSpc>
                  <a:spcBef>
                    <a:spcPts val="0"/>
                  </a:spcBef>
                  <a:spcAft>
                    <a:spcPts val="0"/>
                  </a:spcAft>
                  <a:tabLst/>
                  <a:defRPr sz="200" b="1" i="0" u="none" strike="noStrike" kern="1200" baseline="0">
                    <a:solidFill>
                      <a:srgbClr val="000000"/>
                    </a:solidFill>
                    <a:latin typeface="Arial"/>
                    <a:ea typeface="Arial"/>
                    <a:cs typeface="Arial"/>
                  </a:defRPr>
                </a:pPr>
                <a:r>
                  <a:rPr lang="en-GB" sz="200" b="1" i="0" u="none" strike="noStrike" kern="1200" cap="none" spc="0" baseline="0">
                    <a:solidFill>
                      <a:srgbClr val="000000"/>
                    </a:solidFill>
                    <a:uFillTx/>
                    <a:latin typeface="Arial"/>
                    <a:ea typeface="Arial"/>
                    <a:cs typeface="Arial"/>
                  </a:rPr>
                  <a:t>Pass Rate</a:t>
                </a:r>
              </a:p>
            </c:rich>
          </c:tx>
          <c:layout/>
          <c:spPr>
            <a:noFill/>
            <a:ln>
              <a:noFill/>
            </a:ln>
          </c:spPr>
        </c:title>
        <c:numFmt formatCode="General" sourceLinked="0"/>
        <c:tickLblPos val="nextTo"/>
        <c:spPr>
          <a:noFill/>
          <a:ln w="3172">
            <a:solidFill>
              <a:srgbClr val="000000"/>
            </a:solidFill>
            <a:prstDash val="solid"/>
            <a:round/>
          </a:ln>
        </c:spPr>
        <c:txPr>
          <a:bodyPr lIns="0" tIns="0" rIns="0" bIns="0"/>
          <a:lstStyle/>
          <a:p>
            <a:pPr marL="0" marR="0" indent="0" algn="ctr" defTabSz="914400" fontAlgn="auto" hangingPunct="1">
              <a:lnSpc>
                <a:spcPct val="100000"/>
              </a:lnSpc>
              <a:spcBef>
                <a:spcPts val="0"/>
              </a:spcBef>
              <a:spcAft>
                <a:spcPts val="0"/>
              </a:spcAft>
              <a:tabLst/>
              <a:defRPr sz="200" b="0" i="0" u="none" strike="noStrike" kern="1200" baseline="0">
                <a:solidFill>
                  <a:srgbClr val="000000"/>
                </a:solidFill>
                <a:latin typeface="Arial"/>
                <a:ea typeface="Arial"/>
                <a:cs typeface="Arial"/>
              </a:defRPr>
            </a:pPr>
            <a:endParaRPr lang="en-US"/>
          </a:p>
        </c:txPr>
        <c:crossAx val="131829120"/>
        <c:crosses val="autoZero"/>
        <c:crossBetween val="between"/>
        <c:majorUnit val="0.1"/>
        <c:minorUnit val="0.1"/>
      </c:valAx>
      <c:catAx>
        <c:axId val="131829120"/>
        <c:scaling>
          <c:orientation val="minMax"/>
        </c:scaling>
        <c:axPos val="b"/>
        <c:numFmt formatCode="General" sourceLinked="0"/>
        <c:tickLblPos val="nextTo"/>
        <c:spPr>
          <a:noFill/>
          <a:ln w="3172">
            <a:solidFill>
              <a:srgbClr val="000000"/>
            </a:solidFill>
            <a:prstDash val="solid"/>
            <a:round/>
          </a:ln>
        </c:spPr>
        <c:txPr>
          <a:bodyPr lIns="0" tIns="0" rIns="0" bIns="0"/>
          <a:lstStyle/>
          <a:p>
            <a:pPr marL="0" marR="0" indent="0" algn="ctr" defTabSz="914400" fontAlgn="auto" hangingPunct="1">
              <a:lnSpc>
                <a:spcPct val="100000"/>
              </a:lnSpc>
              <a:spcBef>
                <a:spcPts val="0"/>
              </a:spcBef>
              <a:spcAft>
                <a:spcPts val="0"/>
              </a:spcAft>
              <a:tabLst/>
              <a:defRPr sz="200" b="0" i="0" u="none" strike="noStrike" kern="1200" baseline="0">
                <a:solidFill>
                  <a:srgbClr val="000000"/>
                </a:solidFill>
                <a:latin typeface="Arial"/>
                <a:ea typeface="Arial"/>
                <a:cs typeface="Arial"/>
              </a:defRPr>
            </a:pPr>
            <a:endParaRPr lang="en-US"/>
          </a:p>
        </c:txPr>
        <c:crossAx val="131826816"/>
        <c:crosses val="autoZero"/>
        <c:auto val="1"/>
        <c:lblAlgn val="ctr"/>
        <c:lblOffset val="100"/>
        <c:tickLblSkip val="1"/>
        <c:tickMarkSkip val="1"/>
      </c:catAx>
      <c:spPr>
        <a:solidFill>
          <a:srgbClr val="FFFFFF"/>
        </a:solidFill>
        <a:ln w="12701">
          <a:solidFill>
            <a:srgbClr val="C0C0C0"/>
          </a:solidFill>
          <a:prstDash val="solid"/>
          <a:round/>
        </a:ln>
      </c:spPr>
    </c:plotArea>
    <c:legend>
      <c:legendPos val="b"/>
      <c:layout/>
      <c:spPr>
        <a:solidFill>
          <a:srgbClr val="FFFFFF"/>
        </a:solidFill>
        <a:ln w="3172">
          <a:solidFill>
            <a:srgbClr val="000000"/>
          </a:solidFill>
          <a:prstDash val="solid"/>
          <a:round/>
        </a:ln>
      </c:spPr>
      <c:txPr>
        <a:bodyPr lIns="0" tIns="0" rIns="0" bIns="0"/>
        <a:lstStyle/>
        <a:p>
          <a:pPr marL="0" marR="0" indent="0" defTabSz="914400" fontAlgn="auto" hangingPunct="1">
            <a:lnSpc>
              <a:spcPct val="100000"/>
            </a:lnSpc>
            <a:spcBef>
              <a:spcPts val="0"/>
            </a:spcBef>
            <a:spcAft>
              <a:spcPts val="0"/>
            </a:spcAft>
            <a:tabLst/>
            <a:defRPr sz="105" b="0" i="0" u="none" strike="noStrike" kern="1200" baseline="0">
              <a:solidFill>
                <a:srgbClr val="000000"/>
              </a:solidFill>
              <a:latin typeface="Arial"/>
              <a:ea typeface="Arial"/>
              <a:cs typeface="Arial"/>
            </a:defRPr>
          </a:pPr>
          <a:endParaRPr lang="en-US"/>
        </a:p>
      </c:txPr>
    </c:legend>
    <c:plotVisOnly val="1"/>
  </c:chart>
  <c:spPr>
    <a:solidFill>
      <a:srgbClr val="FFFFFF"/>
    </a:solidFill>
    <a:ln>
      <a:noFill/>
    </a:ln>
  </c:spPr>
  <c:txPr>
    <a:bodyPr lIns="0" tIns="0" rIns="0" bIns="0"/>
    <a:lstStyle/>
    <a:p>
      <a:pPr marL="0" marR="0" indent="0" algn="ctr" defTabSz="914400" fontAlgn="auto" hangingPunct="1">
        <a:lnSpc>
          <a:spcPct val="100000"/>
        </a:lnSpc>
        <a:spcBef>
          <a:spcPts val="0"/>
        </a:spcBef>
        <a:spcAft>
          <a:spcPts val="0"/>
        </a:spcAft>
        <a:tabLst/>
        <a:defRPr lang="en-GB" sz="250" b="0" i="0" u="none" strike="noStrike" kern="1200" baseline="0">
          <a:solidFill>
            <a:srgbClr val="000000"/>
          </a:solidFill>
          <a:latin typeface="Arial"/>
          <a:ea typeface="Arial"/>
          <a:cs typeface="Arial"/>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lang val="en-GB"/>
  <c:chart>
    <c:title>
      <c:tx>
        <c:rich>
          <a:bodyPr lIns="0" tIns="0" rIns="0" bIns="0"/>
          <a:lstStyle/>
          <a:p>
            <a:pPr marL="0" marR="0" indent="0" algn="ctr" defTabSz="914400" fontAlgn="auto" hangingPunct="1">
              <a:lnSpc>
                <a:spcPct val="100000"/>
              </a:lnSpc>
              <a:spcBef>
                <a:spcPts val="0"/>
              </a:spcBef>
              <a:spcAft>
                <a:spcPts val="0"/>
              </a:spcAft>
              <a:tabLst/>
              <a:defRPr sz="200" b="1" i="0" u="none" strike="noStrike" kern="1200" baseline="0">
                <a:solidFill>
                  <a:srgbClr val="000000"/>
                </a:solidFill>
                <a:latin typeface="Arial"/>
                <a:ea typeface="Arial"/>
                <a:cs typeface="Arial"/>
              </a:defRPr>
            </a:pPr>
            <a:r>
              <a:rPr lang="en-GB" sz="200" b="1" i="0" u="none" strike="noStrike" kern="1200" cap="none" spc="0" baseline="0">
                <a:solidFill>
                  <a:srgbClr val="000000"/>
                </a:solidFill>
                <a:uFillTx/>
                <a:latin typeface="Arial"/>
                <a:ea typeface="Arial"/>
                <a:cs typeface="Arial"/>
              </a:rPr>
              <a:t>Figure 8.1: Northern Ireland Car 'L' driving tests: % Pass Rates by gender: Apr 2006-Mar 2007 to Apr 2011-Mar 2012</a:t>
            </a:r>
          </a:p>
        </c:rich>
      </c:tx>
      <c:layout/>
      <c:spPr>
        <a:noFill/>
        <a:ln>
          <a:noFill/>
        </a:ln>
      </c:spPr>
    </c:title>
    <c:plotArea>
      <c:layout/>
      <c:lineChart>
        <c:grouping val="standard"/>
        <c:ser>
          <c:idx val="0"/>
          <c:order val="0"/>
          <c:tx>
            <c:v>Male</c:v>
          </c:tx>
          <c:spPr>
            <a:ln w="12701">
              <a:solidFill>
                <a:srgbClr val="33CCCC"/>
              </a:solidFill>
              <a:prstDash val="solid"/>
              <a:round/>
            </a:ln>
          </c:spPr>
          <c:marker>
            <c:symbol val="diamond"/>
            <c:size val="5"/>
          </c:marker>
          <c:cat>
            <c:strLit>
              <c:ptCount val="6"/>
              <c:pt idx="0">
                <c:v>Apr 2006 - Mar 2007</c:v>
              </c:pt>
              <c:pt idx="1">
                <c:v>Apr 2007 - Mar 2008</c:v>
              </c:pt>
              <c:pt idx="2">
                <c:v>Apr 2008 - Mar 2009</c:v>
              </c:pt>
              <c:pt idx="3">
                <c:v>Apr 2009 - Mar 2010</c:v>
              </c:pt>
              <c:pt idx="4">
                <c:v>Apr 2010 - Mar 2011</c:v>
              </c:pt>
              <c:pt idx="5">
                <c:v>Apr 2011 - Mar 2012</c:v>
              </c:pt>
            </c:strLit>
          </c:cat>
          <c:val>
            <c:numLit>
              <c:formatCode>General</c:formatCode>
              <c:ptCount val="6"/>
              <c:pt idx="0">
                <c:v>0.52</c:v>
              </c:pt>
              <c:pt idx="1">
                <c:v>0.5</c:v>
              </c:pt>
              <c:pt idx="2">
                <c:v>0.51</c:v>
              </c:pt>
              <c:pt idx="3">
                <c:v>0.56000000000000005</c:v>
              </c:pt>
              <c:pt idx="4">
                <c:v>0.56999999999999695</c:v>
              </c:pt>
              <c:pt idx="5">
                <c:v>0.58000000000000007</c:v>
              </c:pt>
            </c:numLit>
          </c:val>
        </c:ser>
        <c:ser>
          <c:idx val="1"/>
          <c:order val="1"/>
          <c:tx>
            <c:v>Female</c:v>
          </c:tx>
          <c:spPr>
            <a:ln w="12701">
              <a:solidFill>
                <a:srgbClr val="993366"/>
              </a:solidFill>
              <a:prstDash val="solid"/>
              <a:round/>
            </a:ln>
          </c:spPr>
          <c:marker>
            <c:symbol val="square"/>
            <c:size val="5"/>
          </c:marker>
          <c:cat>
            <c:strLit>
              <c:ptCount val="6"/>
              <c:pt idx="0">
                <c:v>Apr 2006 - Mar 2007</c:v>
              </c:pt>
              <c:pt idx="1">
                <c:v>Apr 2007 - Mar 2008</c:v>
              </c:pt>
              <c:pt idx="2">
                <c:v>Apr 2008 - Mar 2009</c:v>
              </c:pt>
              <c:pt idx="3">
                <c:v>Apr 2009 - Mar 2010</c:v>
              </c:pt>
              <c:pt idx="4">
                <c:v>Apr 2010 - Mar 2011</c:v>
              </c:pt>
              <c:pt idx="5">
                <c:v>Apr 2011 - Mar 2012</c:v>
              </c:pt>
            </c:strLit>
          </c:cat>
          <c:val>
            <c:numLit>
              <c:formatCode>General</c:formatCode>
              <c:ptCount val="6"/>
              <c:pt idx="0">
                <c:v>0.43000000000000038</c:v>
              </c:pt>
              <c:pt idx="1">
                <c:v>0.41000000000000031</c:v>
              </c:pt>
              <c:pt idx="2">
                <c:v>0.42000000000000032</c:v>
              </c:pt>
              <c:pt idx="3">
                <c:v>0.46</c:v>
              </c:pt>
              <c:pt idx="4">
                <c:v>0.46</c:v>
              </c:pt>
              <c:pt idx="5">
                <c:v>0.47000000000000008</c:v>
              </c:pt>
            </c:numLit>
          </c:val>
        </c:ser>
        <c:ser>
          <c:idx val="2"/>
          <c:order val="2"/>
          <c:tx>
            <c:v>All persons</c:v>
          </c:tx>
          <c:spPr>
            <a:ln w="12701">
              <a:solidFill>
                <a:srgbClr val="000080"/>
              </a:solidFill>
              <a:prstDash val="solid"/>
              <a:round/>
            </a:ln>
          </c:spPr>
          <c:cat>
            <c:strLit>
              <c:ptCount val="6"/>
              <c:pt idx="0">
                <c:v>Apr 2006 - Mar 2007</c:v>
              </c:pt>
              <c:pt idx="1">
                <c:v>Apr 2007 - Mar 2008</c:v>
              </c:pt>
              <c:pt idx="2">
                <c:v>Apr 2008 - Mar 2009</c:v>
              </c:pt>
              <c:pt idx="3">
                <c:v>Apr 2009 - Mar 2010</c:v>
              </c:pt>
              <c:pt idx="4">
                <c:v>Apr 2010 - Mar 2011</c:v>
              </c:pt>
              <c:pt idx="5">
                <c:v>Apr 2011 - Mar 2012</c:v>
              </c:pt>
            </c:strLit>
          </c:cat>
          <c:val>
            <c:numLit>
              <c:formatCode>General</c:formatCode>
              <c:ptCount val="6"/>
              <c:pt idx="0">
                <c:v>0.47000000000000008</c:v>
              </c:pt>
              <c:pt idx="1">
                <c:v>0.45</c:v>
              </c:pt>
              <c:pt idx="2">
                <c:v>0.46</c:v>
              </c:pt>
              <c:pt idx="3">
                <c:v>0.5</c:v>
              </c:pt>
              <c:pt idx="4">
                <c:v>0.51</c:v>
              </c:pt>
              <c:pt idx="5">
                <c:v>0.52</c:v>
              </c:pt>
            </c:numLit>
          </c:val>
        </c:ser>
        <c:marker val="1"/>
        <c:axId val="131886464"/>
        <c:axId val="131884160"/>
      </c:lineChart>
      <c:valAx>
        <c:axId val="131884160"/>
        <c:scaling>
          <c:orientation val="minMax"/>
          <c:max val="0.60000000000000064"/>
        </c:scaling>
        <c:axPos val="l"/>
        <c:majorGridlines>
          <c:spPr>
            <a:ln w="12701">
              <a:solidFill>
                <a:srgbClr val="C0C0C0"/>
              </a:solidFill>
              <a:prstDash val="solid"/>
              <a:round/>
            </a:ln>
          </c:spPr>
        </c:majorGridlines>
        <c:title>
          <c:tx>
            <c:rich>
              <a:bodyPr lIns="0" tIns="0" rIns="0" bIns="0"/>
              <a:lstStyle/>
              <a:p>
                <a:pPr marL="0" marR="0" indent="0" algn="ctr" defTabSz="914400" fontAlgn="auto" hangingPunct="1">
                  <a:lnSpc>
                    <a:spcPct val="100000"/>
                  </a:lnSpc>
                  <a:spcBef>
                    <a:spcPts val="0"/>
                  </a:spcBef>
                  <a:spcAft>
                    <a:spcPts val="0"/>
                  </a:spcAft>
                  <a:tabLst/>
                  <a:defRPr sz="200" b="1" i="0" u="none" strike="noStrike" kern="1200" baseline="0">
                    <a:solidFill>
                      <a:srgbClr val="000000"/>
                    </a:solidFill>
                    <a:latin typeface="Arial"/>
                    <a:ea typeface="Arial"/>
                    <a:cs typeface="Arial"/>
                  </a:defRPr>
                </a:pPr>
                <a:r>
                  <a:rPr lang="en-GB" sz="200" b="1" i="0" u="none" strike="noStrike" kern="1200" cap="none" spc="0" baseline="0">
                    <a:solidFill>
                      <a:srgbClr val="000000"/>
                    </a:solidFill>
                    <a:uFillTx/>
                    <a:latin typeface="Arial"/>
                    <a:ea typeface="Arial"/>
                    <a:cs typeface="Arial"/>
                  </a:rPr>
                  <a:t>Pass Rate</a:t>
                </a:r>
              </a:p>
            </c:rich>
          </c:tx>
          <c:layout/>
          <c:spPr>
            <a:noFill/>
            <a:ln>
              <a:noFill/>
            </a:ln>
          </c:spPr>
        </c:title>
        <c:numFmt formatCode="General" sourceLinked="0"/>
        <c:tickLblPos val="nextTo"/>
        <c:spPr>
          <a:noFill/>
          <a:ln w="3172">
            <a:solidFill>
              <a:srgbClr val="000000"/>
            </a:solidFill>
            <a:prstDash val="solid"/>
            <a:round/>
          </a:ln>
        </c:spPr>
        <c:txPr>
          <a:bodyPr lIns="0" tIns="0" rIns="0" bIns="0"/>
          <a:lstStyle/>
          <a:p>
            <a:pPr marL="0" marR="0" indent="0" algn="ctr" defTabSz="914400" fontAlgn="auto" hangingPunct="1">
              <a:lnSpc>
                <a:spcPct val="100000"/>
              </a:lnSpc>
              <a:spcBef>
                <a:spcPts val="0"/>
              </a:spcBef>
              <a:spcAft>
                <a:spcPts val="0"/>
              </a:spcAft>
              <a:tabLst/>
              <a:defRPr sz="200" b="0" i="0" u="none" strike="noStrike" kern="1200" baseline="0">
                <a:solidFill>
                  <a:srgbClr val="000000"/>
                </a:solidFill>
                <a:latin typeface="Arial"/>
                <a:ea typeface="Arial"/>
                <a:cs typeface="Arial"/>
              </a:defRPr>
            </a:pPr>
            <a:endParaRPr lang="en-US"/>
          </a:p>
        </c:txPr>
        <c:crossAx val="131886464"/>
        <c:crosses val="autoZero"/>
        <c:crossBetween val="between"/>
      </c:valAx>
      <c:catAx>
        <c:axId val="131886464"/>
        <c:scaling>
          <c:orientation val="minMax"/>
        </c:scaling>
        <c:axPos val="b"/>
        <c:numFmt formatCode="General" sourceLinked="0"/>
        <c:tickLblPos val="nextTo"/>
        <c:spPr>
          <a:noFill/>
          <a:ln w="3172">
            <a:solidFill>
              <a:srgbClr val="000000"/>
            </a:solidFill>
            <a:prstDash val="solid"/>
            <a:round/>
          </a:ln>
        </c:spPr>
        <c:txPr>
          <a:bodyPr lIns="0" tIns="0" rIns="0" bIns="0"/>
          <a:lstStyle/>
          <a:p>
            <a:pPr marL="0" marR="0" indent="0" algn="ctr" defTabSz="914400" fontAlgn="auto" hangingPunct="1">
              <a:lnSpc>
                <a:spcPct val="100000"/>
              </a:lnSpc>
              <a:spcBef>
                <a:spcPts val="0"/>
              </a:spcBef>
              <a:spcAft>
                <a:spcPts val="0"/>
              </a:spcAft>
              <a:tabLst/>
              <a:defRPr sz="200" b="0" i="0" u="none" strike="noStrike" kern="1200" baseline="0">
                <a:solidFill>
                  <a:srgbClr val="000000"/>
                </a:solidFill>
                <a:latin typeface="Arial"/>
                <a:ea typeface="Arial"/>
                <a:cs typeface="Arial"/>
              </a:defRPr>
            </a:pPr>
            <a:endParaRPr lang="en-US"/>
          </a:p>
        </c:txPr>
        <c:crossAx val="131884160"/>
        <c:crosses val="autoZero"/>
        <c:auto val="1"/>
        <c:lblAlgn val="ctr"/>
        <c:lblOffset val="100"/>
        <c:tickLblSkip val="1"/>
        <c:tickMarkSkip val="1"/>
      </c:catAx>
      <c:spPr>
        <a:solidFill>
          <a:srgbClr val="FFFFFF"/>
        </a:solidFill>
        <a:ln w="12701">
          <a:solidFill>
            <a:srgbClr val="C0C0C0"/>
          </a:solidFill>
          <a:prstDash val="solid"/>
          <a:round/>
        </a:ln>
      </c:spPr>
    </c:plotArea>
    <c:legend>
      <c:legendPos val="b"/>
      <c:layout/>
      <c:spPr>
        <a:solidFill>
          <a:srgbClr val="FFFFFF"/>
        </a:solidFill>
        <a:ln w="3172">
          <a:solidFill>
            <a:srgbClr val="000000"/>
          </a:solidFill>
          <a:prstDash val="solid"/>
          <a:round/>
        </a:ln>
      </c:spPr>
      <c:txPr>
        <a:bodyPr lIns="0" tIns="0" rIns="0" bIns="0"/>
        <a:lstStyle/>
        <a:p>
          <a:pPr marL="0" marR="0" indent="0" defTabSz="914400" fontAlgn="auto" hangingPunct="1">
            <a:lnSpc>
              <a:spcPct val="100000"/>
            </a:lnSpc>
            <a:spcBef>
              <a:spcPts val="0"/>
            </a:spcBef>
            <a:spcAft>
              <a:spcPts val="0"/>
            </a:spcAft>
            <a:tabLst/>
            <a:defRPr sz="110" b="0" i="0" u="none" strike="noStrike" kern="1200" baseline="0">
              <a:solidFill>
                <a:srgbClr val="000000"/>
              </a:solidFill>
              <a:latin typeface="Arial"/>
              <a:ea typeface="Arial"/>
              <a:cs typeface="Arial"/>
            </a:defRPr>
          </a:pPr>
          <a:endParaRPr lang="en-US"/>
        </a:p>
      </c:txPr>
    </c:legend>
    <c:plotVisOnly val="1"/>
  </c:chart>
  <c:spPr>
    <a:solidFill>
      <a:srgbClr val="FFFFFF"/>
    </a:solidFill>
    <a:ln>
      <a:noFill/>
    </a:ln>
  </c:spPr>
  <c:txPr>
    <a:bodyPr lIns="0" tIns="0" rIns="0" bIns="0"/>
    <a:lstStyle/>
    <a:p>
      <a:pPr marL="0" marR="0" indent="0" algn="ctr" defTabSz="914400" fontAlgn="auto" hangingPunct="1">
        <a:lnSpc>
          <a:spcPct val="100000"/>
        </a:lnSpc>
        <a:spcBef>
          <a:spcPts val="0"/>
        </a:spcBef>
        <a:spcAft>
          <a:spcPts val="0"/>
        </a:spcAft>
        <a:tabLst/>
        <a:defRPr lang="en-GB" sz="250" b="0" i="0" u="none" strike="noStrike" kern="1200" baseline="0">
          <a:solidFill>
            <a:srgbClr val="000000"/>
          </a:solidFill>
          <a:latin typeface="Arial"/>
          <a:ea typeface="Arial"/>
          <a:cs typeface="Arial"/>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lang val="en-GB"/>
  <c:chart>
    <c:title>
      <c:tx>
        <c:rich>
          <a:bodyPr lIns="0" tIns="0" rIns="0" bIns="0"/>
          <a:lstStyle/>
          <a:p>
            <a:pPr marL="0" marR="0" indent="0" algn="ctr" defTabSz="914400" fontAlgn="auto" hangingPunct="1">
              <a:lnSpc>
                <a:spcPct val="100000"/>
              </a:lnSpc>
              <a:spcBef>
                <a:spcPts val="0"/>
              </a:spcBef>
              <a:spcAft>
                <a:spcPts val="0"/>
              </a:spcAft>
              <a:tabLst/>
              <a:defRPr sz="200" b="1" i="0" u="none" strike="noStrike" kern="1200" baseline="0">
                <a:solidFill>
                  <a:srgbClr val="000000"/>
                </a:solidFill>
                <a:latin typeface="Arial"/>
                <a:ea typeface="Arial"/>
                <a:cs typeface="Arial"/>
              </a:defRPr>
            </a:pPr>
            <a:r>
              <a:rPr lang="en-GB" sz="200" b="1" i="0" u="none" strike="noStrike" kern="1200" cap="none" spc="0" baseline="0">
                <a:solidFill>
                  <a:srgbClr val="000000"/>
                </a:solidFill>
                <a:uFillTx/>
                <a:latin typeface="Arial"/>
                <a:ea typeface="Arial"/>
                <a:cs typeface="Arial"/>
              </a:rPr>
              <a:t>Figure 8.2: Touch screen theory tests for private car drivers: % Pass Rates for Males/Females in NI/GB: April 2011 to March 2012</a:t>
            </a:r>
          </a:p>
        </c:rich>
      </c:tx>
      <c:layout/>
      <c:spPr>
        <a:noFill/>
        <a:ln>
          <a:noFill/>
        </a:ln>
      </c:spPr>
    </c:title>
    <c:plotArea>
      <c:layout/>
      <c:barChart>
        <c:barDir val="col"/>
        <c:grouping val="clustered"/>
        <c:ser>
          <c:idx val="0"/>
          <c:order val="0"/>
          <c:tx>
            <c:v>Northern Ireland</c:v>
          </c:tx>
          <c:spPr>
            <a:solidFill>
              <a:srgbClr val="9999FF"/>
            </a:solidFill>
            <a:ln w="12701">
              <a:solidFill>
                <a:srgbClr val="000000"/>
              </a:solidFill>
              <a:prstDash val="solid"/>
              <a:round/>
            </a:ln>
          </c:spPr>
          <c:cat>
            <c:strLit>
              <c:ptCount val="3"/>
              <c:pt idx="0">
                <c:v>Male</c:v>
              </c:pt>
              <c:pt idx="1">
                <c:v>Female</c:v>
              </c:pt>
              <c:pt idx="2">
                <c:v>All persons</c:v>
              </c:pt>
            </c:strLit>
          </c:cat>
          <c:val>
            <c:numLit>
              <c:formatCode>General</c:formatCode>
              <c:ptCount val="3"/>
              <c:pt idx="0">
                <c:v>0.59</c:v>
              </c:pt>
              <c:pt idx="1">
                <c:v>0.64000000000003165</c:v>
              </c:pt>
              <c:pt idx="2">
                <c:v>0.61000000000000065</c:v>
              </c:pt>
            </c:numLit>
          </c:val>
        </c:ser>
        <c:ser>
          <c:idx val="1"/>
          <c:order val="1"/>
          <c:tx>
            <c:v>Great Britain</c:v>
          </c:tx>
          <c:spPr>
            <a:solidFill>
              <a:srgbClr val="993366"/>
            </a:solidFill>
            <a:ln w="12701">
              <a:solidFill>
                <a:srgbClr val="000000"/>
              </a:solidFill>
              <a:prstDash val="solid"/>
              <a:round/>
            </a:ln>
          </c:spPr>
          <c:cat>
            <c:strLit>
              <c:ptCount val="3"/>
              <c:pt idx="0">
                <c:v>Male</c:v>
              </c:pt>
              <c:pt idx="1">
                <c:v>Female</c:v>
              </c:pt>
              <c:pt idx="2">
                <c:v>All persons</c:v>
              </c:pt>
            </c:strLit>
          </c:cat>
          <c:val>
            <c:numLit>
              <c:formatCode>General</c:formatCode>
              <c:ptCount val="3"/>
              <c:pt idx="0">
                <c:v>0.58000000000000007</c:v>
              </c:pt>
              <c:pt idx="1">
                <c:v>0.64000000000003165</c:v>
              </c:pt>
              <c:pt idx="2">
                <c:v>0.61000000000000065</c:v>
              </c:pt>
            </c:numLit>
          </c:val>
        </c:ser>
        <c:axId val="132008576"/>
        <c:axId val="132006272"/>
      </c:barChart>
      <c:valAx>
        <c:axId val="132006272"/>
        <c:scaling>
          <c:orientation val="minMax"/>
          <c:max val="0.70000000000000062"/>
          <c:min val="0"/>
        </c:scaling>
        <c:axPos val="l"/>
        <c:majorGridlines>
          <c:spPr>
            <a:ln w="12701">
              <a:solidFill>
                <a:srgbClr val="C0C0C0"/>
              </a:solidFill>
              <a:prstDash val="solid"/>
              <a:round/>
            </a:ln>
          </c:spPr>
        </c:majorGridlines>
        <c:title>
          <c:tx>
            <c:rich>
              <a:bodyPr lIns="0" tIns="0" rIns="0" bIns="0"/>
              <a:lstStyle/>
              <a:p>
                <a:pPr marL="0" marR="0" indent="0" algn="ctr" defTabSz="914400" fontAlgn="auto" hangingPunct="1">
                  <a:lnSpc>
                    <a:spcPct val="100000"/>
                  </a:lnSpc>
                  <a:spcBef>
                    <a:spcPts val="0"/>
                  </a:spcBef>
                  <a:spcAft>
                    <a:spcPts val="0"/>
                  </a:spcAft>
                  <a:tabLst/>
                  <a:defRPr sz="200" b="1" i="0" u="none" strike="noStrike" kern="1200" baseline="0">
                    <a:solidFill>
                      <a:srgbClr val="000000"/>
                    </a:solidFill>
                    <a:latin typeface="Arial"/>
                    <a:ea typeface="Arial"/>
                    <a:cs typeface="Arial"/>
                  </a:defRPr>
                </a:pPr>
                <a:r>
                  <a:rPr lang="en-GB" sz="200" b="1" i="0" u="none" strike="noStrike" kern="1200" cap="none" spc="0" baseline="0">
                    <a:solidFill>
                      <a:srgbClr val="000000"/>
                    </a:solidFill>
                    <a:uFillTx/>
                    <a:latin typeface="Arial"/>
                    <a:ea typeface="Arial"/>
                    <a:cs typeface="Arial"/>
                  </a:rPr>
                  <a:t>Pass Rate</a:t>
                </a:r>
              </a:p>
            </c:rich>
          </c:tx>
          <c:layout/>
          <c:spPr>
            <a:noFill/>
            <a:ln>
              <a:noFill/>
            </a:ln>
          </c:spPr>
        </c:title>
        <c:numFmt formatCode="General" sourceLinked="0"/>
        <c:tickLblPos val="nextTo"/>
        <c:spPr>
          <a:noFill/>
          <a:ln w="3172">
            <a:solidFill>
              <a:srgbClr val="000000"/>
            </a:solidFill>
            <a:prstDash val="solid"/>
            <a:round/>
          </a:ln>
        </c:spPr>
        <c:txPr>
          <a:bodyPr lIns="0" tIns="0" rIns="0" bIns="0"/>
          <a:lstStyle/>
          <a:p>
            <a:pPr marL="0" marR="0" indent="0" algn="ctr" defTabSz="914400" fontAlgn="auto" hangingPunct="1">
              <a:lnSpc>
                <a:spcPct val="100000"/>
              </a:lnSpc>
              <a:spcBef>
                <a:spcPts val="0"/>
              </a:spcBef>
              <a:spcAft>
                <a:spcPts val="0"/>
              </a:spcAft>
              <a:tabLst/>
              <a:defRPr sz="175" b="0" i="0" u="none" strike="noStrike" kern="1200" baseline="0">
                <a:solidFill>
                  <a:srgbClr val="000000"/>
                </a:solidFill>
                <a:latin typeface="Arial"/>
                <a:ea typeface="Arial"/>
                <a:cs typeface="Arial"/>
              </a:defRPr>
            </a:pPr>
            <a:endParaRPr lang="en-US"/>
          </a:p>
        </c:txPr>
        <c:crossAx val="132008576"/>
        <c:crosses val="autoZero"/>
        <c:crossBetween val="between"/>
        <c:majorUnit val="0.1"/>
        <c:minorUnit val="0.1"/>
      </c:valAx>
      <c:catAx>
        <c:axId val="132008576"/>
        <c:scaling>
          <c:orientation val="minMax"/>
        </c:scaling>
        <c:axPos val="b"/>
        <c:numFmt formatCode="General" sourceLinked="0"/>
        <c:tickLblPos val="nextTo"/>
        <c:spPr>
          <a:noFill/>
          <a:ln w="3172">
            <a:solidFill>
              <a:srgbClr val="000000"/>
            </a:solidFill>
            <a:prstDash val="solid"/>
            <a:round/>
          </a:ln>
        </c:spPr>
        <c:txPr>
          <a:bodyPr lIns="0" tIns="0" rIns="0" bIns="0"/>
          <a:lstStyle/>
          <a:p>
            <a:pPr marL="0" marR="0" indent="0" algn="ctr" defTabSz="914400" fontAlgn="auto" hangingPunct="1">
              <a:lnSpc>
                <a:spcPct val="100000"/>
              </a:lnSpc>
              <a:spcBef>
                <a:spcPts val="0"/>
              </a:spcBef>
              <a:spcAft>
                <a:spcPts val="0"/>
              </a:spcAft>
              <a:tabLst/>
              <a:defRPr sz="175" b="0" i="0" u="none" strike="noStrike" kern="1200" baseline="0">
                <a:solidFill>
                  <a:srgbClr val="000000"/>
                </a:solidFill>
                <a:latin typeface="Arial"/>
                <a:ea typeface="Arial"/>
                <a:cs typeface="Arial"/>
              </a:defRPr>
            </a:pPr>
            <a:endParaRPr lang="en-US"/>
          </a:p>
        </c:txPr>
        <c:crossAx val="132006272"/>
        <c:crosses val="autoZero"/>
        <c:auto val="1"/>
        <c:lblAlgn val="ctr"/>
        <c:lblOffset val="100"/>
        <c:tickLblSkip val="1"/>
        <c:tickMarkSkip val="1"/>
      </c:catAx>
      <c:spPr>
        <a:solidFill>
          <a:srgbClr val="FFFFFF"/>
        </a:solidFill>
        <a:ln w="12701">
          <a:solidFill>
            <a:srgbClr val="C0C0C0"/>
          </a:solidFill>
          <a:prstDash val="solid"/>
          <a:round/>
        </a:ln>
      </c:spPr>
    </c:plotArea>
    <c:legend>
      <c:legendPos val="b"/>
      <c:layout/>
      <c:spPr>
        <a:solidFill>
          <a:srgbClr val="FFFFFF"/>
        </a:solidFill>
        <a:ln w="3172">
          <a:solidFill>
            <a:srgbClr val="000000"/>
          </a:solidFill>
          <a:prstDash val="solid"/>
          <a:round/>
        </a:ln>
      </c:spPr>
      <c:txPr>
        <a:bodyPr lIns="0" tIns="0" rIns="0" bIns="0"/>
        <a:lstStyle/>
        <a:p>
          <a:pPr marL="0" marR="0" indent="0" defTabSz="914400" fontAlgn="auto" hangingPunct="1">
            <a:lnSpc>
              <a:spcPct val="100000"/>
            </a:lnSpc>
            <a:spcBef>
              <a:spcPts val="0"/>
            </a:spcBef>
            <a:spcAft>
              <a:spcPts val="0"/>
            </a:spcAft>
            <a:tabLst/>
            <a:defRPr sz="105" b="0" i="0" u="none" strike="noStrike" kern="1200" baseline="0">
              <a:solidFill>
                <a:srgbClr val="000000"/>
              </a:solidFill>
              <a:latin typeface="Arial"/>
              <a:ea typeface="Arial"/>
              <a:cs typeface="Arial"/>
            </a:defRPr>
          </a:pPr>
          <a:endParaRPr lang="en-US"/>
        </a:p>
      </c:txPr>
    </c:legend>
    <c:plotVisOnly val="1"/>
  </c:chart>
  <c:spPr>
    <a:solidFill>
      <a:srgbClr val="FFFFFF"/>
    </a:solidFill>
    <a:ln>
      <a:noFill/>
    </a:ln>
  </c:spPr>
  <c:txPr>
    <a:bodyPr lIns="0" tIns="0" rIns="0" bIns="0"/>
    <a:lstStyle/>
    <a:p>
      <a:pPr marL="0" marR="0" indent="0" algn="ctr" defTabSz="914400" fontAlgn="auto" hangingPunct="1">
        <a:lnSpc>
          <a:spcPct val="100000"/>
        </a:lnSpc>
        <a:spcBef>
          <a:spcPts val="0"/>
        </a:spcBef>
        <a:spcAft>
          <a:spcPts val="0"/>
        </a:spcAft>
        <a:tabLst/>
        <a:defRPr lang="en-GB" sz="250" b="0" i="0" u="none" strike="noStrike" kern="1200" baseline="0">
          <a:solidFill>
            <a:srgbClr val="000000"/>
          </a:solidFill>
          <a:latin typeface="Arial"/>
          <a:ea typeface="Arial"/>
          <a:cs typeface="Arial"/>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lang val="en-GB"/>
  <c:chart>
    <c:title>
      <c:tx>
        <c:rich>
          <a:bodyPr lIns="0" tIns="0" rIns="0" bIns="0"/>
          <a:lstStyle/>
          <a:p>
            <a:pPr marL="0" marR="0" indent="0" algn="ctr" defTabSz="914400" fontAlgn="auto" hangingPunct="1">
              <a:lnSpc>
                <a:spcPct val="100000"/>
              </a:lnSpc>
              <a:spcBef>
                <a:spcPts val="0"/>
              </a:spcBef>
              <a:spcAft>
                <a:spcPts val="0"/>
              </a:spcAft>
              <a:tabLst/>
              <a:defRPr sz="200" b="1" i="0" u="none" strike="noStrike" kern="1200" baseline="0">
                <a:solidFill>
                  <a:srgbClr val="000000"/>
                </a:solidFill>
                <a:latin typeface="Arial"/>
                <a:ea typeface="Arial"/>
                <a:cs typeface="Arial"/>
              </a:defRPr>
            </a:pPr>
            <a:r>
              <a:rPr lang="en-GB" sz="200" b="1" i="0" u="none" strike="noStrike" kern="1200" cap="none" spc="0" baseline="0">
                <a:solidFill>
                  <a:srgbClr val="000000"/>
                </a:solidFill>
                <a:uFillTx/>
                <a:latin typeface="Arial"/>
                <a:ea typeface="Arial"/>
                <a:cs typeface="Arial"/>
              </a:rPr>
              <a:t>Figure 8.1: Northern Ireland Car 'L' driving tests: % Pass Rates by gender: Apr 2006-Mar 2007 to Apr 2011-Mar 2012</a:t>
            </a:r>
          </a:p>
        </c:rich>
      </c:tx>
      <c:layout/>
      <c:spPr>
        <a:noFill/>
        <a:ln>
          <a:noFill/>
        </a:ln>
      </c:spPr>
    </c:title>
    <c:plotArea>
      <c:layout/>
      <c:lineChart>
        <c:grouping val="standard"/>
        <c:ser>
          <c:idx val="0"/>
          <c:order val="0"/>
          <c:tx>
            <c:v>Male</c:v>
          </c:tx>
          <c:spPr>
            <a:ln w="12701">
              <a:solidFill>
                <a:srgbClr val="33CCCC"/>
              </a:solidFill>
              <a:prstDash val="solid"/>
              <a:round/>
            </a:ln>
          </c:spPr>
          <c:marker>
            <c:symbol val="diamond"/>
            <c:size val="5"/>
          </c:marker>
          <c:cat>
            <c:strLit>
              <c:ptCount val="1"/>
              <c:pt idx="0">
                <c:v>1</c:v>
              </c:pt>
            </c:strLit>
          </c:cat>
          <c:val>
            <c:numLit>
              <c:formatCode>General</c:formatCode>
              <c:ptCount val="1"/>
              <c:pt idx="0">
                <c:v>0</c:v>
              </c:pt>
            </c:numLit>
          </c:val>
        </c:ser>
        <c:ser>
          <c:idx val="1"/>
          <c:order val="1"/>
          <c:tx>
            <c:v>Female</c:v>
          </c:tx>
          <c:spPr>
            <a:ln w="12701">
              <a:solidFill>
                <a:srgbClr val="993366"/>
              </a:solidFill>
              <a:prstDash val="solid"/>
              <a:round/>
            </a:ln>
          </c:spPr>
          <c:marker>
            <c:symbol val="square"/>
            <c:size val="5"/>
          </c:marker>
          <c:cat>
            <c:strLit>
              <c:ptCount val="1"/>
              <c:pt idx="0">
                <c:v>1</c:v>
              </c:pt>
            </c:strLit>
          </c:cat>
          <c:val>
            <c:numLit>
              <c:formatCode>General</c:formatCode>
              <c:ptCount val="1"/>
              <c:pt idx="0">
                <c:v>0</c:v>
              </c:pt>
            </c:numLit>
          </c:val>
        </c:ser>
        <c:ser>
          <c:idx val="2"/>
          <c:order val="2"/>
          <c:tx>
            <c:v>All persons</c:v>
          </c:tx>
          <c:spPr>
            <a:ln w="12701">
              <a:solidFill>
                <a:srgbClr val="000080"/>
              </a:solidFill>
              <a:prstDash val="solid"/>
              <a:round/>
            </a:ln>
          </c:spPr>
          <c:cat>
            <c:strLit>
              <c:ptCount val="1"/>
              <c:pt idx="0">
                <c:v>1</c:v>
              </c:pt>
            </c:strLit>
          </c:cat>
          <c:val>
            <c:numLit>
              <c:formatCode>General</c:formatCode>
              <c:ptCount val="1"/>
              <c:pt idx="0">
                <c:v>0</c:v>
              </c:pt>
            </c:numLit>
          </c:val>
        </c:ser>
        <c:marker val="1"/>
        <c:axId val="132045440"/>
        <c:axId val="132043136"/>
      </c:lineChart>
      <c:valAx>
        <c:axId val="132043136"/>
        <c:scaling>
          <c:orientation val="minMax"/>
          <c:max val="0.60000000000000064"/>
        </c:scaling>
        <c:axPos val="l"/>
        <c:majorGridlines>
          <c:spPr>
            <a:ln w="12701">
              <a:solidFill>
                <a:srgbClr val="C0C0C0"/>
              </a:solidFill>
              <a:prstDash val="solid"/>
              <a:round/>
            </a:ln>
          </c:spPr>
        </c:majorGridlines>
        <c:title>
          <c:tx>
            <c:rich>
              <a:bodyPr lIns="0" tIns="0" rIns="0" bIns="0"/>
              <a:lstStyle/>
              <a:p>
                <a:pPr marL="0" marR="0" indent="0" algn="ctr" defTabSz="914400" fontAlgn="auto" hangingPunct="1">
                  <a:lnSpc>
                    <a:spcPct val="100000"/>
                  </a:lnSpc>
                  <a:spcBef>
                    <a:spcPts val="0"/>
                  </a:spcBef>
                  <a:spcAft>
                    <a:spcPts val="0"/>
                  </a:spcAft>
                  <a:tabLst/>
                  <a:defRPr sz="200" b="1" i="0" u="none" strike="noStrike" kern="1200" baseline="0">
                    <a:solidFill>
                      <a:srgbClr val="000000"/>
                    </a:solidFill>
                    <a:latin typeface="Arial"/>
                    <a:ea typeface="Arial"/>
                    <a:cs typeface="Arial"/>
                  </a:defRPr>
                </a:pPr>
                <a:r>
                  <a:rPr lang="en-GB" sz="200" b="1" i="0" u="none" strike="noStrike" kern="1200" cap="none" spc="0" baseline="0">
                    <a:solidFill>
                      <a:srgbClr val="000000"/>
                    </a:solidFill>
                    <a:uFillTx/>
                    <a:latin typeface="Arial"/>
                    <a:ea typeface="Arial"/>
                    <a:cs typeface="Arial"/>
                  </a:rPr>
                  <a:t>Pass Rate</a:t>
                </a:r>
              </a:p>
            </c:rich>
          </c:tx>
          <c:layout/>
          <c:spPr>
            <a:noFill/>
            <a:ln>
              <a:noFill/>
            </a:ln>
          </c:spPr>
        </c:title>
        <c:numFmt formatCode="General" sourceLinked="1"/>
        <c:tickLblPos val="nextTo"/>
        <c:spPr>
          <a:noFill/>
          <a:ln w="3172">
            <a:solidFill>
              <a:srgbClr val="000000"/>
            </a:solidFill>
            <a:prstDash val="solid"/>
            <a:round/>
          </a:ln>
        </c:spPr>
        <c:txPr>
          <a:bodyPr lIns="0" tIns="0" rIns="0" bIns="0"/>
          <a:lstStyle/>
          <a:p>
            <a:pPr marL="0" marR="0" indent="0" algn="ctr" defTabSz="914400" fontAlgn="auto" hangingPunct="1">
              <a:lnSpc>
                <a:spcPct val="100000"/>
              </a:lnSpc>
              <a:spcBef>
                <a:spcPts val="0"/>
              </a:spcBef>
              <a:spcAft>
                <a:spcPts val="0"/>
              </a:spcAft>
              <a:tabLst/>
              <a:defRPr sz="200" b="0" i="0" u="none" strike="noStrike" kern="1200" baseline="0">
                <a:solidFill>
                  <a:srgbClr val="000000"/>
                </a:solidFill>
                <a:latin typeface="Arial"/>
                <a:ea typeface="Arial"/>
                <a:cs typeface="Arial"/>
              </a:defRPr>
            </a:pPr>
            <a:endParaRPr lang="en-US"/>
          </a:p>
        </c:txPr>
        <c:crossAx val="132045440"/>
        <c:crosses val="autoZero"/>
        <c:crossBetween val="between"/>
      </c:valAx>
      <c:catAx>
        <c:axId val="132045440"/>
        <c:scaling>
          <c:orientation val="minMax"/>
        </c:scaling>
        <c:axPos val="b"/>
        <c:tickLblPos val="nextTo"/>
        <c:spPr>
          <a:noFill/>
          <a:ln w="3172">
            <a:solidFill>
              <a:srgbClr val="000000"/>
            </a:solidFill>
            <a:prstDash val="solid"/>
            <a:round/>
          </a:ln>
        </c:spPr>
        <c:txPr>
          <a:bodyPr lIns="0" tIns="0" rIns="0" bIns="0"/>
          <a:lstStyle/>
          <a:p>
            <a:pPr marL="0" marR="0" indent="0" algn="ctr" defTabSz="914400" fontAlgn="auto" hangingPunct="1">
              <a:lnSpc>
                <a:spcPct val="100000"/>
              </a:lnSpc>
              <a:spcBef>
                <a:spcPts val="0"/>
              </a:spcBef>
              <a:spcAft>
                <a:spcPts val="0"/>
              </a:spcAft>
              <a:tabLst/>
              <a:defRPr sz="200" b="0" i="0" u="none" strike="noStrike" kern="1200" baseline="0">
                <a:solidFill>
                  <a:srgbClr val="000000"/>
                </a:solidFill>
                <a:latin typeface="Arial"/>
                <a:ea typeface="Arial"/>
                <a:cs typeface="Arial"/>
              </a:defRPr>
            </a:pPr>
            <a:endParaRPr lang="en-US"/>
          </a:p>
        </c:txPr>
        <c:crossAx val="132043136"/>
        <c:crosses val="autoZero"/>
        <c:auto val="1"/>
        <c:lblAlgn val="ctr"/>
        <c:lblOffset val="100"/>
        <c:tickLblSkip val="1"/>
        <c:tickMarkSkip val="1"/>
      </c:catAx>
      <c:spPr>
        <a:solidFill>
          <a:srgbClr val="FFFFFF"/>
        </a:solidFill>
        <a:ln w="12701">
          <a:solidFill>
            <a:srgbClr val="C0C0C0"/>
          </a:solidFill>
          <a:prstDash val="solid"/>
          <a:round/>
        </a:ln>
      </c:spPr>
    </c:plotArea>
    <c:legend>
      <c:legendPos val="b"/>
      <c:layout/>
      <c:spPr>
        <a:solidFill>
          <a:srgbClr val="FFFFFF"/>
        </a:solidFill>
        <a:ln w="3172">
          <a:solidFill>
            <a:srgbClr val="000000"/>
          </a:solidFill>
          <a:prstDash val="solid"/>
          <a:round/>
        </a:ln>
      </c:spPr>
      <c:txPr>
        <a:bodyPr lIns="0" tIns="0" rIns="0" bIns="0"/>
        <a:lstStyle/>
        <a:p>
          <a:pPr marL="0" marR="0" indent="0" defTabSz="914400" fontAlgn="auto" hangingPunct="1">
            <a:lnSpc>
              <a:spcPct val="100000"/>
            </a:lnSpc>
            <a:spcBef>
              <a:spcPts val="0"/>
            </a:spcBef>
            <a:spcAft>
              <a:spcPts val="0"/>
            </a:spcAft>
            <a:tabLst/>
            <a:defRPr sz="110" b="0" i="0" u="none" strike="noStrike" kern="1200" baseline="0">
              <a:solidFill>
                <a:srgbClr val="000000"/>
              </a:solidFill>
              <a:latin typeface="Arial"/>
              <a:ea typeface="Arial"/>
              <a:cs typeface="Arial"/>
            </a:defRPr>
          </a:pPr>
          <a:endParaRPr lang="en-US"/>
        </a:p>
      </c:txPr>
    </c:legend>
    <c:plotVisOnly val="1"/>
  </c:chart>
  <c:spPr>
    <a:solidFill>
      <a:srgbClr val="FFFFFF"/>
    </a:solidFill>
    <a:ln>
      <a:noFill/>
    </a:ln>
  </c:spPr>
  <c:txPr>
    <a:bodyPr lIns="0" tIns="0" rIns="0" bIns="0"/>
    <a:lstStyle/>
    <a:p>
      <a:pPr marL="0" marR="0" indent="0" algn="ctr" defTabSz="914400" fontAlgn="auto" hangingPunct="1">
        <a:lnSpc>
          <a:spcPct val="100000"/>
        </a:lnSpc>
        <a:spcBef>
          <a:spcPts val="0"/>
        </a:spcBef>
        <a:spcAft>
          <a:spcPts val="0"/>
        </a:spcAft>
        <a:tabLst/>
        <a:defRPr lang="en-GB" sz="250" b="0" i="0" u="none" strike="noStrike" kern="1200" baseline="0">
          <a:solidFill>
            <a:srgbClr val="000000"/>
          </a:solidFill>
          <a:latin typeface="Arial"/>
          <a:ea typeface="Arial"/>
          <a:cs typeface="Arial"/>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lang val="en-GB"/>
  <c:chart>
    <c:title>
      <c:tx>
        <c:rich>
          <a:bodyPr lIns="0" tIns="0" rIns="0" bIns="0"/>
          <a:lstStyle/>
          <a:p>
            <a:pPr marL="0" marR="0" indent="0" algn="ctr" defTabSz="914400" fontAlgn="auto" hangingPunct="1">
              <a:lnSpc>
                <a:spcPct val="100000"/>
              </a:lnSpc>
              <a:spcBef>
                <a:spcPts val="0"/>
              </a:spcBef>
              <a:spcAft>
                <a:spcPts val="0"/>
              </a:spcAft>
              <a:tabLst/>
              <a:defRPr sz="200" b="1" i="0" u="none" strike="noStrike" kern="1200" baseline="0">
                <a:solidFill>
                  <a:srgbClr val="000000"/>
                </a:solidFill>
                <a:latin typeface="Arial"/>
                <a:ea typeface="Arial"/>
                <a:cs typeface="Arial"/>
              </a:defRPr>
            </a:pPr>
            <a:r>
              <a:rPr lang="en-GB" sz="200" b="1" i="0" u="none" strike="noStrike" kern="1200" cap="none" spc="0" baseline="0">
                <a:solidFill>
                  <a:srgbClr val="000000"/>
                </a:solidFill>
                <a:uFillTx/>
                <a:latin typeface="Arial"/>
                <a:ea typeface="Arial"/>
                <a:cs typeface="Arial"/>
              </a:rPr>
              <a:t>Figure 8.2: Touch screen theory tests for private car drivers: % Pass Rates for Males/Females in NI/GB: April 2011 to March 2012</a:t>
            </a:r>
          </a:p>
        </c:rich>
      </c:tx>
      <c:layout/>
      <c:spPr>
        <a:noFill/>
        <a:ln>
          <a:noFill/>
        </a:ln>
      </c:spPr>
    </c:title>
    <c:plotArea>
      <c:layout/>
      <c:barChart>
        <c:barDir val="col"/>
        <c:grouping val="clustered"/>
        <c:ser>
          <c:idx val="0"/>
          <c:order val="0"/>
          <c:tx>
            <c:v>Northern Ireland</c:v>
          </c:tx>
          <c:spPr>
            <a:solidFill>
              <a:srgbClr val="9999FF"/>
            </a:solidFill>
            <a:ln w="12701">
              <a:solidFill>
                <a:srgbClr val="000000"/>
              </a:solidFill>
              <a:prstDash val="solid"/>
              <a:round/>
            </a:ln>
          </c:spPr>
          <c:cat>
            <c:strLit>
              <c:ptCount val="1"/>
              <c:pt idx="0">
                <c:v>1</c:v>
              </c:pt>
            </c:strLit>
          </c:cat>
          <c:val>
            <c:numLit>
              <c:formatCode>General</c:formatCode>
              <c:ptCount val="1"/>
              <c:pt idx="0">
                <c:v>0</c:v>
              </c:pt>
            </c:numLit>
          </c:val>
        </c:ser>
        <c:ser>
          <c:idx val="1"/>
          <c:order val="1"/>
          <c:tx>
            <c:v>Great Britain</c:v>
          </c:tx>
          <c:spPr>
            <a:solidFill>
              <a:srgbClr val="993366"/>
            </a:solidFill>
            <a:ln w="12701">
              <a:solidFill>
                <a:srgbClr val="000000"/>
              </a:solidFill>
              <a:prstDash val="solid"/>
              <a:round/>
            </a:ln>
          </c:spPr>
          <c:cat>
            <c:strLit>
              <c:ptCount val="1"/>
              <c:pt idx="0">
                <c:v>1</c:v>
              </c:pt>
            </c:strLit>
          </c:cat>
          <c:val>
            <c:numLit>
              <c:formatCode>General</c:formatCode>
              <c:ptCount val="1"/>
              <c:pt idx="0">
                <c:v>0</c:v>
              </c:pt>
            </c:numLit>
          </c:val>
        </c:ser>
        <c:axId val="131970944"/>
        <c:axId val="131947904"/>
      </c:barChart>
      <c:valAx>
        <c:axId val="131947904"/>
        <c:scaling>
          <c:orientation val="minMax"/>
          <c:max val="0.70000000000000062"/>
          <c:min val="0"/>
        </c:scaling>
        <c:axPos val="l"/>
        <c:majorGridlines>
          <c:spPr>
            <a:ln w="12701">
              <a:solidFill>
                <a:srgbClr val="C0C0C0"/>
              </a:solidFill>
              <a:prstDash val="solid"/>
              <a:round/>
            </a:ln>
          </c:spPr>
        </c:majorGridlines>
        <c:title>
          <c:tx>
            <c:rich>
              <a:bodyPr lIns="0" tIns="0" rIns="0" bIns="0"/>
              <a:lstStyle/>
              <a:p>
                <a:pPr marL="0" marR="0" indent="0" algn="ctr" defTabSz="914400" fontAlgn="auto" hangingPunct="1">
                  <a:lnSpc>
                    <a:spcPct val="100000"/>
                  </a:lnSpc>
                  <a:spcBef>
                    <a:spcPts val="0"/>
                  </a:spcBef>
                  <a:spcAft>
                    <a:spcPts val="0"/>
                  </a:spcAft>
                  <a:tabLst/>
                  <a:defRPr sz="200" b="1" i="0" u="none" strike="noStrike" kern="1200" baseline="0">
                    <a:solidFill>
                      <a:srgbClr val="000000"/>
                    </a:solidFill>
                    <a:latin typeface="Arial"/>
                    <a:ea typeface="Arial"/>
                    <a:cs typeface="Arial"/>
                  </a:defRPr>
                </a:pPr>
                <a:r>
                  <a:rPr lang="en-GB" sz="200" b="1" i="0" u="none" strike="noStrike" kern="1200" cap="none" spc="0" baseline="0">
                    <a:solidFill>
                      <a:srgbClr val="000000"/>
                    </a:solidFill>
                    <a:uFillTx/>
                    <a:latin typeface="Arial"/>
                    <a:ea typeface="Arial"/>
                    <a:cs typeface="Arial"/>
                  </a:rPr>
                  <a:t>Pass Rate</a:t>
                </a:r>
              </a:p>
            </c:rich>
          </c:tx>
          <c:layout/>
          <c:spPr>
            <a:noFill/>
            <a:ln>
              <a:noFill/>
            </a:ln>
          </c:spPr>
        </c:title>
        <c:numFmt formatCode="General" sourceLinked="1"/>
        <c:tickLblPos val="nextTo"/>
        <c:spPr>
          <a:noFill/>
          <a:ln w="3172">
            <a:solidFill>
              <a:srgbClr val="000000"/>
            </a:solidFill>
            <a:prstDash val="solid"/>
            <a:round/>
          </a:ln>
        </c:spPr>
        <c:txPr>
          <a:bodyPr lIns="0" tIns="0" rIns="0" bIns="0"/>
          <a:lstStyle/>
          <a:p>
            <a:pPr marL="0" marR="0" indent="0" algn="ctr" defTabSz="914400" fontAlgn="auto" hangingPunct="1">
              <a:lnSpc>
                <a:spcPct val="100000"/>
              </a:lnSpc>
              <a:spcBef>
                <a:spcPts val="0"/>
              </a:spcBef>
              <a:spcAft>
                <a:spcPts val="0"/>
              </a:spcAft>
              <a:tabLst/>
              <a:defRPr sz="175" b="0" i="0" u="none" strike="noStrike" kern="1200" baseline="0">
                <a:solidFill>
                  <a:srgbClr val="000000"/>
                </a:solidFill>
                <a:latin typeface="Arial"/>
                <a:ea typeface="Arial"/>
                <a:cs typeface="Arial"/>
              </a:defRPr>
            </a:pPr>
            <a:endParaRPr lang="en-US"/>
          </a:p>
        </c:txPr>
        <c:crossAx val="131970944"/>
        <c:crosses val="autoZero"/>
        <c:crossBetween val="between"/>
        <c:majorUnit val="0.1"/>
        <c:minorUnit val="0.1"/>
      </c:valAx>
      <c:catAx>
        <c:axId val="131970944"/>
        <c:scaling>
          <c:orientation val="minMax"/>
        </c:scaling>
        <c:axPos val="b"/>
        <c:tickLblPos val="nextTo"/>
        <c:spPr>
          <a:noFill/>
          <a:ln w="3172">
            <a:solidFill>
              <a:srgbClr val="000000"/>
            </a:solidFill>
            <a:prstDash val="solid"/>
            <a:round/>
          </a:ln>
        </c:spPr>
        <c:txPr>
          <a:bodyPr lIns="0" tIns="0" rIns="0" bIns="0"/>
          <a:lstStyle/>
          <a:p>
            <a:pPr marL="0" marR="0" indent="0" algn="ctr" defTabSz="914400" fontAlgn="auto" hangingPunct="1">
              <a:lnSpc>
                <a:spcPct val="100000"/>
              </a:lnSpc>
              <a:spcBef>
                <a:spcPts val="0"/>
              </a:spcBef>
              <a:spcAft>
                <a:spcPts val="0"/>
              </a:spcAft>
              <a:tabLst/>
              <a:defRPr sz="175" b="0" i="0" u="none" strike="noStrike" kern="1200" baseline="0">
                <a:solidFill>
                  <a:srgbClr val="000000"/>
                </a:solidFill>
                <a:latin typeface="Arial"/>
                <a:ea typeface="Arial"/>
                <a:cs typeface="Arial"/>
              </a:defRPr>
            </a:pPr>
            <a:endParaRPr lang="en-US"/>
          </a:p>
        </c:txPr>
        <c:crossAx val="131947904"/>
        <c:crosses val="autoZero"/>
        <c:auto val="1"/>
        <c:lblAlgn val="ctr"/>
        <c:lblOffset val="100"/>
        <c:tickLblSkip val="1"/>
        <c:tickMarkSkip val="1"/>
      </c:catAx>
      <c:spPr>
        <a:solidFill>
          <a:srgbClr val="FFFFFF"/>
        </a:solidFill>
        <a:ln w="12701">
          <a:solidFill>
            <a:srgbClr val="C0C0C0"/>
          </a:solidFill>
          <a:prstDash val="solid"/>
          <a:round/>
        </a:ln>
      </c:spPr>
    </c:plotArea>
    <c:legend>
      <c:legendPos val="b"/>
      <c:layout/>
      <c:spPr>
        <a:solidFill>
          <a:srgbClr val="FFFFFF"/>
        </a:solidFill>
        <a:ln w="3172">
          <a:solidFill>
            <a:srgbClr val="000000"/>
          </a:solidFill>
          <a:prstDash val="solid"/>
          <a:round/>
        </a:ln>
      </c:spPr>
      <c:txPr>
        <a:bodyPr lIns="0" tIns="0" rIns="0" bIns="0"/>
        <a:lstStyle/>
        <a:p>
          <a:pPr marL="0" marR="0" indent="0" defTabSz="914400" fontAlgn="auto" hangingPunct="1">
            <a:lnSpc>
              <a:spcPct val="100000"/>
            </a:lnSpc>
            <a:spcBef>
              <a:spcPts val="0"/>
            </a:spcBef>
            <a:spcAft>
              <a:spcPts val="0"/>
            </a:spcAft>
            <a:tabLst/>
            <a:defRPr sz="105" b="0" i="0" u="none" strike="noStrike" kern="1200" baseline="0">
              <a:solidFill>
                <a:srgbClr val="000000"/>
              </a:solidFill>
              <a:latin typeface="Arial"/>
              <a:ea typeface="Arial"/>
              <a:cs typeface="Arial"/>
            </a:defRPr>
          </a:pPr>
          <a:endParaRPr lang="en-US"/>
        </a:p>
      </c:txPr>
    </c:legend>
    <c:plotVisOnly val="1"/>
  </c:chart>
  <c:spPr>
    <a:solidFill>
      <a:srgbClr val="FFFFFF"/>
    </a:solidFill>
    <a:ln>
      <a:noFill/>
    </a:ln>
  </c:spPr>
  <c:txPr>
    <a:bodyPr lIns="0" tIns="0" rIns="0" bIns="0"/>
    <a:lstStyle/>
    <a:p>
      <a:pPr marL="0" marR="0" indent="0" algn="ctr" defTabSz="914400" fontAlgn="auto" hangingPunct="1">
        <a:lnSpc>
          <a:spcPct val="100000"/>
        </a:lnSpc>
        <a:spcBef>
          <a:spcPts val="0"/>
        </a:spcBef>
        <a:spcAft>
          <a:spcPts val="0"/>
        </a:spcAft>
        <a:tabLst/>
        <a:defRPr lang="en-GB" sz="250" b="0" i="0" u="none" strike="noStrike" kern="1200" baseline="0">
          <a:solidFill>
            <a:srgbClr val="000000"/>
          </a:solidFill>
          <a:latin typeface="Arial"/>
          <a:ea typeface="Arial"/>
          <a:cs typeface="Arial"/>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a:pPr>
            <a:r>
              <a:rPr lang="en-GB" sz="1600">
                <a:solidFill>
                  <a:schemeClr val="tx1"/>
                </a:solidFill>
                <a:latin typeface="Arial" pitchFamily="34" charset="0"/>
                <a:cs typeface="Arial" pitchFamily="34" charset="0"/>
              </a:rPr>
              <a:t>Northern Ireland Car 'L' driving tests, % Pass rates by gender -  2008/2009 to 2016/2017</a:t>
            </a:r>
          </a:p>
        </c:rich>
      </c:tx>
      <c:layout>
        <c:manualLayout>
          <c:xMode val="edge"/>
          <c:yMode val="edge"/>
          <c:x val="0.15502647156720986"/>
          <c:y val="2.1909233176838811E-2"/>
        </c:manualLayout>
      </c:layout>
      <c:spPr>
        <a:solidFill>
          <a:schemeClr val="bg1"/>
        </a:solidFill>
      </c:spPr>
    </c:title>
    <c:plotArea>
      <c:layout>
        <c:manualLayout>
          <c:layoutTarget val="inner"/>
          <c:xMode val="edge"/>
          <c:yMode val="edge"/>
          <c:x val="0.10735257412565423"/>
          <c:y val="0.15512261611075437"/>
          <c:w val="0.85185618605811364"/>
          <c:h val="0.68431031957915134"/>
        </c:manualLayout>
      </c:layout>
      <c:lineChart>
        <c:grouping val="standard"/>
        <c:ser>
          <c:idx val="0"/>
          <c:order val="0"/>
          <c:tx>
            <c:strRef>
              <c:f>'Driver Test Pass Rates Fig 5'!$B$7</c:f>
              <c:strCache>
                <c:ptCount val="1"/>
                <c:pt idx="0">
                  <c:v>Male</c:v>
                </c:pt>
              </c:strCache>
            </c:strRef>
          </c:tx>
          <c:spPr>
            <a:ln w="19050">
              <a:solidFill>
                <a:srgbClr val="00B0F0"/>
              </a:solidFill>
            </a:ln>
          </c:spPr>
          <c:marker>
            <c:symbol val="none"/>
          </c:marker>
          <c:cat>
            <c:strRef>
              <c:f>'Driver Test Pass Rates Fig 5'!$A$8:$A$16</c:f>
              <c:strCache>
                <c:ptCount val="9"/>
                <c:pt idx="0">
                  <c:v>2008/2009</c:v>
                </c:pt>
                <c:pt idx="1">
                  <c:v>2009/2010</c:v>
                </c:pt>
                <c:pt idx="2">
                  <c:v>2010/2011</c:v>
                </c:pt>
                <c:pt idx="3">
                  <c:v>2011/2012</c:v>
                </c:pt>
                <c:pt idx="4">
                  <c:v>2012/2013</c:v>
                </c:pt>
                <c:pt idx="5">
                  <c:v>2013/2014</c:v>
                </c:pt>
                <c:pt idx="6">
                  <c:v>2014/2015</c:v>
                </c:pt>
                <c:pt idx="7">
                  <c:v>2015/2016</c:v>
                </c:pt>
                <c:pt idx="8">
                  <c:v>2016/2017</c:v>
                </c:pt>
              </c:strCache>
            </c:strRef>
          </c:cat>
          <c:val>
            <c:numRef>
              <c:f>'Driver Test Pass Rates Fig 5'!$B$8:$B$16</c:f>
              <c:numCache>
                <c:formatCode>0%</c:formatCode>
                <c:ptCount val="9"/>
                <c:pt idx="0">
                  <c:v>0.51</c:v>
                </c:pt>
                <c:pt idx="1">
                  <c:v>0.56000000000000005</c:v>
                </c:pt>
                <c:pt idx="2">
                  <c:v>0.56999999999999995</c:v>
                </c:pt>
                <c:pt idx="3">
                  <c:v>0.57999999999999996</c:v>
                </c:pt>
                <c:pt idx="4">
                  <c:v>0.61</c:v>
                </c:pt>
                <c:pt idx="5">
                  <c:v>0.62</c:v>
                </c:pt>
                <c:pt idx="6">
                  <c:v>0.61</c:v>
                </c:pt>
                <c:pt idx="7">
                  <c:v>0.6</c:v>
                </c:pt>
                <c:pt idx="8">
                  <c:v>0.57999999999999996</c:v>
                </c:pt>
              </c:numCache>
            </c:numRef>
          </c:val>
        </c:ser>
        <c:ser>
          <c:idx val="1"/>
          <c:order val="1"/>
          <c:tx>
            <c:strRef>
              <c:f>'Driver Test Pass Rates Fig 5'!$C$7</c:f>
              <c:strCache>
                <c:ptCount val="1"/>
                <c:pt idx="0">
                  <c:v>Female</c:v>
                </c:pt>
              </c:strCache>
            </c:strRef>
          </c:tx>
          <c:spPr>
            <a:ln w="19050">
              <a:solidFill>
                <a:srgbClr val="FF0000"/>
              </a:solidFill>
            </a:ln>
          </c:spPr>
          <c:marker>
            <c:symbol val="none"/>
          </c:marker>
          <c:cat>
            <c:strRef>
              <c:f>'Driver Test Pass Rates Fig 5'!$A$8:$A$16</c:f>
              <c:strCache>
                <c:ptCount val="9"/>
                <c:pt idx="0">
                  <c:v>2008/2009</c:v>
                </c:pt>
                <c:pt idx="1">
                  <c:v>2009/2010</c:v>
                </c:pt>
                <c:pt idx="2">
                  <c:v>2010/2011</c:v>
                </c:pt>
                <c:pt idx="3">
                  <c:v>2011/2012</c:v>
                </c:pt>
                <c:pt idx="4">
                  <c:v>2012/2013</c:v>
                </c:pt>
                <c:pt idx="5">
                  <c:v>2013/2014</c:v>
                </c:pt>
                <c:pt idx="6">
                  <c:v>2014/2015</c:v>
                </c:pt>
                <c:pt idx="7">
                  <c:v>2015/2016</c:v>
                </c:pt>
                <c:pt idx="8">
                  <c:v>2016/2017</c:v>
                </c:pt>
              </c:strCache>
            </c:strRef>
          </c:cat>
          <c:val>
            <c:numRef>
              <c:f>'Driver Test Pass Rates Fig 5'!$C$8:$C$16</c:f>
              <c:numCache>
                <c:formatCode>0%</c:formatCode>
                <c:ptCount val="9"/>
                <c:pt idx="0">
                  <c:v>0.42</c:v>
                </c:pt>
                <c:pt idx="1">
                  <c:v>0.46</c:v>
                </c:pt>
                <c:pt idx="2">
                  <c:v>0.46</c:v>
                </c:pt>
                <c:pt idx="3">
                  <c:v>0.47</c:v>
                </c:pt>
                <c:pt idx="4">
                  <c:v>0.51</c:v>
                </c:pt>
                <c:pt idx="5">
                  <c:v>0.51</c:v>
                </c:pt>
                <c:pt idx="6">
                  <c:v>0.51</c:v>
                </c:pt>
                <c:pt idx="7">
                  <c:v>0.51</c:v>
                </c:pt>
                <c:pt idx="8">
                  <c:v>0.5</c:v>
                </c:pt>
              </c:numCache>
            </c:numRef>
          </c:val>
        </c:ser>
        <c:ser>
          <c:idx val="2"/>
          <c:order val="2"/>
          <c:tx>
            <c:strRef>
              <c:f>'Driver Test Pass Rates Fig 5'!$D$7</c:f>
              <c:strCache>
                <c:ptCount val="1"/>
                <c:pt idx="0">
                  <c:v>All persons</c:v>
                </c:pt>
              </c:strCache>
            </c:strRef>
          </c:tx>
          <c:spPr>
            <a:ln w="19050">
              <a:solidFill>
                <a:srgbClr val="7030A0"/>
              </a:solidFill>
            </a:ln>
          </c:spPr>
          <c:marker>
            <c:symbol val="none"/>
          </c:marker>
          <c:cat>
            <c:strRef>
              <c:f>'Driver Test Pass Rates Fig 5'!$A$8:$A$16</c:f>
              <c:strCache>
                <c:ptCount val="9"/>
                <c:pt idx="0">
                  <c:v>2008/2009</c:v>
                </c:pt>
                <c:pt idx="1">
                  <c:v>2009/2010</c:v>
                </c:pt>
                <c:pt idx="2">
                  <c:v>2010/2011</c:v>
                </c:pt>
                <c:pt idx="3">
                  <c:v>2011/2012</c:v>
                </c:pt>
                <c:pt idx="4">
                  <c:v>2012/2013</c:v>
                </c:pt>
                <c:pt idx="5">
                  <c:v>2013/2014</c:v>
                </c:pt>
                <c:pt idx="6">
                  <c:v>2014/2015</c:v>
                </c:pt>
                <c:pt idx="7">
                  <c:v>2015/2016</c:v>
                </c:pt>
                <c:pt idx="8">
                  <c:v>2016/2017</c:v>
                </c:pt>
              </c:strCache>
            </c:strRef>
          </c:cat>
          <c:val>
            <c:numRef>
              <c:f>'Driver Test Pass Rates Fig 5'!$D$8:$D$16</c:f>
              <c:numCache>
                <c:formatCode>0%</c:formatCode>
                <c:ptCount val="9"/>
                <c:pt idx="0">
                  <c:v>0.46</c:v>
                </c:pt>
                <c:pt idx="1">
                  <c:v>0.5</c:v>
                </c:pt>
                <c:pt idx="2">
                  <c:v>0.51</c:v>
                </c:pt>
                <c:pt idx="3">
                  <c:v>0.52</c:v>
                </c:pt>
                <c:pt idx="4">
                  <c:v>0.55000000000000004</c:v>
                </c:pt>
                <c:pt idx="5">
                  <c:v>0.56000000000000005</c:v>
                </c:pt>
                <c:pt idx="6">
                  <c:v>0.56000000000000005</c:v>
                </c:pt>
                <c:pt idx="7">
                  <c:v>0.55000000000000004</c:v>
                </c:pt>
                <c:pt idx="8">
                  <c:v>0.54</c:v>
                </c:pt>
              </c:numCache>
            </c:numRef>
          </c:val>
        </c:ser>
        <c:marker val="1"/>
        <c:axId val="132414080"/>
        <c:axId val="132428160"/>
      </c:lineChart>
      <c:catAx>
        <c:axId val="132414080"/>
        <c:scaling>
          <c:orientation val="minMax"/>
        </c:scaling>
        <c:axPos val="b"/>
        <c:tickLblPos val="nextTo"/>
        <c:txPr>
          <a:bodyPr/>
          <a:lstStyle/>
          <a:p>
            <a:pPr>
              <a:defRPr sz="1100">
                <a:latin typeface="Arial" pitchFamily="34" charset="0"/>
                <a:cs typeface="Arial" pitchFamily="34" charset="0"/>
              </a:defRPr>
            </a:pPr>
            <a:endParaRPr lang="en-US"/>
          </a:p>
        </c:txPr>
        <c:crossAx val="132428160"/>
        <c:crosses val="autoZero"/>
        <c:auto val="1"/>
        <c:lblAlgn val="ctr"/>
        <c:lblOffset val="100"/>
      </c:catAx>
      <c:valAx>
        <c:axId val="132428160"/>
        <c:scaling>
          <c:orientation val="minMax"/>
        </c:scaling>
        <c:axPos val="l"/>
        <c:majorGridlines/>
        <c:title>
          <c:tx>
            <c:rich>
              <a:bodyPr rot="-5400000" vert="horz"/>
              <a:lstStyle/>
              <a:p>
                <a:pPr>
                  <a:defRPr/>
                </a:pPr>
                <a:r>
                  <a:rPr lang="en-GB" sz="1100">
                    <a:latin typeface="Arial" pitchFamily="34" charset="0"/>
                    <a:cs typeface="Arial" pitchFamily="34" charset="0"/>
                  </a:rPr>
                  <a:t>Pass</a:t>
                </a:r>
                <a:r>
                  <a:rPr lang="en-GB" sz="1100" baseline="0">
                    <a:latin typeface="Arial" pitchFamily="34" charset="0"/>
                    <a:cs typeface="Arial" pitchFamily="34" charset="0"/>
                  </a:rPr>
                  <a:t> Rate</a:t>
                </a:r>
                <a:endParaRPr lang="en-GB" sz="1100">
                  <a:latin typeface="Arial" pitchFamily="34" charset="0"/>
                  <a:cs typeface="Arial" pitchFamily="34" charset="0"/>
                </a:endParaRPr>
              </a:p>
            </c:rich>
          </c:tx>
          <c:layout/>
        </c:title>
        <c:numFmt formatCode="0%" sourceLinked="1"/>
        <c:tickLblPos val="nextTo"/>
        <c:txPr>
          <a:bodyPr/>
          <a:lstStyle/>
          <a:p>
            <a:pPr>
              <a:defRPr sz="1100">
                <a:latin typeface="Arial" pitchFamily="34" charset="0"/>
                <a:cs typeface="Arial" pitchFamily="34" charset="0"/>
              </a:defRPr>
            </a:pPr>
            <a:endParaRPr lang="en-US"/>
          </a:p>
        </c:txPr>
        <c:crossAx val="132414080"/>
        <c:crosses val="autoZero"/>
        <c:crossBetween val="between"/>
      </c:valAx>
    </c:plotArea>
    <c:legend>
      <c:legendPos val="r"/>
      <c:layout>
        <c:manualLayout>
          <c:xMode val="edge"/>
          <c:yMode val="edge"/>
          <c:x val="0.28942035049896347"/>
          <c:y val="0.90653640999589657"/>
          <c:w val="0.46712510448142269"/>
          <c:h val="6.699335039695721E-2"/>
        </c:manualLayout>
      </c:layout>
    </c:legend>
    <c:plotVisOnly val="1"/>
  </c:chart>
  <c:spPr>
    <a:ln>
      <a:noFill/>
    </a:ln>
  </c:spPr>
  <c:printSettings>
    <c:headerFooter/>
    <c:pageMargins b="0.75000000000001465" l="0.70000000000000062" r="0.70000000000000062" t="0.75000000000001465" header="0.30000000000000032" footer="0.30000000000000032"/>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a:pPr>
            <a:r>
              <a:rPr lang="en-GB" sz="1600" baseline="0">
                <a:latin typeface="Arial" pitchFamily="34" charset="0"/>
              </a:rPr>
              <a:t>ADI's Registered by Gender</a:t>
            </a:r>
          </a:p>
          <a:p>
            <a:pPr>
              <a:defRPr/>
            </a:pPr>
            <a:r>
              <a:rPr lang="en-GB" sz="1600" baseline="0">
                <a:latin typeface="Arial" pitchFamily="34" charset="0"/>
              </a:rPr>
              <a:t>Relative Percentage Change 2012/13 to 2016/17</a:t>
            </a:r>
          </a:p>
        </c:rich>
      </c:tx>
      <c:layout/>
    </c:title>
    <c:plotArea>
      <c:layout/>
      <c:lineChart>
        <c:grouping val="standard"/>
        <c:ser>
          <c:idx val="0"/>
          <c:order val="0"/>
          <c:tx>
            <c:strRef>
              <c:f>'Instructor Regist - Fig 6'!$A$9</c:f>
              <c:strCache>
                <c:ptCount val="1"/>
                <c:pt idx="0">
                  <c:v>All ADI's</c:v>
                </c:pt>
              </c:strCache>
            </c:strRef>
          </c:tx>
          <c:marker>
            <c:symbol val="none"/>
          </c:marker>
          <c:cat>
            <c:strRef>
              <c:f>'Instructor Regist - Fig 6'!$B$7:$F$7</c:f>
              <c:strCache>
                <c:ptCount val="5"/>
                <c:pt idx="0">
                  <c:v>2012/13</c:v>
                </c:pt>
                <c:pt idx="1">
                  <c:v>2012/13 - 2013/14</c:v>
                </c:pt>
                <c:pt idx="2">
                  <c:v>2012/13 - 2014/15</c:v>
                </c:pt>
                <c:pt idx="3">
                  <c:v>2012/13 - 2015/16</c:v>
                </c:pt>
                <c:pt idx="4">
                  <c:v>2012/13 - 2016/17</c:v>
                </c:pt>
              </c:strCache>
            </c:strRef>
          </c:cat>
          <c:val>
            <c:numRef>
              <c:f>'Instructor Regist - Fig 6'!$B$9:$F$9</c:f>
              <c:numCache>
                <c:formatCode>0.0%</c:formatCode>
                <c:ptCount val="5"/>
                <c:pt idx="0">
                  <c:v>1</c:v>
                </c:pt>
                <c:pt idx="1">
                  <c:v>0.94708994708994709</c:v>
                </c:pt>
                <c:pt idx="2">
                  <c:v>0.91080876795162513</c:v>
                </c:pt>
                <c:pt idx="3">
                  <c:v>0.8798185941043084</c:v>
                </c:pt>
                <c:pt idx="4">
                  <c:v>0.8571428571428571</c:v>
                </c:pt>
              </c:numCache>
            </c:numRef>
          </c:val>
        </c:ser>
        <c:ser>
          <c:idx val="1"/>
          <c:order val="1"/>
          <c:tx>
            <c:strRef>
              <c:f>'Instructor Regist - Fig 6'!$A$10</c:f>
              <c:strCache>
                <c:ptCount val="1"/>
                <c:pt idx="0">
                  <c:v>Male ADI's</c:v>
                </c:pt>
              </c:strCache>
            </c:strRef>
          </c:tx>
          <c:marker>
            <c:symbol val="none"/>
          </c:marker>
          <c:cat>
            <c:strRef>
              <c:f>'Instructor Regist - Fig 6'!$B$7:$F$7</c:f>
              <c:strCache>
                <c:ptCount val="5"/>
                <c:pt idx="0">
                  <c:v>2012/13</c:v>
                </c:pt>
                <c:pt idx="1">
                  <c:v>2012/13 - 2013/14</c:v>
                </c:pt>
                <c:pt idx="2">
                  <c:v>2012/13 - 2014/15</c:v>
                </c:pt>
                <c:pt idx="3">
                  <c:v>2012/13 - 2015/16</c:v>
                </c:pt>
                <c:pt idx="4">
                  <c:v>2012/13 - 2016/17</c:v>
                </c:pt>
              </c:strCache>
            </c:strRef>
          </c:cat>
          <c:val>
            <c:numRef>
              <c:f>'Instructor Regist - Fig 6'!$B$10:$F$10</c:f>
              <c:numCache>
                <c:formatCode>0.0%</c:formatCode>
                <c:ptCount val="5"/>
                <c:pt idx="0">
                  <c:v>1</c:v>
                </c:pt>
                <c:pt idx="1">
                  <c:v>0.9376646180860404</c:v>
                </c:pt>
                <c:pt idx="2">
                  <c:v>0.90693590869183494</c:v>
                </c:pt>
                <c:pt idx="3">
                  <c:v>0.88762071992976299</c:v>
                </c:pt>
                <c:pt idx="4">
                  <c:v>0.86567164179104472</c:v>
                </c:pt>
              </c:numCache>
            </c:numRef>
          </c:val>
        </c:ser>
        <c:ser>
          <c:idx val="2"/>
          <c:order val="2"/>
          <c:tx>
            <c:strRef>
              <c:f>'Instructor Regist - Fig 6'!$A$11</c:f>
              <c:strCache>
                <c:ptCount val="1"/>
                <c:pt idx="0">
                  <c:v>Female ADI's</c:v>
                </c:pt>
              </c:strCache>
            </c:strRef>
          </c:tx>
          <c:marker>
            <c:symbol val="none"/>
          </c:marker>
          <c:cat>
            <c:strRef>
              <c:f>'Instructor Regist - Fig 6'!$B$7:$F$7</c:f>
              <c:strCache>
                <c:ptCount val="5"/>
                <c:pt idx="0">
                  <c:v>2012/13</c:v>
                </c:pt>
                <c:pt idx="1">
                  <c:v>2012/13 - 2013/14</c:v>
                </c:pt>
                <c:pt idx="2">
                  <c:v>2012/13 - 2014/15</c:v>
                </c:pt>
                <c:pt idx="3">
                  <c:v>2012/13 - 2015/16</c:v>
                </c:pt>
                <c:pt idx="4">
                  <c:v>2012/13 - 2016/17</c:v>
                </c:pt>
              </c:strCache>
            </c:strRef>
          </c:cat>
          <c:val>
            <c:numRef>
              <c:f>'Instructor Regist - Fig 6'!$B$11:$F$11</c:f>
              <c:numCache>
                <c:formatCode>0.0%</c:formatCode>
                <c:ptCount val="5"/>
                <c:pt idx="0">
                  <c:v>1</c:v>
                </c:pt>
                <c:pt idx="1">
                  <c:v>1.0054347826086956</c:v>
                </c:pt>
                <c:pt idx="2">
                  <c:v>0.93478260869565222</c:v>
                </c:pt>
                <c:pt idx="3">
                  <c:v>0.83152173913043481</c:v>
                </c:pt>
                <c:pt idx="4">
                  <c:v>0.80434782608695654</c:v>
                </c:pt>
              </c:numCache>
            </c:numRef>
          </c:val>
        </c:ser>
        <c:marker val="1"/>
        <c:axId val="137838592"/>
        <c:axId val="137840128"/>
      </c:lineChart>
      <c:catAx>
        <c:axId val="137838592"/>
        <c:scaling>
          <c:orientation val="minMax"/>
        </c:scaling>
        <c:axPos val="b"/>
        <c:tickLblPos val="nextTo"/>
        <c:crossAx val="137840128"/>
        <c:crosses val="autoZero"/>
        <c:auto val="1"/>
        <c:lblAlgn val="ctr"/>
        <c:lblOffset val="100"/>
      </c:catAx>
      <c:valAx>
        <c:axId val="137840128"/>
        <c:scaling>
          <c:orientation val="minMax"/>
          <c:max val="1.3"/>
          <c:min val="0.70000000000000062"/>
        </c:scaling>
        <c:axPos val="l"/>
        <c:majorGridlines/>
        <c:title>
          <c:tx>
            <c:rich>
              <a:bodyPr rot="-5400000" vert="horz"/>
              <a:lstStyle/>
              <a:p>
                <a:pPr>
                  <a:defRPr/>
                </a:pPr>
                <a:r>
                  <a:rPr lang="en-GB" sz="1000" b="1">
                    <a:latin typeface="Arial" pitchFamily="34" charset="0"/>
                    <a:cs typeface="Arial" pitchFamily="34" charset="0"/>
                  </a:rPr>
                  <a:t>Percentage Change Relative to 2012/13</a:t>
                </a:r>
              </a:p>
            </c:rich>
          </c:tx>
          <c:layout>
            <c:manualLayout>
              <c:xMode val="edge"/>
              <c:yMode val="edge"/>
              <c:x val="1.2563800549666672E-2"/>
              <c:y val="0.25399671461390649"/>
            </c:manualLayout>
          </c:layout>
        </c:title>
        <c:numFmt formatCode="0.0%" sourceLinked="1"/>
        <c:tickLblPos val="nextTo"/>
        <c:crossAx val="137838592"/>
        <c:crosses val="autoZero"/>
        <c:crossBetween val="between"/>
      </c:valAx>
    </c:plotArea>
    <c:legend>
      <c:legendPos val="r"/>
      <c:layout/>
    </c:legend>
    <c:plotVisOnly val="1"/>
  </c:chart>
  <c:spPr>
    <a:ln>
      <a:noFill/>
    </a:ln>
  </c:spPr>
  <c:printSettings>
    <c:headerFooter/>
    <c:pageMargins b="0.75000000000001255" l="0.70000000000000062" r="0.70000000000000062" t="0.75000000000001255" header="0.30000000000000032" footer="0.30000000000000032"/>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a:pPr>
            <a:r>
              <a:rPr lang="en-GB" sz="1600" baseline="0">
                <a:latin typeface="Arial" pitchFamily="34" charset="0"/>
              </a:rPr>
              <a:t>Ordinary Driver Licences</a:t>
            </a:r>
          </a:p>
          <a:p>
            <a:pPr>
              <a:defRPr/>
            </a:pPr>
            <a:r>
              <a:rPr lang="en-GB" sz="1600" baseline="0">
                <a:latin typeface="Arial" pitchFamily="34" charset="0"/>
              </a:rPr>
              <a:t>Relative Change in Business Volumes 2012/13 to 2016/17</a:t>
            </a:r>
          </a:p>
        </c:rich>
      </c:tx>
      <c:layout>
        <c:manualLayout>
          <c:xMode val="edge"/>
          <c:yMode val="edge"/>
          <c:x val="5.4904452732882081E-2"/>
          <c:y val="1.7582417582417582E-2"/>
        </c:manualLayout>
      </c:layout>
    </c:title>
    <c:plotArea>
      <c:layout/>
      <c:lineChart>
        <c:grouping val="standard"/>
        <c:ser>
          <c:idx val="0"/>
          <c:order val="0"/>
          <c:tx>
            <c:strRef>
              <c:f>'Driver Licensing Ordinary Fig 7'!$A$9</c:f>
              <c:strCache>
                <c:ptCount val="1"/>
                <c:pt idx="0">
                  <c:v>Provisional Licence</c:v>
                </c:pt>
              </c:strCache>
            </c:strRef>
          </c:tx>
          <c:marker>
            <c:symbol val="none"/>
          </c:marker>
          <c:cat>
            <c:strRef>
              <c:f>'Driver Licensing Ordinary Fig 7'!$B$7:$F$7</c:f>
              <c:strCache>
                <c:ptCount val="5"/>
                <c:pt idx="0">
                  <c:v>2012/13</c:v>
                </c:pt>
                <c:pt idx="1">
                  <c:v>2012/13 - 2013/14</c:v>
                </c:pt>
                <c:pt idx="2">
                  <c:v>2012/13 - 2014/15</c:v>
                </c:pt>
                <c:pt idx="3">
                  <c:v>2012/13 - 2015/16</c:v>
                </c:pt>
                <c:pt idx="4">
                  <c:v>2012/13 - 2016/17</c:v>
                </c:pt>
              </c:strCache>
            </c:strRef>
          </c:cat>
          <c:val>
            <c:numRef>
              <c:f>'Driver Licensing Ordinary Fig 7'!$B$9:$F$9</c:f>
              <c:numCache>
                <c:formatCode>0.0%</c:formatCode>
                <c:ptCount val="5"/>
                <c:pt idx="0">
                  <c:v>1</c:v>
                </c:pt>
                <c:pt idx="1">
                  <c:v>1.044548841730115</c:v>
                </c:pt>
                <c:pt idx="2">
                  <c:v>1.0270127976672607</c:v>
                </c:pt>
                <c:pt idx="3">
                  <c:v>1.0962254981370485</c:v>
                </c:pt>
                <c:pt idx="4">
                  <c:v>1.0242993682164263</c:v>
                </c:pt>
              </c:numCache>
            </c:numRef>
          </c:val>
        </c:ser>
        <c:ser>
          <c:idx val="1"/>
          <c:order val="1"/>
          <c:tx>
            <c:strRef>
              <c:f>'Driver Licensing Ordinary Fig 7'!$A$10</c:f>
              <c:strCache>
                <c:ptCount val="1"/>
                <c:pt idx="0">
                  <c:v>Conversion of Provisional to Full</c:v>
                </c:pt>
              </c:strCache>
            </c:strRef>
          </c:tx>
          <c:marker>
            <c:symbol val="none"/>
          </c:marker>
          <c:cat>
            <c:strRef>
              <c:f>'Driver Licensing Ordinary Fig 7'!$B$7:$F$7</c:f>
              <c:strCache>
                <c:ptCount val="5"/>
                <c:pt idx="0">
                  <c:v>2012/13</c:v>
                </c:pt>
                <c:pt idx="1">
                  <c:v>2012/13 - 2013/14</c:v>
                </c:pt>
                <c:pt idx="2">
                  <c:v>2012/13 - 2014/15</c:v>
                </c:pt>
                <c:pt idx="3">
                  <c:v>2012/13 - 2015/16</c:v>
                </c:pt>
                <c:pt idx="4">
                  <c:v>2012/13 - 2016/17</c:v>
                </c:pt>
              </c:strCache>
            </c:strRef>
          </c:cat>
          <c:val>
            <c:numRef>
              <c:f>'Driver Licensing Ordinary Fig 7'!$B$10:$F$10</c:f>
              <c:numCache>
                <c:formatCode>0.0%</c:formatCode>
                <c:ptCount val="5"/>
                <c:pt idx="0">
                  <c:v>1</c:v>
                </c:pt>
                <c:pt idx="1">
                  <c:v>0.93002490898639589</c:v>
                </c:pt>
                <c:pt idx="2">
                  <c:v>0.94688637670051734</c:v>
                </c:pt>
                <c:pt idx="3">
                  <c:v>1.0285495305614103</c:v>
                </c:pt>
                <c:pt idx="4">
                  <c:v>1.0057865491473463</c:v>
                </c:pt>
              </c:numCache>
            </c:numRef>
          </c:val>
        </c:ser>
        <c:ser>
          <c:idx val="3"/>
          <c:order val="2"/>
          <c:tx>
            <c:strRef>
              <c:f>'Driver Licensing Ordinary Fig 7'!$A$11</c:f>
              <c:strCache>
                <c:ptCount val="1"/>
                <c:pt idx="0">
                  <c:v>Renewals to Over 70's</c:v>
                </c:pt>
              </c:strCache>
            </c:strRef>
          </c:tx>
          <c:marker>
            <c:symbol val="none"/>
          </c:marker>
          <c:cat>
            <c:strRef>
              <c:f>'Driver Licensing Ordinary Fig 7'!$B$7:$F$7</c:f>
              <c:strCache>
                <c:ptCount val="5"/>
                <c:pt idx="0">
                  <c:v>2012/13</c:v>
                </c:pt>
                <c:pt idx="1">
                  <c:v>2012/13 - 2013/14</c:v>
                </c:pt>
                <c:pt idx="2">
                  <c:v>2012/13 - 2014/15</c:v>
                </c:pt>
                <c:pt idx="3">
                  <c:v>2012/13 - 2015/16</c:v>
                </c:pt>
                <c:pt idx="4">
                  <c:v>2012/13 - 2016/17</c:v>
                </c:pt>
              </c:strCache>
            </c:strRef>
          </c:cat>
          <c:val>
            <c:numRef>
              <c:f>'Driver Licensing Ordinary Fig 7'!$B$11:$F$11</c:f>
              <c:numCache>
                <c:formatCode>0.0%</c:formatCode>
                <c:ptCount val="5"/>
                <c:pt idx="0">
                  <c:v>1</c:v>
                </c:pt>
                <c:pt idx="1">
                  <c:v>1.0784100967990635</c:v>
                </c:pt>
                <c:pt idx="2">
                  <c:v>1.1189000885183176</c:v>
                </c:pt>
                <c:pt idx="3">
                  <c:v>1.1271237257645412</c:v>
                </c:pt>
                <c:pt idx="4">
                  <c:v>0.95248565146626307</c:v>
                </c:pt>
              </c:numCache>
            </c:numRef>
          </c:val>
        </c:ser>
        <c:ser>
          <c:idx val="4"/>
          <c:order val="3"/>
          <c:tx>
            <c:strRef>
              <c:f>'Driver Licensing Ordinary Fig 7'!$A$12</c:f>
              <c:strCache>
                <c:ptCount val="1"/>
                <c:pt idx="0">
                  <c:v>Medical Renewals </c:v>
                </c:pt>
              </c:strCache>
            </c:strRef>
          </c:tx>
          <c:marker>
            <c:symbol val="none"/>
          </c:marker>
          <c:cat>
            <c:strRef>
              <c:f>'Driver Licensing Ordinary Fig 7'!$B$7:$F$7</c:f>
              <c:strCache>
                <c:ptCount val="5"/>
                <c:pt idx="0">
                  <c:v>2012/13</c:v>
                </c:pt>
                <c:pt idx="1">
                  <c:v>2012/13 - 2013/14</c:v>
                </c:pt>
                <c:pt idx="2">
                  <c:v>2012/13 - 2014/15</c:v>
                </c:pt>
                <c:pt idx="3">
                  <c:v>2012/13 - 2015/16</c:v>
                </c:pt>
                <c:pt idx="4">
                  <c:v>2012/13 - 2016/17</c:v>
                </c:pt>
              </c:strCache>
            </c:strRef>
          </c:cat>
          <c:val>
            <c:numRef>
              <c:f>'Driver Licensing Ordinary Fig 7'!$B$12:$F$12</c:f>
              <c:numCache>
                <c:formatCode>0.0%</c:formatCode>
                <c:ptCount val="5"/>
                <c:pt idx="0">
                  <c:v>1</c:v>
                </c:pt>
                <c:pt idx="1">
                  <c:v>0.98337489609310058</c:v>
                </c:pt>
                <c:pt idx="2">
                  <c:v>1.0485453034081462</c:v>
                </c:pt>
                <c:pt idx="3">
                  <c:v>1.1562759767248545</c:v>
                </c:pt>
                <c:pt idx="4">
                  <c:v>0.95544472152950954</c:v>
                </c:pt>
              </c:numCache>
            </c:numRef>
          </c:val>
        </c:ser>
        <c:ser>
          <c:idx val="5"/>
          <c:order val="4"/>
          <c:tx>
            <c:strRef>
              <c:f>'Driver Licensing Ordinary Fig 7'!$A$13</c:f>
              <c:strCache>
                <c:ptCount val="1"/>
                <c:pt idx="0">
                  <c:v>Name &amp; Address Change</c:v>
                </c:pt>
              </c:strCache>
            </c:strRef>
          </c:tx>
          <c:marker>
            <c:symbol val="none"/>
          </c:marker>
          <c:cat>
            <c:strRef>
              <c:f>'Driver Licensing Ordinary Fig 7'!$B$7:$F$7</c:f>
              <c:strCache>
                <c:ptCount val="5"/>
                <c:pt idx="0">
                  <c:v>2012/13</c:v>
                </c:pt>
                <c:pt idx="1">
                  <c:v>2012/13 - 2013/14</c:v>
                </c:pt>
                <c:pt idx="2">
                  <c:v>2012/13 - 2014/15</c:v>
                </c:pt>
                <c:pt idx="3">
                  <c:v>2012/13 - 2015/16</c:v>
                </c:pt>
                <c:pt idx="4">
                  <c:v>2012/13 - 2016/17</c:v>
                </c:pt>
              </c:strCache>
            </c:strRef>
          </c:cat>
          <c:val>
            <c:numRef>
              <c:f>'Driver Licensing Ordinary Fig 7'!$B$13:$F$13</c:f>
              <c:numCache>
                <c:formatCode>0.0%</c:formatCode>
                <c:ptCount val="5"/>
                <c:pt idx="0">
                  <c:v>1</c:v>
                </c:pt>
                <c:pt idx="1">
                  <c:v>1.0898904486191527</c:v>
                </c:pt>
                <c:pt idx="2">
                  <c:v>1.0274086724705294</c:v>
                </c:pt>
                <c:pt idx="3">
                  <c:v>1.0773524388719957</c:v>
                </c:pt>
                <c:pt idx="4">
                  <c:v>1.1113008705794143</c:v>
                </c:pt>
              </c:numCache>
            </c:numRef>
          </c:val>
        </c:ser>
        <c:ser>
          <c:idx val="6"/>
          <c:order val="5"/>
          <c:tx>
            <c:strRef>
              <c:f>'Driver Licensing Ordinary Fig 7'!$A$14</c:f>
              <c:strCache>
                <c:ptCount val="1"/>
                <c:pt idx="0">
                  <c:v>Replacement/Duplicate Licences </c:v>
                </c:pt>
              </c:strCache>
            </c:strRef>
          </c:tx>
          <c:marker>
            <c:symbol val="none"/>
          </c:marker>
          <c:cat>
            <c:strRef>
              <c:f>'Driver Licensing Ordinary Fig 7'!$B$7:$F$7</c:f>
              <c:strCache>
                <c:ptCount val="5"/>
                <c:pt idx="0">
                  <c:v>2012/13</c:v>
                </c:pt>
                <c:pt idx="1">
                  <c:v>2012/13 - 2013/14</c:v>
                </c:pt>
                <c:pt idx="2">
                  <c:v>2012/13 - 2014/15</c:v>
                </c:pt>
                <c:pt idx="3">
                  <c:v>2012/13 - 2015/16</c:v>
                </c:pt>
                <c:pt idx="4">
                  <c:v>2012/13 - 2016/17</c:v>
                </c:pt>
              </c:strCache>
            </c:strRef>
          </c:cat>
          <c:val>
            <c:numRef>
              <c:f>'Driver Licensing Ordinary Fig 7'!$B$14:$F$14</c:f>
              <c:numCache>
                <c:formatCode>0.0%</c:formatCode>
                <c:ptCount val="5"/>
                <c:pt idx="0">
                  <c:v>1</c:v>
                </c:pt>
                <c:pt idx="1">
                  <c:v>0.90804895982007694</c:v>
                </c:pt>
                <c:pt idx="2">
                  <c:v>0.85316379049349078</c:v>
                </c:pt>
                <c:pt idx="3">
                  <c:v>0.80874529648371607</c:v>
                </c:pt>
                <c:pt idx="4">
                  <c:v>0.7332295315946542</c:v>
                </c:pt>
              </c:numCache>
            </c:numRef>
          </c:val>
        </c:ser>
        <c:ser>
          <c:idx val="7"/>
          <c:order val="6"/>
          <c:tx>
            <c:strRef>
              <c:f>'Driver Licensing Ordinary Fig 7'!$A$15</c:f>
              <c:strCache>
                <c:ptCount val="1"/>
                <c:pt idx="0">
                  <c:v>Exchange Licence</c:v>
                </c:pt>
              </c:strCache>
            </c:strRef>
          </c:tx>
          <c:marker>
            <c:symbol val="none"/>
          </c:marker>
          <c:cat>
            <c:strRef>
              <c:f>'Driver Licensing Ordinary Fig 7'!$B$7:$F$7</c:f>
              <c:strCache>
                <c:ptCount val="5"/>
                <c:pt idx="0">
                  <c:v>2012/13</c:v>
                </c:pt>
                <c:pt idx="1">
                  <c:v>2012/13 - 2013/14</c:v>
                </c:pt>
                <c:pt idx="2">
                  <c:v>2012/13 - 2014/15</c:v>
                </c:pt>
                <c:pt idx="3">
                  <c:v>2012/13 - 2015/16</c:v>
                </c:pt>
                <c:pt idx="4">
                  <c:v>2012/13 - 2016/17</c:v>
                </c:pt>
              </c:strCache>
            </c:strRef>
          </c:cat>
          <c:val>
            <c:numRef>
              <c:f>'Driver Licensing Ordinary Fig 7'!$B$15:$F$15</c:f>
              <c:numCache>
                <c:formatCode>0.0%</c:formatCode>
                <c:ptCount val="5"/>
                <c:pt idx="0">
                  <c:v>1</c:v>
                </c:pt>
                <c:pt idx="1">
                  <c:v>1.0060329067641682</c:v>
                </c:pt>
                <c:pt idx="2">
                  <c:v>0.956855575868373</c:v>
                </c:pt>
                <c:pt idx="3">
                  <c:v>1.0436928702010968</c:v>
                </c:pt>
                <c:pt idx="4">
                  <c:v>1.1007312614259597</c:v>
                </c:pt>
              </c:numCache>
            </c:numRef>
          </c:val>
        </c:ser>
        <c:marker val="1"/>
        <c:axId val="139175808"/>
        <c:axId val="139177344"/>
      </c:lineChart>
      <c:catAx>
        <c:axId val="139175808"/>
        <c:scaling>
          <c:orientation val="minMax"/>
        </c:scaling>
        <c:axPos val="b"/>
        <c:tickLblPos val="nextTo"/>
        <c:crossAx val="139177344"/>
        <c:crosses val="autoZero"/>
        <c:auto val="1"/>
        <c:lblAlgn val="ctr"/>
        <c:lblOffset val="100"/>
      </c:catAx>
      <c:valAx>
        <c:axId val="139177344"/>
        <c:scaling>
          <c:orientation val="minMax"/>
        </c:scaling>
        <c:axPos val="l"/>
        <c:majorGridlines/>
        <c:title>
          <c:tx>
            <c:rich>
              <a:bodyPr rot="-5400000" vert="horz"/>
              <a:lstStyle/>
              <a:p>
                <a:pPr>
                  <a:defRPr/>
                </a:pPr>
                <a:r>
                  <a:rPr lang="en-GB" sz="1000" b="1">
                    <a:latin typeface="Arial" pitchFamily="34" charset="0"/>
                    <a:cs typeface="Arial" pitchFamily="34" charset="0"/>
                  </a:rPr>
                  <a:t>Percentage Change Relative to 2012/13 Volumes</a:t>
                </a:r>
              </a:p>
            </c:rich>
          </c:tx>
          <c:layout>
            <c:manualLayout>
              <c:xMode val="edge"/>
              <c:yMode val="edge"/>
              <c:x val="1.1004343755276204E-2"/>
              <c:y val="0.17158308853777746"/>
            </c:manualLayout>
          </c:layout>
        </c:title>
        <c:numFmt formatCode="0%" sourceLinked="0"/>
        <c:tickLblPos val="nextTo"/>
        <c:crossAx val="139175808"/>
        <c:crosses val="autoZero"/>
        <c:crossBetween val="between"/>
      </c:valAx>
    </c:plotArea>
    <c:legend>
      <c:legendPos val="r"/>
      <c:layout/>
    </c:legend>
    <c:plotVisOnly val="1"/>
  </c:chart>
  <c:spPr>
    <a:ln>
      <a:noFill/>
    </a:ln>
  </c:spPr>
  <c:printSettings>
    <c:headerFooter/>
    <c:pageMargins b="0.75000000000001255" l="0.70000000000000062" r="0.70000000000000062" t="0.75000000000001255"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a:pPr>
            <a:r>
              <a:rPr lang="en-GB" sz="1600" baseline="0">
                <a:latin typeface="Arial" pitchFamily="34" charset="0"/>
              </a:rPr>
              <a:t>Vehicle Tests by Category</a:t>
            </a:r>
          </a:p>
          <a:p>
            <a:pPr>
              <a:defRPr/>
            </a:pPr>
            <a:r>
              <a:rPr lang="en-GB" sz="1600" baseline="0">
                <a:latin typeface="Arial" pitchFamily="34" charset="0"/>
              </a:rPr>
              <a:t>Relative Change in Full Test Appointments Provided 2012/13 to 2016/17</a:t>
            </a:r>
          </a:p>
        </c:rich>
      </c:tx>
      <c:layout>
        <c:manualLayout>
          <c:xMode val="edge"/>
          <c:yMode val="edge"/>
          <c:x val="0.10403214004123253"/>
          <c:y val="1.7794024411370693E-2"/>
        </c:manualLayout>
      </c:layout>
    </c:title>
    <c:plotArea>
      <c:layout/>
      <c:lineChart>
        <c:grouping val="standard"/>
        <c:ser>
          <c:idx val="0"/>
          <c:order val="0"/>
          <c:tx>
            <c:strRef>
              <c:f>'Vehicle Test Provided Fig 2'!$A$9</c:f>
              <c:strCache>
                <c:ptCount val="1"/>
                <c:pt idx="0">
                  <c:v>Private Cars</c:v>
                </c:pt>
              </c:strCache>
            </c:strRef>
          </c:tx>
          <c:marker>
            <c:symbol val="none"/>
          </c:marker>
          <c:cat>
            <c:strRef>
              <c:f>'Vehicle Test Provided Fig 2'!$B$7:$F$7</c:f>
              <c:strCache>
                <c:ptCount val="5"/>
                <c:pt idx="0">
                  <c:v>2012/13</c:v>
                </c:pt>
                <c:pt idx="1">
                  <c:v>2012/13 - 2013/14</c:v>
                </c:pt>
                <c:pt idx="2">
                  <c:v>2012/13 - 2014/15</c:v>
                </c:pt>
                <c:pt idx="3">
                  <c:v>2012/13 - 2015/16</c:v>
                </c:pt>
                <c:pt idx="4">
                  <c:v>2012/13 - 2016/17</c:v>
                </c:pt>
              </c:strCache>
            </c:strRef>
          </c:cat>
          <c:val>
            <c:numRef>
              <c:f>'Vehicle Test Provided Fig 2'!$B$9:$F$9</c:f>
              <c:numCache>
                <c:formatCode>0.0%</c:formatCode>
                <c:ptCount val="5"/>
                <c:pt idx="0">
                  <c:v>1</c:v>
                </c:pt>
                <c:pt idx="1">
                  <c:v>1.0280183945279171</c:v>
                </c:pt>
                <c:pt idx="2">
                  <c:v>1.040055819872453</c:v>
                </c:pt>
                <c:pt idx="3">
                  <c:v>1.0870081416031583</c:v>
                </c:pt>
                <c:pt idx="4">
                  <c:v>1.0983470954866885</c:v>
                </c:pt>
              </c:numCache>
            </c:numRef>
          </c:val>
        </c:ser>
        <c:ser>
          <c:idx val="1"/>
          <c:order val="1"/>
          <c:tx>
            <c:strRef>
              <c:f>'Vehicle Test Provided Fig 2'!$A$10</c:f>
              <c:strCache>
                <c:ptCount val="1"/>
                <c:pt idx="0">
                  <c:v>Motorcycles</c:v>
                </c:pt>
              </c:strCache>
            </c:strRef>
          </c:tx>
          <c:marker>
            <c:symbol val="none"/>
          </c:marker>
          <c:cat>
            <c:strRef>
              <c:f>'Vehicle Test Provided Fig 2'!$B$7:$F$7</c:f>
              <c:strCache>
                <c:ptCount val="5"/>
                <c:pt idx="0">
                  <c:v>2012/13</c:v>
                </c:pt>
                <c:pt idx="1">
                  <c:v>2012/13 - 2013/14</c:v>
                </c:pt>
                <c:pt idx="2">
                  <c:v>2012/13 - 2014/15</c:v>
                </c:pt>
                <c:pt idx="3">
                  <c:v>2012/13 - 2015/16</c:v>
                </c:pt>
                <c:pt idx="4">
                  <c:v>2012/13 - 2016/17</c:v>
                </c:pt>
              </c:strCache>
            </c:strRef>
          </c:cat>
          <c:val>
            <c:numRef>
              <c:f>'Vehicle Test Provided Fig 2'!$B$10:$F$10</c:f>
              <c:numCache>
                <c:formatCode>0.0%</c:formatCode>
                <c:ptCount val="5"/>
                <c:pt idx="0">
                  <c:v>1</c:v>
                </c:pt>
                <c:pt idx="1">
                  <c:v>1.0321150228433218</c:v>
                </c:pt>
                <c:pt idx="2">
                  <c:v>1.0232016483024278</c:v>
                </c:pt>
                <c:pt idx="3">
                  <c:v>1.0189913105795934</c:v>
                </c:pt>
                <c:pt idx="4">
                  <c:v>0.98436800143330649</c:v>
                </c:pt>
              </c:numCache>
            </c:numRef>
          </c:val>
        </c:ser>
        <c:ser>
          <c:idx val="2"/>
          <c:order val="2"/>
          <c:tx>
            <c:strRef>
              <c:f>'Vehicle Test Provided Fig 2'!$A$11</c:f>
              <c:strCache>
                <c:ptCount val="1"/>
                <c:pt idx="0">
                  <c:v>Light Goods</c:v>
                </c:pt>
              </c:strCache>
            </c:strRef>
          </c:tx>
          <c:marker>
            <c:symbol val="none"/>
          </c:marker>
          <c:cat>
            <c:strRef>
              <c:f>'Vehicle Test Provided Fig 2'!$B$7:$F$7</c:f>
              <c:strCache>
                <c:ptCount val="5"/>
                <c:pt idx="0">
                  <c:v>2012/13</c:v>
                </c:pt>
                <c:pt idx="1">
                  <c:v>2012/13 - 2013/14</c:v>
                </c:pt>
                <c:pt idx="2">
                  <c:v>2012/13 - 2014/15</c:v>
                </c:pt>
                <c:pt idx="3">
                  <c:v>2012/13 - 2015/16</c:v>
                </c:pt>
                <c:pt idx="4">
                  <c:v>2012/13 - 2016/17</c:v>
                </c:pt>
              </c:strCache>
            </c:strRef>
          </c:cat>
          <c:val>
            <c:numRef>
              <c:f>'Vehicle Test Provided Fig 2'!$B$11:$F$11</c:f>
              <c:numCache>
                <c:formatCode>0.0%</c:formatCode>
                <c:ptCount val="5"/>
                <c:pt idx="0">
                  <c:v>1</c:v>
                </c:pt>
                <c:pt idx="1">
                  <c:v>1.0240709265469246</c:v>
                </c:pt>
                <c:pt idx="2">
                  <c:v>1.0385563568989542</c:v>
                </c:pt>
                <c:pt idx="3">
                  <c:v>1.0601773163673114</c:v>
                </c:pt>
                <c:pt idx="4">
                  <c:v>1.0538992757284824</c:v>
                </c:pt>
              </c:numCache>
            </c:numRef>
          </c:val>
        </c:ser>
        <c:ser>
          <c:idx val="3"/>
          <c:order val="3"/>
          <c:tx>
            <c:strRef>
              <c:f>'Vehicle Test Provided Fig 2'!$A$12</c:f>
              <c:strCache>
                <c:ptCount val="1"/>
                <c:pt idx="0">
                  <c:v>Heavy Goods</c:v>
                </c:pt>
              </c:strCache>
            </c:strRef>
          </c:tx>
          <c:marker>
            <c:symbol val="none"/>
          </c:marker>
          <c:cat>
            <c:strRef>
              <c:f>'Vehicle Test Provided Fig 2'!$B$7:$F$7</c:f>
              <c:strCache>
                <c:ptCount val="5"/>
                <c:pt idx="0">
                  <c:v>2012/13</c:v>
                </c:pt>
                <c:pt idx="1">
                  <c:v>2012/13 - 2013/14</c:v>
                </c:pt>
                <c:pt idx="2">
                  <c:v>2012/13 - 2014/15</c:v>
                </c:pt>
                <c:pt idx="3">
                  <c:v>2012/13 - 2015/16</c:v>
                </c:pt>
                <c:pt idx="4">
                  <c:v>2012/13 - 2016/17</c:v>
                </c:pt>
              </c:strCache>
            </c:strRef>
          </c:cat>
          <c:val>
            <c:numRef>
              <c:f>'Vehicle Test Provided Fig 2'!$B$12:$F$12</c:f>
              <c:numCache>
                <c:formatCode>0.0%</c:formatCode>
                <c:ptCount val="5"/>
                <c:pt idx="0">
                  <c:v>1</c:v>
                </c:pt>
                <c:pt idx="1">
                  <c:v>0.98035363457760316</c:v>
                </c:pt>
                <c:pt idx="2">
                  <c:v>0.98921454632933725</c:v>
                </c:pt>
                <c:pt idx="3">
                  <c:v>0.99466741509963519</c:v>
                </c:pt>
                <c:pt idx="4">
                  <c:v>1.0214907180947035</c:v>
                </c:pt>
              </c:numCache>
            </c:numRef>
          </c:val>
        </c:ser>
        <c:ser>
          <c:idx val="4"/>
          <c:order val="4"/>
          <c:tx>
            <c:strRef>
              <c:f>'Vehicle Test Provided Fig 2'!$A$13</c:f>
              <c:strCache>
                <c:ptCount val="1"/>
                <c:pt idx="0">
                  <c:v>Trailers</c:v>
                </c:pt>
              </c:strCache>
            </c:strRef>
          </c:tx>
          <c:marker>
            <c:symbol val="none"/>
          </c:marker>
          <c:cat>
            <c:strRef>
              <c:f>'Vehicle Test Provided Fig 2'!$B$7:$F$7</c:f>
              <c:strCache>
                <c:ptCount val="5"/>
                <c:pt idx="0">
                  <c:v>2012/13</c:v>
                </c:pt>
                <c:pt idx="1">
                  <c:v>2012/13 - 2013/14</c:v>
                </c:pt>
                <c:pt idx="2">
                  <c:v>2012/13 - 2014/15</c:v>
                </c:pt>
                <c:pt idx="3">
                  <c:v>2012/13 - 2015/16</c:v>
                </c:pt>
                <c:pt idx="4">
                  <c:v>2012/13 - 2016/17</c:v>
                </c:pt>
              </c:strCache>
            </c:strRef>
          </c:cat>
          <c:val>
            <c:numRef>
              <c:f>'Vehicle Test Provided Fig 2'!$B$13:$F$13</c:f>
              <c:numCache>
                <c:formatCode>0.0%</c:formatCode>
                <c:ptCount val="5"/>
                <c:pt idx="0">
                  <c:v>1</c:v>
                </c:pt>
                <c:pt idx="1">
                  <c:v>1.0304697709608639</c:v>
                </c:pt>
                <c:pt idx="2">
                  <c:v>1.0676800330146503</c:v>
                </c:pt>
                <c:pt idx="3">
                  <c:v>1.1257995735607675</c:v>
                </c:pt>
                <c:pt idx="4">
                  <c:v>1.1774537450993878</c:v>
                </c:pt>
              </c:numCache>
            </c:numRef>
          </c:val>
        </c:ser>
        <c:ser>
          <c:idx val="5"/>
          <c:order val="5"/>
          <c:tx>
            <c:strRef>
              <c:f>'Vehicle Test Provided Fig 2'!$A$14</c:f>
              <c:strCache>
                <c:ptCount val="1"/>
                <c:pt idx="0">
                  <c:v>Omnibus</c:v>
                </c:pt>
              </c:strCache>
            </c:strRef>
          </c:tx>
          <c:marker>
            <c:symbol val="none"/>
          </c:marker>
          <c:cat>
            <c:strRef>
              <c:f>'Vehicle Test Provided Fig 2'!$B$7:$F$7</c:f>
              <c:strCache>
                <c:ptCount val="5"/>
                <c:pt idx="0">
                  <c:v>2012/13</c:v>
                </c:pt>
                <c:pt idx="1">
                  <c:v>2012/13 - 2013/14</c:v>
                </c:pt>
                <c:pt idx="2">
                  <c:v>2012/13 - 2014/15</c:v>
                </c:pt>
                <c:pt idx="3">
                  <c:v>2012/13 - 2015/16</c:v>
                </c:pt>
                <c:pt idx="4">
                  <c:v>2012/13 - 2016/17</c:v>
                </c:pt>
              </c:strCache>
            </c:strRef>
          </c:cat>
          <c:val>
            <c:numRef>
              <c:f>'Vehicle Test Provided Fig 2'!$B$14:$F$14</c:f>
              <c:numCache>
                <c:formatCode>0.0%</c:formatCode>
                <c:ptCount val="5"/>
                <c:pt idx="0">
                  <c:v>1</c:v>
                </c:pt>
                <c:pt idx="1">
                  <c:v>0.94200797390358826</c:v>
                </c:pt>
                <c:pt idx="2">
                  <c:v>0.97317868793040951</c:v>
                </c:pt>
                <c:pt idx="3">
                  <c:v>0.93620877129394708</c:v>
                </c:pt>
                <c:pt idx="4">
                  <c:v>0.94961942732874227</c:v>
                </c:pt>
              </c:numCache>
            </c:numRef>
          </c:val>
        </c:ser>
        <c:ser>
          <c:idx val="6"/>
          <c:order val="6"/>
          <c:tx>
            <c:strRef>
              <c:f>'Vehicle Test Provided Fig 2'!$A$15</c:f>
              <c:strCache>
                <c:ptCount val="1"/>
                <c:pt idx="0">
                  <c:v>Taxis</c:v>
                </c:pt>
              </c:strCache>
            </c:strRef>
          </c:tx>
          <c:marker>
            <c:symbol val="none"/>
          </c:marker>
          <c:cat>
            <c:strRef>
              <c:f>'Vehicle Test Provided Fig 2'!$B$7:$F$7</c:f>
              <c:strCache>
                <c:ptCount val="5"/>
                <c:pt idx="0">
                  <c:v>2012/13</c:v>
                </c:pt>
                <c:pt idx="1">
                  <c:v>2012/13 - 2013/14</c:v>
                </c:pt>
                <c:pt idx="2">
                  <c:v>2012/13 - 2014/15</c:v>
                </c:pt>
                <c:pt idx="3">
                  <c:v>2012/13 - 2015/16</c:v>
                </c:pt>
                <c:pt idx="4">
                  <c:v>2012/13 - 2016/17</c:v>
                </c:pt>
              </c:strCache>
            </c:strRef>
          </c:cat>
          <c:val>
            <c:numRef>
              <c:f>'Vehicle Test Provided Fig 2'!$B$15:$F$15</c:f>
              <c:numCache>
                <c:formatCode>0.0%</c:formatCode>
                <c:ptCount val="5"/>
                <c:pt idx="0">
                  <c:v>1</c:v>
                </c:pt>
                <c:pt idx="1">
                  <c:v>1.0039464118807768</c:v>
                </c:pt>
                <c:pt idx="2">
                  <c:v>0.99397652923460378</c:v>
                </c:pt>
                <c:pt idx="3">
                  <c:v>0.99813064700384257</c:v>
                </c:pt>
                <c:pt idx="4">
                  <c:v>0.94630802783258905</c:v>
                </c:pt>
              </c:numCache>
            </c:numRef>
          </c:val>
        </c:ser>
        <c:marker val="1"/>
        <c:axId val="122462592"/>
        <c:axId val="122464128"/>
      </c:lineChart>
      <c:catAx>
        <c:axId val="122462592"/>
        <c:scaling>
          <c:orientation val="minMax"/>
        </c:scaling>
        <c:axPos val="b"/>
        <c:tickLblPos val="nextTo"/>
        <c:crossAx val="122464128"/>
        <c:crosses val="autoZero"/>
        <c:auto val="1"/>
        <c:lblAlgn val="ctr"/>
        <c:lblOffset val="100"/>
      </c:catAx>
      <c:valAx>
        <c:axId val="122464128"/>
        <c:scaling>
          <c:orientation val="minMax"/>
          <c:max val="1.3"/>
          <c:min val="0.70000000000000062"/>
        </c:scaling>
        <c:axPos val="l"/>
        <c:majorGridlines/>
        <c:title>
          <c:tx>
            <c:rich>
              <a:bodyPr rot="-5400000" vert="horz"/>
              <a:lstStyle/>
              <a:p>
                <a:pPr>
                  <a:defRPr/>
                </a:pPr>
                <a:r>
                  <a:rPr lang="en-GB" sz="1000" b="1">
                    <a:latin typeface="Arial" pitchFamily="34" charset="0"/>
                    <a:cs typeface="Arial" pitchFamily="34" charset="0"/>
                  </a:rPr>
                  <a:t>Percentage Change Relative to 2012/13</a:t>
                </a:r>
              </a:p>
            </c:rich>
          </c:tx>
          <c:layout>
            <c:manualLayout>
              <c:xMode val="edge"/>
              <c:yMode val="edge"/>
              <c:x val="1.2563800549666672E-2"/>
              <c:y val="0.25399671461390649"/>
            </c:manualLayout>
          </c:layout>
        </c:title>
        <c:numFmt formatCode="0%" sourceLinked="0"/>
        <c:tickLblPos val="nextTo"/>
        <c:crossAx val="122462592"/>
        <c:crosses val="autoZero"/>
        <c:crossBetween val="between"/>
      </c:valAx>
    </c:plotArea>
    <c:legend>
      <c:legendPos val="r"/>
      <c:layout/>
    </c:legend>
    <c:plotVisOnly val="1"/>
  </c:chart>
  <c:spPr>
    <a:ln>
      <a:noFill/>
    </a:ln>
  </c:spPr>
  <c:printSettings>
    <c:headerFooter/>
    <c:pageMargins b="0.75000000000001255" l="0.70000000000000062" r="0.70000000000000062" t="0.75000000000001255" header="0.30000000000000032" footer="0.30000000000000032"/>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a:pPr>
            <a:r>
              <a:rPr lang="en-GB" sz="1600" baseline="0">
                <a:latin typeface="Arial" pitchFamily="34" charset="0"/>
              </a:rPr>
              <a:t>Vocational Driver Licences</a:t>
            </a:r>
          </a:p>
          <a:p>
            <a:pPr>
              <a:defRPr/>
            </a:pPr>
            <a:r>
              <a:rPr lang="en-GB" sz="1600" baseline="0">
                <a:latin typeface="Arial" pitchFamily="34" charset="0"/>
              </a:rPr>
              <a:t>Relative Change in Business Volumes 2012/13 to 2016/17</a:t>
            </a:r>
          </a:p>
        </c:rich>
      </c:tx>
      <c:layout>
        <c:manualLayout>
          <c:xMode val="edge"/>
          <c:yMode val="edge"/>
          <c:x val="6.0264521282665774E-2"/>
          <c:y val="1.9002375296912427E-2"/>
        </c:manualLayout>
      </c:layout>
    </c:title>
    <c:plotArea>
      <c:layout/>
      <c:lineChart>
        <c:grouping val="standard"/>
        <c:ser>
          <c:idx val="0"/>
          <c:order val="0"/>
          <c:tx>
            <c:strRef>
              <c:f>'Driver Licen Vocational Fig 8'!$A$9</c:f>
              <c:strCache>
                <c:ptCount val="1"/>
                <c:pt idx="0">
                  <c:v>Provisional Licence</c:v>
                </c:pt>
              </c:strCache>
            </c:strRef>
          </c:tx>
          <c:marker>
            <c:symbol val="none"/>
          </c:marker>
          <c:cat>
            <c:strRef>
              <c:f>'Driver Licen Vocational Fig 8'!$B$7:$F$7</c:f>
              <c:strCache>
                <c:ptCount val="5"/>
                <c:pt idx="0">
                  <c:v>2012/13</c:v>
                </c:pt>
                <c:pt idx="1">
                  <c:v>2012/13 - 2013/14</c:v>
                </c:pt>
                <c:pt idx="2">
                  <c:v>2012/13 - 2014/15</c:v>
                </c:pt>
                <c:pt idx="3">
                  <c:v>2012/13 - 2015/16</c:v>
                </c:pt>
                <c:pt idx="4">
                  <c:v>2012/13 - 2016/17</c:v>
                </c:pt>
              </c:strCache>
            </c:strRef>
          </c:cat>
          <c:val>
            <c:numRef>
              <c:f>'Driver Licen Vocational Fig 8'!$B$9:$F$9</c:f>
              <c:numCache>
                <c:formatCode>0.0%</c:formatCode>
                <c:ptCount val="5"/>
                <c:pt idx="0">
                  <c:v>1</c:v>
                </c:pt>
                <c:pt idx="1">
                  <c:v>1.0891938250428816</c:v>
                </c:pt>
                <c:pt idx="2">
                  <c:v>1.0457404230989136</c:v>
                </c:pt>
                <c:pt idx="3">
                  <c:v>1.1680960548885078</c:v>
                </c:pt>
                <c:pt idx="4">
                  <c:v>1.3630646083476272</c:v>
                </c:pt>
              </c:numCache>
            </c:numRef>
          </c:val>
        </c:ser>
        <c:ser>
          <c:idx val="1"/>
          <c:order val="1"/>
          <c:tx>
            <c:strRef>
              <c:f>'Driver Licen Vocational Fig 8'!$A$10</c:f>
              <c:strCache>
                <c:ptCount val="1"/>
                <c:pt idx="0">
                  <c:v>Conversion of Provisional to Full</c:v>
                </c:pt>
              </c:strCache>
            </c:strRef>
          </c:tx>
          <c:marker>
            <c:symbol val="none"/>
          </c:marker>
          <c:cat>
            <c:strRef>
              <c:f>'Driver Licen Vocational Fig 8'!$B$7:$F$7</c:f>
              <c:strCache>
                <c:ptCount val="5"/>
                <c:pt idx="0">
                  <c:v>2012/13</c:v>
                </c:pt>
                <c:pt idx="1">
                  <c:v>2012/13 - 2013/14</c:v>
                </c:pt>
                <c:pt idx="2">
                  <c:v>2012/13 - 2014/15</c:v>
                </c:pt>
                <c:pt idx="3">
                  <c:v>2012/13 - 2015/16</c:v>
                </c:pt>
                <c:pt idx="4">
                  <c:v>2012/13 - 2016/17</c:v>
                </c:pt>
              </c:strCache>
            </c:strRef>
          </c:cat>
          <c:val>
            <c:numRef>
              <c:f>'Driver Licen Vocational Fig 8'!$B$10:$F$10</c:f>
              <c:numCache>
                <c:formatCode>0.0%</c:formatCode>
                <c:ptCount val="5"/>
                <c:pt idx="0">
                  <c:v>1</c:v>
                </c:pt>
                <c:pt idx="1">
                  <c:v>1.0381861575178997</c:v>
                </c:pt>
                <c:pt idx="2">
                  <c:v>1.0095465393794749</c:v>
                </c:pt>
                <c:pt idx="3">
                  <c:v>1.0875099443118537</c:v>
                </c:pt>
                <c:pt idx="4">
                  <c:v>1.3762927605409705</c:v>
                </c:pt>
              </c:numCache>
            </c:numRef>
          </c:val>
        </c:ser>
        <c:ser>
          <c:idx val="2"/>
          <c:order val="2"/>
          <c:tx>
            <c:strRef>
              <c:f>'Driver Licen Vocational Fig 8'!$A$11</c:f>
              <c:strCache>
                <c:ptCount val="1"/>
                <c:pt idx="0">
                  <c:v>Renewals Licences</c:v>
                </c:pt>
              </c:strCache>
            </c:strRef>
          </c:tx>
          <c:marker>
            <c:symbol val="none"/>
          </c:marker>
          <c:cat>
            <c:strRef>
              <c:f>'Driver Licen Vocational Fig 8'!$B$7:$F$7</c:f>
              <c:strCache>
                <c:ptCount val="5"/>
                <c:pt idx="0">
                  <c:v>2012/13</c:v>
                </c:pt>
                <c:pt idx="1">
                  <c:v>2012/13 - 2013/14</c:v>
                </c:pt>
                <c:pt idx="2">
                  <c:v>2012/13 - 2014/15</c:v>
                </c:pt>
                <c:pt idx="3">
                  <c:v>2012/13 - 2015/16</c:v>
                </c:pt>
                <c:pt idx="4">
                  <c:v>2012/13 - 2016/17</c:v>
                </c:pt>
              </c:strCache>
            </c:strRef>
          </c:cat>
          <c:val>
            <c:numRef>
              <c:f>'Driver Licen Vocational Fig 8'!$B$11:$F$11</c:f>
              <c:numCache>
                <c:formatCode>0.0%</c:formatCode>
                <c:ptCount val="5"/>
                <c:pt idx="0">
                  <c:v>1</c:v>
                </c:pt>
                <c:pt idx="1">
                  <c:v>0.96135940409683429</c:v>
                </c:pt>
                <c:pt idx="2">
                  <c:v>0.8496275605214153</c:v>
                </c:pt>
                <c:pt idx="3">
                  <c:v>0.90432960893854752</c:v>
                </c:pt>
                <c:pt idx="4">
                  <c:v>0.70565642458100564</c:v>
                </c:pt>
              </c:numCache>
            </c:numRef>
          </c:val>
        </c:ser>
        <c:ser>
          <c:idx val="3"/>
          <c:order val="3"/>
          <c:tx>
            <c:strRef>
              <c:f>'Driver Licen Vocational Fig 8'!$A$12</c:f>
              <c:strCache>
                <c:ptCount val="1"/>
                <c:pt idx="0">
                  <c:v>Replacement/Duplicate Licences/Exchange Licences</c:v>
                </c:pt>
              </c:strCache>
            </c:strRef>
          </c:tx>
          <c:marker>
            <c:symbol val="none"/>
          </c:marker>
          <c:cat>
            <c:strRef>
              <c:f>'Driver Licen Vocational Fig 8'!$B$7:$F$7</c:f>
              <c:strCache>
                <c:ptCount val="5"/>
                <c:pt idx="0">
                  <c:v>2012/13</c:v>
                </c:pt>
                <c:pt idx="1">
                  <c:v>2012/13 - 2013/14</c:v>
                </c:pt>
                <c:pt idx="2">
                  <c:v>2012/13 - 2014/15</c:v>
                </c:pt>
                <c:pt idx="3">
                  <c:v>2012/13 - 2015/16</c:v>
                </c:pt>
                <c:pt idx="4">
                  <c:v>2012/13 - 2016/17</c:v>
                </c:pt>
              </c:strCache>
            </c:strRef>
          </c:cat>
          <c:val>
            <c:numRef>
              <c:f>'Driver Licen Vocational Fig 8'!$B$12:$F$12</c:f>
              <c:numCache>
                <c:formatCode>0.0%</c:formatCode>
                <c:ptCount val="5"/>
                <c:pt idx="0">
                  <c:v>1</c:v>
                </c:pt>
                <c:pt idx="1">
                  <c:v>0.96756756756756757</c:v>
                </c:pt>
                <c:pt idx="2">
                  <c:v>0.99513513513513518</c:v>
                </c:pt>
                <c:pt idx="3">
                  <c:v>0.94594594594594594</c:v>
                </c:pt>
                <c:pt idx="4">
                  <c:v>1.1135135135135135</c:v>
                </c:pt>
              </c:numCache>
            </c:numRef>
          </c:val>
        </c:ser>
        <c:ser>
          <c:idx val="4"/>
          <c:order val="4"/>
          <c:tx>
            <c:strRef>
              <c:f>'Driver Licen Vocational Fig 8'!$A$13</c:f>
              <c:strCache>
                <c:ptCount val="1"/>
                <c:pt idx="0">
                  <c:v>Name &amp; Address Change</c:v>
                </c:pt>
              </c:strCache>
            </c:strRef>
          </c:tx>
          <c:marker>
            <c:symbol val="none"/>
          </c:marker>
          <c:cat>
            <c:strRef>
              <c:f>'Driver Licen Vocational Fig 8'!$B$7:$F$7</c:f>
              <c:strCache>
                <c:ptCount val="5"/>
                <c:pt idx="0">
                  <c:v>2012/13</c:v>
                </c:pt>
                <c:pt idx="1">
                  <c:v>2012/13 - 2013/14</c:v>
                </c:pt>
                <c:pt idx="2">
                  <c:v>2012/13 - 2014/15</c:v>
                </c:pt>
                <c:pt idx="3">
                  <c:v>2012/13 - 2015/16</c:v>
                </c:pt>
                <c:pt idx="4">
                  <c:v>2012/13 - 2016/17</c:v>
                </c:pt>
              </c:strCache>
            </c:strRef>
          </c:cat>
          <c:val>
            <c:numRef>
              <c:f>'Driver Licen Vocational Fig 8'!$B$13:$F$13</c:f>
              <c:numCache>
                <c:formatCode>0.0%</c:formatCode>
                <c:ptCount val="5"/>
                <c:pt idx="0">
                  <c:v>1</c:v>
                </c:pt>
                <c:pt idx="1">
                  <c:v>1.0645724258289704</c:v>
                </c:pt>
                <c:pt idx="2">
                  <c:v>0.98894706224549156</c:v>
                </c:pt>
                <c:pt idx="3">
                  <c:v>0.9383362420011635</c:v>
                </c:pt>
                <c:pt idx="4">
                  <c:v>1.0255962769051774</c:v>
                </c:pt>
              </c:numCache>
            </c:numRef>
          </c:val>
        </c:ser>
        <c:ser>
          <c:idx val="5"/>
          <c:order val="5"/>
          <c:tx>
            <c:strRef>
              <c:f>'Driver Licensi Vocational Fig 8'!#REF!</c:f>
              <c:strCache>
                <c:ptCount val="1"/>
                <c:pt idx="0">
                  <c:v>#REF!</c:v>
                </c:pt>
              </c:strCache>
            </c:strRef>
          </c:tx>
          <c:marker>
            <c:symbol val="none"/>
          </c:marker>
          <c:cat>
            <c:strRef>
              <c:f>'Driver Licen Vocational Fig 8'!$B$7:$F$7</c:f>
              <c:strCache>
                <c:ptCount val="5"/>
                <c:pt idx="0">
                  <c:v>2012/13</c:v>
                </c:pt>
                <c:pt idx="1">
                  <c:v>2012/13 - 2013/14</c:v>
                </c:pt>
                <c:pt idx="2">
                  <c:v>2012/13 - 2014/15</c:v>
                </c:pt>
                <c:pt idx="3">
                  <c:v>2012/13 - 2015/16</c:v>
                </c:pt>
                <c:pt idx="4">
                  <c:v>2012/13 - 2016/17</c:v>
                </c:pt>
              </c:strCache>
            </c:strRef>
          </c:cat>
          <c:val>
            <c:numRef>
              <c:f>'Driver Licensi Vocational Fig 8'!#REF!</c:f>
              <c:numCache>
                <c:formatCode>General</c:formatCode>
                <c:ptCount val="1"/>
                <c:pt idx="0">
                  <c:v>1</c:v>
                </c:pt>
              </c:numCache>
            </c:numRef>
          </c:val>
        </c:ser>
        <c:ser>
          <c:idx val="6"/>
          <c:order val="6"/>
          <c:tx>
            <c:strRef>
              <c:f>'Driver Licensi Vocational Fig 8'!#REF!</c:f>
              <c:strCache>
                <c:ptCount val="1"/>
                <c:pt idx="0">
                  <c:v>#REF!</c:v>
                </c:pt>
              </c:strCache>
            </c:strRef>
          </c:tx>
          <c:marker>
            <c:symbol val="none"/>
          </c:marker>
          <c:cat>
            <c:strRef>
              <c:f>'Driver Licen Vocational Fig 8'!$B$7:$F$7</c:f>
              <c:strCache>
                <c:ptCount val="5"/>
                <c:pt idx="0">
                  <c:v>2012/13</c:v>
                </c:pt>
                <c:pt idx="1">
                  <c:v>2012/13 - 2013/14</c:v>
                </c:pt>
                <c:pt idx="2">
                  <c:v>2012/13 - 2014/15</c:v>
                </c:pt>
                <c:pt idx="3">
                  <c:v>2012/13 - 2015/16</c:v>
                </c:pt>
                <c:pt idx="4">
                  <c:v>2012/13 - 2016/17</c:v>
                </c:pt>
              </c:strCache>
            </c:strRef>
          </c:cat>
          <c:val>
            <c:numRef>
              <c:f>'Driver Licensi Vocational Fig 8'!#REF!</c:f>
              <c:numCache>
                <c:formatCode>General</c:formatCode>
                <c:ptCount val="1"/>
                <c:pt idx="0">
                  <c:v>1</c:v>
                </c:pt>
              </c:numCache>
            </c:numRef>
          </c:val>
        </c:ser>
        <c:marker val="1"/>
        <c:axId val="147199488"/>
        <c:axId val="147201024"/>
      </c:lineChart>
      <c:catAx>
        <c:axId val="147199488"/>
        <c:scaling>
          <c:orientation val="minMax"/>
        </c:scaling>
        <c:axPos val="b"/>
        <c:tickLblPos val="nextTo"/>
        <c:crossAx val="147201024"/>
        <c:crosses val="autoZero"/>
        <c:auto val="1"/>
        <c:lblAlgn val="ctr"/>
        <c:lblOffset val="100"/>
      </c:catAx>
      <c:valAx>
        <c:axId val="147201024"/>
        <c:scaling>
          <c:orientation val="minMax"/>
          <c:max val="1.4"/>
          <c:min val="0.60000000000000064"/>
        </c:scaling>
        <c:axPos val="l"/>
        <c:majorGridlines/>
        <c:title>
          <c:tx>
            <c:rich>
              <a:bodyPr rot="-5400000" vert="horz"/>
              <a:lstStyle/>
              <a:p>
                <a:pPr>
                  <a:defRPr/>
                </a:pPr>
                <a:r>
                  <a:rPr lang="en-GB" sz="1000" b="1">
                    <a:latin typeface="Arial" pitchFamily="34" charset="0"/>
                    <a:cs typeface="Arial" pitchFamily="34" charset="0"/>
                  </a:rPr>
                  <a:t>Percentage Change Relative to 2012/13 Volumes</a:t>
                </a:r>
              </a:p>
            </c:rich>
          </c:tx>
          <c:layout>
            <c:manualLayout>
              <c:xMode val="edge"/>
              <c:yMode val="edge"/>
              <c:x val="1.1004343755276204E-2"/>
              <c:y val="0.17158308853777751"/>
            </c:manualLayout>
          </c:layout>
        </c:title>
        <c:numFmt formatCode="0%" sourceLinked="0"/>
        <c:tickLblPos val="nextTo"/>
        <c:crossAx val="147199488"/>
        <c:crosses val="autoZero"/>
        <c:crossBetween val="between"/>
      </c:valAx>
    </c:plotArea>
    <c:legend>
      <c:legendPos val="r"/>
      <c:legendEntry>
        <c:idx val="5"/>
        <c:delete val="1"/>
      </c:legendEntry>
      <c:legendEntry>
        <c:idx val="6"/>
        <c:delete val="1"/>
      </c:legendEntry>
      <c:layout/>
    </c:legend>
    <c:plotVisOnly val="1"/>
  </c:chart>
  <c:spPr>
    <a:ln>
      <a:noFill/>
    </a:ln>
  </c:spPr>
  <c:printSettings>
    <c:headerFooter/>
    <c:pageMargins b="0.75000000000001277" l="0.70000000000000062" r="0.70000000000000062" t="0.75000000000001277" header="0.30000000000000032" footer="0.30000000000000032"/>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a:pPr>
            <a:r>
              <a:rPr lang="en-GB" sz="1600" baseline="0">
                <a:latin typeface="Arial" pitchFamily="34" charset="0"/>
              </a:rPr>
              <a:t>Road Transport Licensing Division</a:t>
            </a:r>
          </a:p>
          <a:p>
            <a:pPr>
              <a:defRPr/>
            </a:pPr>
            <a:r>
              <a:rPr lang="en-GB" sz="1600" baseline="0">
                <a:latin typeface="Arial" pitchFamily="34" charset="0"/>
              </a:rPr>
              <a:t>Relative Change in Licensing Volumes 2012/13 to 2016/17</a:t>
            </a:r>
          </a:p>
        </c:rich>
      </c:tx>
      <c:layout>
        <c:manualLayout>
          <c:xMode val="edge"/>
          <c:yMode val="edge"/>
          <c:x val="4.4346947859588523E-2"/>
          <c:y val="2.2169437846397463E-2"/>
        </c:manualLayout>
      </c:layout>
    </c:title>
    <c:plotArea>
      <c:layout/>
      <c:lineChart>
        <c:grouping val="standard"/>
        <c:ser>
          <c:idx val="0"/>
          <c:order val="0"/>
          <c:tx>
            <c:strRef>
              <c:f>'Road Transport Licensing Fig 9'!$A$9</c:f>
              <c:strCache>
                <c:ptCount val="1"/>
                <c:pt idx="0">
                  <c:v>PSV Licence - Omnibus</c:v>
                </c:pt>
              </c:strCache>
            </c:strRef>
          </c:tx>
          <c:marker>
            <c:symbol val="none"/>
          </c:marker>
          <c:cat>
            <c:strRef>
              <c:f>'Road Transport Licensing Fig 9'!$B$7:$F$7</c:f>
              <c:strCache>
                <c:ptCount val="5"/>
                <c:pt idx="0">
                  <c:v>2012/13</c:v>
                </c:pt>
                <c:pt idx="1">
                  <c:v>2012/13 - 2013/14</c:v>
                </c:pt>
                <c:pt idx="2">
                  <c:v>2012/13 - 2014/15</c:v>
                </c:pt>
                <c:pt idx="3">
                  <c:v>2012/13 - 2015/16</c:v>
                </c:pt>
                <c:pt idx="4">
                  <c:v>2012/13 - 2016/17</c:v>
                </c:pt>
              </c:strCache>
            </c:strRef>
          </c:cat>
          <c:val>
            <c:numRef>
              <c:f>'Road Transport Licensing Fig 9'!$B$9:$F$9</c:f>
              <c:numCache>
                <c:formatCode>0.0%</c:formatCode>
                <c:ptCount val="5"/>
                <c:pt idx="0">
                  <c:v>1</c:v>
                </c:pt>
                <c:pt idx="1">
                  <c:v>0.8844870725604671</c:v>
                </c:pt>
                <c:pt idx="2">
                  <c:v>0.99082568807339455</c:v>
                </c:pt>
                <c:pt idx="3">
                  <c:v>1.0358632193494579</c:v>
                </c:pt>
                <c:pt idx="4">
                  <c:v>0.98331943286071721</c:v>
                </c:pt>
              </c:numCache>
            </c:numRef>
          </c:val>
        </c:ser>
        <c:ser>
          <c:idx val="1"/>
          <c:order val="1"/>
          <c:tx>
            <c:strRef>
              <c:f>'Road Transport Licensing Fig 9'!$A$10</c:f>
              <c:strCache>
                <c:ptCount val="1"/>
                <c:pt idx="0">
                  <c:v>PSV Licence - Taxi</c:v>
                </c:pt>
              </c:strCache>
            </c:strRef>
          </c:tx>
          <c:marker>
            <c:symbol val="none"/>
          </c:marker>
          <c:cat>
            <c:strRef>
              <c:f>'Road Transport Licensing Fig 9'!$B$7:$F$7</c:f>
              <c:strCache>
                <c:ptCount val="5"/>
                <c:pt idx="0">
                  <c:v>2012/13</c:v>
                </c:pt>
                <c:pt idx="1">
                  <c:v>2012/13 - 2013/14</c:v>
                </c:pt>
                <c:pt idx="2">
                  <c:v>2012/13 - 2014/15</c:v>
                </c:pt>
                <c:pt idx="3">
                  <c:v>2012/13 - 2015/16</c:v>
                </c:pt>
                <c:pt idx="4">
                  <c:v>2012/13 - 2016/17</c:v>
                </c:pt>
              </c:strCache>
            </c:strRef>
          </c:cat>
          <c:val>
            <c:numRef>
              <c:f>'Road Transport Licensing Fig 9'!$B$10:$F$10</c:f>
              <c:numCache>
                <c:formatCode>0.0%</c:formatCode>
                <c:ptCount val="5"/>
                <c:pt idx="0">
                  <c:v>1</c:v>
                </c:pt>
                <c:pt idx="1">
                  <c:v>1.030037017451084</c:v>
                </c:pt>
                <c:pt idx="2">
                  <c:v>1.054362771020624</c:v>
                </c:pt>
                <c:pt idx="3">
                  <c:v>1.056583818085669</c:v>
                </c:pt>
                <c:pt idx="4">
                  <c:v>1.0037017451084083</c:v>
                </c:pt>
              </c:numCache>
            </c:numRef>
          </c:val>
        </c:ser>
        <c:ser>
          <c:idx val="2"/>
          <c:order val="2"/>
          <c:tx>
            <c:strRef>
              <c:f>'Road Transport Licensing Fig 9'!$A$11</c:f>
              <c:strCache>
                <c:ptCount val="1"/>
                <c:pt idx="0">
                  <c:v>Taxi Driver Licence</c:v>
                </c:pt>
              </c:strCache>
            </c:strRef>
          </c:tx>
          <c:marker>
            <c:symbol val="none"/>
          </c:marker>
          <c:cat>
            <c:strRef>
              <c:f>'Road Transport Licensing Fig 9'!$B$7:$F$7</c:f>
              <c:strCache>
                <c:ptCount val="5"/>
                <c:pt idx="0">
                  <c:v>2012/13</c:v>
                </c:pt>
                <c:pt idx="1">
                  <c:v>2012/13 - 2013/14</c:v>
                </c:pt>
                <c:pt idx="2">
                  <c:v>2012/13 - 2014/15</c:v>
                </c:pt>
                <c:pt idx="3">
                  <c:v>2012/13 - 2015/16</c:v>
                </c:pt>
                <c:pt idx="4">
                  <c:v>2012/13 - 2016/17</c:v>
                </c:pt>
              </c:strCache>
            </c:strRef>
          </c:cat>
          <c:val>
            <c:numRef>
              <c:f>'Road Transport Licensing Fig 9'!$B$11:$F$11</c:f>
              <c:numCache>
                <c:formatCode>0.0%</c:formatCode>
                <c:ptCount val="5"/>
                <c:pt idx="0">
                  <c:v>1</c:v>
                </c:pt>
                <c:pt idx="1">
                  <c:v>0.92835621024439241</c:v>
                </c:pt>
                <c:pt idx="2">
                  <c:v>1.0077000334784065</c:v>
                </c:pt>
                <c:pt idx="3">
                  <c:v>0.75493806494810844</c:v>
                </c:pt>
                <c:pt idx="4">
                  <c:v>0.75025108804820895</c:v>
                </c:pt>
              </c:numCache>
            </c:numRef>
          </c:val>
        </c:ser>
        <c:ser>
          <c:idx val="3"/>
          <c:order val="3"/>
          <c:tx>
            <c:strRef>
              <c:f>'Road Transport Licensing Fig 9'!$A$12</c:f>
              <c:strCache>
                <c:ptCount val="1"/>
                <c:pt idx="0">
                  <c:v>Road Service Licence - Operator</c:v>
                </c:pt>
              </c:strCache>
            </c:strRef>
          </c:tx>
          <c:marker>
            <c:symbol val="none"/>
          </c:marker>
          <c:cat>
            <c:strRef>
              <c:f>'Road Transport Licensing Fig 9'!$B$7:$F$7</c:f>
              <c:strCache>
                <c:ptCount val="5"/>
                <c:pt idx="0">
                  <c:v>2012/13</c:v>
                </c:pt>
                <c:pt idx="1">
                  <c:v>2012/13 - 2013/14</c:v>
                </c:pt>
                <c:pt idx="2">
                  <c:v>2012/13 - 2014/15</c:v>
                </c:pt>
                <c:pt idx="3">
                  <c:v>2012/13 - 2015/16</c:v>
                </c:pt>
                <c:pt idx="4">
                  <c:v>2012/13 - 2016/17</c:v>
                </c:pt>
              </c:strCache>
            </c:strRef>
          </c:cat>
          <c:val>
            <c:numRef>
              <c:f>'Road Transport Licensing Fig 9'!$B$12:$F$12</c:f>
              <c:numCache>
                <c:formatCode>0.0%</c:formatCode>
                <c:ptCount val="5"/>
                <c:pt idx="0">
                  <c:v>1</c:v>
                </c:pt>
                <c:pt idx="1">
                  <c:v>1.0989583333333333</c:v>
                </c:pt>
                <c:pt idx="2">
                  <c:v>1.125</c:v>
                </c:pt>
                <c:pt idx="3">
                  <c:v>1.0416666666666667</c:v>
                </c:pt>
                <c:pt idx="4">
                  <c:v>1.0625</c:v>
                </c:pt>
              </c:numCache>
            </c:numRef>
          </c:val>
        </c:ser>
        <c:ser>
          <c:idx val="4"/>
          <c:order val="4"/>
          <c:tx>
            <c:strRef>
              <c:f>'Road Transport Licensing Fig 9'!$A$13</c:f>
              <c:strCache>
                <c:ptCount val="1"/>
                <c:pt idx="0">
                  <c:v>Road Service Licence - Vehicle</c:v>
                </c:pt>
              </c:strCache>
            </c:strRef>
          </c:tx>
          <c:marker>
            <c:symbol val="none"/>
          </c:marker>
          <c:cat>
            <c:strRef>
              <c:f>'Road Transport Licensing Fig 9'!$B$7:$F$7</c:f>
              <c:strCache>
                <c:ptCount val="5"/>
                <c:pt idx="0">
                  <c:v>2012/13</c:v>
                </c:pt>
                <c:pt idx="1">
                  <c:v>2012/13 - 2013/14</c:v>
                </c:pt>
                <c:pt idx="2">
                  <c:v>2012/13 - 2014/15</c:v>
                </c:pt>
                <c:pt idx="3">
                  <c:v>2012/13 - 2015/16</c:v>
                </c:pt>
                <c:pt idx="4">
                  <c:v>2012/13 - 2016/17</c:v>
                </c:pt>
              </c:strCache>
            </c:strRef>
          </c:cat>
          <c:val>
            <c:numRef>
              <c:f>'Road Transport Licensing Fig 9'!$B$13:$F$13</c:f>
              <c:numCache>
                <c:formatCode>0.0%</c:formatCode>
                <c:ptCount val="5"/>
                <c:pt idx="0">
                  <c:v>1</c:v>
                </c:pt>
                <c:pt idx="1">
                  <c:v>1.1388642413487133</c:v>
                </c:pt>
                <c:pt idx="2">
                  <c:v>1.1681455190771961</c:v>
                </c:pt>
                <c:pt idx="3">
                  <c:v>1.1641526175687666</c:v>
                </c:pt>
                <c:pt idx="4">
                  <c:v>1.0377107364685005</c:v>
                </c:pt>
              </c:numCache>
            </c:numRef>
          </c:val>
        </c:ser>
        <c:ser>
          <c:idx val="5"/>
          <c:order val="5"/>
          <c:tx>
            <c:strRef>
              <c:f>'Driver Licensi Vocational Fig 8'!#REF!</c:f>
              <c:strCache>
                <c:ptCount val="1"/>
                <c:pt idx="0">
                  <c:v>#REF!</c:v>
                </c:pt>
              </c:strCache>
            </c:strRef>
          </c:tx>
          <c:marker>
            <c:symbol val="none"/>
          </c:marker>
          <c:cat>
            <c:strRef>
              <c:f>'Road Transport Licensing Fig 9'!$B$7:$F$7</c:f>
              <c:strCache>
                <c:ptCount val="5"/>
                <c:pt idx="0">
                  <c:v>2012/13</c:v>
                </c:pt>
                <c:pt idx="1">
                  <c:v>2012/13 - 2013/14</c:v>
                </c:pt>
                <c:pt idx="2">
                  <c:v>2012/13 - 2014/15</c:v>
                </c:pt>
                <c:pt idx="3">
                  <c:v>2012/13 - 2015/16</c:v>
                </c:pt>
                <c:pt idx="4">
                  <c:v>2012/13 - 2016/17</c:v>
                </c:pt>
              </c:strCache>
            </c:strRef>
          </c:cat>
          <c:val>
            <c:numRef>
              <c:f>'Driver Licensi Vocational Fig 8'!#REF!</c:f>
              <c:numCache>
                <c:formatCode>General</c:formatCode>
                <c:ptCount val="1"/>
                <c:pt idx="0">
                  <c:v>1</c:v>
                </c:pt>
              </c:numCache>
            </c:numRef>
          </c:val>
        </c:ser>
        <c:ser>
          <c:idx val="6"/>
          <c:order val="6"/>
          <c:tx>
            <c:strRef>
              <c:f>'Driver Licensi Vocational Fig 8'!#REF!</c:f>
              <c:strCache>
                <c:ptCount val="1"/>
                <c:pt idx="0">
                  <c:v>#REF!</c:v>
                </c:pt>
              </c:strCache>
            </c:strRef>
          </c:tx>
          <c:marker>
            <c:symbol val="none"/>
          </c:marker>
          <c:cat>
            <c:strRef>
              <c:f>'Road Transport Licensing Fig 9'!$B$7:$F$7</c:f>
              <c:strCache>
                <c:ptCount val="5"/>
                <c:pt idx="0">
                  <c:v>2012/13</c:v>
                </c:pt>
                <c:pt idx="1">
                  <c:v>2012/13 - 2013/14</c:v>
                </c:pt>
                <c:pt idx="2">
                  <c:v>2012/13 - 2014/15</c:v>
                </c:pt>
                <c:pt idx="3">
                  <c:v>2012/13 - 2015/16</c:v>
                </c:pt>
                <c:pt idx="4">
                  <c:v>2012/13 - 2016/17</c:v>
                </c:pt>
              </c:strCache>
            </c:strRef>
          </c:cat>
          <c:val>
            <c:numRef>
              <c:f>'Driver Licensi Vocational Fig 8'!#REF!</c:f>
              <c:numCache>
                <c:formatCode>General</c:formatCode>
                <c:ptCount val="1"/>
                <c:pt idx="0">
                  <c:v>1</c:v>
                </c:pt>
              </c:numCache>
            </c:numRef>
          </c:val>
        </c:ser>
        <c:marker val="1"/>
        <c:axId val="143576448"/>
        <c:axId val="143582336"/>
      </c:lineChart>
      <c:catAx>
        <c:axId val="143576448"/>
        <c:scaling>
          <c:orientation val="minMax"/>
        </c:scaling>
        <c:axPos val="b"/>
        <c:tickLblPos val="nextTo"/>
        <c:crossAx val="143582336"/>
        <c:crosses val="autoZero"/>
        <c:auto val="1"/>
        <c:lblAlgn val="ctr"/>
        <c:lblOffset val="100"/>
      </c:catAx>
      <c:valAx>
        <c:axId val="143582336"/>
        <c:scaling>
          <c:orientation val="minMax"/>
        </c:scaling>
        <c:axPos val="l"/>
        <c:majorGridlines/>
        <c:title>
          <c:tx>
            <c:rich>
              <a:bodyPr rot="-5400000" vert="horz"/>
              <a:lstStyle/>
              <a:p>
                <a:pPr>
                  <a:defRPr/>
                </a:pPr>
                <a:r>
                  <a:rPr lang="en-GB" sz="1000" b="1">
                    <a:latin typeface="Arial" pitchFamily="34" charset="0"/>
                    <a:cs typeface="Arial" pitchFamily="34" charset="0"/>
                  </a:rPr>
                  <a:t>Percentage Change Relative to 2012/13 Volumes</a:t>
                </a:r>
              </a:p>
            </c:rich>
          </c:tx>
          <c:layout>
            <c:manualLayout>
              <c:xMode val="edge"/>
              <c:yMode val="edge"/>
              <c:x val="1.1004343755276204E-2"/>
              <c:y val="0.17158308853777757"/>
            </c:manualLayout>
          </c:layout>
        </c:title>
        <c:numFmt formatCode="0.0%" sourceLinked="1"/>
        <c:tickLblPos val="nextTo"/>
        <c:crossAx val="143576448"/>
        <c:crosses val="autoZero"/>
        <c:crossBetween val="between"/>
      </c:valAx>
    </c:plotArea>
    <c:legend>
      <c:legendPos val="r"/>
      <c:legendEntry>
        <c:idx val="5"/>
        <c:delete val="1"/>
      </c:legendEntry>
      <c:legendEntry>
        <c:idx val="6"/>
        <c:delete val="1"/>
      </c:legendEntry>
      <c:layout/>
    </c:legend>
    <c:plotVisOnly val="1"/>
  </c:chart>
  <c:spPr>
    <a:ln>
      <a:noFill/>
    </a:ln>
  </c:spPr>
  <c:printSettings>
    <c:headerFooter/>
    <c:pageMargins b="0.75000000000001299" l="0.70000000000000062" r="0.70000000000000062" t="0.75000000000001299" header="0.30000000000000032" footer="0.30000000000000032"/>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a:pPr>
            <a:r>
              <a:rPr lang="en-GB" sz="1600" baseline="0">
                <a:latin typeface="Arial" pitchFamily="34" charset="0"/>
              </a:rPr>
              <a:t>Vehicle Test Waiting Time Target Monitoring - Index 2013/14 to 2016/17</a:t>
            </a:r>
          </a:p>
        </c:rich>
      </c:tx>
      <c:layout/>
    </c:title>
    <c:plotArea>
      <c:layout>
        <c:manualLayout>
          <c:layoutTarget val="inner"/>
          <c:xMode val="edge"/>
          <c:yMode val="edge"/>
          <c:x val="9.4227731102990125E-2"/>
          <c:y val="0.14644664097838841"/>
          <c:w val="0.76146604880130486"/>
          <c:h val="0.61268023677892591"/>
        </c:manualLayout>
      </c:layout>
      <c:lineChart>
        <c:grouping val="standard"/>
        <c:ser>
          <c:idx val="0"/>
          <c:order val="0"/>
          <c:tx>
            <c:strRef>
              <c:f>'Targets Fig 10'!$A$9</c:f>
              <c:strCache>
                <c:ptCount val="1"/>
                <c:pt idx="0">
                  <c:v>Waiting time performance 1,2</c:v>
                </c:pt>
              </c:strCache>
            </c:strRef>
          </c:tx>
          <c:marker>
            <c:symbol val="none"/>
          </c:marker>
          <c:cat>
            <c:strRef>
              <c:f>'Targets Fig 10'!$B$7:$N$7</c:f>
              <c:strCache>
                <c:ptCount val="13"/>
                <c:pt idx="0">
                  <c:v>Apr 2013 -Mar 2014</c:v>
                </c:pt>
                <c:pt idx="1">
                  <c:v>Jul 2013 -Jun 2014</c:v>
                </c:pt>
                <c:pt idx="2">
                  <c:v>Oct 2013 -Sept 2014</c:v>
                </c:pt>
                <c:pt idx="3">
                  <c:v>Jan 2014 -Dec 2014</c:v>
                </c:pt>
                <c:pt idx="4">
                  <c:v>Apr 2014 -Mar 2015</c:v>
                </c:pt>
                <c:pt idx="5">
                  <c:v>Jul 2014 -Jun 2015</c:v>
                </c:pt>
                <c:pt idx="6">
                  <c:v>Oct 2014 -Sept 2015</c:v>
                </c:pt>
                <c:pt idx="7">
                  <c:v>Jan 2015 -Dec 2015</c:v>
                </c:pt>
                <c:pt idx="8">
                  <c:v>Apr 2015 -Mar 2016</c:v>
                </c:pt>
                <c:pt idx="9">
                  <c:v>Jul 2015 -Jun 2016</c:v>
                </c:pt>
                <c:pt idx="10">
                  <c:v>Oct 2015 -Sept 2016</c:v>
                </c:pt>
                <c:pt idx="11">
                  <c:v>Jan 2016 -Dec 2016</c:v>
                </c:pt>
                <c:pt idx="12">
                  <c:v>Apr 2016 -Mar 2017</c:v>
                </c:pt>
              </c:strCache>
            </c:strRef>
          </c:cat>
          <c:val>
            <c:numRef>
              <c:f>'Targets Fig 10'!$B$9:$N$9</c:f>
              <c:numCache>
                <c:formatCode>0.0</c:formatCode>
                <c:ptCount val="13"/>
                <c:pt idx="0">
                  <c:v>107.6</c:v>
                </c:pt>
                <c:pt idx="1">
                  <c:v>106.6</c:v>
                </c:pt>
                <c:pt idx="2">
                  <c:v>104.8</c:v>
                </c:pt>
                <c:pt idx="3">
                  <c:v>103.9</c:v>
                </c:pt>
                <c:pt idx="4">
                  <c:v>100.3</c:v>
                </c:pt>
                <c:pt idx="5">
                  <c:v>94.8</c:v>
                </c:pt>
                <c:pt idx="6">
                  <c:v>91.6</c:v>
                </c:pt>
                <c:pt idx="7">
                  <c:v>92.2</c:v>
                </c:pt>
                <c:pt idx="8">
                  <c:v>95.9</c:v>
                </c:pt>
                <c:pt idx="9">
                  <c:v>102.5</c:v>
                </c:pt>
                <c:pt idx="10">
                  <c:v>107.4</c:v>
                </c:pt>
                <c:pt idx="11">
                  <c:v>107.7</c:v>
                </c:pt>
                <c:pt idx="12">
                  <c:v>107.5</c:v>
                </c:pt>
              </c:numCache>
            </c:numRef>
          </c:val>
        </c:ser>
        <c:ser>
          <c:idx val="1"/>
          <c:order val="1"/>
          <c:tx>
            <c:strRef>
              <c:f>'Targets Fig 10'!$A$10</c:f>
              <c:strCache>
                <c:ptCount val="1"/>
                <c:pt idx="0">
                  <c:v>Target Base 3</c:v>
                </c:pt>
              </c:strCache>
            </c:strRef>
          </c:tx>
          <c:marker>
            <c:symbol val="none"/>
          </c:marker>
          <c:cat>
            <c:strRef>
              <c:f>'Targets Fig 10'!$B$7:$N$7</c:f>
              <c:strCache>
                <c:ptCount val="13"/>
                <c:pt idx="0">
                  <c:v>Apr 2013 -Mar 2014</c:v>
                </c:pt>
                <c:pt idx="1">
                  <c:v>Jul 2013 -Jun 2014</c:v>
                </c:pt>
                <c:pt idx="2">
                  <c:v>Oct 2013 -Sept 2014</c:v>
                </c:pt>
                <c:pt idx="3">
                  <c:v>Jan 2014 -Dec 2014</c:v>
                </c:pt>
                <c:pt idx="4">
                  <c:v>Apr 2014 -Mar 2015</c:v>
                </c:pt>
                <c:pt idx="5">
                  <c:v>Jul 2014 -Jun 2015</c:v>
                </c:pt>
                <c:pt idx="6">
                  <c:v>Oct 2014 -Sept 2015</c:v>
                </c:pt>
                <c:pt idx="7">
                  <c:v>Jan 2015 -Dec 2015</c:v>
                </c:pt>
                <c:pt idx="8">
                  <c:v>Apr 2015 -Mar 2016</c:v>
                </c:pt>
                <c:pt idx="9">
                  <c:v>Jul 2015 -Jun 2016</c:v>
                </c:pt>
                <c:pt idx="10">
                  <c:v>Oct 2015 -Sept 2016</c:v>
                </c:pt>
                <c:pt idx="11">
                  <c:v>Jan 2016 -Dec 2016</c:v>
                </c:pt>
                <c:pt idx="12">
                  <c:v>Apr 2016 -Mar 2017</c:v>
                </c:pt>
              </c:strCache>
            </c:strRef>
          </c:cat>
          <c:val>
            <c:numRef>
              <c:f>'Targets Fig 10'!$B$10:$N$10</c:f>
              <c:numCache>
                <c:formatCode>0.0</c:formatCode>
                <c:ptCount val="13"/>
                <c:pt idx="0">
                  <c:v>100</c:v>
                </c:pt>
                <c:pt idx="1">
                  <c:v>100</c:v>
                </c:pt>
                <c:pt idx="2">
                  <c:v>100</c:v>
                </c:pt>
                <c:pt idx="3">
                  <c:v>100</c:v>
                </c:pt>
                <c:pt idx="4">
                  <c:v>100</c:v>
                </c:pt>
                <c:pt idx="5">
                  <c:v>100</c:v>
                </c:pt>
                <c:pt idx="6">
                  <c:v>100</c:v>
                </c:pt>
                <c:pt idx="7">
                  <c:v>100</c:v>
                </c:pt>
                <c:pt idx="8">
                  <c:v>100</c:v>
                </c:pt>
                <c:pt idx="9">
                  <c:v>100</c:v>
                </c:pt>
                <c:pt idx="10">
                  <c:v>100</c:v>
                </c:pt>
                <c:pt idx="11">
                  <c:v>100</c:v>
                </c:pt>
                <c:pt idx="12">
                  <c:v>100</c:v>
                </c:pt>
              </c:numCache>
            </c:numRef>
          </c:val>
        </c:ser>
        <c:marker val="1"/>
        <c:axId val="150385408"/>
        <c:axId val="150386944"/>
      </c:lineChart>
      <c:catAx>
        <c:axId val="150385408"/>
        <c:scaling>
          <c:orientation val="minMax"/>
        </c:scaling>
        <c:axPos val="b"/>
        <c:tickLblPos val="nextTo"/>
        <c:crossAx val="150386944"/>
        <c:crosses val="autoZero"/>
        <c:auto val="1"/>
        <c:lblAlgn val="ctr"/>
        <c:lblOffset val="100"/>
      </c:catAx>
      <c:valAx>
        <c:axId val="150386944"/>
        <c:scaling>
          <c:orientation val="minMax"/>
          <c:max val="120"/>
          <c:min val="80"/>
        </c:scaling>
        <c:axPos val="l"/>
        <c:majorGridlines/>
        <c:title>
          <c:tx>
            <c:rich>
              <a:bodyPr rot="-5400000" vert="horz"/>
              <a:lstStyle/>
              <a:p>
                <a:pPr>
                  <a:defRPr/>
                </a:pPr>
                <a:r>
                  <a:rPr lang="en-GB" sz="1000" b="1">
                    <a:latin typeface="Arial" pitchFamily="34" charset="0"/>
                    <a:cs typeface="Arial" pitchFamily="34" charset="0"/>
                  </a:rPr>
                  <a:t>Change Relative to Base</a:t>
                </a:r>
                <a:r>
                  <a:rPr lang="en-GB" sz="1000" b="1" baseline="0">
                    <a:latin typeface="Arial" pitchFamily="34" charset="0"/>
                    <a:cs typeface="Arial" pitchFamily="34" charset="0"/>
                  </a:rPr>
                  <a:t> target</a:t>
                </a:r>
                <a:endParaRPr lang="en-GB" sz="1000" b="1">
                  <a:latin typeface="Arial" pitchFamily="34" charset="0"/>
                  <a:cs typeface="Arial" pitchFamily="34" charset="0"/>
                </a:endParaRPr>
              </a:p>
            </c:rich>
          </c:tx>
          <c:layout>
            <c:manualLayout>
              <c:xMode val="edge"/>
              <c:yMode val="edge"/>
              <c:x val="1.4158660789410893E-2"/>
              <c:y val="0.20260722178120141"/>
            </c:manualLayout>
          </c:layout>
        </c:title>
        <c:numFmt formatCode="0" sourceLinked="0"/>
        <c:tickLblPos val="nextTo"/>
        <c:crossAx val="150385408"/>
        <c:crosses val="autoZero"/>
        <c:crossBetween val="between"/>
      </c:valAx>
    </c:plotArea>
    <c:legend>
      <c:legendPos val="r"/>
      <c:layout>
        <c:manualLayout>
          <c:xMode val="edge"/>
          <c:yMode val="edge"/>
          <c:x val="0.85888357256779502"/>
          <c:y val="0.37581125247627428"/>
          <c:w val="0.13473684210526674"/>
          <c:h val="0.22585223168630084"/>
        </c:manualLayout>
      </c:layout>
    </c:legend>
    <c:plotVisOnly val="1"/>
  </c:chart>
  <c:spPr>
    <a:ln>
      <a:noFill/>
    </a:ln>
  </c:spPr>
  <c:printSettings>
    <c:headerFooter/>
    <c:pageMargins b="0.75000000000001321" l="0.70000000000000062" r="0.70000000000000062" t="0.75000000000001321" header="0.30000000000000032" footer="0.30000000000000032"/>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a:pPr>
            <a:r>
              <a:rPr lang="en-GB" sz="1600" baseline="0">
                <a:latin typeface="Arial" pitchFamily="34" charset="0"/>
              </a:rPr>
              <a:t>Driver Test Waiting Time Target Monitoring - Index 2013/14 to 2016/17</a:t>
            </a:r>
          </a:p>
        </c:rich>
      </c:tx>
      <c:layout/>
    </c:title>
    <c:plotArea>
      <c:layout>
        <c:manualLayout>
          <c:layoutTarget val="inner"/>
          <c:xMode val="edge"/>
          <c:yMode val="edge"/>
          <c:x val="9.4227731102990125E-2"/>
          <c:y val="0.14644664097838841"/>
          <c:w val="0.76146604880130453"/>
          <c:h val="0.61268023677892613"/>
        </c:manualLayout>
      </c:layout>
      <c:lineChart>
        <c:grouping val="standard"/>
        <c:ser>
          <c:idx val="0"/>
          <c:order val="0"/>
          <c:tx>
            <c:strRef>
              <c:f>'Targets Fig 11'!$A$9</c:f>
              <c:strCache>
                <c:ptCount val="1"/>
                <c:pt idx="0">
                  <c:v>Waiting time performance 1,2</c:v>
                </c:pt>
              </c:strCache>
            </c:strRef>
          </c:tx>
          <c:marker>
            <c:symbol val="none"/>
          </c:marker>
          <c:cat>
            <c:strRef>
              <c:f>'Targets Fig 11'!$B$7:$N$7</c:f>
              <c:strCache>
                <c:ptCount val="13"/>
                <c:pt idx="0">
                  <c:v>Apr 2013 -Mar 2014</c:v>
                </c:pt>
                <c:pt idx="1">
                  <c:v>Jul 2013 -Jun 2014</c:v>
                </c:pt>
                <c:pt idx="2">
                  <c:v>Oct 2013 -Sept 2014</c:v>
                </c:pt>
                <c:pt idx="3">
                  <c:v>Jan 2014 -Dec 2014</c:v>
                </c:pt>
                <c:pt idx="4">
                  <c:v>Apr 2014 -Mar 2015</c:v>
                </c:pt>
                <c:pt idx="5">
                  <c:v>Jul 2014 -Jun 2015</c:v>
                </c:pt>
                <c:pt idx="6">
                  <c:v>Oct 2014 -Sept 2015</c:v>
                </c:pt>
                <c:pt idx="7">
                  <c:v>Jan 2015 -Dec 2015</c:v>
                </c:pt>
                <c:pt idx="8">
                  <c:v>Apr 2015 -Mar 2016</c:v>
                </c:pt>
                <c:pt idx="9">
                  <c:v>Jul 2015 -Jun 2016</c:v>
                </c:pt>
                <c:pt idx="10">
                  <c:v>Oct 2015 -Sept 2016</c:v>
                </c:pt>
                <c:pt idx="11">
                  <c:v>Jan 2016 -Dec 2016</c:v>
                </c:pt>
                <c:pt idx="12">
                  <c:v>Apr 2016 -Mar 2017</c:v>
                </c:pt>
              </c:strCache>
            </c:strRef>
          </c:cat>
          <c:val>
            <c:numRef>
              <c:f>'Targets Fig 11'!$B$9:$N$9</c:f>
              <c:numCache>
                <c:formatCode>0.0</c:formatCode>
                <c:ptCount val="13"/>
                <c:pt idx="0">
                  <c:v>108.6</c:v>
                </c:pt>
                <c:pt idx="1">
                  <c:v>104.8</c:v>
                </c:pt>
                <c:pt idx="2">
                  <c:v>99.8</c:v>
                </c:pt>
                <c:pt idx="3">
                  <c:v>95.8</c:v>
                </c:pt>
                <c:pt idx="4">
                  <c:v>93.1</c:v>
                </c:pt>
                <c:pt idx="5">
                  <c:v>91.3</c:v>
                </c:pt>
                <c:pt idx="6">
                  <c:v>87</c:v>
                </c:pt>
                <c:pt idx="7">
                  <c:v>86.1</c:v>
                </c:pt>
                <c:pt idx="8">
                  <c:v>88.5</c:v>
                </c:pt>
                <c:pt idx="9">
                  <c:v>90.9</c:v>
                </c:pt>
                <c:pt idx="10">
                  <c:v>95.7</c:v>
                </c:pt>
                <c:pt idx="11">
                  <c:v>98.7</c:v>
                </c:pt>
                <c:pt idx="12">
                  <c:v>99.4</c:v>
                </c:pt>
              </c:numCache>
            </c:numRef>
          </c:val>
        </c:ser>
        <c:ser>
          <c:idx val="1"/>
          <c:order val="1"/>
          <c:tx>
            <c:strRef>
              <c:f>'Targets Fig 11'!$A$10</c:f>
              <c:strCache>
                <c:ptCount val="1"/>
                <c:pt idx="0">
                  <c:v>Target Base 3</c:v>
                </c:pt>
              </c:strCache>
            </c:strRef>
          </c:tx>
          <c:marker>
            <c:symbol val="none"/>
          </c:marker>
          <c:cat>
            <c:strRef>
              <c:f>'Targets Fig 11'!$B$7:$N$7</c:f>
              <c:strCache>
                <c:ptCount val="13"/>
                <c:pt idx="0">
                  <c:v>Apr 2013 -Mar 2014</c:v>
                </c:pt>
                <c:pt idx="1">
                  <c:v>Jul 2013 -Jun 2014</c:v>
                </c:pt>
                <c:pt idx="2">
                  <c:v>Oct 2013 -Sept 2014</c:v>
                </c:pt>
                <c:pt idx="3">
                  <c:v>Jan 2014 -Dec 2014</c:v>
                </c:pt>
                <c:pt idx="4">
                  <c:v>Apr 2014 -Mar 2015</c:v>
                </c:pt>
                <c:pt idx="5">
                  <c:v>Jul 2014 -Jun 2015</c:v>
                </c:pt>
                <c:pt idx="6">
                  <c:v>Oct 2014 -Sept 2015</c:v>
                </c:pt>
                <c:pt idx="7">
                  <c:v>Jan 2015 -Dec 2015</c:v>
                </c:pt>
                <c:pt idx="8">
                  <c:v>Apr 2015 -Mar 2016</c:v>
                </c:pt>
                <c:pt idx="9">
                  <c:v>Jul 2015 -Jun 2016</c:v>
                </c:pt>
                <c:pt idx="10">
                  <c:v>Oct 2015 -Sept 2016</c:v>
                </c:pt>
                <c:pt idx="11">
                  <c:v>Jan 2016 -Dec 2016</c:v>
                </c:pt>
                <c:pt idx="12">
                  <c:v>Apr 2016 -Mar 2017</c:v>
                </c:pt>
              </c:strCache>
            </c:strRef>
          </c:cat>
          <c:val>
            <c:numRef>
              <c:f>'Targets Fig 11'!$B$10:$N$10</c:f>
              <c:numCache>
                <c:formatCode>0.0</c:formatCode>
                <c:ptCount val="13"/>
                <c:pt idx="0">
                  <c:v>100</c:v>
                </c:pt>
                <c:pt idx="1">
                  <c:v>100</c:v>
                </c:pt>
                <c:pt idx="2">
                  <c:v>100</c:v>
                </c:pt>
                <c:pt idx="3">
                  <c:v>100</c:v>
                </c:pt>
                <c:pt idx="4">
                  <c:v>100</c:v>
                </c:pt>
                <c:pt idx="5">
                  <c:v>100</c:v>
                </c:pt>
                <c:pt idx="6">
                  <c:v>100</c:v>
                </c:pt>
                <c:pt idx="7">
                  <c:v>100</c:v>
                </c:pt>
                <c:pt idx="8">
                  <c:v>100</c:v>
                </c:pt>
                <c:pt idx="9">
                  <c:v>100</c:v>
                </c:pt>
                <c:pt idx="10">
                  <c:v>100</c:v>
                </c:pt>
                <c:pt idx="11">
                  <c:v>100</c:v>
                </c:pt>
                <c:pt idx="12">
                  <c:v>100</c:v>
                </c:pt>
              </c:numCache>
            </c:numRef>
          </c:val>
        </c:ser>
        <c:marker val="1"/>
        <c:axId val="150601728"/>
        <c:axId val="150603264"/>
      </c:lineChart>
      <c:catAx>
        <c:axId val="150601728"/>
        <c:scaling>
          <c:orientation val="minMax"/>
        </c:scaling>
        <c:axPos val="b"/>
        <c:tickLblPos val="nextTo"/>
        <c:crossAx val="150603264"/>
        <c:crosses val="autoZero"/>
        <c:auto val="1"/>
        <c:lblAlgn val="ctr"/>
        <c:lblOffset val="100"/>
      </c:catAx>
      <c:valAx>
        <c:axId val="150603264"/>
        <c:scaling>
          <c:orientation val="minMax"/>
          <c:max val="120"/>
          <c:min val="80"/>
        </c:scaling>
        <c:axPos val="l"/>
        <c:majorGridlines/>
        <c:title>
          <c:tx>
            <c:rich>
              <a:bodyPr rot="-5400000" vert="horz"/>
              <a:lstStyle/>
              <a:p>
                <a:pPr>
                  <a:defRPr/>
                </a:pPr>
                <a:r>
                  <a:rPr lang="en-GB" sz="1000" b="1">
                    <a:latin typeface="Arial" pitchFamily="34" charset="0"/>
                    <a:cs typeface="Arial" pitchFamily="34" charset="0"/>
                  </a:rPr>
                  <a:t>Change Relative to Base</a:t>
                </a:r>
                <a:r>
                  <a:rPr lang="en-GB" sz="1000" b="1" baseline="0">
                    <a:latin typeface="Arial" pitchFamily="34" charset="0"/>
                    <a:cs typeface="Arial" pitchFamily="34" charset="0"/>
                  </a:rPr>
                  <a:t> target</a:t>
                </a:r>
                <a:endParaRPr lang="en-GB" sz="1000" b="1">
                  <a:latin typeface="Arial" pitchFamily="34" charset="0"/>
                  <a:cs typeface="Arial" pitchFamily="34" charset="0"/>
                </a:endParaRPr>
              </a:p>
            </c:rich>
          </c:tx>
          <c:layout>
            <c:manualLayout>
              <c:xMode val="edge"/>
              <c:yMode val="edge"/>
              <c:x val="1.4158660789410893E-2"/>
              <c:y val="0.20260722178120141"/>
            </c:manualLayout>
          </c:layout>
        </c:title>
        <c:numFmt formatCode="0" sourceLinked="0"/>
        <c:tickLblPos val="nextTo"/>
        <c:crossAx val="150601728"/>
        <c:crosses val="autoZero"/>
        <c:crossBetween val="between"/>
      </c:valAx>
    </c:plotArea>
    <c:legend>
      <c:legendPos val="r"/>
      <c:layout>
        <c:manualLayout>
          <c:xMode val="edge"/>
          <c:yMode val="edge"/>
          <c:x val="0.85888357256779524"/>
          <c:y val="0.37581125247627428"/>
          <c:w val="0.13473684210526679"/>
          <c:h val="0.22585223168630089"/>
        </c:manualLayout>
      </c:layout>
    </c:legend>
    <c:plotVisOnly val="1"/>
  </c:chart>
  <c:spPr>
    <a:ln>
      <a:noFill/>
    </a:ln>
  </c:spPr>
  <c:printSettings>
    <c:headerFooter/>
    <c:pageMargins b="0.75000000000001343" l="0.70000000000000062" r="0.70000000000000062" t="0.75000000000001343" header="0.30000000000000032" footer="0.30000000000000032"/>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a:pPr>
            <a:r>
              <a:rPr lang="en-GB" sz="1600" baseline="0">
                <a:latin typeface="Arial" pitchFamily="34" charset="0"/>
              </a:rPr>
              <a:t>Driver Licence Applications Processing Time Target Monitoring - Index 2013/14 to 2016/17</a:t>
            </a:r>
          </a:p>
        </c:rich>
      </c:tx>
      <c:layout>
        <c:manualLayout>
          <c:xMode val="edge"/>
          <c:yMode val="edge"/>
          <c:x val="8.8553921568630026E-2"/>
          <c:y val="2.5098039215686273E-2"/>
        </c:manualLayout>
      </c:layout>
    </c:title>
    <c:plotArea>
      <c:layout>
        <c:manualLayout>
          <c:layoutTarget val="inner"/>
          <c:xMode val="edge"/>
          <c:yMode val="edge"/>
          <c:x val="7.094343446039833E-2"/>
          <c:y val="0.1966426431990119"/>
          <c:w val="0.79455428825073338"/>
          <c:h val="0.67856254438783359"/>
        </c:manualLayout>
      </c:layout>
      <c:lineChart>
        <c:grouping val="standard"/>
        <c:ser>
          <c:idx val="0"/>
          <c:order val="0"/>
          <c:tx>
            <c:strRef>
              <c:f>'Targets Fig 12'!$A$9</c:f>
              <c:strCache>
                <c:ptCount val="1"/>
                <c:pt idx="0">
                  <c:v>Waiting time performance 1,2</c:v>
                </c:pt>
              </c:strCache>
            </c:strRef>
          </c:tx>
          <c:marker>
            <c:symbol val="none"/>
          </c:marker>
          <c:cat>
            <c:strRef>
              <c:f>'Targets Fig 12'!$B$7:$N$7</c:f>
              <c:strCache>
                <c:ptCount val="13"/>
                <c:pt idx="0">
                  <c:v>Apr 2013 -Mar 2014</c:v>
                </c:pt>
                <c:pt idx="1">
                  <c:v>Jul 2013 -Jun 2014</c:v>
                </c:pt>
                <c:pt idx="2">
                  <c:v>Oct 2013 -Sept 2014</c:v>
                </c:pt>
                <c:pt idx="3">
                  <c:v>Jan 2014 -Dec 2014</c:v>
                </c:pt>
                <c:pt idx="4">
                  <c:v>Apr 2014 -Mar 2015</c:v>
                </c:pt>
                <c:pt idx="5">
                  <c:v>Jul 2014 -Jun 2015</c:v>
                </c:pt>
                <c:pt idx="6">
                  <c:v>Oct 2014 -Sept 2015</c:v>
                </c:pt>
                <c:pt idx="7">
                  <c:v>Jan 2015 -Dec 2015</c:v>
                </c:pt>
                <c:pt idx="8">
                  <c:v>Apr 2015 -Mar 2016</c:v>
                </c:pt>
                <c:pt idx="9">
                  <c:v>Jul 2015 -Jun 2016</c:v>
                </c:pt>
                <c:pt idx="10">
                  <c:v>Oct 2015 -Sept 2016</c:v>
                </c:pt>
                <c:pt idx="11">
                  <c:v>Jan 2016 -Dec 2016</c:v>
                </c:pt>
                <c:pt idx="12">
                  <c:v>Apr 2016 -Mar 2017</c:v>
                </c:pt>
              </c:strCache>
            </c:strRef>
          </c:cat>
          <c:val>
            <c:numRef>
              <c:f>'Targets Fig 12'!$B$9:$N$9</c:f>
              <c:numCache>
                <c:formatCode>0.0</c:formatCode>
                <c:ptCount val="13"/>
                <c:pt idx="0">
                  <c:v>105.2</c:v>
                </c:pt>
                <c:pt idx="1">
                  <c:v>105.1</c:v>
                </c:pt>
                <c:pt idx="2">
                  <c:v>104.8</c:v>
                </c:pt>
                <c:pt idx="3">
                  <c:v>104.5</c:v>
                </c:pt>
                <c:pt idx="4">
                  <c:v>101.5</c:v>
                </c:pt>
                <c:pt idx="5">
                  <c:v>97.9</c:v>
                </c:pt>
                <c:pt idx="6">
                  <c:v>98.2</c:v>
                </c:pt>
                <c:pt idx="7">
                  <c:v>98.6</c:v>
                </c:pt>
                <c:pt idx="8">
                  <c:v>101.6</c:v>
                </c:pt>
                <c:pt idx="9">
                  <c:v>105.1</c:v>
                </c:pt>
                <c:pt idx="10">
                  <c:v>103.4</c:v>
                </c:pt>
                <c:pt idx="11">
                  <c:v>98.2</c:v>
                </c:pt>
                <c:pt idx="12">
                  <c:v>79.900000000000006</c:v>
                </c:pt>
              </c:numCache>
            </c:numRef>
          </c:val>
        </c:ser>
        <c:ser>
          <c:idx val="1"/>
          <c:order val="1"/>
          <c:tx>
            <c:strRef>
              <c:f>'Targets Fig 12'!$A$10</c:f>
              <c:strCache>
                <c:ptCount val="1"/>
                <c:pt idx="0">
                  <c:v>Target Base 3</c:v>
                </c:pt>
              </c:strCache>
            </c:strRef>
          </c:tx>
          <c:marker>
            <c:symbol val="none"/>
          </c:marker>
          <c:cat>
            <c:strRef>
              <c:f>'Targets Fig 12'!$B$7:$N$7</c:f>
              <c:strCache>
                <c:ptCount val="13"/>
                <c:pt idx="0">
                  <c:v>Apr 2013 -Mar 2014</c:v>
                </c:pt>
                <c:pt idx="1">
                  <c:v>Jul 2013 -Jun 2014</c:v>
                </c:pt>
                <c:pt idx="2">
                  <c:v>Oct 2013 -Sept 2014</c:v>
                </c:pt>
                <c:pt idx="3">
                  <c:v>Jan 2014 -Dec 2014</c:v>
                </c:pt>
                <c:pt idx="4">
                  <c:v>Apr 2014 -Mar 2015</c:v>
                </c:pt>
                <c:pt idx="5">
                  <c:v>Jul 2014 -Jun 2015</c:v>
                </c:pt>
                <c:pt idx="6">
                  <c:v>Oct 2014 -Sept 2015</c:v>
                </c:pt>
                <c:pt idx="7">
                  <c:v>Jan 2015 -Dec 2015</c:v>
                </c:pt>
                <c:pt idx="8">
                  <c:v>Apr 2015 -Mar 2016</c:v>
                </c:pt>
                <c:pt idx="9">
                  <c:v>Jul 2015 -Jun 2016</c:v>
                </c:pt>
                <c:pt idx="10">
                  <c:v>Oct 2015 -Sept 2016</c:v>
                </c:pt>
                <c:pt idx="11">
                  <c:v>Jan 2016 -Dec 2016</c:v>
                </c:pt>
                <c:pt idx="12">
                  <c:v>Apr 2016 -Mar 2017</c:v>
                </c:pt>
              </c:strCache>
            </c:strRef>
          </c:cat>
          <c:val>
            <c:numRef>
              <c:f>'Targets Fig 12'!$B$10:$N$10</c:f>
              <c:numCache>
                <c:formatCode>0.0</c:formatCode>
                <c:ptCount val="13"/>
                <c:pt idx="0">
                  <c:v>100</c:v>
                </c:pt>
                <c:pt idx="1">
                  <c:v>100</c:v>
                </c:pt>
                <c:pt idx="2">
                  <c:v>100</c:v>
                </c:pt>
                <c:pt idx="3">
                  <c:v>100</c:v>
                </c:pt>
                <c:pt idx="4">
                  <c:v>100</c:v>
                </c:pt>
                <c:pt idx="5">
                  <c:v>100</c:v>
                </c:pt>
                <c:pt idx="6">
                  <c:v>100</c:v>
                </c:pt>
                <c:pt idx="7">
                  <c:v>100</c:v>
                </c:pt>
                <c:pt idx="8">
                  <c:v>100</c:v>
                </c:pt>
                <c:pt idx="9">
                  <c:v>100</c:v>
                </c:pt>
                <c:pt idx="10">
                  <c:v>100</c:v>
                </c:pt>
                <c:pt idx="11">
                  <c:v>100</c:v>
                </c:pt>
                <c:pt idx="12">
                  <c:v>100</c:v>
                </c:pt>
              </c:numCache>
            </c:numRef>
          </c:val>
        </c:ser>
        <c:marker val="1"/>
        <c:axId val="150711296"/>
        <c:axId val="150721280"/>
      </c:lineChart>
      <c:catAx>
        <c:axId val="150711296"/>
        <c:scaling>
          <c:orientation val="minMax"/>
        </c:scaling>
        <c:axPos val="b"/>
        <c:tickLblPos val="nextTo"/>
        <c:crossAx val="150721280"/>
        <c:crosses val="autoZero"/>
        <c:auto val="1"/>
        <c:lblAlgn val="ctr"/>
        <c:lblOffset val="100"/>
      </c:catAx>
      <c:valAx>
        <c:axId val="150721280"/>
        <c:scaling>
          <c:orientation val="minMax"/>
          <c:max val="130"/>
          <c:min val="70"/>
        </c:scaling>
        <c:axPos val="l"/>
        <c:majorGridlines/>
        <c:title>
          <c:tx>
            <c:rich>
              <a:bodyPr rot="-5400000" vert="horz"/>
              <a:lstStyle/>
              <a:p>
                <a:pPr>
                  <a:defRPr/>
                </a:pPr>
                <a:r>
                  <a:rPr lang="en-GB" sz="1000" b="1">
                    <a:latin typeface="Arial" pitchFamily="34" charset="0"/>
                    <a:cs typeface="Arial" pitchFamily="34" charset="0"/>
                  </a:rPr>
                  <a:t>Change Relative to Base</a:t>
                </a:r>
                <a:r>
                  <a:rPr lang="en-GB" sz="1000" b="1" baseline="0">
                    <a:latin typeface="Arial" pitchFamily="34" charset="0"/>
                    <a:cs typeface="Arial" pitchFamily="34" charset="0"/>
                  </a:rPr>
                  <a:t> target</a:t>
                </a:r>
                <a:endParaRPr lang="en-GB" sz="1000" b="1">
                  <a:latin typeface="Arial" pitchFamily="34" charset="0"/>
                  <a:cs typeface="Arial" pitchFamily="34" charset="0"/>
                </a:endParaRPr>
              </a:p>
            </c:rich>
          </c:tx>
          <c:layout>
            <c:manualLayout>
              <c:xMode val="edge"/>
              <c:yMode val="edge"/>
              <c:x val="1.2933167361432785E-2"/>
              <c:y val="0.29672477999074648"/>
            </c:manualLayout>
          </c:layout>
        </c:title>
        <c:numFmt formatCode="0" sourceLinked="0"/>
        <c:tickLblPos val="nextTo"/>
        <c:crossAx val="150711296"/>
        <c:crosses val="autoZero"/>
        <c:crossBetween val="between"/>
      </c:valAx>
    </c:plotArea>
    <c:legend>
      <c:legendPos val="r"/>
      <c:layout>
        <c:manualLayout>
          <c:xMode val="edge"/>
          <c:yMode val="edge"/>
          <c:x val="0.85888357256779546"/>
          <c:y val="0.37581125247627428"/>
          <c:w val="0.13473684210526687"/>
          <c:h val="0.22585223168630095"/>
        </c:manualLayout>
      </c:layout>
    </c:legend>
    <c:plotVisOnly val="1"/>
  </c:chart>
  <c:spPr>
    <a:ln>
      <a:noFill/>
    </a:ln>
  </c:spPr>
  <c:printSettings>
    <c:headerFooter/>
    <c:pageMargins b="0.75000000000001366" l="0.70000000000000062" r="0.70000000000000062" t="0.75000000000001366"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a:pPr>
            <a:r>
              <a:rPr lang="en-GB" sz="1600" baseline="0">
                <a:latin typeface="Arial" pitchFamily="34" charset="0"/>
              </a:rPr>
              <a:t>Vehicle Test Full Test Pass Rates</a:t>
            </a:r>
          </a:p>
          <a:p>
            <a:pPr>
              <a:defRPr/>
            </a:pPr>
            <a:r>
              <a:rPr lang="en-GB" sz="1600" baseline="0">
                <a:latin typeface="Arial" pitchFamily="34" charset="0"/>
              </a:rPr>
              <a:t>Relative Percentage Change 2012/13 to 2016/17</a:t>
            </a:r>
          </a:p>
        </c:rich>
      </c:tx>
      <c:layout>
        <c:manualLayout>
          <c:xMode val="edge"/>
          <c:yMode val="edge"/>
          <c:x val="0.17994714032839326"/>
          <c:y val="1.7793912124620778E-2"/>
        </c:manualLayout>
      </c:layout>
    </c:title>
    <c:plotArea>
      <c:layout/>
      <c:lineChart>
        <c:grouping val="standard"/>
        <c:ser>
          <c:idx val="0"/>
          <c:order val="0"/>
          <c:tx>
            <c:strRef>
              <c:f>'Vehicle Test Pass Rates Fig 3'!$A$9</c:f>
              <c:strCache>
                <c:ptCount val="1"/>
                <c:pt idx="0">
                  <c:v>Private Cars</c:v>
                </c:pt>
              </c:strCache>
            </c:strRef>
          </c:tx>
          <c:marker>
            <c:symbol val="none"/>
          </c:marker>
          <c:cat>
            <c:strRef>
              <c:f>'Vehicle Test Pass Rates Fig 3'!$B$7:$F$7</c:f>
              <c:strCache>
                <c:ptCount val="5"/>
                <c:pt idx="0">
                  <c:v>2012/13</c:v>
                </c:pt>
                <c:pt idx="1">
                  <c:v>2012/13 - 2013/14</c:v>
                </c:pt>
                <c:pt idx="2">
                  <c:v>2012/13 - 2014/15</c:v>
                </c:pt>
                <c:pt idx="3">
                  <c:v>2012/13 - 2015/16</c:v>
                </c:pt>
                <c:pt idx="4">
                  <c:v>2012/13 - 2016/17</c:v>
                </c:pt>
              </c:strCache>
            </c:strRef>
          </c:cat>
          <c:val>
            <c:numRef>
              <c:f>'Vehicle Test Pass Rates Fig 3'!$B$9:$F$9</c:f>
              <c:numCache>
                <c:formatCode>0.0%</c:formatCode>
                <c:ptCount val="5"/>
                <c:pt idx="0">
                  <c:v>1</c:v>
                </c:pt>
                <c:pt idx="1">
                  <c:v>1.0126903553299493</c:v>
                </c:pt>
                <c:pt idx="2">
                  <c:v>1.0253807106598984</c:v>
                </c:pt>
                <c:pt idx="3">
                  <c:v>1.0215736040609138</c:v>
                </c:pt>
                <c:pt idx="4">
                  <c:v>1.0291878172588833</c:v>
                </c:pt>
              </c:numCache>
            </c:numRef>
          </c:val>
        </c:ser>
        <c:ser>
          <c:idx val="1"/>
          <c:order val="1"/>
          <c:tx>
            <c:strRef>
              <c:f>'Vehicle Test Pass Rates Fig 3'!$A$10</c:f>
              <c:strCache>
                <c:ptCount val="1"/>
                <c:pt idx="0">
                  <c:v>Motorcycles</c:v>
                </c:pt>
              </c:strCache>
            </c:strRef>
          </c:tx>
          <c:marker>
            <c:symbol val="none"/>
          </c:marker>
          <c:cat>
            <c:strRef>
              <c:f>'Vehicle Test Pass Rates Fig 3'!$B$7:$F$7</c:f>
              <c:strCache>
                <c:ptCount val="5"/>
                <c:pt idx="0">
                  <c:v>2012/13</c:v>
                </c:pt>
                <c:pt idx="1">
                  <c:v>2012/13 - 2013/14</c:v>
                </c:pt>
                <c:pt idx="2">
                  <c:v>2012/13 - 2014/15</c:v>
                </c:pt>
                <c:pt idx="3">
                  <c:v>2012/13 - 2015/16</c:v>
                </c:pt>
                <c:pt idx="4">
                  <c:v>2012/13 - 2016/17</c:v>
                </c:pt>
              </c:strCache>
            </c:strRef>
          </c:cat>
          <c:val>
            <c:numRef>
              <c:f>'Vehicle Test Pass Rates Fig 3'!$B$10:$F$10</c:f>
              <c:numCache>
                <c:formatCode>0.0%</c:formatCode>
                <c:ptCount val="5"/>
                <c:pt idx="0">
                  <c:v>1</c:v>
                </c:pt>
                <c:pt idx="1">
                  <c:v>1.0053705692803436</c:v>
                </c:pt>
                <c:pt idx="2">
                  <c:v>1.004296455424275</c:v>
                </c:pt>
                <c:pt idx="3">
                  <c:v>1.0032223415682062</c:v>
                </c:pt>
                <c:pt idx="4">
                  <c:v>1.0053705692803436</c:v>
                </c:pt>
              </c:numCache>
            </c:numRef>
          </c:val>
        </c:ser>
        <c:ser>
          <c:idx val="2"/>
          <c:order val="2"/>
          <c:tx>
            <c:strRef>
              <c:f>'Vehicle Test Pass Rates Fig 3'!$A$11</c:f>
              <c:strCache>
                <c:ptCount val="1"/>
                <c:pt idx="0">
                  <c:v>Light Goods</c:v>
                </c:pt>
              </c:strCache>
            </c:strRef>
          </c:tx>
          <c:marker>
            <c:symbol val="none"/>
          </c:marker>
          <c:cat>
            <c:strRef>
              <c:f>'Vehicle Test Pass Rates Fig 3'!$B$7:$F$7</c:f>
              <c:strCache>
                <c:ptCount val="5"/>
                <c:pt idx="0">
                  <c:v>2012/13</c:v>
                </c:pt>
                <c:pt idx="1">
                  <c:v>2012/13 - 2013/14</c:v>
                </c:pt>
                <c:pt idx="2">
                  <c:v>2012/13 - 2014/15</c:v>
                </c:pt>
                <c:pt idx="3">
                  <c:v>2012/13 - 2015/16</c:v>
                </c:pt>
                <c:pt idx="4">
                  <c:v>2012/13 - 2016/17</c:v>
                </c:pt>
              </c:strCache>
            </c:strRef>
          </c:cat>
          <c:val>
            <c:numRef>
              <c:f>'Vehicle Test Pass Rates Fig 3'!$B$11:$F$11</c:f>
              <c:numCache>
                <c:formatCode>0.0%</c:formatCode>
                <c:ptCount val="5"/>
                <c:pt idx="0">
                  <c:v>1</c:v>
                </c:pt>
                <c:pt idx="1">
                  <c:v>1.0054794520547945</c:v>
                </c:pt>
                <c:pt idx="2">
                  <c:v>1.0191780821917809</c:v>
                </c:pt>
                <c:pt idx="3">
                  <c:v>1.0232876712328767</c:v>
                </c:pt>
                <c:pt idx="4">
                  <c:v>1.0383561643835617</c:v>
                </c:pt>
              </c:numCache>
            </c:numRef>
          </c:val>
        </c:ser>
        <c:ser>
          <c:idx val="3"/>
          <c:order val="3"/>
          <c:tx>
            <c:strRef>
              <c:f>'Vehicle Test Pass Rates Fig 3'!$A$12</c:f>
              <c:strCache>
                <c:ptCount val="1"/>
                <c:pt idx="0">
                  <c:v>Heavy Goods</c:v>
                </c:pt>
              </c:strCache>
            </c:strRef>
          </c:tx>
          <c:marker>
            <c:symbol val="none"/>
          </c:marker>
          <c:cat>
            <c:strRef>
              <c:f>'Vehicle Test Pass Rates Fig 3'!$B$7:$F$7</c:f>
              <c:strCache>
                <c:ptCount val="5"/>
                <c:pt idx="0">
                  <c:v>2012/13</c:v>
                </c:pt>
                <c:pt idx="1">
                  <c:v>2012/13 - 2013/14</c:v>
                </c:pt>
                <c:pt idx="2">
                  <c:v>2012/13 - 2014/15</c:v>
                </c:pt>
                <c:pt idx="3">
                  <c:v>2012/13 - 2015/16</c:v>
                </c:pt>
                <c:pt idx="4">
                  <c:v>2012/13 - 2016/17</c:v>
                </c:pt>
              </c:strCache>
            </c:strRef>
          </c:cat>
          <c:val>
            <c:numRef>
              <c:f>'Vehicle Test Pass Rates Fig 3'!$B$12:$F$12</c:f>
              <c:numCache>
                <c:formatCode>0.0%</c:formatCode>
                <c:ptCount val="5"/>
                <c:pt idx="0">
                  <c:v>1</c:v>
                </c:pt>
                <c:pt idx="1">
                  <c:v>1.0342857142857143</c:v>
                </c:pt>
                <c:pt idx="2">
                  <c:v>1.0714285714285714</c:v>
                </c:pt>
                <c:pt idx="3">
                  <c:v>1.0842857142857143</c:v>
                </c:pt>
                <c:pt idx="4">
                  <c:v>1.1014285714285714</c:v>
                </c:pt>
              </c:numCache>
            </c:numRef>
          </c:val>
        </c:ser>
        <c:ser>
          <c:idx val="4"/>
          <c:order val="4"/>
          <c:tx>
            <c:strRef>
              <c:f>'Vehicle Test Pass Rates Fig 3'!$A$13</c:f>
              <c:strCache>
                <c:ptCount val="1"/>
                <c:pt idx="0">
                  <c:v>Trailers</c:v>
                </c:pt>
              </c:strCache>
            </c:strRef>
          </c:tx>
          <c:marker>
            <c:symbol val="none"/>
          </c:marker>
          <c:cat>
            <c:strRef>
              <c:f>'Vehicle Test Pass Rates Fig 3'!$B$7:$F$7</c:f>
              <c:strCache>
                <c:ptCount val="5"/>
                <c:pt idx="0">
                  <c:v>2012/13</c:v>
                </c:pt>
                <c:pt idx="1">
                  <c:v>2012/13 - 2013/14</c:v>
                </c:pt>
                <c:pt idx="2">
                  <c:v>2012/13 - 2014/15</c:v>
                </c:pt>
                <c:pt idx="3">
                  <c:v>2012/13 - 2015/16</c:v>
                </c:pt>
                <c:pt idx="4">
                  <c:v>2012/13 - 2016/17</c:v>
                </c:pt>
              </c:strCache>
            </c:strRef>
          </c:cat>
          <c:val>
            <c:numRef>
              <c:f>'Vehicle Test Pass Rates Fig 3'!$B$13:$F$13</c:f>
              <c:numCache>
                <c:formatCode>0.0%</c:formatCode>
                <c:ptCount val="5"/>
                <c:pt idx="0">
                  <c:v>1</c:v>
                </c:pt>
                <c:pt idx="1">
                  <c:v>1.0151133501259446</c:v>
                </c:pt>
                <c:pt idx="2">
                  <c:v>1.0327455919395465</c:v>
                </c:pt>
                <c:pt idx="3">
                  <c:v>1.0491183879093198</c:v>
                </c:pt>
                <c:pt idx="4">
                  <c:v>1.0604534005037782</c:v>
                </c:pt>
              </c:numCache>
            </c:numRef>
          </c:val>
        </c:ser>
        <c:ser>
          <c:idx val="5"/>
          <c:order val="5"/>
          <c:tx>
            <c:strRef>
              <c:f>'Vehicle Test Pass Rates Fig 3'!$A$14</c:f>
              <c:strCache>
                <c:ptCount val="1"/>
                <c:pt idx="0">
                  <c:v>Omnibus</c:v>
                </c:pt>
              </c:strCache>
            </c:strRef>
          </c:tx>
          <c:marker>
            <c:symbol val="none"/>
          </c:marker>
          <c:cat>
            <c:strRef>
              <c:f>'Vehicle Test Pass Rates Fig 3'!$B$7:$F$7</c:f>
              <c:strCache>
                <c:ptCount val="5"/>
                <c:pt idx="0">
                  <c:v>2012/13</c:v>
                </c:pt>
                <c:pt idx="1">
                  <c:v>2012/13 - 2013/14</c:v>
                </c:pt>
                <c:pt idx="2">
                  <c:v>2012/13 - 2014/15</c:v>
                </c:pt>
                <c:pt idx="3">
                  <c:v>2012/13 - 2015/16</c:v>
                </c:pt>
                <c:pt idx="4">
                  <c:v>2012/13 - 2016/17</c:v>
                </c:pt>
              </c:strCache>
            </c:strRef>
          </c:cat>
          <c:val>
            <c:numRef>
              <c:f>'Vehicle Test Pass Rates Fig 3'!$B$14:$F$14</c:f>
              <c:numCache>
                <c:formatCode>0.0%</c:formatCode>
                <c:ptCount val="5"/>
                <c:pt idx="0">
                  <c:v>1</c:v>
                </c:pt>
                <c:pt idx="1">
                  <c:v>1.0038314176245211</c:v>
                </c:pt>
                <c:pt idx="2">
                  <c:v>1.0191570881226053</c:v>
                </c:pt>
                <c:pt idx="3">
                  <c:v>1.0114942528735633</c:v>
                </c:pt>
                <c:pt idx="4">
                  <c:v>1.0434227330779053</c:v>
                </c:pt>
              </c:numCache>
            </c:numRef>
          </c:val>
        </c:ser>
        <c:ser>
          <c:idx val="6"/>
          <c:order val="6"/>
          <c:tx>
            <c:strRef>
              <c:f>'Vehicle Test Pass Rates Fig 3'!$A$15</c:f>
              <c:strCache>
                <c:ptCount val="1"/>
                <c:pt idx="0">
                  <c:v>Taxis</c:v>
                </c:pt>
              </c:strCache>
            </c:strRef>
          </c:tx>
          <c:marker>
            <c:symbol val="none"/>
          </c:marker>
          <c:cat>
            <c:strRef>
              <c:f>'Vehicle Test Pass Rates Fig 3'!$B$7:$F$7</c:f>
              <c:strCache>
                <c:ptCount val="5"/>
                <c:pt idx="0">
                  <c:v>2012/13</c:v>
                </c:pt>
                <c:pt idx="1">
                  <c:v>2012/13 - 2013/14</c:v>
                </c:pt>
                <c:pt idx="2">
                  <c:v>2012/13 - 2014/15</c:v>
                </c:pt>
                <c:pt idx="3">
                  <c:v>2012/13 - 2015/16</c:v>
                </c:pt>
                <c:pt idx="4">
                  <c:v>2012/13 - 2016/17</c:v>
                </c:pt>
              </c:strCache>
            </c:strRef>
          </c:cat>
          <c:val>
            <c:numRef>
              <c:f>'Vehicle Test Pass Rates Fig 3'!$B$15:$F$15</c:f>
              <c:numCache>
                <c:formatCode>0.0%</c:formatCode>
                <c:ptCount val="5"/>
                <c:pt idx="0">
                  <c:v>1</c:v>
                </c:pt>
                <c:pt idx="1">
                  <c:v>1.0426997245179064</c:v>
                </c:pt>
                <c:pt idx="2">
                  <c:v>1.0730027548209367</c:v>
                </c:pt>
                <c:pt idx="3">
                  <c:v>1.1074380165289257</c:v>
                </c:pt>
                <c:pt idx="4">
                  <c:v>1.0909090909090911</c:v>
                </c:pt>
              </c:numCache>
            </c:numRef>
          </c:val>
        </c:ser>
        <c:marker val="1"/>
        <c:axId val="122966784"/>
        <c:axId val="122968320"/>
      </c:lineChart>
      <c:catAx>
        <c:axId val="122966784"/>
        <c:scaling>
          <c:orientation val="minMax"/>
        </c:scaling>
        <c:axPos val="b"/>
        <c:tickLblPos val="nextTo"/>
        <c:crossAx val="122968320"/>
        <c:crosses val="autoZero"/>
        <c:auto val="1"/>
        <c:lblAlgn val="ctr"/>
        <c:lblOffset val="100"/>
      </c:catAx>
      <c:valAx>
        <c:axId val="122968320"/>
        <c:scaling>
          <c:orientation val="minMax"/>
          <c:max val="1.3"/>
          <c:min val="0.70000000000000062"/>
        </c:scaling>
        <c:axPos val="l"/>
        <c:majorGridlines/>
        <c:title>
          <c:tx>
            <c:rich>
              <a:bodyPr rot="-5400000" vert="horz"/>
              <a:lstStyle/>
              <a:p>
                <a:pPr>
                  <a:defRPr/>
                </a:pPr>
                <a:r>
                  <a:rPr lang="en-GB" sz="1000" b="1">
                    <a:latin typeface="Arial" pitchFamily="34" charset="0"/>
                    <a:cs typeface="Arial" pitchFamily="34" charset="0"/>
                  </a:rPr>
                  <a:t>Percentage Change Relative to 2012/13</a:t>
                </a:r>
              </a:p>
            </c:rich>
          </c:tx>
          <c:layout>
            <c:manualLayout>
              <c:xMode val="edge"/>
              <c:yMode val="edge"/>
              <c:x val="1.256380054966668E-2"/>
              <c:y val="0.25399671461390649"/>
            </c:manualLayout>
          </c:layout>
        </c:title>
        <c:numFmt formatCode="0%" sourceLinked="0"/>
        <c:tickLblPos val="nextTo"/>
        <c:crossAx val="122966784"/>
        <c:crosses val="autoZero"/>
        <c:crossBetween val="between"/>
      </c:valAx>
    </c:plotArea>
    <c:legend>
      <c:legendPos val="r"/>
      <c:layout/>
    </c:legend>
    <c:plotVisOnly val="1"/>
  </c:chart>
  <c:spPr>
    <a:ln>
      <a:noFill/>
    </a:ln>
  </c:spPr>
  <c:printSettings>
    <c:headerFooter/>
    <c:pageMargins b="0.75000000000001277" l="0.70000000000000062" r="0.70000000000000062" t="0.75000000000001277"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a:pPr>
            <a:r>
              <a:rPr lang="en-GB" sz="1600" baseline="0">
                <a:latin typeface="Arial" pitchFamily="34" charset="0"/>
              </a:rPr>
              <a:t>Driving Test Pass Rates</a:t>
            </a:r>
          </a:p>
          <a:p>
            <a:pPr>
              <a:defRPr/>
            </a:pPr>
            <a:r>
              <a:rPr lang="en-GB" sz="1600" baseline="0">
                <a:latin typeface="Arial" pitchFamily="34" charset="0"/>
              </a:rPr>
              <a:t>Relative Percentage Change 2012/13 to 2016/17</a:t>
            </a:r>
          </a:p>
        </c:rich>
      </c:tx>
      <c:layout>
        <c:manualLayout>
          <c:xMode val="edge"/>
          <c:yMode val="edge"/>
          <c:x val="0.24041226593869691"/>
          <c:y val="1.7793922235610753E-2"/>
        </c:manualLayout>
      </c:layout>
    </c:title>
    <c:plotArea>
      <c:layout/>
      <c:lineChart>
        <c:grouping val="standard"/>
        <c:ser>
          <c:idx val="1"/>
          <c:order val="0"/>
          <c:tx>
            <c:strRef>
              <c:f>'Driver Test Pass Rates Fig 4'!$A$9</c:f>
              <c:strCache>
                <c:ptCount val="1"/>
                <c:pt idx="0">
                  <c:v>L Test Private Cars</c:v>
                </c:pt>
              </c:strCache>
            </c:strRef>
          </c:tx>
          <c:marker>
            <c:symbol val="none"/>
          </c:marker>
          <c:cat>
            <c:strRef>
              <c:f>'Driver Test Pass Rates Fig 4'!$B$7:$F$7</c:f>
              <c:strCache>
                <c:ptCount val="5"/>
                <c:pt idx="0">
                  <c:v>2012/13</c:v>
                </c:pt>
                <c:pt idx="1">
                  <c:v>2012/13 - 2013/14</c:v>
                </c:pt>
                <c:pt idx="2">
                  <c:v>2012/13 - 2014/15</c:v>
                </c:pt>
                <c:pt idx="3">
                  <c:v>2012/13 - 2015/16</c:v>
                </c:pt>
                <c:pt idx="4">
                  <c:v>2012/13 - 2016/17</c:v>
                </c:pt>
              </c:strCache>
            </c:strRef>
          </c:cat>
          <c:val>
            <c:numRef>
              <c:f>'Driver Test Pass Rates Fig 4'!$B$9:$F$9</c:f>
              <c:numCache>
                <c:formatCode>0.0%</c:formatCode>
                <c:ptCount val="5"/>
                <c:pt idx="0">
                  <c:v>1</c:v>
                </c:pt>
                <c:pt idx="1">
                  <c:v>1.0144404332129964</c:v>
                </c:pt>
                <c:pt idx="2">
                  <c:v>1.0036101083032491</c:v>
                </c:pt>
                <c:pt idx="3">
                  <c:v>1</c:v>
                </c:pt>
                <c:pt idx="4">
                  <c:v>0.96931407942238268</c:v>
                </c:pt>
              </c:numCache>
            </c:numRef>
          </c:val>
        </c:ser>
        <c:ser>
          <c:idx val="0"/>
          <c:order val="1"/>
          <c:tx>
            <c:strRef>
              <c:f>'Driver Test Pass Rates Fig 4'!$A$10</c:f>
              <c:strCache>
                <c:ptCount val="1"/>
                <c:pt idx="0">
                  <c:v>L Test Motorcycles</c:v>
                </c:pt>
              </c:strCache>
            </c:strRef>
          </c:tx>
          <c:marker>
            <c:symbol val="none"/>
          </c:marker>
          <c:cat>
            <c:strRef>
              <c:f>'Driver Test Pass Rates Fig 4'!$B$7:$F$7</c:f>
              <c:strCache>
                <c:ptCount val="5"/>
                <c:pt idx="0">
                  <c:v>2012/13</c:v>
                </c:pt>
                <c:pt idx="1">
                  <c:v>2012/13 - 2013/14</c:v>
                </c:pt>
                <c:pt idx="2">
                  <c:v>2012/13 - 2014/15</c:v>
                </c:pt>
                <c:pt idx="3">
                  <c:v>2012/13 - 2015/16</c:v>
                </c:pt>
                <c:pt idx="4">
                  <c:v>2012/13 - 2016/17</c:v>
                </c:pt>
              </c:strCache>
            </c:strRef>
          </c:cat>
          <c:val>
            <c:numRef>
              <c:f>'Driver Test Pass Rates Fig 4'!$B$10:$F$10</c:f>
              <c:numCache>
                <c:formatCode>0.0%</c:formatCode>
                <c:ptCount val="5"/>
                <c:pt idx="0">
                  <c:v>1</c:v>
                </c:pt>
                <c:pt idx="1">
                  <c:v>0.9141347424042271</c:v>
                </c:pt>
                <c:pt idx="2">
                  <c:v>0.96036988110964328</c:v>
                </c:pt>
                <c:pt idx="3">
                  <c:v>0.98414795244385733</c:v>
                </c:pt>
                <c:pt idx="4">
                  <c:v>0.95376486129458382</c:v>
                </c:pt>
              </c:numCache>
            </c:numRef>
          </c:val>
        </c:ser>
        <c:ser>
          <c:idx val="2"/>
          <c:order val="2"/>
          <c:tx>
            <c:strRef>
              <c:f>'Driver Test Pass Rates Fig 4'!$A$11</c:f>
              <c:strCache>
                <c:ptCount val="1"/>
                <c:pt idx="0">
                  <c:v>LGV </c:v>
                </c:pt>
              </c:strCache>
            </c:strRef>
          </c:tx>
          <c:marker>
            <c:symbol val="none"/>
          </c:marker>
          <c:cat>
            <c:strRef>
              <c:f>'Driver Test Pass Rates Fig 4'!$B$7:$F$7</c:f>
              <c:strCache>
                <c:ptCount val="5"/>
                <c:pt idx="0">
                  <c:v>2012/13</c:v>
                </c:pt>
                <c:pt idx="1">
                  <c:v>2012/13 - 2013/14</c:v>
                </c:pt>
                <c:pt idx="2">
                  <c:v>2012/13 - 2014/15</c:v>
                </c:pt>
                <c:pt idx="3">
                  <c:v>2012/13 - 2015/16</c:v>
                </c:pt>
                <c:pt idx="4">
                  <c:v>2012/13 - 2016/17</c:v>
                </c:pt>
              </c:strCache>
            </c:strRef>
          </c:cat>
          <c:val>
            <c:numRef>
              <c:f>'Driver Test Pass Rates Fig 4'!$B$11:$F$11</c:f>
              <c:numCache>
                <c:formatCode>0.0%</c:formatCode>
                <c:ptCount val="5"/>
                <c:pt idx="0">
                  <c:v>1</c:v>
                </c:pt>
                <c:pt idx="1">
                  <c:v>0.99851190476190477</c:v>
                </c:pt>
                <c:pt idx="2">
                  <c:v>0.99255952380952384</c:v>
                </c:pt>
                <c:pt idx="3">
                  <c:v>1.0372023809523809</c:v>
                </c:pt>
                <c:pt idx="4">
                  <c:v>1.0178571428571428</c:v>
                </c:pt>
              </c:numCache>
            </c:numRef>
          </c:val>
        </c:ser>
        <c:ser>
          <c:idx val="3"/>
          <c:order val="3"/>
          <c:tx>
            <c:strRef>
              <c:f>'Driver Test Pass Rates Fig 4'!$A$12</c:f>
              <c:strCache>
                <c:ptCount val="1"/>
                <c:pt idx="0">
                  <c:v>PCV</c:v>
                </c:pt>
              </c:strCache>
            </c:strRef>
          </c:tx>
          <c:marker>
            <c:symbol val="none"/>
          </c:marker>
          <c:cat>
            <c:strRef>
              <c:f>'Driver Test Pass Rates Fig 4'!$B$7:$F$7</c:f>
              <c:strCache>
                <c:ptCount val="5"/>
                <c:pt idx="0">
                  <c:v>2012/13</c:v>
                </c:pt>
                <c:pt idx="1">
                  <c:v>2012/13 - 2013/14</c:v>
                </c:pt>
                <c:pt idx="2">
                  <c:v>2012/13 - 2014/15</c:v>
                </c:pt>
                <c:pt idx="3">
                  <c:v>2012/13 - 2015/16</c:v>
                </c:pt>
                <c:pt idx="4">
                  <c:v>2012/13 - 2016/17</c:v>
                </c:pt>
              </c:strCache>
            </c:strRef>
          </c:cat>
          <c:val>
            <c:numRef>
              <c:f>'Driver Test Pass Rates Fig 4'!$B$12:$F$12</c:f>
              <c:numCache>
                <c:formatCode>0.0%</c:formatCode>
                <c:ptCount val="5"/>
                <c:pt idx="0">
                  <c:v>1</c:v>
                </c:pt>
                <c:pt idx="1">
                  <c:v>1.0453834115805947</c:v>
                </c:pt>
                <c:pt idx="2">
                  <c:v>1.084507042253521</c:v>
                </c:pt>
                <c:pt idx="3">
                  <c:v>1.1283255086071986</c:v>
                </c:pt>
                <c:pt idx="4">
                  <c:v>1.0766823161189358</c:v>
                </c:pt>
              </c:numCache>
            </c:numRef>
          </c:val>
        </c:ser>
        <c:marker val="1"/>
        <c:axId val="123859328"/>
        <c:axId val="123860864"/>
      </c:lineChart>
      <c:catAx>
        <c:axId val="123859328"/>
        <c:scaling>
          <c:orientation val="minMax"/>
        </c:scaling>
        <c:axPos val="b"/>
        <c:tickLblPos val="nextTo"/>
        <c:crossAx val="123860864"/>
        <c:crosses val="autoZero"/>
        <c:auto val="1"/>
        <c:lblAlgn val="ctr"/>
        <c:lblOffset val="100"/>
      </c:catAx>
      <c:valAx>
        <c:axId val="123860864"/>
        <c:scaling>
          <c:orientation val="minMax"/>
          <c:max val="1.3"/>
          <c:min val="0.70000000000000062"/>
        </c:scaling>
        <c:axPos val="l"/>
        <c:majorGridlines/>
        <c:title>
          <c:tx>
            <c:rich>
              <a:bodyPr rot="-5400000" vert="horz"/>
              <a:lstStyle/>
              <a:p>
                <a:pPr>
                  <a:defRPr/>
                </a:pPr>
                <a:r>
                  <a:rPr lang="en-GB" sz="1000" b="1">
                    <a:latin typeface="Arial" pitchFamily="34" charset="0"/>
                    <a:cs typeface="Arial" pitchFamily="34" charset="0"/>
                  </a:rPr>
                  <a:t>Percentage Change Relative to 2012/13</a:t>
                </a:r>
              </a:p>
            </c:rich>
          </c:tx>
          <c:layout>
            <c:manualLayout>
              <c:xMode val="edge"/>
              <c:yMode val="edge"/>
              <c:x val="1.2563800549666687E-2"/>
              <c:y val="0.25399671461390649"/>
            </c:manualLayout>
          </c:layout>
        </c:title>
        <c:numFmt formatCode="0%" sourceLinked="0"/>
        <c:tickLblPos val="nextTo"/>
        <c:crossAx val="123859328"/>
        <c:crosses val="autoZero"/>
        <c:crossBetween val="between"/>
      </c:valAx>
    </c:plotArea>
    <c:legend>
      <c:legendPos val="r"/>
      <c:layout/>
    </c:legend>
    <c:plotVisOnly val="1"/>
  </c:chart>
  <c:spPr>
    <a:ln>
      <a:noFill/>
    </a:ln>
  </c:spPr>
  <c:printSettings>
    <c:headerFooter/>
    <c:pageMargins b="0.75000000000001299" l="0.70000000000000062" r="0.70000000000000062" t="0.75000000000001299"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lang val="en-GB"/>
  <c:chart>
    <c:title>
      <c:tx>
        <c:rich>
          <a:bodyPr lIns="0" tIns="0" rIns="0" bIns="0"/>
          <a:lstStyle/>
          <a:p>
            <a:pPr marL="0" marR="0" indent="0" algn="ctr" defTabSz="914400" fontAlgn="auto" hangingPunct="1">
              <a:lnSpc>
                <a:spcPct val="100000"/>
              </a:lnSpc>
              <a:spcBef>
                <a:spcPts val="0"/>
              </a:spcBef>
              <a:spcAft>
                <a:spcPts val="0"/>
              </a:spcAft>
              <a:tabLst/>
              <a:defRPr sz="200" b="1" i="0" u="none" strike="noStrike" kern="1200" baseline="0">
                <a:solidFill>
                  <a:srgbClr val="000000"/>
                </a:solidFill>
                <a:latin typeface="Arial"/>
                <a:ea typeface="Arial"/>
                <a:cs typeface="Arial"/>
              </a:defRPr>
            </a:pPr>
            <a:r>
              <a:rPr lang="en-GB" sz="200" b="1" i="0" u="none" strike="noStrike" kern="1200" cap="none" spc="0" baseline="0">
                <a:solidFill>
                  <a:srgbClr val="000000"/>
                </a:solidFill>
                <a:uFillTx/>
                <a:latin typeface="Arial"/>
                <a:ea typeface="Arial"/>
                <a:cs typeface="Arial"/>
              </a:rPr>
              <a:t>Figure 8.1: Car 'L' driving tests: % Pass Rates for Males/Females in NI/GB April 2010 to March 2011</a:t>
            </a:r>
          </a:p>
        </c:rich>
      </c:tx>
      <c:layout/>
      <c:spPr>
        <a:noFill/>
        <a:ln>
          <a:noFill/>
        </a:ln>
      </c:spPr>
    </c:title>
    <c:plotArea>
      <c:layout/>
      <c:barChart>
        <c:barDir val="col"/>
        <c:grouping val="clustered"/>
        <c:ser>
          <c:idx val="0"/>
          <c:order val="0"/>
          <c:tx>
            <c:v>Northern Ireland</c:v>
          </c:tx>
          <c:spPr>
            <a:solidFill>
              <a:srgbClr val="9999FF"/>
            </a:solidFill>
            <a:ln w="12701">
              <a:solidFill>
                <a:srgbClr val="000000"/>
              </a:solidFill>
              <a:prstDash val="solid"/>
              <a:round/>
            </a:ln>
          </c:spPr>
          <c:cat>
            <c:strLit>
              <c:ptCount val="1"/>
              <c:pt idx="0">
                <c:v>1</c:v>
              </c:pt>
            </c:strLit>
          </c:cat>
          <c:val>
            <c:numLit>
              <c:formatCode>General</c:formatCode>
              <c:ptCount val="1"/>
              <c:pt idx="0">
                <c:v>0</c:v>
              </c:pt>
            </c:numLit>
          </c:val>
        </c:ser>
        <c:ser>
          <c:idx val="1"/>
          <c:order val="1"/>
          <c:tx>
            <c:v>Great Britain</c:v>
          </c:tx>
          <c:spPr>
            <a:solidFill>
              <a:srgbClr val="993366"/>
            </a:solidFill>
            <a:ln w="12701">
              <a:solidFill>
                <a:srgbClr val="000000"/>
              </a:solidFill>
              <a:prstDash val="solid"/>
              <a:round/>
            </a:ln>
          </c:spPr>
          <c:cat>
            <c:strLit>
              <c:ptCount val="1"/>
              <c:pt idx="0">
                <c:v>1</c:v>
              </c:pt>
            </c:strLit>
          </c:cat>
          <c:val>
            <c:numLit>
              <c:formatCode>General</c:formatCode>
              <c:ptCount val="1"/>
              <c:pt idx="0">
                <c:v>0</c:v>
              </c:pt>
            </c:numLit>
          </c:val>
        </c:ser>
        <c:axId val="130004096"/>
        <c:axId val="129985152"/>
      </c:barChart>
      <c:valAx>
        <c:axId val="129985152"/>
        <c:scaling>
          <c:orientation val="minMax"/>
        </c:scaling>
        <c:axPos val="l"/>
        <c:majorGridlines>
          <c:spPr>
            <a:ln w="12701">
              <a:solidFill>
                <a:srgbClr val="C0C0C0"/>
              </a:solidFill>
              <a:prstDash val="solid"/>
              <a:round/>
            </a:ln>
          </c:spPr>
        </c:majorGridlines>
        <c:title>
          <c:tx>
            <c:rich>
              <a:bodyPr lIns="0" tIns="0" rIns="0" bIns="0"/>
              <a:lstStyle/>
              <a:p>
                <a:pPr marL="0" marR="0" indent="0" algn="ctr" defTabSz="914400" fontAlgn="auto" hangingPunct="1">
                  <a:lnSpc>
                    <a:spcPct val="100000"/>
                  </a:lnSpc>
                  <a:spcBef>
                    <a:spcPts val="0"/>
                  </a:spcBef>
                  <a:spcAft>
                    <a:spcPts val="0"/>
                  </a:spcAft>
                  <a:tabLst/>
                  <a:defRPr sz="200" b="1" i="0" u="none" strike="noStrike" kern="1200" baseline="0">
                    <a:solidFill>
                      <a:srgbClr val="000000"/>
                    </a:solidFill>
                    <a:latin typeface="Arial"/>
                    <a:ea typeface="Arial"/>
                    <a:cs typeface="Arial"/>
                  </a:defRPr>
                </a:pPr>
                <a:r>
                  <a:rPr lang="en-GB" sz="200" b="1" i="0" u="none" strike="noStrike" kern="1200" cap="none" spc="0" baseline="0">
                    <a:solidFill>
                      <a:srgbClr val="000000"/>
                    </a:solidFill>
                    <a:uFillTx/>
                    <a:latin typeface="Arial"/>
                    <a:ea typeface="Arial"/>
                    <a:cs typeface="Arial"/>
                  </a:rPr>
                  <a:t>Pass Rate</a:t>
                </a:r>
              </a:p>
            </c:rich>
          </c:tx>
          <c:layout/>
          <c:spPr>
            <a:noFill/>
            <a:ln>
              <a:noFill/>
            </a:ln>
          </c:spPr>
        </c:title>
        <c:numFmt formatCode="General" sourceLinked="1"/>
        <c:tickLblPos val="nextTo"/>
        <c:spPr>
          <a:noFill/>
          <a:ln w="3172">
            <a:solidFill>
              <a:srgbClr val="000000"/>
            </a:solidFill>
            <a:prstDash val="solid"/>
            <a:round/>
          </a:ln>
        </c:spPr>
        <c:txPr>
          <a:bodyPr lIns="0" tIns="0" rIns="0" bIns="0"/>
          <a:lstStyle/>
          <a:p>
            <a:pPr marL="0" marR="0" indent="0" algn="ctr" defTabSz="914400" fontAlgn="auto" hangingPunct="1">
              <a:lnSpc>
                <a:spcPct val="100000"/>
              </a:lnSpc>
              <a:spcBef>
                <a:spcPts val="0"/>
              </a:spcBef>
              <a:spcAft>
                <a:spcPts val="0"/>
              </a:spcAft>
              <a:tabLst/>
              <a:defRPr sz="250" b="0" i="0" u="none" strike="noStrike" kern="1200" baseline="0">
                <a:solidFill>
                  <a:srgbClr val="000000"/>
                </a:solidFill>
                <a:latin typeface="Arial"/>
                <a:ea typeface="Arial"/>
                <a:cs typeface="Arial"/>
              </a:defRPr>
            </a:pPr>
            <a:endParaRPr lang="en-US"/>
          </a:p>
        </c:txPr>
        <c:crossAx val="130004096"/>
        <c:crosses val="autoZero"/>
        <c:crossBetween val="between"/>
      </c:valAx>
      <c:catAx>
        <c:axId val="130004096"/>
        <c:scaling>
          <c:orientation val="minMax"/>
        </c:scaling>
        <c:axPos val="b"/>
        <c:tickLblPos val="nextTo"/>
        <c:spPr>
          <a:noFill/>
          <a:ln w="3172">
            <a:solidFill>
              <a:srgbClr val="000000"/>
            </a:solidFill>
            <a:prstDash val="solid"/>
            <a:round/>
          </a:ln>
        </c:spPr>
        <c:txPr>
          <a:bodyPr lIns="0" tIns="0" rIns="0" bIns="0"/>
          <a:lstStyle/>
          <a:p>
            <a:pPr marL="0" marR="0" indent="0" algn="ctr" defTabSz="914400" fontAlgn="auto" hangingPunct="1">
              <a:lnSpc>
                <a:spcPct val="100000"/>
              </a:lnSpc>
              <a:spcBef>
                <a:spcPts val="0"/>
              </a:spcBef>
              <a:spcAft>
                <a:spcPts val="0"/>
              </a:spcAft>
              <a:tabLst/>
              <a:defRPr sz="200" b="0" i="0" u="none" strike="noStrike" kern="1200" baseline="0">
                <a:solidFill>
                  <a:srgbClr val="000000"/>
                </a:solidFill>
                <a:latin typeface="Arial"/>
                <a:ea typeface="Arial"/>
                <a:cs typeface="Arial"/>
              </a:defRPr>
            </a:pPr>
            <a:endParaRPr lang="en-US"/>
          </a:p>
        </c:txPr>
        <c:crossAx val="129985152"/>
        <c:crosses val="autoZero"/>
        <c:auto val="1"/>
        <c:lblAlgn val="ctr"/>
        <c:lblOffset val="100"/>
        <c:tickLblSkip val="1"/>
        <c:tickMarkSkip val="1"/>
      </c:catAx>
      <c:spPr>
        <a:solidFill>
          <a:srgbClr val="FFFFFF"/>
        </a:solidFill>
        <a:ln w="12701">
          <a:solidFill>
            <a:srgbClr val="C0C0C0"/>
          </a:solidFill>
          <a:prstDash val="solid"/>
          <a:round/>
        </a:ln>
      </c:spPr>
    </c:plotArea>
    <c:legend>
      <c:legendPos val="b"/>
      <c:layout/>
      <c:spPr>
        <a:solidFill>
          <a:srgbClr val="FFFFFF"/>
        </a:solidFill>
        <a:ln w="3172">
          <a:solidFill>
            <a:srgbClr val="000000"/>
          </a:solidFill>
          <a:prstDash val="solid"/>
          <a:round/>
        </a:ln>
      </c:spPr>
      <c:txPr>
        <a:bodyPr lIns="0" tIns="0" rIns="0" bIns="0"/>
        <a:lstStyle/>
        <a:p>
          <a:pPr marL="0" marR="0" indent="0" defTabSz="914400" fontAlgn="auto" hangingPunct="1">
            <a:lnSpc>
              <a:spcPct val="100000"/>
            </a:lnSpc>
            <a:spcBef>
              <a:spcPts val="0"/>
            </a:spcBef>
            <a:spcAft>
              <a:spcPts val="0"/>
            </a:spcAft>
            <a:tabLst/>
            <a:defRPr sz="110" b="0" i="0" u="none" strike="noStrike" kern="1200" baseline="0">
              <a:solidFill>
                <a:srgbClr val="000000"/>
              </a:solidFill>
              <a:latin typeface="Arial"/>
              <a:ea typeface="Arial"/>
              <a:cs typeface="Arial"/>
            </a:defRPr>
          </a:pPr>
          <a:endParaRPr lang="en-US"/>
        </a:p>
      </c:txPr>
    </c:legend>
    <c:plotVisOnly val="1"/>
  </c:chart>
  <c:spPr>
    <a:solidFill>
      <a:srgbClr val="FFFFFF"/>
    </a:solidFill>
    <a:ln>
      <a:noFill/>
    </a:ln>
  </c:spPr>
  <c:txPr>
    <a:bodyPr lIns="0" tIns="0" rIns="0" bIns="0"/>
    <a:lstStyle/>
    <a:p>
      <a:pPr marL="0" marR="0" indent="0" algn="ctr" defTabSz="914400" fontAlgn="auto" hangingPunct="1">
        <a:lnSpc>
          <a:spcPct val="100000"/>
        </a:lnSpc>
        <a:spcBef>
          <a:spcPts val="0"/>
        </a:spcBef>
        <a:spcAft>
          <a:spcPts val="0"/>
        </a:spcAft>
        <a:tabLst/>
        <a:defRPr lang="en-GB" sz="250" b="0" i="0" u="none" strike="noStrike" kern="1200" baseline="0">
          <a:solidFill>
            <a:srgbClr val="000000"/>
          </a:solidFill>
          <a:latin typeface="Arial"/>
          <a:ea typeface="Arial"/>
          <a:cs typeface="Arial"/>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lang val="en-GB"/>
  <c:chart>
    <c:title>
      <c:tx>
        <c:rich>
          <a:bodyPr lIns="0" tIns="0" rIns="0" bIns="0"/>
          <a:lstStyle/>
          <a:p>
            <a:pPr marL="0" marR="0" indent="0" algn="ctr" defTabSz="914400" fontAlgn="auto" hangingPunct="1">
              <a:lnSpc>
                <a:spcPct val="100000"/>
              </a:lnSpc>
              <a:spcBef>
                <a:spcPts val="0"/>
              </a:spcBef>
              <a:spcAft>
                <a:spcPts val="0"/>
              </a:spcAft>
              <a:tabLst/>
              <a:defRPr sz="200" b="1" i="0" u="none" strike="noStrike" kern="1200" baseline="0">
                <a:solidFill>
                  <a:srgbClr val="000000"/>
                </a:solidFill>
                <a:latin typeface="Arial"/>
                <a:ea typeface="Arial"/>
                <a:cs typeface="Arial"/>
              </a:defRPr>
            </a:pPr>
            <a:r>
              <a:rPr lang="en-GB" sz="200" b="1" i="0" u="none" strike="noStrike" kern="1200" cap="none" spc="0" baseline="0">
                <a:solidFill>
                  <a:srgbClr val="000000"/>
                </a:solidFill>
                <a:uFillTx/>
                <a:latin typeface="Arial"/>
                <a:ea typeface="Arial"/>
                <a:cs typeface="Arial"/>
              </a:rPr>
              <a:t>Figure 8.2: Touch screen theory tests for private car drivers: % Pass Rates for Males/Females in NI/GB April 2010 to March 2011</a:t>
            </a:r>
          </a:p>
        </c:rich>
      </c:tx>
      <c:layout/>
      <c:spPr>
        <a:noFill/>
        <a:ln>
          <a:noFill/>
        </a:ln>
      </c:spPr>
    </c:title>
    <c:plotArea>
      <c:layout/>
      <c:barChart>
        <c:barDir val="col"/>
        <c:grouping val="clustered"/>
        <c:ser>
          <c:idx val="0"/>
          <c:order val="0"/>
          <c:tx>
            <c:v>Northern Ireland</c:v>
          </c:tx>
          <c:spPr>
            <a:solidFill>
              <a:srgbClr val="9999FF"/>
            </a:solidFill>
            <a:ln w="12701">
              <a:solidFill>
                <a:srgbClr val="000000"/>
              </a:solidFill>
              <a:prstDash val="solid"/>
              <a:round/>
            </a:ln>
          </c:spPr>
          <c:cat>
            <c:strLit>
              <c:ptCount val="1"/>
              <c:pt idx="0">
                <c:v>1</c:v>
              </c:pt>
            </c:strLit>
          </c:cat>
          <c:val>
            <c:numLit>
              <c:formatCode>General</c:formatCode>
              <c:ptCount val="1"/>
              <c:pt idx="0">
                <c:v>0</c:v>
              </c:pt>
            </c:numLit>
          </c:val>
        </c:ser>
        <c:ser>
          <c:idx val="1"/>
          <c:order val="1"/>
          <c:tx>
            <c:v>Great Britain</c:v>
          </c:tx>
          <c:spPr>
            <a:solidFill>
              <a:srgbClr val="993366"/>
            </a:solidFill>
            <a:ln w="12701">
              <a:solidFill>
                <a:srgbClr val="000000"/>
              </a:solidFill>
              <a:prstDash val="solid"/>
              <a:round/>
            </a:ln>
          </c:spPr>
          <c:cat>
            <c:strLit>
              <c:ptCount val="1"/>
              <c:pt idx="0">
                <c:v>1</c:v>
              </c:pt>
            </c:strLit>
          </c:cat>
          <c:val>
            <c:numLit>
              <c:formatCode>General</c:formatCode>
              <c:ptCount val="1"/>
              <c:pt idx="0">
                <c:v>0</c:v>
              </c:pt>
            </c:numLit>
          </c:val>
        </c:ser>
        <c:axId val="130052480"/>
        <c:axId val="130037632"/>
      </c:barChart>
      <c:valAx>
        <c:axId val="130037632"/>
        <c:scaling>
          <c:orientation val="minMax"/>
          <c:max val="0.70000000000000062"/>
          <c:min val="0"/>
        </c:scaling>
        <c:axPos val="l"/>
        <c:majorGridlines>
          <c:spPr>
            <a:ln w="12701">
              <a:solidFill>
                <a:srgbClr val="C0C0C0"/>
              </a:solidFill>
              <a:prstDash val="solid"/>
              <a:round/>
            </a:ln>
          </c:spPr>
        </c:majorGridlines>
        <c:title>
          <c:tx>
            <c:rich>
              <a:bodyPr lIns="0" tIns="0" rIns="0" bIns="0"/>
              <a:lstStyle/>
              <a:p>
                <a:pPr marL="0" marR="0" indent="0" algn="ctr" defTabSz="914400" fontAlgn="auto" hangingPunct="1">
                  <a:lnSpc>
                    <a:spcPct val="100000"/>
                  </a:lnSpc>
                  <a:spcBef>
                    <a:spcPts val="0"/>
                  </a:spcBef>
                  <a:spcAft>
                    <a:spcPts val="0"/>
                  </a:spcAft>
                  <a:tabLst/>
                  <a:defRPr sz="200" b="1" i="0" u="none" strike="noStrike" kern="1200" baseline="0">
                    <a:solidFill>
                      <a:srgbClr val="000000"/>
                    </a:solidFill>
                    <a:latin typeface="Arial"/>
                    <a:ea typeface="Arial"/>
                    <a:cs typeface="Arial"/>
                  </a:defRPr>
                </a:pPr>
                <a:r>
                  <a:rPr lang="en-GB" sz="200" b="1" i="0" u="none" strike="noStrike" kern="1200" cap="none" spc="0" baseline="0">
                    <a:solidFill>
                      <a:srgbClr val="000000"/>
                    </a:solidFill>
                    <a:uFillTx/>
                    <a:latin typeface="Arial"/>
                    <a:ea typeface="Arial"/>
                    <a:cs typeface="Arial"/>
                  </a:rPr>
                  <a:t>Pass Rate</a:t>
                </a:r>
              </a:p>
            </c:rich>
          </c:tx>
          <c:layout/>
          <c:spPr>
            <a:noFill/>
            <a:ln>
              <a:noFill/>
            </a:ln>
          </c:spPr>
        </c:title>
        <c:numFmt formatCode="General" sourceLinked="1"/>
        <c:tickLblPos val="nextTo"/>
        <c:spPr>
          <a:noFill/>
          <a:ln w="3172">
            <a:solidFill>
              <a:srgbClr val="000000"/>
            </a:solidFill>
            <a:prstDash val="solid"/>
            <a:round/>
          </a:ln>
        </c:spPr>
        <c:txPr>
          <a:bodyPr lIns="0" tIns="0" rIns="0" bIns="0"/>
          <a:lstStyle/>
          <a:p>
            <a:pPr marL="0" marR="0" indent="0" algn="ctr" defTabSz="914400" fontAlgn="auto" hangingPunct="1">
              <a:lnSpc>
                <a:spcPct val="100000"/>
              </a:lnSpc>
              <a:spcBef>
                <a:spcPts val="0"/>
              </a:spcBef>
              <a:spcAft>
                <a:spcPts val="0"/>
              </a:spcAft>
              <a:tabLst/>
              <a:defRPr sz="200" b="0" i="0" u="none" strike="noStrike" kern="1200" baseline="0">
                <a:solidFill>
                  <a:srgbClr val="000000"/>
                </a:solidFill>
                <a:latin typeface="Arial"/>
                <a:ea typeface="Arial"/>
                <a:cs typeface="Arial"/>
              </a:defRPr>
            </a:pPr>
            <a:endParaRPr lang="en-US"/>
          </a:p>
        </c:txPr>
        <c:crossAx val="130052480"/>
        <c:crosses val="autoZero"/>
        <c:crossBetween val="between"/>
        <c:majorUnit val="0.1"/>
        <c:minorUnit val="0.1"/>
      </c:valAx>
      <c:catAx>
        <c:axId val="130052480"/>
        <c:scaling>
          <c:orientation val="minMax"/>
        </c:scaling>
        <c:axPos val="b"/>
        <c:tickLblPos val="nextTo"/>
        <c:spPr>
          <a:noFill/>
          <a:ln w="3172">
            <a:solidFill>
              <a:srgbClr val="000000"/>
            </a:solidFill>
            <a:prstDash val="solid"/>
            <a:round/>
          </a:ln>
        </c:spPr>
        <c:txPr>
          <a:bodyPr lIns="0" tIns="0" rIns="0" bIns="0"/>
          <a:lstStyle/>
          <a:p>
            <a:pPr marL="0" marR="0" indent="0" algn="ctr" defTabSz="914400" fontAlgn="auto" hangingPunct="1">
              <a:lnSpc>
                <a:spcPct val="100000"/>
              </a:lnSpc>
              <a:spcBef>
                <a:spcPts val="0"/>
              </a:spcBef>
              <a:spcAft>
                <a:spcPts val="0"/>
              </a:spcAft>
              <a:tabLst/>
              <a:defRPr sz="200" b="0" i="0" u="none" strike="noStrike" kern="1200" baseline="0">
                <a:solidFill>
                  <a:srgbClr val="000000"/>
                </a:solidFill>
                <a:latin typeface="Arial"/>
                <a:ea typeface="Arial"/>
                <a:cs typeface="Arial"/>
              </a:defRPr>
            </a:pPr>
            <a:endParaRPr lang="en-US"/>
          </a:p>
        </c:txPr>
        <c:crossAx val="130037632"/>
        <c:crosses val="autoZero"/>
        <c:auto val="1"/>
        <c:lblAlgn val="ctr"/>
        <c:lblOffset val="100"/>
        <c:tickLblSkip val="1"/>
        <c:tickMarkSkip val="1"/>
      </c:catAx>
      <c:spPr>
        <a:solidFill>
          <a:srgbClr val="FFFFFF"/>
        </a:solidFill>
        <a:ln w="12701">
          <a:solidFill>
            <a:srgbClr val="C0C0C0"/>
          </a:solidFill>
          <a:prstDash val="solid"/>
          <a:round/>
        </a:ln>
      </c:spPr>
    </c:plotArea>
    <c:legend>
      <c:legendPos val="b"/>
      <c:layout/>
      <c:spPr>
        <a:solidFill>
          <a:srgbClr val="FFFFFF"/>
        </a:solidFill>
        <a:ln w="3172">
          <a:solidFill>
            <a:srgbClr val="000000"/>
          </a:solidFill>
          <a:prstDash val="solid"/>
          <a:round/>
        </a:ln>
      </c:spPr>
      <c:txPr>
        <a:bodyPr lIns="0" tIns="0" rIns="0" bIns="0"/>
        <a:lstStyle/>
        <a:p>
          <a:pPr marL="0" marR="0" indent="0" defTabSz="914400" fontAlgn="auto" hangingPunct="1">
            <a:lnSpc>
              <a:spcPct val="100000"/>
            </a:lnSpc>
            <a:spcBef>
              <a:spcPts val="0"/>
            </a:spcBef>
            <a:spcAft>
              <a:spcPts val="0"/>
            </a:spcAft>
            <a:tabLst/>
            <a:defRPr sz="105" b="0" i="0" u="none" strike="noStrike" kern="1200" baseline="0">
              <a:solidFill>
                <a:srgbClr val="000000"/>
              </a:solidFill>
              <a:latin typeface="Arial"/>
              <a:ea typeface="Arial"/>
              <a:cs typeface="Arial"/>
            </a:defRPr>
          </a:pPr>
          <a:endParaRPr lang="en-US"/>
        </a:p>
      </c:txPr>
    </c:legend>
    <c:plotVisOnly val="1"/>
  </c:chart>
  <c:spPr>
    <a:solidFill>
      <a:srgbClr val="FFFFFF"/>
    </a:solidFill>
    <a:ln>
      <a:noFill/>
    </a:ln>
  </c:spPr>
  <c:txPr>
    <a:bodyPr lIns="0" tIns="0" rIns="0" bIns="0"/>
    <a:lstStyle/>
    <a:p>
      <a:pPr marL="0" marR="0" indent="0" algn="ctr" defTabSz="914400" fontAlgn="auto" hangingPunct="1">
        <a:lnSpc>
          <a:spcPct val="100000"/>
        </a:lnSpc>
        <a:spcBef>
          <a:spcPts val="0"/>
        </a:spcBef>
        <a:spcAft>
          <a:spcPts val="0"/>
        </a:spcAft>
        <a:tabLst/>
        <a:defRPr lang="en-GB" sz="250" b="0" i="0" u="none" strike="noStrike" kern="1200" baseline="0">
          <a:solidFill>
            <a:srgbClr val="000000"/>
          </a:solidFill>
          <a:latin typeface="Arial"/>
          <a:ea typeface="Arial"/>
          <a:cs typeface="Arial"/>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lang val="en-GB"/>
  <c:chart>
    <c:title>
      <c:tx>
        <c:rich>
          <a:bodyPr lIns="0" tIns="0" rIns="0" bIns="0"/>
          <a:lstStyle/>
          <a:p>
            <a:pPr marL="0" marR="0" indent="0" algn="ctr" defTabSz="914400" fontAlgn="auto" hangingPunct="1">
              <a:lnSpc>
                <a:spcPct val="100000"/>
              </a:lnSpc>
              <a:spcBef>
                <a:spcPts val="0"/>
              </a:spcBef>
              <a:spcAft>
                <a:spcPts val="0"/>
              </a:spcAft>
              <a:tabLst/>
              <a:defRPr sz="200" b="1" i="0" u="none" strike="noStrike" kern="1200" baseline="0">
                <a:solidFill>
                  <a:srgbClr val="000000"/>
                </a:solidFill>
                <a:latin typeface="Arial"/>
                <a:ea typeface="Arial"/>
                <a:cs typeface="Arial"/>
              </a:defRPr>
            </a:pPr>
            <a:r>
              <a:rPr lang="en-GB" sz="200" b="1" i="0" u="none" strike="noStrike" kern="1200" cap="none" spc="0" baseline="0">
                <a:solidFill>
                  <a:srgbClr val="000000"/>
                </a:solidFill>
                <a:uFillTx/>
                <a:latin typeface="Arial"/>
                <a:ea typeface="Arial"/>
                <a:cs typeface="Arial"/>
              </a:rPr>
              <a:t>Figure 8.1: Car 'L' driving tests: % Pass Rates for Males/Females in NI/GB July 2010 to June 2011</a:t>
            </a:r>
          </a:p>
        </c:rich>
      </c:tx>
      <c:layout/>
      <c:spPr>
        <a:noFill/>
        <a:ln>
          <a:noFill/>
        </a:ln>
      </c:spPr>
    </c:title>
    <c:plotArea>
      <c:layout/>
      <c:barChart>
        <c:barDir val="col"/>
        <c:grouping val="clustered"/>
        <c:ser>
          <c:idx val="0"/>
          <c:order val="0"/>
          <c:tx>
            <c:v>Northern Ireland</c:v>
          </c:tx>
          <c:spPr>
            <a:solidFill>
              <a:srgbClr val="9999FF"/>
            </a:solidFill>
            <a:ln w="12701">
              <a:solidFill>
                <a:srgbClr val="000000"/>
              </a:solidFill>
              <a:prstDash val="solid"/>
              <a:round/>
            </a:ln>
          </c:spPr>
          <c:cat>
            <c:strLit>
              <c:ptCount val="3"/>
              <c:pt idx="0">
                <c:v>Male</c:v>
              </c:pt>
              <c:pt idx="1">
                <c:v>Female</c:v>
              </c:pt>
              <c:pt idx="2">
                <c:v>All persons</c:v>
              </c:pt>
            </c:strLit>
          </c:cat>
          <c:val>
            <c:numLit>
              <c:formatCode>General</c:formatCode>
              <c:ptCount val="3"/>
              <c:pt idx="0">
                <c:v>0.56999999999999695</c:v>
              </c:pt>
              <c:pt idx="1">
                <c:v>0.46</c:v>
              </c:pt>
              <c:pt idx="2">
                <c:v>0.51</c:v>
              </c:pt>
            </c:numLit>
          </c:val>
        </c:ser>
        <c:ser>
          <c:idx val="1"/>
          <c:order val="1"/>
          <c:tx>
            <c:v>Great Britain</c:v>
          </c:tx>
          <c:spPr>
            <a:solidFill>
              <a:srgbClr val="993366"/>
            </a:solidFill>
            <a:ln w="12701">
              <a:solidFill>
                <a:srgbClr val="000000"/>
              </a:solidFill>
              <a:prstDash val="solid"/>
              <a:round/>
            </a:ln>
          </c:spPr>
          <c:cat>
            <c:strLit>
              <c:ptCount val="3"/>
              <c:pt idx="0">
                <c:v>Male</c:v>
              </c:pt>
              <c:pt idx="1">
                <c:v>Female</c:v>
              </c:pt>
              <c:pt idx="2">
                <c:v>All persons</c:v>
              </c:pt>
            </c:strLit>
          </c:cat>
          <c:val>
            <c:numLit>
              <c:formatCode>General</c:formatCode>
              <c:ptCount val="3"/>
              <c:pt idx="0">
                <c:v>0.5</c:v>
              </c:pt>
              <c:pt idx="1">
                <c:v>0.44</c:v>
              </c:pt>
              <c:pt idx="2">
                <c:v>0.47000000000000008</c:v>
              </c:pt>
            </c:numLit>
          </c:val>
        </c:ser>
        <c:axId val="130080128"/>
        <c:axId val="130077824"/>
      </c:barChart>
      <c:valAx>
        <c:axId val="130077824"/>
        <c:scaling>
          <c:orientation val="minMax"/>
        </c:scaling>
        <c:axPos val="l"/>
        <c:majorGridlines>
          <c:spPr>
            <a:ln w="12701">
              <a:solidFill>
                <a:srgbClr val="C0C0C0"/>
              </a:solidFill>
              <a:prstDash val="solid"/>
              <a:round/>
            </a:ln>
          </c:spPr>
        </c:majorGridlines>
        <c:title>
          <c:tx>
            <c:rich>
              <a:bodyPr lIns="0" tIns="0" rIns="0" bIns="0"/>
              <a:lstStyle/>
              <a:p>
                <a:pPr marL="0" marR="0" indent="0" algn="ctr" defTabSz="914400" fontAlgn="auto" hangingPunct="1">
                  <a:lnSpc>
                    <a:spcPct val="100000"/>
                  </a:lnSpc>
                  <a:spcBef>
                    <a:spcPts val="0"/>
                  </a:spcBef>
                  <a:spcAft>
                    <a:spcPts val="0"/>
                  </a:spcAft>
                  <a:tabLst/>
                  <a:defRPr sz="200" b="1" i="0" u="none" strike="noStrike" kern="1200" baseline="0">
                    <a:solidFill>
                      <a:srgbClr val="000000"/>
                    </a:solidFill>
                    <a:latin typeface="Arial"/>
                    <a:ea typeface="Arial"/>
                    <a:cs typeface="Arial"/>
                  </a:defRPr>
                </a:pPr>
                <a:r>
                  <a:rPr lang="en-GB" sz="200" b="1" i="0" u="none" strike="noStrike" kern="1200" cap="none" spc="0" baseline="0">
                    <a:solidFill>
                      <a:srgbClr val="000000"/>
                    </a:solidFill>
                    <a:uFillTx/>
                    <a:latin typeface="Arial"/>
                    <a:ea typeface="Arial"/>
                    <a:cs typeface="Arial"/>
                  </a:rPr>
                  <a:t>Pass Rate</a:t>
                </a:r>
              </a:p>
            </c:rich>
          </c:tx>
          <c:layout/>
          <c:spPr>
            <a:noFill/>
            <a:ln>
              <a:noFill/>
            </a:ln>
          </c:spPr>
        </c:title>
        <c:numFmt formatCode="General" sourceLinked="0"/>
        <c:tickLblPos val="nextTo"/>
        <c:spPr>
          <a:noFill/>
          <a:ln w="3172">
            <a:solidFill>
              <a:srgbClr val="000000"/>
            </a:solidFill>
            <a:prstDash val="solid"/>
            <a:round/>
          </a:ln>
        </c:spPr>
        <c:txPr>
          <a:bodyPr lIns="0" tIns="0" rIns="0" bIns="0"/>
          <a:lstStyle/>
          <a:p>
            <a:pPr marL="0" marR="0" indent="0" algn="ctr" defTabSz="914400" fontAlgn="auto" hangingPunct="1">
              <a:lnSpc>
                <a:spcPct val="100000"/>
              </a:lnSpc>
              <a:spcBef>
                <a:spcPts val="0"/>
              </a:spcBef>
              <a:spcAft>
                <a:spcPts val="0"/>
              </a:spcAft>
              <a:tabLst/>
              <a:defRPr sz="250" b="0" i="0" u="none" strike="noStrike" kern="1200" baseline="0">
                <a:solidFill>
                  <a:srgbClr val="000000"/>
                </a:solidFill>
                <a:latin typeface="Arial"/>
                <a:ea typeface="Arial"/>
                <a:cs typeface="Arial"/>
              </a:defRPr>
            </a:pPr>
            <a:endParaRPr lang="en-US"/>
          </a:p>
        </c:txPr>
        <c:crossAx val="130080128"/>
        <c:crosses val="autoZero"/>
        <c:crossBetween val="between"/>
      </c:valAx>
      <c:catAx>
        <c:axId val="130080128"/>
        <c:scaling>
          <c:orientation val="minMax"/>
        </c:scaling>
        <c:axPos val="b"/>
        <c:numFmt formatCode="General" sourceLinked="0"/>
        <c:tickLblPos val="nextTo"/>
        <c:spPr>
          <a:noFill/>
          <a:ln w="3172">
            <a:solidFill>
              <a:srgbClr val="000000"/>
            </a:solidFill>
            <a:prstDash val="solid"/>
            <a:round/>
          </a:ln>
        </c:spPr>
        <c:txPr>
          <a:bodyPr lIns="0" tIns="0" rIns="0" bIns="0"/>
          <a:lstStyle/>
          <a:p>
            <a:pPr marL="0" marR="0" indent="0" algn="ctr" defTabSz="914400" fontAlgn="auto" hangingPunct="1">
              <a:lnSpc>
                <a:spcPct val="100000"/>
              </a:lnSpc>
              <a:spcBef>
                <a:spcPts val="0"/>
              </a:spcBef>
              <a:spcAft>
                <a:spcPts val="0"/>
              </a:spcAft>
              <a:tabLst/>
              <a:defRPr sz="200" b="0" i="0" u="none" strike="noStrike" kern="1200" baseline="0">
                <a:solidFill>
                  <a:srgbClr val="000000"/>
                </a:solidFill>
                <a:latin typeface="Arial"/>
                <a:ea typeface="Arial"/>
                <a:cs typeface="Arial"/>
              </a:defRPr>
            </a:pPr>
            <a:endParaRPr lang="en-US"/>
          </a:p>
        </c:txPr>
        <c:crossAx val="130077824"/>
        <c:crosses val="autoZero"/>
        <c:auto val="1"/>
        <c:lblAlgn val="ctr"/>
        <c:lblOffset val="100"/>
        <c:tickLblSkip val="1"/>
        <c:tickMarkSkip val="1"/>
      </c:catAx>
      <c:spPr>
        <a:solidFill>
          <a:srgbClr val="FFFFFF"/>
        </a:solidFill>
        <a:ln w="12701">
          <a:solidFill>
            <a:srgbClr val="C0C0C0"/>
          </a:solidFill>
          <a:prstDash val="solid"/>
          <a:round/>
        </a:ln>
      </c:spPr>
    </c:plotArea>
    <c:legend>
      <c:legendPos val="b"/>
      <c:layout/>
      <c:spPr>
        <a:solidFill>
          <a:srgbClr val="FFFFFF"/>
        </a:solidFill>
        <a:ln w="3172">
          <a:solidFill>
            <a:srgbClr val="000000"/>
          </a:solidFill>
          <a:prstDash val="solid"/>
          <a:round/>
        </a:ln>
      </c:spPr>
      <c:txPr>
        <a:bodyPr lIns="0" tIns="0" rIns="0" bIns="0"/>
        <a:lstStyle/>
        <a:p>
          <a:pPr marL="0" marR="0" indent="0" defTabSz="914400" fontAlgn="auto" hangingPunct="1">
            <a:lnSpc>
              <a:spcPct val="100000"/>
            </a:lnSpc>
            <a:spcBef>
              <a:spcPts val="0"/>
            </a:spcBef>
            <a:spcAft>
              <a:spcPts val="0"/>
            </a:spcAft>
            <a:tabLst/>
            <a:defRPr sz="110" b="0" i="0" u="none" strike="noStrike" kern="1200" baseline="0">
              <a:solidFill>
                <a:srgbClr val="000000"/>
              </a:solidFill>
              <a:latin typeface="Arial"/>
              <a:ea typeface="Arial"/>
              <a:cs typeface="Arial"/>
            </a:defRPr>
          </a:pPr>
          <a:endParaRPr lang="en-US"/>
        </a:p>
      </c:txPr>
    </c:legend>
    <c:plotVisOnly val="1"/>
  </c:chart>
  <c:spPr>
    <a:solidFill>
      <a:srgbClr val="FFFFFF"/>
    </a:solidFill>
    <a:ln>
      <a:noFill/>
    </a:ln>
  </c:spPr>
  <c:txPr>
    <a:bodyPr lIns="0" tIns="0" rIns="0" bIns="0"/>
    <a:lstStyle/>
    <a:p>
      <a:pPr marL="0" marR="0" indent="0" algn="ctr" defTabSz="914400" fontAlgn="auto" hangingPunct="1">
        <a:lnSpc>
          <a:spcPct val="100000"/>
        </a:lnSpc>
        <a:spcBef>
          <a:spcPts val="0"/>
        </a:spcBef>
        <a:spcAft>
          <a:spcPts val="0"/>
        </a:spcAft>
        <a:tabLst/>
        <a:defRPr lang="en-GB" sz="250" b="0" i="0" u="none" strike="noStrike" kern="1200" baseline="0">
          <a:solidFill>
            <a:srgbClr val="000000"/>
          </a:solidFill>
          <a:latin typeface="Arial"/>
          <a:ea typeface="Arial"/>
          <a:cs typeface="Arial"/>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lang val="en-GB"/>
  <c:chart>
    <c:title>
      <c:tx>
        <c:rich>
          <a:bodyPr lIns="0" tIns="0" rIns="0" bIns="0"/>
          <a:lstStyle/>
          <a:p>
            <a:pPr marL="0" marR="0" indent="0" algn="ctr" defTabSz="914400" fontAlgn="auto" hangingPunct="1">
              <a:lnSpc>
                <a:spcPct val="100000"/>
              </a:lnSpc>
              <a:spcBef>
                <a:spcPts val="0"/>
              </a:spcBef>
              <a:spcAft>
                <a:spcPts val="0"/>
              </a:spcAft>
              <a:tabLst/>
              <a:defRPr sz="200" b="1" i="0" u="none" strike="noStrike" kern="1200" baseline="0">
                <a:solidFill>
                  <a:srgbClr val="000000"/>
                </a:solidFill>
                <a:latin typeface="Arial"/>
                <a:ea typeface="Arial"/>
                <a:cs typeface="Arial"/>
              </a:defRPr>
            </a:pPr>
            <a:r>
              <a:rPr lang="en-GB" sz="200" b="1" i="0" u="none" strike="noStrike" kern="1200" cap="none" spc="0" baseline="0">
                <a:solidFill>
                  <a:srgbClr val="000000"/>
                </a:solidFill>
                <a:uFillTx/>
                <a:latin typeface="Arial"/>
                <a:ea typeface="Arial"/>
                <a:cs typeface="Arial"/>
              </a:rPr>
              <a:t>Figure 8.2: Touch screen theory tests for private car drivers: % Pass Rates for Males/Females in NI/GB July 2010 to June 2011</a:t>
            </a:r>
          </a:p>
        </c:rich>
      </c:tx>
      <c:layout/>
      <c:spPr>
        <a:noFill/>
        <a:ln>
          <a:noFill/>
        </a:ln>
      </c:spPr>
    </c:title>
    <c:plotArea>
      <c:layout/>
      <c:barChart>
        <c:barDir val="col"/>
        <c:grouping val="clustered"/>
        <c:ser>
          <c:idx val="0"/>
          <c:order val="0"/>
          <c:tx>
            <c:v>Northern Ireland</c:v>
          </c:tx>
          <c:spPr>
            <a:solidFill>
              <a:srgbClr val="9999FF"/>
            </a:solidFill>
            <a:ln w="12701">
              <a:solidFill>
                <a:srgbClr val="000000"/>
              </a:solidFill>
              <a:prstDash val="solid"/>
              <a:round/>
            </a:ln>
          </c:spPr>
          <c:cat>
            <c:strLit>
              <c:ptCount val="3"/>
              <c:pt idx="0">
                <c:v>Male</c:v>
              </c:pt>
              <c:pt idx="1">
                <c:v>Female</c:v>
              </c:pt>
              <c:pt idx="2">
                <c:v>All persons</c:v>
              </c:pt>
            </c:strLit>
          </c:cat>
          <c:val>
            <c:numLit>
              <c:formatCode>General</c:formatCode>
              <c:ptCount val="3"/>
              <c:pt idx="0">
                <c:v>0.61000000000000065</c:v>
              </c:pt>
              <c:pt idx="1">
                <c:v>0.65000000000004265</c:v>
              </c:pt>
              <c:pt idx="2">
                <c:v>0.63000000000002065</c:v>
              </c:pt>
            </c:numLit>
          </c:val>
        </c:ser>
        <c:ser>
          <c:idx val="1"/>
          <c:order val="1"/>
          <c:tx>
            <c:v>Great Britain</c:v>
          </c:tx>
          <c:spPr>
            <a:solidFill>
              <a:srgbClr val="993366"/>
            </a:solidFill>
            <a:ln w="12701">
              <a:solidFill>
                <a:srgbClr val="000000"/>
              </a:solidFill>
              <a:prstDash val="solid"/>
              <a:round/>
            </a:ln>
          </c:spPr>
          <c:cat>
            <c:strLit>
              <c:ptCount val="3"/>
              <c:pt idx="0">
                <c:v>Male</c:v>
              </c:pt>
              <c:pt idx="1">
                <c:v>Female</c:v>
              </c:pt>
              <c:pt idx="2">
                <c:v>All persons</c:v>
              </c:pt>
            </c:strLit>
          </c:cat>
          <c:val>
            <c:numLit>
              <c:formatCode>General</c:formatCode>
              <c:ptCount val="3"/>
              <c:pt idx="0">
                <c:v>0.60000000000000064</c:v>
              </c:pt>
              <c:pt idx="1">
                <c:v>0.66000000000005365</c:v>
              </c:pt>
              <c:pt idx="2">
                <c:v>0.63000000000002065</c:v>
              </c:pt>
            </c:numLit>
          </c:val>
        </c:ser>
        <c:axId val="123783808"/>
        <c:axId val="123781504"/>
      </c:barChart>
      <c:valAx>
        <c:axId val="123781504"/>
        <c:scaling>
          <c:orientation val="minMax"/>
          <c:max val="0.70000000000000062"/>
          <c:min val="0"/>
        </c:scaling>
        <c:axPos val="l"/>
        <c:majorGridlines>
          <c:spPr>
            <a:ln w="12701">
              <a:solidFill>
                <a:srgbClr val="C0C0C0"/>
              </a:solidFill>
              <a:prstDash val="solid"/>
              <a:round/>
            </a:ln>
          </c:spPr>
        </c:majorGridlines>
        <c:title>
          <c:tx>
            <c:rich>
              <a:bodyPr lIns="0" tIns="0" rIns="0" bIns="0"/>
              <a:lstStyle/>
              <a:p>
                <a:pPr marL="0" marR="0" indent="0" algn="ctr" defTabSz="914400" fontAlgn="auto" hangingPunct="1">
                  <a:lnSpc>
                    <a:spcPct val="100000"/>
                  </a:lnSpc>
                  <a:spcBef>
                    <a:spcPts val="0"/>
                  </a:spcBef>
                  <a:spcAft>
                    <a:spcPts val="0"/>
                  </a:spcAft>
                  <a:tabLst/>
                  <a:defRPr sz="200" b="1" i="0" u="none" strike="noStrike" kern="1200" baseline="0">
                    <a:solidFill>
                      <a:srgbClr val="000000"/>
                    </a:solidFill>
                    <a:latin typeface="Arial"/>
                    <a:ea typeface="Arial"/>
                    <a:cs typeface="Arial"/>
                  </a:defRPr>
                </a:pPr>
                <a:r>
                  <a:rPr lang="en-GB" sz="200" b="1" i="0" u="none" strike="noStrike" kern="1200" cap="none" spc="0" baseline="0">
                    <a:solidFill>
                      <a:srgbClr val="000000"/>
                    </a:solidFill>
                    <a:uFillTx/>
                    <a:latin typeface="Arial"/>
                    <a:ea typeface="Arial"/>
                    <a:cs typeface="Arial"/>
                  </a:rPr>
                  <a:t>Pass Rate</a:t>
                </a:r>
              </a:p>
            </c:rich>
          </c:tx>
          <c:layout/>
          <c:spPr>
            <a:noFill/>
            <a:ln>
              <a:noFill/>
            </a:ln>
          </c:spPr>
        </c:title>
        <c:numFmt formatCode="General" sourceLinked="0"/>
        <c:tickLblPos val="nextTo"/>
        <c:spPr>
          <a:noFill/>
          <a:ln w="3172">
            <a:solidFill>
              <a:srgbClr val="000000"/>
            </a:solidFill>
            <a:prstDash val="solid"/>
            <a:round/>
          </a:ln>
        </c:spPr>
        <c:txPr>
          <a:bodyPr lIns="0" tIns="0" rIns="0" bIns="0"/>
          <a:lstStyle/>
          <a:p>
            <a:pPr marL="0" marR="0" indent="0" algn="ctr" defTabSz="914400" fontAlgn="auto" hangingPunct="1">
              <a:lnSpc>
                <a:spcPct val="100000"/>
              </a:lnSpc>
              <a:spcBef>
                <a:spcPts val="0"/>
              </a:spcBef>
              <a:spcAft>
                <a:spcPts val="0"/>
              </a:spcAft>
              <a:tabLst/>
              <a:defRPr sz="200" b="0" i="0" u="none" strike="noStrike" kern="1200" baseline="0">
                <a:solidFill>
                  <a:srgbClr val="000000"/>
                </a:solidFill>
                <a:latin typeface="Arial"/>
                <a:ea typeface="Arial"/>
                <a:cs typeface="Arial"/>
              </a:defRPr>
            </a:pPr>
            <a:endParaRPr lang="en-US"/>
          </a:p>
        </c:txPr>
        <c:crossAx val="123783808"/>
        <c:crosses val="autoZero"/>
        <c:crossBetween val="between"/>
        <c:majorUnit val="0.1"/>
        <c:minorUnit val="0.1"/>
      </c:valAx>
      <c:catAx>
        <c:axId val="123783808"/>
        <c:scaling>
          <c:orientation val="minMax"/>
        </c:scaling>
        <c:axPos val="b"/>
        <c:numFmt formatCode="General" sourceLinked="0"/>
        <c:tickLblPos val="nextTo"/>
        <c:spPr>
          <a:noFill/>
          <a:ln w="3172">
            <a:solidFill>
              <a:srgbClr val="000000"/>
            </a:solidFill>
            <a:prstDash val="solid"/>
            <a:round/>
          </a:ln>
        </c:spPr>
        <c:txPr>
          <a:bodyPr lIns="0" tIns="0" rIns="0" bIns="0"/>
          <a:lstStyle/>
          <a:p>
            <a:pPr marL="0" marR="0" indent="0" algn="ctr" defTabSz="914400" fontAlgn="auto" hangingPunct="1">
              <a:lnSpc>
                <a:spcPct val="100000"/>
              </a:lnSpc>
              <a:spcBef>
                <a:spcPts val="0"/>
              </a:spcBef>
              <a:spcAft>
                <a:spcPts val="0"/>
              </a:spcAft>
              <a:tabLst/>
              <a:defRPr sz="200" b="0" i="0" u="none" strike="noStrike" kern="1200" baseline="0">
                <a:solidFill>
                  <a:srgbClr val="000000"/>
                </a:solidFill>
                <a:latin typeface="Arial"/>
                <a:ea typeface="Arial"/>
                <a:cs typeface="Arial"/>
              </a:defRPr>
            </a:pPr>
            <a:endParaRPr lang="en-US"/>
          </a:p>
        </c:txPr>
        <c:crossAx val="123781504"/>
        <c:crosses val="autoZero"/>
        <c:auto val="1"/>
        <c:lblAlgn val="ctr"/>
        <c:lblOffset val="100"/>
        <c:tickLblSkip val="1"/>
        <c:tickMarkSkip val="1"/>
      </c:catAx>
      <c:spPr>
        <a:solidFill>
          <a:srgbClr val="FFFFFF"/>
        </a:solidFill>
        <a:ln w="12701">
          <a:solidFill>
            <a:srgbClr val="C0C0C0"/>
          </a:solidFill>
          <a:prstDash val="solid"/>
          <a:round/>
        </a:ln>
      </c:spPr>
    </c:plotArea>
    <c:legend>
      <c:legendPos val="b"/>
      <c:layout/>
      <c:spPr>
        <a:solidFill>
          <a:srgbClr val="FFFFFF"/>
        </a:solidFill>
        <a:ln w="3172">
          <a:solidFill>
            <a:srgbClr val="000000"/>
          </a:solidFill>
          <a:prstDash val="solid"/>
          <a:round/>
        </a:ln>
      </c:spPr>
      <c:txPr>
        <a:bodyPr lIns="0" tIns="0" rIns="0" bIns="0"/>
        <a:lstStyle/>
        <a:p>
          <a:pPr marL="0" marR="0" indent="0" defTabSz="914400" fontAlgn="auto" hangingPunct="1">
            <a:lnSpc>
              <a:spcPct val="100000"/>
            </a:lnSpc>
            <a:spcBef>
              <a:spcPts val="0"/>
            </a:spcBef>
            <a:spcAft>
              <a:spcPts val="0"/>
            </a:spcAft>
            <a:tabLst/>
            <a:defRPr sz="105" b="0" i="0" u="none" strike="noStrike" kern="1200" baseline="0">
              <a:solidFill>
                <a:srgbClr val="000000"/>
              </a:solidFill>
              <a:latin typeface="Arial"/>
              <a:ea typeface="Arial"/>
              <a:cs typeface="Arial"/>
            </a:defRPr>
          </a:pPr>
          <a:endParaRPr lang="en-US"/>
        </a:p>
      </c:txPr>
    </c:legend>
    <c:plotVisOnly val="1"/>
  </c:chart>
  <c:spPr>
    <a:solidFill>
      <a:srgbClr val="FFFFFF"/>
    </a:solidFill>
    <a:ln>
      <a:noFill/>
    </a:ln>
  </c:spPr>
  <c:txPr>
    <a:bodyPr lIns="0" tIns="0" rIns="0" bIns="0"/>
    <a:lstStyle/>
    <a:p>
      <a:pPr marL="0" marR="0" indent="0" algn="ctr" defTabSz="914400" fontAlgn="auto" hangingPunct="1">
        <a:lnSpc>
          <a:spcPct val="100000"/>
        </a:lnSpc>
        <a:spcBef>
          <a:spcPts val="0"/>
        </a:spcBef>
        <a:spcAft>
          <a:spcPts val="0"/>
        </a:spcAft>
        <a:tabLst/>
        <a:defRPr lang="en-GB" sz="250" b="0" i="0" u="none" strike="noStrike" kern="1200" baseline="0">
          <a:solidFill>
            <a:srgbClr val="000000"/>
          </a:solidFill>
          <a:latin typeface="Arial"/>
          <a:ea typeface="Arial"/>
          <a:cs typeface="Arial"/>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lang val="en-GB"/>
  <c:chart>
    <c:title>
      <c:tx>
        <c:rich>
          <a:bodyPr lIns="0" tIns="0" rIns="0" bIns="0"/>
          <a:lstStyle/>
          <a:p>
            <a:pPr marL="0" marR="0" indent="0" algn="ctr" defTabSz="914400" fontAlgn="auto" hangingPunct="1">
              <a:lnSpc>
                <a:spcPct val="100000"/>
              </a:lnSpc>
              <a:spcBef>
                <a:spcPts val="0"/>
              </a:spcBef>
              <a:spcAft>
                <a:spcPts val="0"/>
              </a:spcAft>
              <a:tabLst/>
              <a:defRPr sz="200" b="1" i="0" u="none" strike="noStrike" kern="1200" baseline="0">
                <a:solidFill>
                  <a:srgbClr val="000000"/>
                </a:solidFill>
                <a:latin typeface="Arial"/>
                <a:ea typeface="Arial"/>
                <a:cs typeface="Arial"/>
              </a:defRPr>
            </a:pPr>
            <a:r>
              <a:rPr lang="en-GB" sz="200" b="1" i="0" u="none" strike="noStrike" kern="1200" cap="none" spc="0" baseline="0">
                <a:solidFill>
                  <a:srgbClr val="000000"/>
                </a:solidFill>
                <a:uFillTx/>
                <a:latin typeface="Arial"/>
                <a:ea typeface="Arial"/>
                <a:cs typeface="Arial"/>
              </a:rPr>
              <a:t>Figure 8.1: Car 'L' driving tests: % Pass Rates for Males/Females in NI/GB October 2010 to September 2011</a:t>
            </a:r>
          </a:p>
        </c:rich>
      </c:tx>
      <c:layout/>
      <c:spPr>
        <a:noFill/>
        <a:ln>
          <a:noFill/>
        </a:ln>
      </c:spPr>
    </c:title>
    <c:plotArea>
      <c:layout/>
      <c:barChart>
        <c:barDir val="col"/>
        <c:grouping val="clustered"/>
        <c:ser>
          <c:idx val="0"/>
          <c:order val="0"/>
          <c:tx>
            <c:v>Northern Ireland</c:v>
          </c:tx>
          <c:spPr>
            <a:solidFill>
              <a:srgbClr val="9999FF"/>
            </a:solidFill>
            <a:ln w="12701">
              <a:solidFill>
                <a:srgbClr val="000000"/>
              </a:solidFill>
              <a:prstDash val="solid"/>
              <a:round/>
            </a:ln>
          </c:spPr>
          <c:cat>
            <c:strLit>
              <c:ptCount val="3"/>
              <c:pt idx="0">
                <c:v>Male</c:v>
              </c:pt>
              <c:pt idx="1">
                <c:v>Female</c:v>
              </c:pt>
              <c:pt idx="2">
                <c:v>All persons</c:v>
              </c:pt>
            </c:strLit>
          </c:cat>
          <c:val>
            <c:numLit>
              <c:formatCode>General</c:formatCode>
              <c:ptCount val="3"/>
              <c:pt idx="0">
                <c:v>0.58000000000000007</c:v>
              </c:pt>
              <c:pt idx="1">
                <c:v>0.47000000000000008</c:v>
              </c:pt>
              <c:pt idx="2">
                <c:v>0.52</c:v>
              </c:pt>
            </c:numLit>
          </c:val>
        </c:ser>
        <c:ser>
          <c:idx val="1"/>
          <c:order val="1"/>
          <c:tx>
            <c:v>Great Britain</c:v>
          </c:tx>
          <c:spPr>
            <a:solidFill>
              <a:srgbClr val="993366"/>
            </a:solidFill>
            <a:ln w="12701">
              <a:solidFill>
                <a:srgbClr val="000000"/>
              </a:solidFill>
              <a:prstDash val="solid"/>
              <a:round/>
            </a:ln>
          </c:spPr>
          <c:cat>
            <c:strLit>
              <c:ptCount val="3"/>
              <c:pt idx="0">
                <c:v>Male</c:v>
              </c:pt>
              <c:pt idx="1">
                <c:v>Female</c:v>
              </c:pt>
              <c:pt idx="2">
                <c:v>All persons</c:v>
              </c:pt>
            </c:strLit>
          </c:cat>
          <c:val>
            <c:numLit>
              <c:formatCode>General</c:formatCode>
              <c:ptCount val="3"/>
              <c:pt idx="0">
                <c:v>0.5</c:v>
              </c:pt>
              <c:pt idx="1">
                <c:v>0.44</c:v>
              </c:pt>
              <c:pt idx="2">
                <c:v>0.47000000000000008</c:v>
              </c:pt>
            </c:numLit>
          </c:val>
        </c:ser>
        <c:axId val="130127744"/>
        <c:axId val="130092416"/>
      </c:barChart>
      <c:valAx>
        <c:axId val="130092416"/>
        <c:scaling>
          <c:orientation val="minMax"/>
          <c:max val="0.60000000000000064"/>
        </c:scaling>
        <c:axPos val="l"/>
        <c:majorGridlines>
          <c:spPr>
            <a:ln w="12701">
              <a:solidFill>
                <a:srgbClr val="C0C0C0"/>
              </a:solidFill>
              <a:prstDash val="solid"/>
              <a:round/>
            </a:ln>
          </c:spPr>
        </c:majorGridlines>
        <c:title>
          <c:tx>
            <c:rich>
              <a:bodyPr lIns="0" tIns="0" rIns="0" bIns="0"/>
              <a:lstStyle/>
              <a:p>
                <a:pPr marL="0" marR="0" indent="0" algn="ctr" defTabSz="914400" fontAlgn="auto" hangingPunct="1">
                  <a:lnSpc>
                    <a:spcPct val="100000"/>
                  </a:lnSpc>
                  <a:spcBef>
                    <a:spcPts val="0"/>
                  </a:spcBef>
                  <a:spcAft>
                    <a:spcPts val="0"/>
                  </a:spcAft>
                  <a:tabLst/>
                  <a:defRPr sz="200" b="1" i="0" u="none" strike="noStrike" kern="1200" baseline="0">
                    <a:solidFill>
                      <a:srgbClr val="000000"/>
                    </a:solidFill>
                    <a:latin typeface="Arial"/>
                    <a:ea typeface="Arial"/>
                    <a:cs typeface="Arial"/>
                  </a:defRPr>
                </a:pPr>
                <a:r>
                  <a:rPr lang="en-GB" sz="200" b="1" i="0" u="none" strike="noStrike" kern="1200" cap="none" spc="0" baseline="0">
                    <a:solidFill>
                      <a:srgbClr val="000000"/>
                    </a:solidFill>
                    <a:uFillTx/>
                    <a:latin typeface="Arial"/>
                    <a:ea typeface="Arial"/>
                    <a:cs typeface="Arial"/>
                  </a:rPr>
                  <a:t>Pass Rate</a:t>
                </a:r>
              </a:p>
            </c:rich>
          </c:tx>
          <c:layout/>
          <c:spPr>
            <a:noFill/>
            <a:ln>
              <a:noFill/>
            </a:ln>
          </c:spPr>
        </c:title>
        <c:numFmt formatCode="General" sourceLinked="0"/>
        <c:tickLblPos val="nextTo"/>
        <c:spPr>
          <a:noFill/>
          <a:ln w="3172">
            <a:solidFill>
              <a:srgbClr val="000000"/>
            </a:solidFill>
            <a:prstDash val="solid"/>
            <a:round/>
          </a:ln>
        </c:spPr>
        <c:txPr>
          <a:bodyPr lIns="0" tIns="0" rIns="0" bIns="0"/>
          <a:lstStyle/>
          <a:p>
            <a:pPr marL="0" marR="0" indent="0" algn="ctr" defTabSz="914400" fontAlgn="auto" hangingPunct="1">
              <a:lnSpc>
                <a:spcPct val="100000"/>
              </a:lnSpc>
              <a:spcBef>
                <a:spcPts val="0"/>
              </a:spcBef>
              <a:spcAft>
                <a:spcPts val="0"/>
              </a:spcAft>
              <a:tabLst/>
              <a:defRPr sz="250" b="0" i="0" u="none" strike="noStrike" kern="1200" baseline="0">
                <a:solidFill>
                  <a:srgbClr val="000000"/>
                </a:solidFill>
                <a:latin typeface="Arial"/>
                <a:ea typeface="Arial"/>
                <a:cs typeface="Arial"/>
              </a:defRPr>
            </a:pPr>
            <a:endParaRPr lang="en-US"/>
          </a:p>
        </c:txPr>
        <c:crossAx val="130127744"/>
        <c:crosses val="autoZero"/>
        <c:crossBetween val="between"/>
      </c:valAx>
      <c:catAx>
        <c:axId val="130127744"/>
        <c:scaling>
          <c:orientation val="minMax"/>
        </c:scaling>
        <c:axPos val="b"/>
        <c:numFmt formatCode="General" sourceLinked="0"/>
        <c:tickLblPos val="nextTo"/>
        <c:spPr>
          <a:noFill/>
          <a:ln w="3172">
            <a:solidFill>
              <a:srgbClr val="000000"/>
            </a:solidFill>
            <a:prstDash val="solid"/>
            <a:round/>
          </a:ln>
        </c:spPr>
        <c:txPr>
          <a:bodyPr lIns="0" tIns="0" rIns="0" bIns="0"/>
          <a:lstStyle/>
          <a:p>
            <a:pPr marL="0" marR="0" indent="0" algn="ctr" defTabSz="914400" fontAlgn="auto" hangingPunct="1">
              <a:lnSpc>
                <a:spcPct val="100000"/>
              </a:lnSpc>
              <a:spcBef>
                <a:spcPts val="0"/>
              </a:spcBef>
              <a:spcAft>
                <a:spcPts val="0"/>
              </a:spcAft>
              <a:tabLst/>
              <a:defRPr sz="200" b="0" i="0" u="none" strike="noStrike" kern="1200" baseline="0">
                <a:solidFill>
                  <a:srgbClr val="000000"/>
                </a:solidFill>
                <a:latin typeface="Arial"/>
                <a:ea typeface="Arial"/>
                <a:cs typeface="Arial"/>
              </a:defRPr>
            </a:pPr>
            <a:endParaRPr lang="en-US"/>
          </a:p>
        </c:txPr>
        <c:crossAx val="130092416"/>
        <c:crosses val="autoZero"/>
        <c:auto val="1"/>
        <c:lblAlgn val="ctr"/>
        <c:lblOffset val="100"/>
        <c:tickLblSkip val="1"/>
        <c:tickMarkSkip val="1"/>
      </c:catAx>
      <c:spPr>
        <a:solidFill>
          <a:srgbClr val="FFFFFF"/>
        </a:solidFill>
        <a:ln w="12701">
          <a:solidFill>
            <a:srgbClr val="C0C0C0"/>
          </a:solidFill>
          <a:prstDash val="solid"/>
          <a:round/>
        </a:ln>
      </c:spPr>
    </c:plotArea>
    <c:legend>
      <c:legendPos val="b"/>
      <c:layout/>
      <c:spPr>
        <a:solidFill>
          <a:srgbClr val="FFFFFF"/>
        </a:solidFill>
        <a:ln w="3172">
          <a:solidFill>
            <a:srgbClr val="000000"/>
          </a:solidFill>
          <a:prstDash val="solid"/>
          <a:round/>
        </a:ln>
      </c:spPr>
      <c:txPr>
        <a:bodyPr lIns="0" tIns="0" rIns="0" bIns="0"/>
        <a:lstStyle/>
        <a:p>
          <a:pPr marL="0" marR="0" indent="0" defTabSz="914400" fontAlgn="auto" hangingPunct="1">
            <a:lnSpc>
              <a:spcPct val="100000"/>
            </a:lnSpc>
            <a:spcBef>
              <a:spcPts val="0"/>
            </a:spcBef>
            <a:spcAft>
              <a:spcPts val="0"/>
            </a:spcAft>
            <a:tabLst/>
            <a:defRPr sz="110" b="0" i="0" u="none" strike="noStrike" kern="1200" baseline="0">
              <a:solidFill>
                <a:srgbClr val="000000"/>
              </a:solidFill>
              <a:latin typeface="Arial"/>
              <a:ea typeface="Arial"/>
              <a:cs typeface="Arial"/>
            </a:defRPr>
          </a:pPr>
          <a:endParaRPr lang="en-US"/>
        </a:p>
      </c:txPr>
    </c:legend>
    <c:plotVisOnly val="1"/>
  </c:chart>
  <c:spPr>
    <a:solidFill>
      <a:srgbClr val="FFFFFF"/>
    </a:solidFill>
    <a:ln>
      <a:noFill/>
    </a:ln>
  </c:spPr>
  <c:txPr>
    <a:bodyPr lIns="0" tIns="0" rIns="0" bIns="0"/>
    <a:lstStyle/>
    <a:p>
      <a:pPr marL="0" marR="0" indent="0" algn="ctr" defTabSz="914400" fontAlgn="auto" hangingPunct="1">
        <a:lnSpc>
          <a:spcPct val="100000"/>
        </a:lnSpc>
        <a:spcBef>
          <a:spcPts val="0"/>
        </a:spcBef>
        <a:spcAft>
          <a:spcPts val="0"/>
        </a:spcAft>
        <a:tabLst/>
        <a:defRPr lang="en-GB" sz="250" b="0" i="0" u="none" strike="noStrike" kern="1200" baseline="0">
          <a:solidFill>
            <a:srgbClr val="000000"/>
          </a:solidFill>
          <a:latin typeface="Arial"/>
          <a:ea typeface="Arial"/>
          <a:cs typeface="Arial"/>
        </a:defRPr>
      </a:pPr>
      <a:endParaRPr lang="en-US"/>
    </a:p>
  </c:txPr>
  <c:printSettings>
    <c:headerFooter/>
    <c:pageMargins b="0.75000000000001465" l="0.70000000000000062" r="0.70000000000000062" t="0.75000000000001465" header="0.30000000000000032" footer="0.30000000000000032"/>
    <c:pageSetup/>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emf"/><Relationship Id="rId4" Type="http://schemas.openxmlformats.org/officeDocument/2006/relationships/image" Target="../media/image4.png"/></Relationships>
</file>

<file path=xl/drawings/_rels/drawing13.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image" Target="../media/image5.png"/></Relationships>
</file>

<file path=xl/drawings/_rels/drawing21.xml.rels><?xml version="1.0" encoding="UTF-8" standalone="yes"?>
<Relationships xmlns="http://schemas.openxmlformats.org/package/2006/relationships"><Relationship Id="rId1" Type="http://schemas.openxmlformats.org/officeDocument/2006/relationships/chart" Target="../charts/chart2.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3.xml"/></Relationships>
</file>

<file path=xl/drawings/_rels/drawing3.xml.rels><?xml version="1.0" encoding="UTF-8" standalone="yes"?>
<Relationships xmlns="http://schemas.openxmlformats.org/package/2006/relationships"><Relationship Id="rId1" Type="http://schemas.openxmlformats.org/officeDocument/2006/relationships/image" Target="../media/image6.png"/></Relationships>
</file>

<file path=xl/drawings/_rels/drawing35.xml.rels><?xml version="1.0" encoding="UTF-8" standalone="yes"?>
<Relationships xmlns="http://schemas.openxmlformats.org/package/2006/relationships"><Relationship Id="rId1" Type="http://schemas.openxmlformats.org/officeDocument/2006/relationships/chart" Target="../charts/chart4.xml"/></Relationships>
</file>

<file path=xl/drawings/_rels/drawing40.xml.rels><?xml version="1.0" encoding="UTF-8" standalone="yes"?>
<Relationships xmlns="http://schemas.openxmlformats.org/package/2006/relationships"><Relationship Id="rId8" Type="http://schemas.openxmlformats.org/officeDocument/2006/relationships/chart" Target="../charts/chart12.xml"/><Relationship Id="rId13" Type="http://schemas.openxmlformats.org/officeDocument/2006/relationships/chart" Target="../charts/chart17.xml"/><Relationship Id="rId3" Type="http://schemas.openxmlformats.org/officeDocument/2006/relationships/chart" Target="../charts/chart7.xml"/><Relationship Id="rId7" Type="http://schemas.openxmlformats.org/officeDocument/2006/relationships/chart" Target="../charts/chart11.xml"/><Relationship Id="rId12" Type="http://schemas.openxmlformats.org/officeDocument/2006/relationships/chart" Target="../charts/chart16.xml"/><Relationship Id="rId2" Type="http://schemas.openxmlformats.org/officeDocument/2006/relationships/chart" Target="../charts/chart6.xml"/><Relationship Id="rId1" Type="http://schemas.openxmlformats.org/officeDocument/2006/relationships/chart" Target="../charts/chart5.xml"/><Relationship Id="rId6" Type="http://schemas.openxmlformats.org/officeDocument/2006/relationships/chart" Target="../charts/chart10.xml"/><Relationship Id="rId11" Type="http://schemas.openxmlformats.org/officeDocument/2006/relationships/chart" Target="../charts/chart15.xml"/><Relationship Id="rId5" Type="http://schemas.openxmlformats.org/officeDocument/2006/relationships/chart" Target="../charts/chart9.xml"/><Relationship Id="rId10" Type="http://schemas.openxmlformats.org/officeDocument/2006/relationships/chart" Target="../charts/chart14.xml"/><Relationship Id="rId4" Type="http://schemas.openxmlformats.org/officeDocument/2006/relationships/chart" Target="../charts/chart8.xml"/><Relationship Id="rId9" Type="http://schemas.openxmlformats.org/officeDocument/2006/relationships/chart" Target="../charts/chart13.xml"/></Relationships>
</file>

<file path=xl/drawings/_rels/drawing51.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62.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65.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75.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92.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94.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96.xml.rels><?xml version="1.0" encoding="UTF-8" standalone="yes"?>
<Relationships xmlns="http://schemas.openxmlformats.org/package/2006/relationships"><Relationship Id="rId1" Type="http://schemas.openxmlformats.org/officeDocument/2006/relationships/chart" Target="../charts/chart24.xml"/></Relationships>
</file>

<file path=xl/drawings/drawing1.xml><?xml version="1.0" encoding="utf-8"?>
<xdr:wsDr xmlns:xdr="http://schemas.openxmlformats.org/drawingml/2006/spreadsheetDrawing" xmlns:a="http://schemas.openxmlformats.org/drawingml/2006/main">
  <xdr:oneCellAnchor>
    <xdr:from>
      <xdr:col>1</xdr:col>
      <xdr:colOff>7372350</xdr:colOff>
      <xdr:row>0</xdr:row>
      <xdr:rowOff>85725</xdr:rowOff>
    </xdr:from>
    <xdr:ext cx="2505071" cy="733778"/>
    <xdr:pic>
      <xdr:nvPicPr>
        <xdr:cNvPr id="5" name="Picture 3"/>
        <xdr:cNvPicPr>
          <a:picLocks noChangeAspect="1"/>
        </xdr:cNvPicPr>
      </xdr:nvPicPr>
      <xdr:blipFill>
        <a:blip xmlns:r="http://schemas.openxmlformats.org/officeDocument/2006/relationships" r:embed="rId1" cstate="print"/>
        <a:srcRect/>
        <a:stretch>
          <a:fillRect/>
        </a:stretch>
      </xdr:blipFill>
      <xdr:spPr>
        <a:xfrm>
          <a:off x="7496175" y="85725"/>
          <a:ext cx="2505071" cy="733778"/>
        </a:xfrm>
        <a:prstGeom prst="rect">
          <a:avLst/>
        </a:prstGeom>
        <a:noFill/>
        <a:ln>
          <a:noFill/>
        </a:ln>
      </xdr:spPr>
    </xdr:pic>
    <xdr:clientData/>
  </xdr:oneCellAnchor>
  <xdr:twoCellAnchor>
    <xdr:from>
      <xdr:col>1</xdr:col>
      <xdr:colOff>4048124</xdr:colOff>
      <xdr:row>6</xdr:row>
      <xdr:rowOff>47625</xdr:rowOff>
    </xdr:from>
    <xdr:to>
      <xdr:col>1</xdr:col>
      <xdr:colOff>5943599</xdr:colOff>
      <xdr:row>14</xdr:row>
      <xdr:rowOff>38100</xdr:rowOff>
    </xdr:to>
    <xdr:pic>
      <xdr:nvPicPr>
        <xdr:cNvPr id="1025" name="Picture 1" descr="image001"/>
        <xdr:cNvPicPr>
          <a:picLocks noChangeAspect="1" noChangeArrowheads="1"/>
        </xdr:cNvPicPr>
      </xdr:nvPicPr>
      <xdr:blipFill>
        <a:blip xmlns:r="http://schemas.openxmlformats.org/officeDocument/2006/relationships" r:embed="rId2" cstate="print"/>
        <a:srcRect/>
        <a:stretch>
          <a:fillRect/>
        </a:stretch>
      </xdr:blipFill>
      <xdr:spPr bwMode="auto">
        <a:xfrm>
          <a:off x="4171949" y="2628900"/>
          <a:ext cx="1895475" cy="1362075"/>
        </a:xfrm>
        <a:prstGeom prst="rect">
          <a:avLst/>
        </a:prstGeom>
        <a:noFill/>
        <a:ln w="9525">
          <a:noFill/>
          <a:miter lim="800000"/>
          <a:headEnd/>
          <a:tailEnd/>
        </a:ln>
      </xdr:spPr>
    </xdr:pic>
    <xdr:clientData/>
  </xdr:twoCellAnchor>
  <xdr:twoCellAnchor editAs="oneCell">
    <xdr:from>
      <xdr:col>1</xdr:col>
      <xdr:colOff>7229475</xdr:colOff>
      <xdr:row>6</xdr:row>
      <xdr:rowOff>76199</xdr:rowOff>
    </xdr:from>
    <xdr:to>
      <xdr:col>1</xdr:col>
      <xdr:colOff>9772650</xdr:colOff>
      <xdr:row>13</xdr:row>
      <xdr:rowOff>133349</xdr:rowOff>
    </xdr:to>
    <xdr:pic>
      <xdr:nvPicPr>
        <xdr:cNvPr id="6" name="Picture 5" descr="cid:image006.png@01D26FE7.13B7B220"/>
        <xdr:cNvPicPr/>
      </xdr:nvPicPr>
      <xdr:blipFill>
        <a:blip xmlns:r="http://schemas.openxmlformats.org/officeDocument/2006/relationships" r:embed="rId3" cstate="print"/>
        <a:srcRect/>
        <a:stretch>
          <a:fillRect/>
        </a:stretch>
      </xdr:blipFill>
      <xdr:spPr bwMode="auto">
        <a:xfrm>
          <a:off x="7353300" y="2657474"/>
          <a:ext cx="2543175" cy="1228725"/>
        </a:xfrm>
        <a:prstGeom prst="rect">
          <a:avLst/>
        </a:prstGeom>
        <a:noFill/>
        <a:ln w="9525">
          <a:noFill/>
          <a:miter lim="800000"/>
          <a:headEnd/>
          <a:tailEnd/>
        </a:ln>
      </xdr:spPr>
    </xdr:pic>
    <xdr:clientData/>
  </xdr:twoCellAnchor>
  <xdr:twoCellAnchor editAs="oneCell">
    <xdr:from>
      <xdr:col>1</xdr:col>
      <xdr:colOff>9525</xdr:colOff>
      <xdr:row>6</xdr:row>
      <xdr:rowOff>85725</xdr:rowOff>
    </xdr:from>
    <xdr:to>
      <xdr:col>1</xdr:col>
      <xdr:colOff>3324225</xdr:colOff>
      <xdr:row>13</xdr:row>
      <xdr:rowOff>169937</xdr:rowOff>
    </xdr:to>
    <xdr:pic>
      <xdr:nvPicPr>
        <xdr:cNvPr id="7" name="Picture 6"/>
        <xdr:cNvPicPr>
          <a:picLocks noChangeAspect="1" noChangeArrowheads="1"/>
        </xdr:cNvPicPr>
      </xdr:nvPicPr>
      <xdr:blipFill>
        <a:blip xmlns:r="http://schemas.openxmlformats.org/officeDocument/2006/relationships" r:embed="rId4" cstate="print"/>
        <a:srcRect/>
        <a:stretch>
          <a:fillRect/>
        </a:stretch>
      </xdr:blipFill>
      <xdr:spPr bwMode="auto">
        <a:xfrm>
          <a:off x="133350" y="2667000"/>
          <a:ext cx="3314700" cy="1255787"/>
        </a:xfrm>
        <a:prstGeom prst="rect">
          <a:avLst/>
        </a:prstGeom>
        <a:noFill/>
        <a:ln w="1">
          <a:noFill/>
          <a:miter lim="800000"/>
          <a:headEnd/>
          <a:tailEnd type="none" w="med" len="med"/>
        </a:ln>
        <a:effec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xdr:cNvSpPr txBox="1"/>
      </xdr:nvSpPr>
      <xdr:spPr>
        <a:xfrm>
          <a:off x="3175" y="3175"/>
          <a:ext cx="63500" cy="1025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vert="horz" rtlCol="0" anchor="t">
          <a:spAutoFit/>
        </a:bodyPr>
        <a:lstStyle/>
        <a:p>
          <a:pPr algn="l" rtl="0"/>
          <a:r>
            <a:rPr lang="en-GB" sz="100">
              <a:latin typeface="ZWAdobeF"/>
            </a:rPr>
            <a:t>16A0T</a:t>
          </a:r>
        </a:p>
      </xdr:txBody>
    </xdr:sp>
    <xdr:clientData/>
  </xdr:twoCellAnchor>
</xdr:wsDr>
</file>

<file path=xl/drawings/drawing100.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xdr:cNvSpPr txBox="1"/>
      </xdr:nvSpPr>
      <xdr:spPr>
        <a:xfrm>
          <a:off x="3175" y="3175"/>
          <a:ext cx="63500" cy="1025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vert="horz" rtlCol="0" anchor="t">
          <a:spAutoFit/>
        </a:bodyPr>
        <a:lstStyle/>
        <a:p>
          <a:pPr algn="l" rtl="0"/>
          <a:r>
            <a:rPr lang="en-GB" sz="100">
              <a:latin typeface="ZWAdobeF"/>
            </a:rPr>
            <a:t>115A0T</a:t>
          </a:r>
        </a:p>
      </xdr:txBody>
    </xdr:sp>
    <xdr:clientData/>
  </xdr:twoCellAnchor>
</xdr:wsDr>
</file>

<file path=xl/drawings/drawing101.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xdr:cNvSpPr txBox="1"/>
      </xdr:nvSpPr>
      <xdr:spPr>
        <a:xfrm>
          <a:off x="3175" y="3175"/>
          <a:ext cx="63500" cy="1025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vert="horz" rtlCol="0" anchor="t">
          <a:spAutoFit/>
        </a:bodyPr>
        <a:lstStyle/>
        <a:p>
          <a:pPr algn="l" rtl="0"/>
          <a:r>
            <a:rPr lang="en-GB" sz="100">
              <a:latin typeface="ZWAdobeF"/>
            </a:rPr>
            <a:t>116A0T</a:t>
          </a:r>
        </a:p>
      </xdr:txBody>
    </xdr:sp>
    <xdr:clientData/>
  </xdr:twoCellAnchor>
</xdr:wsDr>
</file>

<file path=xl/drawings/drawing102.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xdr:cNvSpPr txBox="1"/>
      </xdr:nvSpPr>
      <xdr:spPr>
        <a:xfrm>
          <a:off x="3175" y="3175"/>
          <a:ext cx="63500" cy="1025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vert="horz" rtlCol="0" anchor="t">
          <a:spAutoFit/>
        </a:bodyPr>
        <a:lstStyle/>
        <a:p>
          <a:pPr algn="l" rtl="0"/>
          <a:r>
            <a:rPr lang="en-GB" sz="100">
              <a:latin typeface="ZWAdobeF"/>
            </a:rPr>
            <a:t>117A0T</a:t>
          </a:r>
        </a:p>
      </xdr:txBody>
    </xdr:sp>
    <xdr:clientData/>
  </xdr:twoCellAnchor>
</xdr:wsDr>
</file>

<file path=xl/drawings/drawing103.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xdr:cNvSpPr txBox="1"/>
      </xdr:nvSpPr>
      <xdr:spPr>
        <a:xfrm>
          <a:off x="3175" y="3175"/>
          <a:ext cx="63500" cy="1025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vert="horz" rtlCol="0" anchor="t">
          <a:spAutoFit/>
        </a:bodyPr>
        <a:lstStyle/>
        <a:p>
          <a:pPr algn="l" rtl="0"/>
          <a:r>
            <a:rPr lang="en-GB" sz="100">
              <a:latin typeface="ZWAdobeF"/>
            </a:rPr>
            <a:t>118A0T</a:t>
          </a:r>
        </a:p>
      </xdr:txBody>
    </xdr:sp>
    <xdr:clientData/>
  </xdr:twoCellAnchor>
</xdr:wsDr>
</file>

<file path=xl/drawings/drawing104.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xdr:cNvSpPr txBox="1"/>
      </xdr:nvSpPr>
      <xdr:spPr>
        <a:xfrm>
          <a:off x="3175" y="3175"/>
          <a:ext cx="63500" cy="1025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vert="horz" rtlCol="0" anchor="t">
          <a:spAutoFit/>
        </a:bodyPr>
        <a:lstStyle/>
        <a:p>
          <a:pPr algn="l" rtl="0"/>
          <a:r>
            <a:rPr lang="en-GB" sz="100">
              <a:latin typeface="ZWAdobeF"/>
            </a:rPr>
            <a:t>119A0T</a:t>
          </a:r>
        </a:p>
      </xdr:txBody>
    </xdr:sp>
    <xdr:clientData/>
  </xdr:twoCellAnchor>
</xdr:wsDr>
</file>

<file path=xl/drawings/drawing105.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xdr:cNvSpPr txBox="1"/>
      </xdr:nvSpPr>
      <xdr:spPr>
        <a:xfrm>
          <a:off x="3175" y="3175"/>
          <a:ext cx="63500" cy="1025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vert="horz" rtlCol="0" anchor="t">
          <a:spAutoFit/>
        </a:bodyPr>
        <a:lstStyle/>
        <a:p>
          <a:pPr algn="l" rtl="0"/>
          <a:r>
            <a:rPr lang="en-GB" sz="100">
              <a:latin typeface="ZWAdobeF"/>
            </a:rPr>
            <a:t>120A0T</a:t>
          </a:r>
        </a:p>
      </xdr:txBody>
    </xdr:sp>
    <xdr:clientData/>
  </xdr:twoCellAnchor>
</xdr:wsDr>
</file>

<file path=xl/drawings/drawing106.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xdr:cNvSpPr txBox="1"/>
      </xdr:nvSpPr>
      <xdr:spPr>
        <a:xfrm>
          <a:off x="3175" y="3175"/>
          <a:ext cx="63500" cy="1025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vert="horz" rtlCol="0" anchor="t">
          <a:spAutoFit/>
        </a:bodyPr>
        <a:lstStyle/>
        <a:p>
          <a:pPr algn="l" rtl="0"/>
          <a:r>
            <a:rPr lang="en-GB" sz="100">
              <a:latin typeface="ZWAdobeF"/>
            </a:rPr>
            <a:t>121A0T</a:t>
          </a:r>
        </a:p>
      </xdr:txBody>
    </xdr:sp>
    <xdr:clientData/>
  </xdr:twoCellAnchor>
</xdr:wsDr>
</file>

<file path=xl/drawings/drawing107.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xdr:cNvSpPr txBox="1"/>
      </xdr:nvSpPr>
      <xdr:spPr>
        <a:xfrm>
          <a:off x="3175" y="3175"/>
          <a:ext cx="63500" cy="1025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vert="horz" rtlCol="0" anchor="t">
          <a:spAutoFit/>
        </a:bodyPr>
        <a:lstStyle/>
        <a:p>
          <a:pPr algn="l" rtl="0"/>
          <a:r>
            <a:rPr lang="en-GB" sz="100">
              <a:latin typeface="ZWAdobeF"/>
            </a:rPr>
            <a:t>122A0T</a:t>
          </a:r>
        </a:p>
      </xdr:txBody>
    </xdr:sp>
    <xdr:clientData/>
  </xdr:twoCellAnchor>
</xdr:wsDr>
</file>

<file path=xl/drawings/drawing108.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xdr:cNvSpPr txBox="1"/>
      </xdr:nvSpPr>
      <xdr:spPr>
        <a:xfrm>
          <a:off x="3175" y="3175"/>
          <a:ext cx="63500" cy="1025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vert="horz" rtlCol="0" anchor="t">
          <a:spAutoFit/>
        </a:bodyPr>
        <a:lstStyle/>
        <a:p>
          <a:pPr algn="l" rtl="0"/>
          <a:r>
            <a:rPr lang="en-GB" sz="100">
              <a:latin typeface="ZWAdobeF"/>
            </a:rPr>
            <a:t>123A0T</a:t>
          </a:r>
        </a:p>
      </xdr:txBody>
    </xdr:sp>
    <xdr:clientData/>
  </xdr:twoCellAnchor>
</xdr:wsDr>
</file>

<file path=xl/drawings/drawing109.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xdr:cNvSpPr txBox="1"/>
      </xdr:nvSpPr>
      <xdr:spPr>
        <a:xfrm>
          <a:off x="3175" y="3175"/>
          <a:ext cx="63500" cy="1025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vert="horz" rtlCol="0" anchor="t">
          <a:spAutoFit/>
        </a:bodyPr>
        <a:lstStyle/>
        <a:p>
          <a:pPr algn="l" rtl="0"/>
          <a:r>
            <a:rPr lang="en-GB" sz="100">
              <a:latin typeface="ZWAdobeF"/>
            </a:rPr>
            <a:t>124A0T</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xdr:cNvSpPr txBox="1"/>
      </xdr:nvSpPr>
      <xdr:spPr>
        <a:xfrm>
          <a:off x="3175" y="3175"/>
          <a:ext cx="63500" cy="1025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vert="horz" rtlCol="0" anchor="t">
          <a:spAutoFit/>
        </a:bodyPr>
        <a:lstStyle/>
        <a:p>
          <a:pPr algn="l" rtl="0"/>
          <a:r>
            <a:rPr lang="en-GB" sz="100">
              <a:latin typeface="ZWAdobeF"/>
            </a:rPr>
            <a:t>17A0T</a:t>
          </a:r>
        </a:p>
      </xdr:txBody>
    </xdr:sp>
    <xdr:clientData/>
  </xdr:twoCellAnchor>
</xdr:wsDr>
</file>

<file path=xl/drawings/drawing110.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xdr:cNvSpPr txBox="1"/>
      </xdr:nvSpPr>
      <xdr:spPr>
        <a:xfrm>
          <a:off x="3175" y="3175"/>
          <a:ext cx="63500" cy="1025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vert="horz" rtlCol="0" anchor="t">
          <a:spAutoFit/>
        </a:bodyPr>
        <a:lstStyle/>
        <a:p>
          <a:pPr algn="l" rtl="0"/>
          <a:r>
            <a:rPr lang="en-GB" sz="100">
              <a:latin typeface="ZWAdobeF"/>
            </a:rPr>
            <a:t>125A0T</a:t>
          </a:r>
        </a:p>
      </xdr:txBody>
    </xdr:sp>
    <xdr:clientData/>
  </xdr:twoCellAnchor>
</xdr:wsDr>
</file>

<file path=xl/drawings/drawing111.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xdr:cNvSpPr txBox="1"/>
      </xdr:nvSpPr>
      <xdr:spPr>
        <a:xfrm>
          <a:off x="3175" y="3175"/>
          <a:ext cx="63500" cy="1025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vert="horz" rtlCol="0" anchor="t">
          <a:spAutoFit/>
        </a:bodyPr>
        <a:lstStyle/>
        <a:p>
          <a:pPr algn="l" rtl="0"/>
          <a:r>
            <a:rPr lang="en-GB" sz="100">
              <a:latin typeface="ZWAdobeF"/>
            </a:rPr>
            <a:t>126A0T</a:t>
          </a:r>
        </a:p>
      </xdr:txBody>
    </xdr:sp>
    <xdr:clientData/>
  </xdr:twoCellAnchor>
</xdr:wsDr>
</file>

<file path=xl/drawings/drawing112.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xdr:cNvSpPr txBox="1"/>
      </xdr:nvSpPr>
      <xdr:spPr>
        <a:xfrm>
          <a:off x="3175" y="3175"/>
          <a:ext cx="63500" cy="1025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vert="horz" rtlCol="0" anchor="t">
          <a:spAutoFit/>
        </a:bodyPr>
        <a:lstStyle/>
        <a:p>
          <a:pPr algn="l" rtl="0"/>
          <a:r>
            <a:rPr lang="en-GB" sz="100">
              <a:latin typeface="ZWAdobeF"/>
            </a:rPr>
            <a:t>127A0T</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xdr:cNvSpPr txBox="1"/>
      </xdr:nvSpPr>
      <xdr:spPr>
        <a:xfrm>
          <a:off x="3175" y="3175"/>
          <a:ext cx="63500" cy="1025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vert="horz" rtlCol="0" anchor="t">
          <a:spAutoFit/>
        </a:bodyPr>
        <a:lstStyle/>
        <a:p>
          <a:pPr algn="l" rtl="0"/>
          <a:r>
            <a:rPr lang="en-GB" sz="100">
              <a:latin typeface="ZWAdobeF"/>
            </a:rPr>
            <a:t>18A0T</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6</xdr:col>
      <xdr:colOff>485775</xdr:colOff>
      <xdr:row>0</xdr:row>
      <xdr:rowOff>19050</xdr:rowOff>
    </xdr:from>
    <xdr:to>
      <xdr:col>19</xdr:col>
      <xdr:colOff>371475</xdr:colOff>
      <xdr:row>22</xdr:row>
      <xdr:rowOff>114300</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3175</xdr:colOff>
      <xdr:row>0</xdr:row>
      <xdr:rowOff>3175</xdr:rowOff>
    </xdr:from>
    <xdr:to>
      <xdr:col>0</xdr:col>
      <xdr:colOff>66675</xdr:colOff>
      <xdr:row>0</xdr:row>
      <xdr:rowOff>105767</xdr:rowOff>
    </xdr:to>
    <xdr:sp macro="" textlink="">
      <xdr:nvSpPr>
        <xdr:cNvPr id="3" name="TextBox 2"/>
        <xdr:cNvSpPr txBox="1"/>
      </xdr:nvSpPr>
      <xdr:spPr>
        <a:xfrm>
          <a:off x="3175" y="3175"/>
          <a:ext cx="63500" cy="1025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vert="horz" rtlCol="0" anchor="t">
          <a:spAutoFit/>
        </a:bodyPr>
        <a:lstStyle/>
        <a:p>
          <a:pPr algn="l" rtl="0"/>
          <a:r>
            <a:rPr lang="en-GB" sz="100">
              <a:latin typeface="ZWAdobeF"/>
            </a:rPr>
            <a:t>19A0T</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xdr:cNvSpPr txBox="1"/>
      </xdr:nvSpPr>
      <xdr:spPr>
        <a:xfrm>
          <a:off x="3175" y="3175"/>
          <a:ext cx="63500" cy="1025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vert="horz" rtlCol="0" anchor="t">
          <a:spAutoFit/>
        </a:bodyPr>
        <a:lstStyle/>
        <a:p>
          <a:pPr algn="l" rtl="0"/>
          <a:r>
            <a:rPr lang="en-GB" sz="100">
              <a:latin typeface="ZWAdobeF"/>
            </a:rPr>
            <a:t>20A0T</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xdr:cNvSpPr txBox="1"/>
      </xdr:nvSpPr>
      <xdr:spPr>
        <a:xfrm>
          <a:off x="3175" y="3175"/>
          <a:ext cx="63500" cy="1025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vert="horz" rtlCol="0" anchor="t">
          <a:spAutoFit/>
        </a:bodyPr>
        <a:lstStyle/>
        <a:p>
          <a:pPr algn="l" rtl="0"/>
          <a:r>
            <a:rPr lang="en-GB" sz="100">
              <a:latin typeface="ZWAdobeF"/>
            </a:rPr>
            <a:t>21A0T</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xdr:cNvSpPr txBox="1"/>
      </xdr:nvSpPr>
      <xdr:spPr>
        <a:xfrm>
          <a:off x="3175" y="3175"/>
          <a:ext cx="63500" cy="1025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vert="horz" rtlCol="0" anchor="t">
          <a:spAutoFit/>
        </a:bodyPr>
        <a:lstStyle/>
        <a:p>
          <a:pPr algn="l" rtl="0"/>
          <a:r>
            <a:rPr lang="en-GB" sz="100">
              <a:latin typeface="ZWAdobeF"/>
            </a:rPr>
            <a:t>22A0T</a:t>
          </a:r>
        </a:p>
      </xdr:txBody>
    </xdr:sp>
    <xdr:clientData/>
  </xdr:twoCellAnchor>
  <xdr:twoCellAnchor>
    <xdr:from>
      <xdr:col>0</xdr:col>
      <xdr:colOff>3175</xdr:colOff>
      <xdr:row>18</xdr:row>
      <xdr:rowOff>3175</xdr:rowOff>
    </xdr:from>
    <xdr:to>
      <xdr:col>0</xdr:col>
      <xdr:colOff>66675</xdr:colOff>
      <xdr:row>18</xdr:row>
      <xdr:rowOff>105767</xdr:rowOff>
    </xdr:to>
    <xdr:sp macro="" textlink="">
      <xdr:nvSpPr>
        <xdr:cNvPr id="3" name="TextBox 2"/>
        <xdr:cNvSpPr txBox="1"/>
      </xdr:nvSpPr>
      <xdr:spPr>
        <a:xfrm>
          <a:off x="3175" y="3098800"/>
          <a:ext cx="63500" cy="1025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vert="horz" rtlCol="0" anchor="t">
          <a:spAutoFit/>
        </a:bodyPr>
        <a:lstStyle/>
        <a:p>
          <a:pPr algn="l" rtl="0"/>
          <a:r>
            <a:rPr lang="en-GB" sz="100">
              <a:latin typeface="ZWAdobeF"/>
            </a:rPr>
            <a:t>22A1T</a:t>
          </a:r>
        </a:p>
      </xdr:txBody>
    </xdr:sp>
    <xdr:clientData/>
  </xdr:twoCellAnchor>
  <xdr:twoCellAnchor>
    <xdr:from>
      <xdr:col>0</xdr:col>
      <xdr:colOff>3175</xdr:colOff>
      <xdr:row>33</xdr:row>
      <xdr:rowOff>3175</xdr:rowOff>
    </xdr:from>
    <xdr:to>
      <xdr:col>0</xdr:col>
      <xdr:colOff>66675</xdr:colOff>
      <xdr:row>33</xdr:row>
      <xdr:rowOff>105767</xdr:rowOff>
    </xdr:to>
    <xdr:sp macro="" textlink="">
      <xdr:nvSpPr>
        <xdr:cNvPr id="4" name="TextBox 3"/>
        <xdr:cNvSpPr txBox="1"/>
      </xdr:nvSpPr>
      <xdr:spPr>
        <a:xfrm>
          <a:off x="3175" y="5632450"/>
          <a:ext cx="63500" cy="1025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vert="horz" rtlCol="0" anchor="t">
          <a:spAutoFit/>
        </a:bodyPr>
        <a:lstStyle/>
        <a:p>
          <a:pPr algn="l" rtl="0"/>
          <a:r>
            <a:rPr lang="en-GB" sz="100">
              <a:latin typeface="ZWAdobeF"/>
            </a:rPr>
            <a:t>22A2T</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xdr:cNvSpPr txBox="1"/>
      </xdr:nvSpPr>
      <xdr:spPr>
        <a:xfrm>
          <a:off x="3175" y="3175"/>
          <a:ext cx="63500" cy="1025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vert="horz" rtlCol="0" anchor="t">
          <a:spAutoFit/>
        </a:bodyPr>
        <a:lstStyle/>
        <a:p>
          <a:pPr algn="l" rtl="0"/>
          <a:r>
            <a:rPr lang="en-GB" sz="100">
              <a:latin typeface="ZWAdobeF"/>
            </a:rPr>
            <a:t>23A0T</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xdr:cNvSpPr txBox="1"/>
      </xdr:nvSpPr>
      <xdr:spPr>
        <a:xfrm>
          <a:off x="3175" y="3175"/>
          <a:ext cx="63500" cy="1025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vert="horz" rtlCol="0" anchor="t">
          <a:spAutoFit/>
        </a:bodyPr>
        <a:lstStyle/>
        <a:p>
          <a:pPr algn="l" rtl="0"/>
          <a:r>
            <a:rPr lang="en-GB" sz="100">
              <a:latin typeface="ZWAdobeF"/>
            </a:rPr>
            <a:t>24A0T</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xdr:cNvSpPr txBox="1"/>
      </xdr:nvSpPr>
      <xdr:spPr>
        <a:xfrm>
          <a:off x="3175" y="3175"/>
          <a:ext cx="63500" cy="1025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vert="horz" rtlCol="0" anchor="t">
          <a:spAutoFit/>
        </a:bodyPr>
        <a:lstStyle/>
        <a:p>
          <a:pPr algn="l" rtl="0"/>
          <a:r>
            <a:rPr lang="en-GB" sz="100">
              <a:latin typeface="ZWAdobeF"/>
            </a:rPr>
            <a:t>25A0T</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247651</xdr:colOff>
      <xdr:row>1</xdr:row>
      <xdr:rowOff>66674</xdr:rowOff>
    </xdr:from>
    <xdr:to>
      <xdr:col>0</xdr:col>
      <xdr:colOff>1028700</xdr:colOff>
      <xdr:row>1</xdr:row>
      <xdr:rowOff>440697</xdr:rowOff>
    </xdr:to>
    <xdr:pic>
      <xdr:nvPicPr>
        <xdr:cNvPr id="1028" name="Picture 4"/>
        <xdr:cNvPicPr>
          <a:picLocks noChangeAspect="1" noChangeArrowheads="1"/>
        </xdr:cNvPicPr>
      </xdr:nvPicPr>
      <xdr:blipFill>
        <a:blip xmlns:r="http://schemas.openxmlformats.org/officeDocument/2006/relationships" r:embed="rId1" cstate="print"/>
        <a:srcRect/>
        <a:stretch>
          <a:fillRect/>
        </a:stretch>
      </xdr:blipFill>
      <xdr:spPr bwMode="auto">
        <a:xfrm>
          <a:off x="247651" y="295274"/>
          <a:ext cx="781049" cy="374023"/>
        </a:xfrm>
        <a:prstGeom prst="rect">
          <a:avLst/>
        </a:prstGeom>
        <a:noFill/>
        <a:ln w="1">
          <a:noFill/>
          <a:miter lim="800000"/>
          <a:headEnd/>
          <a:tailEnd type="none" w="med" len="med"/>
        </a:ln>
        <a:effectLst/>
      </xdr:spPr>
    </xdr:pic>
    <xdr:clientData/>
  </xdr:twoCellAnchor>
</xdr:wsDr>
</file>

<file path=xl/drawings/drawing20.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xdr:cNvSpPr txBox="1"/>
      </xdr:nvSpPr>
      <xdr:spPr>
        <a:xfrm>
          <a:off x="3175" y="3175"/>
          <a:ext cx="63500" cy="1025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vert="horz" rtlCol="0" anchor="t">
          <a:spAutoFit/>
        </a:bodyPr>
        <a:lstStyle/>
        <a:p>
          <a:pPr algn="l" rtl="0"/>
          <a:r>
            <a:rPr lang="en-GB" sz="100">
              <a:latin typeface="ZWAdobeF"/>
            </a:rPr>
            <a:t>26A0T</a:t>
          </a: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6</xdr:col>
      <xdr:colOff>323849</xdr:colOff>
      <xdr:row>0</xdr:row>
      <xdr:rowOff>28573</xdr:rowOff>
    </xdr:from>
    <xdr:to>
      <xdr:col>19</xdr:col>
      <xdr:colOff>209549</xdr:colOff>
      <xdr:row>22</xdr:row>
      <xdr:rowOff>85724</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3175</xdr:colOff>
      <xdr:row>0</xdr:row>
      <xdr:rowOff>3175</xdr:rowOff>
    </xdr:from>
    <xdr:to>
      <xdr:col>0</xdr:col>
      <xdr:colOff>66675</xdr:colOff>
      <xdr:row>0</xdr:row>
      <xdr:rowOff>105767</xdr:rowOff>
    </xdr:to>
    <xdr:sp macro="" textlink="">
      <xdr:nvSpPr>
        <xdr:cNvPr id="3" name="TextBox 2"/>
        <xdr:cNvSpPr txBox="1"/>
      </xdr:nvSpPr>
      <xdr:spPr>
        <a:xfrm>
          <a:off x="3175" y="3175"/>
          <a:ext cx="63500" cy="1025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vert="horz" rtlCol="0" anchor="t">
          <a:spAutoFit/>
        </a:bodyPr>
        <a:lstStyle/>
        <a:p>
          <a:pPr algn="l" rtl="0"/>
          <a:r>
            <a:rPr lang="en-GB" sz="100">
              <a:latin typeface="ZWAdobeF"/>
            </a:rPr>
            <a:t>27A0T</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xdr:cNvSpPr txBox="1"/>
      </xdr:nvSpPr>
      <xdr:spPr>
        <a:xfrm>
          <a:off x="3175" y="3175"/>
          <a:ext cx="63500" cy="1025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vert="horz" rtlCol="0" anchor="t">
          <a:spAutoFit/>
        </a:bodyPr>
        <a:lstStyle/>
        <a:p>
          <a:pPr algn="l" rtl="0"/>
          <a:r>
            <a:rPr lang="en-GB" sz="100">
              <a:latin typeface="ZWAdobeF"/>
            </a:rPr>
            <a:t>28A0T</a:t>
          </a: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xdr:cNvSpPr txBox="1"/>
      </xdr:nvSpPr>
      <xdr:spPr>
        <a:xfrm>
          <a:off x="3175" y="3175"/>
          <a:ext cx="63500" cy="1025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vert="horz" rtlCol="0" anchor="t">
          <a:spAutoFit/>
        </a:bodyPr>
        <a:lstStyle/>
        <a:p>
          <a:pPr algn="l" rtl="0"/>
          <a:r>
            <a:rPr lang="en-GB" sz="100">
              <a:latin typeface="ZWAdobeF"/>
            </a:rPr>
            <a:t>29A0T</a:t>
          </a: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xdr:cNvSpPr txBox="1"/>
      </xdr:nvSpPr>
      <xdr:spPr>
        <a:xfrm>
          <a:off x="3175" y="3175"/>
          <a:ext cx="63500" cy="1025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vert="horz" rtlCol="0" anchor="t">
          <a:spAutoFit/>
        </a:bodyPr>
        <a:lstStyle/>
        <a:p>
          <a:pPr algn="l" rtl="0"/>
          <a:r>
            <a:rPr lang="en-GB" sz="100">
              <a:latin typeface="ZWAdobeF"/>
            </a:rPr>
            <a:t>30A0T</a:t>
          </a: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6</xdr:col>
      <xdr:colOff>342900</xdr:colOff>
      <xdr:row>0</xdr:row>
      <xdr:rowOff>66675</xdr:rowOff>
    </xdr:from>
    <xdr:to>
      <xdr:col>19</xdr:col>
      <xdr:colOff>276225</xdr:colOff>
      <xdr:row>24</xdr:row>
      <xdr:rowOff>76200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3175</xdr:colOff>
      <xdr:row>0</xdr:row>
      <xdr:rowOff>3175</xdr:rowOff>
    </xdr:from>
    <xdr:to>
      <xdr:col>0</xdr:col>
      <xdr:colOff>66675</xdr:colOff>
      <xdr:row>0</xdr:row>
      <xdr:rowOff>105767</xdr:rowOff>
    </xdr:to>
    <xdr:sp macro="" textlink="">
      <xdr:nvSpPr>
        <xdr:cNvPr id="3" name="TextBox 2"/>
        <xdr:cNvSpPr txBox="1"/>
      </xdr:nvSpPr>
      <xdr:spPr>
        <a:xfrm>
          <a:off x="3175" y="3175"/>
          <a:ext cx="63500" cy="1025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vert="horz" rtlCol="0" anchor="t">
          <a:spAutoFit/>
        </a:bodyPr>
        <a:lstStyle/>
        <a:p>
          <a:pPr algn="l" rtl="0"/>
          <a:r>
            <a:rPr lang="en-GB" sz="100">
              <a:latin typeface="ZWAdobeF"/>
            </a:rPr>
            <a:t>31A0T</a:t>
          </a: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xdr:cNvSpPr txBox="1"/>
      </xdr:nvSpPr>
      <xdr:spPr>
        <a:xfrm>
          <a:off x="3175" y="3175"/>
          <a:ext cx="63500" cy="1025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vert="horz" rtlCol="0" anchor="t">
          <a:spAutoFit/>
        </a:bodyPr>
        <a:lstStyle/>
        <a:p>
          <a:pPr algn="l" rtl="0"/>
          <a:r>
            <a:rPr lang="en-GB" sz="100">
              <a:latin typeface="ZWAdobeF"/>
            </a:rPr>
            <a:t>32A0T</a:t>
          </a: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xdr:cNvSpPr txBox="1"/>
      </xdr:nvSpPr>
      <xdr:spPr>
        <a:xfrm>
          <a:off x="3175" y="3175"/>
          <a:ext cx="63500" cy="1025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vert="horz" rtlCol="0" anchor="t">
          <a:spAutoFit/>
        </a:bodyPr>
        <a:lstStyle/>
        <a:p>
          <a:pPr algn="l" rtl="0"/>
          <a:r>
            <a:rPr lang="en-GB" sz="100">
              <a:latin typeface="ZWAdobeF"/>
            </a:rPr>
            <a:t>33A0T</a:t>
          </a:r>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xdr:cNvSpPr txBox="1"/>
      </xdr:nvSpPr>
      <xdr:spPr>
        <a:xfrm>
          <a:off x="3175" y="3175"/>
          <a:ext cx="63500" cy="1025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vert="horz" rtlCol="0" anchor="t">
          <a:spAutoFit/>
        </a:bodyPr>
        <a:lstStyle/>
        <a:p>
          <a:pPr algn="l" rtl="0"/>
          <a:r>
            <a:rPr lang="en-GB" sz="100">
              <a:latin typeface="ZWAdobeF"/>
            </a:rPr>
            <a:t>34A0T</a:t>
          </a:r>
        </a:p>
      </xdr:txBody>
    </xdr:sp>
    <xdr:clientData/>
  </xdr:twoCellAnchor>
</xdr:wsDr>
</file>

<file path=xl/drawings/drawing29.xml><?xml version="1.0" encoding="utf-8"?>
<xdr:wsDr xmlns:xdr="http://schemas.openxmlformats.org/drawingml/2006/spreadsheetDrawing" xmlns:a="http://schemas.openxmlformats.org/drawingml/2006/main">
  <xdr:absoluteAnchor>
    <xdr:pos x="8360289" y="623111"/>
    <xdr:ext cx="1059936" cy="557989"/>
    <xdr:sp macro="" textlink="">
      <xdr:nvSpPr>
        <xdr:cNvPr id="5" name="Up Arrow 4"/>
        <xdr:cNvSpPr/>
      </xdr:nvSpPr>
      <xdr:spPr>
        <a:xfrm>
          <a:off x="8360289" y="623111"/>
          <a:ext cx="1059936" cy="557989"/>
        </a:xfrm>
        <a:custGeom>
          <a:avLst>
            <a:gd name="f0" fmla="val 10800"/>
            <a:gd name="f1" fmla="val 5400"/>
          </a:avLst>
          <a:gdLst>
            <a:gd name="f2" fmla="val 10800000"/>
            <a:gd name="f3" fmla="val 5400000"/>
            <a:gd name="f4" fmla="val 180"/>
            <a:gd name="f5" fmla="val w"/>
            <a:gd name="f6" fmla="val h"/>
            <a:gd name="f7" fmla="val 0"/>
            <a:gd name="f8" fmla="val 21600"/>
            <a:gd name="f9" fmla="val 10800"/>
            <a:gd name="f10" fmla="+- 0 0 -270"/>
            <a:gd name="f11" fmla="+- 0 0 -90"/>
            <a:gd name="f12" fmla="*/ f5 1 21600"/>
            <a:gd name="f13" fmla="*/ f6 1 21600"/>
            <a:gd name="f14" fmla="pin 0 f1 10800"/>
            <a:gd name="f15" fmla="pin 0 f0 21600"/>
            <a:gd name="f16" fmla="*/ f10 f2 1"/>
            <a:gd name="f17" fmla="*/ f11 f2 1"/>
            <a:gd name="f18" fmla="val f14"/>
            <a:gd name="f19" fmla="val f15"/>
            <a:gd name="f20" fmla="+- 21600 0 f14"/>
            <a:gd name="f21" fmla="*/ f14 f12 1"/>
            <a:gd name="f22" fmla="*/ f15 f13 1"/>
            <a:gd name="f23" fmla="*/ 21600 f13 1"/>
            <a:gd name="f24" fmla="*/ 0 f12 1"/>
            <a:gd name="f25" fmla="*/ f16 1 f4"/>
            <a:gd name="f26" fmla="*/ 21600 f12 1"/>
            <a:gd name="f27" fmla="*/ f17 1 f4"/>
            <a:gd name="f28" fmla="*/ f19 f18 1"/>
            <a:gd name="f29" fmla="*/ f18 f12 1"/>
            <a:gd name="f30" fmla="*/ f20 f12 1"/>
            <a:gd name="f31" fmla="*/ f19 f13 1"/>
            <a:gd name="f32" fmla="+- f25 0 f3"/>
            <a:gd name="f33" fmla="+- f27 0 f3"/>
            <a:gd name="f34" fmla="*/ f28 1 10800"/>
            <a:gd name="f35" fmla="+- f19 0 f34"/>
            <a:gd name="f36" fmla="*/ f35 f13 1"/>
          </a:gdLst>
          <a:ahLst>
            <a:ahXY gdRefX="f1" minX="f7" maxX="f9" gdRefY="f0" minY="f7" maxY="f8">
              <a:pos x="f21" y="f22"/>
            </a:ahXY>
          </a:ahLst>
          <a:cxnLst>
            <a:cxn ang="3cd4">
              <a:pos x="hc" y="t"/>
            </a:cxn>
            <a:cxn ang="0">
              <a:pos x="r" y="vc"/>
            </a:cxn>
            <a:cxn ang="cd4">
              <a:pos x="hc" y="b"/>
            </a:cxn>
            <a:cxn ang="cd2">
              <a:pos x="l" y="vc"/>
            </a:cxn>
            <a:cxn ang="f32">
              <a:pos x="f24" y="f31"/>
            </a:cxn>
            <a:cxn ang="f33">
              <a:pos x="f26" y="f31"/>
            </a:cxn>
          </a:cxnLst>
          <a:rect l="f29" t="f36" r="f30" b="f23"/>
          <a:pathLst>
            <a:path w="21600" h="21600">
              <a:moveTo>
                <a:pt x="f18" y="f8"/>
              </a:moveTo>
              <a:lnTo>
                <a:pt x="f18" y="f19"/>
              </a:lnTo>
              <a:lnTo>
                <a:pt x="f7" y="f19"/>
              </a:lnTo>
              <a:lnTo>
                <a:pt x="f9" y="f7"/>
              </a:lnTo>
              <a:lnTo>
                <a:pt x="f8" y="f19"/>
              </a:lnTo>
              <a:lnTo>
                <a:pt x="f20" y="f19"/>
              </a:lnTo>
              <a:lnTo>
                <a:pt x="f20" y="f8"/>
              </a:lnTo>
              <a:close/>
            </a:path>
          </a:pathLst>
        </a:custGeom>
        <a:solidFill>
          <a:srgbClr val="FFFF00"/>
        </a:solidFill>
        <a:ln w="38103">
          <a:solidFill>
            <a:srgbClr val="B0761F"/>
          </a:solidFill>
          <a:prstDash val="solid"/>
        </a:ln>
      </xdr:spPr>
      <xdr:txBody>
        <a:bodyPr vert="horz" wrap="square" lIns="91440" tIns="45720" rIns="91440" bIns="45720" anchor="ctr" anchorCtr="1" compatLnSpc="0"/>
        <a:lstStyle/>
        <a:p>
          <a:pPr marL="0" marR="0" lvl="0" indent="0" algn="ctr"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r>
            <a:rPr lang="en-GB" sz="1000" b="1" i="0" u="none" strike="noStrike" kern="0" cap="none" spc="0" baseline="0">
              <a:solidFill>
                <a:srgbClr val="000000"/>
              </a:solidFill>
              <a:uFillTx/>
              <a:latin typeface="Franklin Gothic Book"/>
            </a:rPr>
            <a:t>6.0%</a:t>
          </a:r>
        </a:p>
      </xdr:txBody>
    </xdr:sp>
    <xdr:clientData/>
  </xdr:absoluteAnchor>
  <xdr:absoluteAnchor>
    <xdr:pos x="8328390" y="2826045"/>
    <xdr:ext cx="1072785" cy="507706"/>
    <xdr:sp macro="" textlink="">
      <xdr:nvSpPr>
        <xdr:cNvPr id="6" name="Up Arrow 5"/>
        <xdr:cNvSpPr/>
      </xdr:nvSpPr>
      <xdr:spPr>
        <a:xfrm>
          <a:off x="8328390" y="2826045"/>
          <a:ext cx="1072785" cy="507706"/>
        </a:xfrm>
        <a:custGeom>
          <a:avLst>
            <a:gd name="f0" fmla="val 10800"/>
            <a:gd name="f1" fmla="val 5400"/>
          </a:avLst>
          <a:gdLst>
            <a:gd name="f2" fmla="val 10800000"/>
            <a:gd name="f3" fmla="val 5400000"/>
            <a:gd name="f4" fmla="val 180"/>
            <a:gd name="f5" fmla="val w"/>
            <a:gd name="f6" fmla="val h"/>
            <a:gd name="f7" fmla="val 0"/>
            <a:gd name="f8" fmla="val 21600"/>
            <a:gd name="f9" fmla="val 10800"/>
            <a:gd name="f10" fmla="+- 0 0 -270"/>
            <a:gd name="f11" fmla="+- 0 0 -90"/>
            <a:gd name="f12" fmla="*/ f5 1 21600"/>
            <a:gd name="f13" fmla="*/ f6 1 21600"/>
            <a:gd name="f14" fmla="pin 0 f1 10800"/>
            <a:gd name="f15" fmla="pin 0 f0 21600"/>
            <a:gd name="f16" fmla="*/ f10 f2 1"/>
            <a:gd name="f17" fmla="*/ f11 f2 1"/>
            <a:gd name="f18" fmla="val f14"/>
            <a:gd name="f19" fmla="val f15"/>
            <a:gd name="f20" fmla="+- 21600 0 f14"/>
            <a:gd name="f21" fmla="*/ f14 f12 1"/>
            <a:gd name="f22" fmla="*/ f15 f13 1"/>
            <a:gd name="f23" fmla="*/ 21600 f13 1"/>
            <a:gd name="f24" fmla="*/ 0 f12 1"/>
            <a:gd name="f25" fmla="*/ f16 1 f4"/>
            <a:gd name="f26" fmla="*/ 21600 f12 1"/>
            <a:gd name="f27" fmla="*/ f17 1 f4"/>
            <a:gd name="f28" fmla="*/ f19 f18 1"/>
            <a:gd name="f29" fmla="*/ f18 f12 1"/>
            <a:gd name="f30" fmla="*/ f20 f12 1"/>
            <a:gd name="f31" fmla="*/ f19 f13 1"/>
            <a:gd name="f32" fmla="+- f25 0 f3"/>
            <a:gd name="f33" fmla="+- f27 0 f3"/>
            <a:gd name="f34" fmla="*/ f28 1 10800"/>
            <a:gd name="f35" fmla="+- f19 0 f34"/>
            <a:gd name="f36" fmla="*/ f35 f13 1"/>
          </a:gdLst>
          <a:ahLst>
            <a:ahXY gdRefX="f1" minX="f7" maxX="f9" gdRefY="f0" minY="f7" maxY="f8">
              <a:pos x="f21" y="f22"/>
            </a:ahXY>
          </a:ahLst>
          <a:cxnLst>
            <a:cxn ang="3cd4">
              <a:pos x="hc" y="t"/>
            </a:cxn>
            <a:cxn ang="0">
              <a:pos x="r" y="vc"/>
            </a:cxn>
            <a:cxn ang="cd4">
              <a:pos x="hc" y="b"/>
            </a:cxn>
            <a:cxn ang="cd2">
              <a:pos x="l" y="vc"/>
            </a:cxn>
            <a:cxn ang="f32">
              <a:pos x="f24" y="f31"/>
            </a:cxn>
            <a:cxn ang="f33">
              <a:pos x="f26" y="f31"/>
            </a:cxn>
          </a:cxnLst>
          <a:rect l="f29" t="f36" r="f30" b="f23"/>
          <a:pathLst>
            <a:path w="21600" h="21600">
              <a:moveTo>
                <a:pt x="f18" y="f8"/>
              </a:moveTo>
              <a:lnTo>
                <a:pt x="f18" y="f19"/>
              </a:lnTo>
              <a:lnTo>
                <a:pt x="f7" y="f19"/>
              </a:lnTo>
              <a:lnTo>
                <a:pt x="f9" y="f7"/>
              </a:lnTo>
              <a:lnTo>
                <a:pt x="f8" y="f19"/>
              </a:lnTo>
              <a:lnTo>
                <a:pt x="f20" y="f19"/>
              </a:lnTo>
              <a:lnTo>
                <a:pt x="f20" y="f8"/>
              </a:lnTo>
              <a:close/>
            </a:path>
          </a:pathLst>
        </a:custGeom>
        <a:solidFill>
          <a:srgbClr val="FFFF00"/>
        </a:solidFill>
        <a:ln w="38103">
          <a:solidFill>
            <a:srgbClr val="B0761F"/>
          </a:solidFill>
          <a:prstDash val="solid"/>
        </a:ln>
      </xdr:spPr>
      <xdr:txBody>
        <a:bodyPr vert="horz" wrap="square" lIns="91440" tIns="45720" rIns="91440" bIns="45720" anchor="ctr" anchorCtr="1" compatLnSpc="0"/>
        <a:lstStyle/>
        <a:p>
          <a:pPr marL="0" marR="0" lvl="0" indent="0" algn="ctr"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r>
            <a:rPr lang="en-GB" sz="1000" b="1" i="0" u="none" strike="noStrike" kern="0" cap="none" spc="0" baseline="0">
              <a:solidFill>
                <a:srgbClr val="000000"/>
              </a:solidFill>
              <a:uFillTx/>
              <a:latin typeface="Franklin Gothic Book"/>
            </a:rPr>
            <a:t>5.7%</a:t>
          </a:r>
        </a:p>
      </xdr:txBody>
    </xdr:sp>
    <xdr:clientData/>
  </xdr:absoluteAnchor>
  <xdr:absoluteAnchor>
    <xdr:pos x="8362950" y="4686300"/>
    <xdr:ext cx="996805" cy="352425"/>
    <xdr:sp macro="" textlink="">
      <xdr:nvSpPr>
        <xdr:cNvPr id="7" name="Down Arrow 11"/>
        <xdr:cNvSpPr/>
      </xdr:nvSpPr>
      <xdr:spPr>
        <a:xfrm>
          <a:off x="8362950" y="4686300"/>
          <a:ext cx="996805" cy="352425"/>
        </a:xfrm>
        <a:custGeom>
          <a:avLst>
            <a:gd name="f0" fmla="val 10800"/>
            <a:gd name="f1" fmla="val 5400"/>
          </a:avLst>
          <a:gdLst>
            <a:gd name="f2" fmla="val 10800000"/>
            <a:gd name="f3" fmla="val 5400000"/>
            <a:gd name="f4" fmla="val 180"/>
            <a:gd name="f5" fmla="val w"/>
            <a:gd name="f6" fmla="val h"/>
            <a:gd name="f7" fmla="val 0"/>
            <a:gd name="f8" fmla="val 21600"/>
            <a:gd name="f9" fmla="val 10800"/>
            <a:gd name="f10" fmla="+- 0 0 -270"/>
            <a:gd name="f11" fmla="+- 0 0 -90"/>
            <a:gd name="f12" fmla="*/ f5 1 21600"/>
            <a:gd name="f13" fmla="*/ f6 1 21600"/>
            <a:gd name="f14" fmla="pin 0 f1 10800"/>
            <a:gd name="f15" fmla="pin 0 f0 21600"/>
            <a:gd name="f16" fmla="*/ f10 f2 1"/>
            <a:gd name="f17" fmla="*/ f11 f2 1"/>
            <a:gd name="f18" fmla="val f14"/>
            <a:gd name="f19" fmla="val f15"/>
            <a:gd name="f20" fmla="+- 21600 0 f14"/>
            <a:gd name="f21" fmla="*/ f14 f12 1"/>
            <a:gd name="f22" fmla="*/ f15 f13 1"/>
            <a:gd name="f23" fmla="*/ 0 f13 1"/>
            <a:gd name="f24" fmla="*/ 0 f12 1"/>
            <a:gd name="f25" fmla="*/ f16 1 f4"/>
            <a:gd name="f26" fmla="*/ 21600 f12 1"/>
            <a:gd name="f27" fmla="*/ f17 1 f4"/>
            <a:gd name="f28" fmla="+- 21600 0 f19"/>
            <a:gd name="f29" fmla="*/ f18 f12 1"/>
            <a:gd name="f30" fmla="*/ f20 f12 1"/>
            <a:gd name="f31" fmla="*/ f19 f13 1"/>
            <a:gd name="f32" fmla="+- f25 0 f3"/>
            <a:gd name="f33" fmla="+- f27 0 f3"/>
            <a:gd name="f34" fmla="*/ f28 f18 1"/>
            <a:gd name="f35" fmla="*/ f34 1 10800"/>
            <a:gd name="f36" fmla="+- f19 f35 0"/>
            <a:gd name="f37" fmla="*/ f36 f13 1"/>
          </a:gdLst>
          <a:ahLst>
            <a:ahXY gdRefX="f1" minX="f7" maxX="f9" gdRefY="f0" minY="f7" maxY="f8">
              <a:pos x="f21" y="f22"/>
            </a:ahXY>
          </a:ahLst>
          <a:cxnLst>
            <a:cxn ang="3cd4">
              <a:pos x="hc" y="t"/>
            </a:cxn>
            <a:cxn ang="0">
              <a:pos x="r" y="vc"/>
            </a:cxn>
            <a:cxn ang="cd4">
              <a:pos x="hc" y="b"/>
            </a:cxn>
            <a:cxn ang="cd2">
              <a:pos x="l" y="vc"/>
            </a:cxn>
            <a:cxn ang="f32">
              <a:pos x="f24" y="f31"/>
            </a:cxn>
            <a:cxn ang="f33">
              <a:pos x="f26" y="f31"/>
            </a:cxn>
          </a:cxnLst>
          <a:rect l="f29" t="f23" r="f30" b="f37"/>
          <a:pathLst>
            <a:path w="21600" h="21600">
              <a:moveTo>
                <a:pt x="f18" y="f7"/>
              </a:moveTo>
              <a:lnTo>
                <a:pt x="f18" y="f19"/>
              </a:lnTo>
              <a:lnTo>
                <a:pt x="f7" y="f19"/>
              </a:lnTo>
              <a:lnTo>
                <a:pt x="f9" y="f8"/>
              </a:lnTo>
              <a:lnTo>
                <a:pt x="f8" y="f19"/>
              </a:lnTo>
              <a:lnTo>
                <a:pt x="f20" y="f19"/>
              </a:lnTo>
              <a:lnTo>
                <a:pt x="f20" y="f7"/>
              </a:lnTo>
              <a:close/>
            </a:path>
          </a:pathLst>
        </a:custGeom>
        <a:solidFill>
          <a:srgbClr val="00B0F0"/>
        </a:solidFill>
        <a:ln w="38103">
          <a:solidFill>
            <a:srgbClr val="B0761F"/>
          </a:solidFill>
          <a:prstDash val="solid"/>
        </a:ln>
      </xdr:spPr>
      <xdr:txBody>
        <a:bodyPr vert="horz" wrap="square" lIns="91440" tIns="45720" rIns="91440" bIns="45720" anchor="ctr" anchorCtr="1" compatLnSpc="0"/>
        <a:lstStyle/>
        <a:p>
          <a:pPr marL="0" marR="0" lvl="0" indent="0" algn="ctr"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r>
            <a:rPr lang="en-GB" sz="1050" b="1" i="0" u="none" strike="noStrike" kern="0" cap="none" spc="0" baseline="0">
              <a:solidFill>
                <a:srgbClr val="000000"/>
              </a:solidFill>
              <a:uFillTx/>
              <a:latin typeface="Franklin Gothic Book"/>
            </a:rPr>
            <a:t>1.4 p.p.</a:t>
          </a:r>
        </a:p>
      </xdr:txBody>
    </xdr:sp>
    <xdr:clientData/>
  </xdr:absoluteAnchor>
  <xdr:twoCellAnchor>
    <xdr:from>
      <xdr:col>0</xdr:col>
      <xdr:colOff>3175</xdr:colOff>
      <xdr:row>0</xdr:row>
      <xdr:rowOff>3175</xdr:rowOff>
    </xdr:from>
    <xdr:to>
      <xdr:col>0</xdr:col>
      <xdr:colOff>66675</xdr:colOff>
      <xdr:row>0</xdr:row>
      <xdr:rowOff>105767</xdr:rowOff>
    </xdr:to>
    <xdr:sp macro="" textlink="">
      <xdr:nvSpPr>
        <xdr:cNvPr id="8" name="TextBox 7"/>
        <xdr:cNvSpPr txBox="1"/>
      </xdr:nvSpPr>
      <xdr:spPr>
        <a:xfrm>
          <a:off x="3175" y="3175"/>
          <a:ext cx="63500" cy="1025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vert="horz" rtlCol="0" anchor="t">
          <a:spAutoFit/>
        </a:bodyPr>
        <a:lstStyle/>
        <a:p>
          <a:pPr algn="l" rtl="0"/>
          <a:r>
            <a:rPr lang="en-GB" sz="100">
              <a:latin typeface="ZWAdobeF"/>
            </a:rPr>
            <a:t>36A0T</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219075</xdr:colOff>
      <xdr:row>5</xdr:row>
      <xdr:rowOff>9525</xdr:rowOff>
    </xdr:from>
    <xdr:to>
      <xdr:col>11</xdr:col>
      <xdr:colOff>314325</xdr:colOff>
      <xdr:row>29</xdr:row>
      <xdr:rowOff>2687</xdr:rowOff>
    </xdr:to>
    <xdr:pic>
      <xdr:nvPicPr>
        <xdr:cNvPr id="4" name="Picture 3" descr="Printing options.PNG"/>
        <xdr:cNvPicPr>
          <a:picLocks noChangeAspect="1"/>
        </xdr:cNvPicPr>
      </xdr:nvPicPr>
      <xdr:blipFill>
        <a:blip xmlns:r="http://schemas.openxmlformats.org/officeDocument/2006/relationships" r:embed="rId1" cstate="print"/>
        <a:stretch>
          <a:fillRect/>
        </a:stretch>
      </xdr:blipFill>
      <xdr:spPr>
        <a:xfrm>
          <a:off x="457200" y="2371725"/>
          <a:ext cx="6191250" cy="3904762"/>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xdr:cNvSpPr txBox="1"/>
      </xdr:nvSpPr>
      <xdr:spPr>
        <a:xfrm>
          <a:off x="3175" y="3175"/>
          <a:ext cx="63500" cy="1025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vert="horz" rtlCol="0" anchor="t">
          <a:spAutoFit/>
        </a:bodyPr>
        <a:lstStyle/>
        <a:p>
          <a:pPr algn="l" rtl="0"/>
          <a:r>
            <a:rPr lang="en-GB" sz="100">
              <a:latin typeface="ZWAdobeF"/>
            </a:rPr>
            <a:t>37A0T</a:t>
          </a:r>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xdr:cNvSpPr txBox="1"/>
      </xdr:nvSpPr>
      <xdr:spPr>
        <a:xfrm>
          <a:off x="3175" y="3175"/>
          <a:ext cx="63500" cy="1025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vert="horz" rtlCol="0" anchor="t">
          <a:spAutoFit/>
        </a:bodyPr>
        <a:lstStyle/>
        <a:p>
          <a:pPr algn="l" rtl="0"/>
          <a:r>
            <a:rPr lang="en-GB" sz="100">
              <a:latin typeface="ZWAdobeF"/>
            </a:rPr>
            <a:t>38A0T</a:t>
          </a:r>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xdr:cNvSpPr txBox="1"/>
      </xdr:nvSpPr>
      <xdr:spPr>
        <a:xfrm>
          <a:off x="3175" y="3175"/>
          <a:ext cx="63500" cy="1025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vert="horz" rtlCol="0" anchor="t">
          <a:spAutoFit/>
        </a:bodyPr>
        <a:lstStyle/>
        <a:p>
          <a:pPr algn="l" rtl="0"/>
          <a:r>
            <a:rPr lang="en-GB" sz="100">
              <a:latin typeface="ZWAdobeF"/>
            </a:rPr>
            <a:t>39A0T</a:t>
          </a:r>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xdr:cNvSpPr txBox="1"/>
      </xdr:nvSpPr>
      <xdr:spPr>
        <a:xfrm>
          <a:off x="3175" y="3175"/>
          <a:ext cx="63500" cy="1025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vert="horz" rtlCol="0" anchor="t">
          <a:spAutoFit/>
        </a:bodyPr>
        <a:lstStyle/>
        <a:p>
          <a:pPr algn="l" rtl="0"/>
          <a:r>
            <a:rPr lang="en-GB" sz="100">
              <a:latin typeface="ZWAdobeF"/>
            </a:rPr>
            <a:t>40A0T</a:t>
          </a:r>
        </a:p>
      </xdr:txBody>
    </xdr:sp>
    <xdr:clientData/>
  </xdr:twoCellAnchor>
</xdr:wsDr>
</file>

<file path=xl/drawings/drawing34.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xdr:cNvSpPr txBox="1"/>
      </xdr:nvSpPr>
      <xdr:spPr>
        <a:xfrm>
          <a:off x="3175" y="3175"/>
          <a:ext cx="63500" cy="1025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vert="horz" rtlCol="0" anchor="t">
          <a:spAutoFit/>
        </a:bodyPr>
        <a:lstStyle/>
        <a:p>
          <a:pPr algn="l" rtl="0"/>
          <a:r>
            <a:rPr lang="en-GB" sz="100">
              <a:latin typeface="ZWAdobeF"/>
            </a:rPr>
            <a:t>41A0T</a:t>
          </a:r>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6</xdr:col>
      <xdr:colOff>381000</xdr:colOff>
      <xdr:row>0</xdr:row>
      <xdr:rowOff>38099</xdr:rowOff>
    </xdr:from>
    <xdr:to>
      <xdr:col>19</xdr:col>
      <xdr:colOff>333375</xdr:colOff>
      <xdr:row>24</xdr:row>
      <xdr:rowOff>95249</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3175</xdr:colOff>
      <xdr:row>0</xdr:row>
      <xdr:rowOff>3175</xdr:rowOff>
    </xdr:from>
    <xdr:to>
      <xdr:col>0</xdr:col>
      <xdr:colOff>66675</xdr:colOff>
      <xdr:row>0</xdr:row>
      <xdr:rowOff>105767</xdr:rowOff>
    </xdr:to>
    <xdr:sp macro="" textlink="">
      <xdr:nvSpPr>
        <xdr:cNvPr id="3" name="TextBox 2"/>
        <xdr:cNvSpPr txBox="1"/>
      </xdr:nvSpPr>
      <xdr:spPr>
        <a:xfrm>
          <a:off x="3175" y="3175"/>
          <a:ext cx="63500" cy="1025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vert="horz" rtlCol="0" anchor="t">
          <a:spAutoFit/>
        </a:bodyPr>
        <a:lstStyle/>
        <a:p>
          <a:pPr algn="l" rtl="0"/>
          <a:r>
            <a:rPr lang="en-GB" sz="100">
              <a:latin typeface="ZWAdobeF"/>
            </a:rPr>
            <a:t>42A0T</a:t>
          </a:r>
        </a:p>
      </xdr:txBody>
    </xdr:sp>
    <xdr:clientData/>
  </xdr:twoCellAnchor>
</xdr:wsDr>
</file>

<file path=xl/drawings/drawing36.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xdr:cNvSpPr txBox="1"/>
      </xdr:nvSpPr>
      <xdr:spPr>
        <a:xfrm>
          <a:off x="3175" y="3175"/>
          <a:ext cx="63500" cy="1025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vert="horz" rtlCol="0" anchor="t">
          <a:spAutoFit/>
        </a:bodyPr>
        <a:lstStyle/>
        <a:p>
          <a:pPr algn="l" rtl="0"/>
          <a:r>
            <a:rPr lang="en-GB" sz="100">
              <a:latin typeface="ZWAdobeF"/>
            </a:rPr>
            <a:t>43A0T</a:t>
          </a:r>
        </a:p>
      </xdr:txBody>
    </xdr:sp>
    <xdr:clientData/>
  </xdr:twoCellAnchor>
</xdr:wsDr>
</file>

<file path=xl/drawings/drawing37.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xdr:cNvSpPr txBox="1"/>
      </xdr:nvSpPr>
      <xdr:spPr>
        <a:xfrm>
          <a:off x="3175" y="3175"/>
          <a:ext cx="63500" cy="1025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vert="horz" rtlCol="0" anchor="t">
          <a:spAutoFit/>
        </a:bodyPr>
        <a:lstStyle/>
        <a:p>
          <a:pPr algn="l" rtl="0"/>
          <a:r>
            <a:rPr lang="en-GB" sz="100">
              <a:latin typeface="ZWAdobeF"/>
            </a:rPr>
            <a:t>44A0T</a:t>
          </a:r>
        </a:p>
      </xdr:txBody>
    </xdr:sp>
    <xdr:clientData/>
  </xdr:twoCellAnchor>
</xdr:wsDr>
</file>

<file path=xl/drawings/drawing38.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xdr:cNvSpPr txBox="1"/>
      </xdr:nvSpPr>
      <xdr:spPr>
        <a:xfrm>
          <a:off x="3175" y="3175"/>
          <a:ext cx="63500" cy="1025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vert="horz" rtlCol="0" anchor="t">
          <a:spAutoFit/>
        </a:bodyPr>
        <a:lstStyle/>
        <a:p>
          <a:pPr algn="l" rtl="0"/>
          <a:r>
            <a:rPr lang="en-GB" sz="100">
              <a:latin typeface="ZWAdobeF"/>
            </a:rPr>
            <a:t>45A0T</a:t>
          </a:r>
        </a:p>
      </xdr:txBody>
    </xdr:sp>
    <xdr:clientData/>
  </xdr:twoCellAnchor>
</xdr:wsDr>
</file>

<file path=xl/drawings/drawing39.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xdr:cNvSpPr txBox="1"/>
      </xdr:nvSpPr>
      <xdr:spPr>
        <a:xfrm>
          <a:off x="3175" y="3175"/>
          <a:ext cx="63500" cy="1025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vert="horz" rtlCol="0" anchor="t">
          <a:spAutoFit/>
        </a:bodyPr>
        <a:lstStyle/>
        <a:p>
          <a:pPr algn="l" rtl="0"/>
          <a:r>
            <a:rPr lang="en-GB" sz="100">
              <a:latin typeface="ZWAdobeF"/>
            </a:rPr>
            <a:t>46A0T</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xdr:cNvSpPr txBox="1"/>
      </xdr:nvSpPr>
      <xdr:spPr>
        <a:xfrm>
          <a:off x="3175" y="3175"/>
          <a:ext cx="63500" cy="1025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vert="horz" rtlCol="0" anchor="t">
          <a:spAutoFit/>
        </a:bodyPr>
        <a:lstStyle/>
        <a:p>
          <a:pPr algn="l" rtl="0"/>
          <a:r>
            <a:rPr lang="en-GB" sz="100">
              <a:latin typeface="ZWAdobeF"/>
            </a:rPr>
            <a:t>5A0T</a:t>
          </a:r>
        </a:p>
      </xdr:txBody>
    </xdr:sp>
    <xdr:clientData/>
  </xdr:twoCellAnchor>
  <xdr:twoCellAnchor>
    <xdr:from>
      <xdr:col>0</xdr:col>
      <xdr:colOff>3175</xdr:colOff>
      <xdr:row>8</xdr:row>
      <xdr:rowOff>3175</xdr:rowOff>
    </xdr:from>
    <xdr:to>
      <xdr:col>0</xdr:col>
      <xdr:colOff>66675</xdr:colOff>
      <xdr:row>8</xdr:row>
      <xdr:rowOff>105767</xdr:rowOff>
    </xdr:to>
    <xdr:sp macro="" textlink="">
      <xdr:nvSpPr>
        <xdr:cNvPr id="3" name="TextBox 2"/>
        <xdr:cNvSpPr txBox="1"/>
      </xdr:nvSpPr>
      <xdr:spPr>
        <a:xfrm>
          <a:off x="3175" y="1365250"/>
          <a:ext cx="63500" cy="1025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vert="horz" rtlCol="0" anchor="t">
          <a:spAutoFit/>
        </a:bodyPr>
        <a:lstStyle/>
        <a:p>
          <a:pPr algn="l" rtl="0"/>
          <a:r>
            <a:rPr lang="en-GB" sz="100">
              <a:latin typeface="ZWAdobeF"/>
            </a:rPr>
            <a:t>5A1T</a:t>
          </a:r>
        </a:p>
      </xdr:txBody>
    </xdr:sp>
    <xdr:clientData/>
  </xdr:twoCellAnchor>
</xdr:wsDr>
</file>

<file path=xl/drawings/drawing40.xml><?xml version="1.0" encoding="utf-8"?>
<xdr:wsDr xmlns:xdr="http://schemas.openxmlformats.org/drawingml/2006/spreadsheetDrawing" xmlns:a="http://schemas.openxmlformats.org/drawingml/2006/main">
  <xdr:oneCellAnchor>
    <xdr:from>
      <xdr:col>0</xdr:col>
      <xdr:colOff>9528</xdr:colOff>
      <xdr:row>4</xdr:row>
      <xdr:rowOff>0</xdr:rowOff>
    </xdr:from>
    <xdr:ext cx="6610353" cy="0"/>
    <xdr:graphicFrame macro="">
      <xdr:nvGraphicFramePr>
        <xdr:cNvPr id="2"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oneCellAnchor>
    <xdr:from>
      <xdr:col>0</xdr:col>
      <xdr:colOff>0</xdr:colOff>
      <xdr:row>4</xdr:row>
      <xdr:rowOff>0</xdr:rowOff>
    </xdr:from>
    <xdr:ext cx="6915149" cy="0"/>
    <xdr:graphicFrame macro="">
      <xdr:nvGraphicFramePr>
        <xdr:cNvPr id="3" name="Chart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oneCellAnchor>
  <xdr:oneCellAnchor>
    <xdr:from>
      <xdr:col>0</xdr:col>
      <xdr:colOff>9528</xdr:colOff>
      <xdr:row>4</xdr:row>
      <xdr:rowOff>0</xdr:rowOff>
    </xdr:from>
    <xdr:ext cx="6610353" cy="0"/>
    <xdr:graphicFrame macro="">
      <xdr:nvGraphicFramePr>
        <xdr:cNvPr id="4" name="Chart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oneCellAnchor>
  <xdr:oneCellAnchor>
    <xdr:from>
      <xdr:col>0</xdr:col>
      <xdr:colOff>0</xdr:colOff>
      <xdr:row>4</xdr:row>
      <xdr:rowOff>0</xdr:rowOff>
    </xdr:from>
    <xdr:ext cx="6915149" cy="0"/>
    <xdr:graphicFrame macro="">
      <xdr:nvGraphicFramePr>
        <xdr:cNvPr id="5" name="Chart 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oneCellAnchor>
  <xdr:oneCellAnchor>
    <xdr:from>
      <xdr:col>0</xdr:col>
      <xdr:colOff>9528</xdr:colOff>
      <xdr:row>4</xdr:row>
      <xdr:rowOff>0</xdr:rowOff>
    </xdr:from>
    <xdr:ext cx="6610353" cy="0"/>
    <xdr:graphicFrame macro="">
      <xdr:nvGraphicFramePr>
        <xdr:cNvPr id="6" name="Chart 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oneCellAnchor>
  <xdr:oneCellAnchor>
    <xdr:from>
      <xdr:col>0</xdr:col>
      <xdr:colOff>0</xdr:colOff>
      <xdr:row>4</xdr:row>
      <xdr:rowOff>0</xdr:rowOff>
    </xdr:from>
    <xdr:ext cx="6915149" cy="0"/>
    <xdr:graphicFrame macro="">
      <xdr:nvGraphicFramePr>
        <xdr:cNvPr id="8" name="Chart 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oneCellAnchor>
  <xdr:oneCellAnchor>
    <xdr:from>
      <xdr:col>0</xdr:col>
      <xdr:colOff>9528</xdr:colOff>
      <xdr:row>4</xdr:row>
      <xdr:rowOff>0</xdr:rowOff>
    </xdr:from>
    <xdr:ext cx="6610353" cy="0"/>
    <xdr:graphicFrame macro="">
      <xdr:nvGraphicFramePr>
        <xdr:cNvPr id="9" name="Chart 1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oneCellAnchor>
  <xdr:oneCellAnchor>
    <xdr:from>
      <xdr:col>0</xdr:col>
      <xdr:colOff>0</xdr:colOff>
      <xdr:row>4</xdr:row>
      <xdr:rowOff>0</xdr:rowOff>
    </xdr:from>
    <xdr:ext cx="6915149" cy="0"/>
    <xdr:graphicFrame macro="">
      <xdr:nvGraphicFramePr>
        <xdr:cNvPr id="10" name="Chart 1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oneCellAnchor>
  <xdr:oneCellAnchor>
    <xdr:from>
      <xdr:col>0</xdr:col>
      <xdr:colOff>0</xdr:colOff>
      <xdr:row>4</xdr:row>
      <xdr:rowOff>0</xdr:rowOff>
    </xdr:from>
    <xdr:ext cx="6010278" cy="0"/>
    <xdr:graphicFrame macro="">
      <xdr:nvGraphicFramePr>
        <xdr:cNvPr id="11" name="Chart 1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oneCellAnchor>
  <xdr:oneCellAnchor>
    <xdr:from>
      <xdr:col>0</xdr:col>
      <xdr:colOff>0</xdr:colOff>
      <xdr:row>4</xdr:row>
      <xdr:rowOff>0</xdr:rowOff>
    </xdr:from>
    <xdr:ext cx="6572249" cy="0"/>
    <xdr:graphicFrame macro="">
      <xdr:nvGraphicFramePr>
        <xdr:cNvPr id="12" name="Chart 1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oneCellAnchor>
  <xdr:oneCellAnchor>
    <xdr:from>
      <xdr:col>0</xdr:col>
      <xdr:colOff>0</xdr:colOff>
      <xdr:row>4</xdr:row>
      <xdr:rowOff>0</xdr:rowOff>
    </xdr:from>
    <xdr:ext cx="6010278" cy="0"/>
    <xdr:graphicFrame macro="">
      <xdr:nvGraphicFramePr>
        <xdr:cNvPr id="13" name="Chart 1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oneCellAnchor>
  <xdr:oneCellAnchor>
    <xdr:from>
      <xdr:col>0</xdr:col>
      <xdr:colOff>0</xdr:colOff>
      <xdr:row>4</xdr:row>
      <xdr:rowOff>0</xdr:rowOff>
    </xdr:from>
    <xdr:ext cx="6572249" cy="0"/>
    <xdr:graphicFrame macro="">
      <xdr:nvGraphicFramePr>
        <xdr:cNvPr id="7" name="Chart 1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oneCellAnchor>
  <xdr:twoCellAnchor>
    <xdr:from>
      <xdr:col>4</xdr:col>
      <xdr:colOff>561976</xdr:colOff>
      <xdr:row>1</xdr:row>
      <xdr:rowOff>28575</xdr:rowOff>
    </xdr:from>
    <xdr:to>
      <xdr:col>18</xdr:col>
      <xdr:colOff>314325</xdr:colOff>
      <xdr:row>23</xdr:row>
      <xdr:rowOff>19050</xdr:rowOff>
    </xdr:to>
    <xdr:graphicFrame macro="">
      <xdr:nvGraphicFramePr>
        <xdr:cNvPr id="14" name="Chart 1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3175</xdr:colOff>
      <xdr:row>0</xdr:row>
      <xdr:rowOff>3175</xdr:rowOff>
    </xdr:from>
    <xdr:to>
      <xdr:col>0</xdr:col>
      <xdr:colOff>66675</xdr:colOff>
      <xdr:row>0</xdr:row>
      <xdr:rowOff>105767</xdr:rowOff>
    </xdr:to>
    <xdr:sp macro="" textlink="">
      <xdr:nvSpPr>
        <xdr:cNvPr id="15" name="TextBox 14"/>
        <xdr:cNvSpPr txBox="1"/>
      </xdr:nvSpPr>
      <xdr:spPr>
        <a:xfrm>
          <a:off x="3175" y="3175"/>
          <a:ext cx="63500" cy="1025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vert="horz" rtlCol="0" anchor="t">
          <a:spAutoFit/>
        </a:bodyPr>
        <a:lstStyle/>
        <a:p>
          <a:pPr algn="l" rtl="0"/>
          <a:r>
            <a:rPr lang="en-GB" sz="100">
              <a:latin typeface="ZWAdobeF"/>
            </a:rPr>
            <a:t>47A0T</a:t>
          </a:r>
        </a:p>
      </xdr:txBody>
    </xdr:sp>
    <xdr:clientData/>
  </xdr:twoCellAnchor>
</xdr:wsDr>
</file>

<file path=xl/drawings/drawing41.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xdr:cNvSpPr txBox="1"/>
      </xdr:nvSpPr>
      <xdr:spPr>
        <a:xfrm>
          <a:off x="3175" y="3175"/>
          <a:ext cx="63500" cy="1025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vert="horz" rtlCol="0" anchor="t">
          <a:spAutoFit/>
        </a:bodyPr>
        <a:lstStyle/>
        <a:p>
          <a:pPr algn="l" rtl="0"/>
          <a:r>
            <a:rPr lang="en-GB" sz="100">
              <a:latin typeface="ZWAdobeF"/>
            </a:rPr>
            <a:t>48A0T</a:t>
          </a:r>
        </a:p>
      </xdr:txBody>
    </xdr:sp>
    <xdr:clientData/>
  </xdr:twoCellAnchor>
</xdr:wsDr>
</file>

<file path=xl/drawings/drawing42.xml><?xml version="1.0" encoding="utf-8"?>
<xdr:wsDr xmlns:xdr="http://schemas.openxmlformats.org/drawingml/2006/spreadsheetDrawing" xmlns:a="http://schemas.openxmlformats.org/drawingml/2006/main">
  <xdr:absoluteAnchor>
    <xdr:pos x="8349605" y="2487604"/>
    <xdr:ext cx="1143941" cy="636596"/>
    <xdr:sp macro="" textlink="">
      <xdr:nvSpPr>
        <xdr:cNvPr id="3" name="Up Arrow 2"/>
        <xdr:cNvSpPr/>
      </xdr:nvSpPr>
      <xdr:spPr>
        <a:xfrm>
          <a:off x="8349605" y="2487604"/>
          <a:ext cx="1143941" cy="636596"/>
        </a:xfrm>
        <a:custGeom>
          <a:avLst>
            <a:gd name="f0" fmla="val 10800"/>
            <a:gd name="f1" fmla="val 5400"/>
          </a:avLst>
          <a:gdLst>
            <a:gd name="f2" fmla="val 10800000"/>
            <a:gd name="f3" fmla="val 5400000"/>
            <a:gd name="f4" fmla="val 180"/>
            <a:gd name="f5" fmla="val w"/>
            <a:gd name="f6" fmla="val h"/>
            <a:gd name="f7" fmla="val 0"/>
            <a:gd name="f8" fmla="val 21600"/>
            <a:gd name="f9" fmla="val 10800"/>
            <a:gd name="f10" fmla="+- 0 0 -270"/>
            <a:gd name="f11" fmla="+- 0 0 -90"/>
            <a:gd name="f12" fmla="*/ f5 1 21600"/>
            <a:gd name="f13" fmla="*/ f6 1 21600"/>
            <a:gd name="f14" fmla="pin 0 f1 10800"/>
            <a:gd name="f15" fmla="pin 0 f0 21600"/>
            <a:gd name="f16" fmla="*/ f10 f2 1"/>
            <a:gd name="f17" fmla="*/ f11 f2 1"/>
            <a:gd name="f18" fmla="val f14"/>
            <a:gd name="f19" fmla="val f15"/>
            <a:gd name="f20" fmla="+- 21600 0 f14"/>
            <a:gd name="f21" fmla="*/ f14 f12 1"/>
            <a:gd name="f22" fmla="*/ f15 f13 1"/>
            <a:gd name="f23" fmla="*/ 21600 f13 1"/>
            <a:gd name="f24" fmla="*/ 0 f12 1"/>
            <a:gd name="f25" fmla="*/ f16 1 f4"/>
            <a:gd name="f26" fmla="*/ 21600 f12 1"/>
            <a:gd name="f27" fmla="*/ f17 1 f4"/>
            <a:gd name="f28" fmla="*/ f19 f18 1"/>
            <a:gd name="f29" fmla="*/ f18 f12 1"/>
            <a:gd name="f30" fmla="*/ f20 f12 1"/>
            <a:gd name="f31" fmla="*/ f19 f13 1"/>
            <a:gd name="f32" fmla="+- f25 0 f3"/>
            <a:gd name="f33" fmla="+- f27 0 f3"/>
            <a:gd name="f34" fmla="*/ f28 1 10800"/>
            <a:gd name="f35" fmla="+- f19 0 f34"/>
            <a:gd name="f36" fmla="*/ f35 f13 1"/>
          </a:gdLst>
          <a:ahLst>
            <a:ahXY gdRefX="f1" minX="f7" maxX="f9" gdRefY="f0" minY="f7" maxY="f8">
              <a:pos x="f21" y="f22"/>
            </a:ahXY>
          </a:ahLst>
          <a:cxnLst>
            <a:cxn ang="3cd4">
              <a:pos x="hc" y="t"/>
            </a:cxn>
            <a:cxn ang="0">
              <a:pos x="r" y="vc"/>
            </a:cxn>
            <a:cxn ang="cd4">
              <a:pos x="hc" y="b"/>
            </a:cxn>
            <a:cxn ang="cd2">
              <a:pos x="l" y="vc"/>
            </a:cxn>
            <a:cxn ang="f32">
              <a:pos x="f24" y="f31"/>
            </a:cxn>
            <a:cxn ang="f33">
              <a:pos x="f26" y="f31"/>
            </a:cxn>
          </a:cxnLst>
          <a:rect l="f29" t="f36" r="f30" b="f23"/>
          <a:pathLst>
            <a:path w="21600" h="21600">
              <a:moveTo>
                <a:pt x="f18" y="f8"/>
              </a:moveTo>
              <a:lnTo>
                <a:pt x="f18" y="f19"/>
              </a:lnTo>
              <a:lnTo>
                <a:pt x="f7" y="f19"/>
              </a:lnTo>
              <a:lnTo>
                <a:pt x="f9" y="f7"/>
              </a:lnTo>
              <a:lnTo>
                <a:pt x="f8" y="f19"/>
              </a:lnTo>
              <a:lnTo>
                <a:pt x="f20" y="f19"/>
              </a:lnTo>
              <a:lnTo>
                <a:pt x="f20" y="f8"/>
              </a:lnTo>
              <a:close/>
            </a:path>
          </a:pathLst>
        </a:custGeom>
        <a:solidFill>
          <a:srgbClr val="FFFF00"/>
        </a:solidFill>
        <a:ln w="38103">
          <a:solidFill>
            <a:srgbClr val="B0761F"/>
          </a:solidFill>
          <a:prstDash val="solid"/>
        </a:ln>
      </xdr:spPr>
      <xdr:txBody>
        <a:bodyPr vert="horz" wrap="square" lIns="91440" tIns="45720" rIns="91440" bIns="45720" anchor="ctr" anchorCtr="1" compatLnSpc="0"/>
        <a:lstStyle/>
        <a:p>
          <a:pPr marL="0" marR="0" lvl="0" indent="0" algn="ctr"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r>
            <a:rPr lang="en-GB" sz="1000" b="1" i="0" u="none" strike="noStrike" kern="0" cap="none" spc="0" baseline="0">
              <a:solidFill>
                <a:srgbClr val="000000"/>
              </a:solidFill>
              <a:uFillTx/>
              <a:latin typeface="Franklin Gothic Book"/>
            </a:rPr>
            <a:t>9.0%</a:t>
          </a:r>
        </a:p>
      </xdr:txBody>
    </xdr:sp>
    <xdr:clientData/>
  </xdr:absoluteAnchor>
  <xdr:absoluteAnchor>
    <xdr:pos x="8368048" y="1081425"/>
    <xdr:ext cx="1118851" cy="461626"/>
    <xdr:sp macro="" textlink="">
      <xdr:nvSpPr>
        <xdr:cNvPr id="8" name="Up Arrow 8"/>
        <xdr:cNvSpPr/>
      </xdr:nvSpPr>
      <xdr:spPr>
        <a:xfrm>
          <a:off x="8368048" y="1081425"/>
          <a:ext cx="1118851" cy="461626"/>
        </a:xfrm>
        <a:custGeom>
          <a:avLst>
            <a:gd name="f0" fmla="val 10800"/>
            <a:gd name="f1" fmla="val 5400"/>
          </a:avLst>
          <a:gdLst>
            <a:gd name="f2" fmla="val 10800000"/>
            <a:gd name="f3" fmla="val 5400000"/>
            <a:gd name="f4" fmla="val 180"/>
            <a:gd name="f5" fmla="val w"/>
            <a:gd name="f6" fmla="val h"/>
            <a:gd name="f7" fmla="val 0"/>
            <a:gd name="f8" fmla="val 21600"/>
            <a:gd name="f9" fmla="val 10800"/>
            <a:gd name="f10" fmla="+- 0 0 -270"/>
            <a:gd name="f11" fmla="+- 0 0 -90"/>
            <a:gd name="f12" fmla="*/ f5 1 21600"/>
            <a:gd name="f13" fmla="*/ f6 1 21600"/>
            <a:gd name="f14" fmla="pin 0 f1 10800"/>
            <a:gd name="f15" fmla="pin 0 f0 21600"/>
            <a:gd name="f16" fmla="*/ f10 f2 1"/>
            <a:gd name="f17" fmla="*/ f11 f2 1"/>
            <a:gd name="f18" fmla="val f14"/>
            <a:gd name="f19" fmla="val f15"/>
            <a:gd name="f20" fmla="+- 21600 0 f14"/>
            <a:gd name="f21" fmla="*/ f14 f12 1"/>
            <a:gd name="f22" fmla="*/ f15 f13 1"/>
            <a:gd name="f23" fmla="*/ 21600 f13 1"/>
            <a:gd name="f24" fmla="*/ 0 f12 1"/>
            <a:gd name="f25" fmla="*/ f16 1 f4"/>
            <a:gd name="f26" fmla="*/ 21600 f12 1"/>
            <a:gd name="f27" fmla="*/ f17 1 f4"/>
            <a:gd name="f28" fmla="*/ f19 f18 1"/>
            <a:gd name="f29" fmla="*/ f18 f12 1"/>
            <a:gd name="f30" fmla="*/ f20 f12 1"/>
            <a:gd name="f31" fmla="*/ f19 f13 1"/>
            <a:gd name="f32" fmla="+- f25 0 f3"/>
            <a:gd name="f33" fmla="+- f27 0 f3"/>
            <a:gd name="f34" fmla="*/ f28 1 10800"/>
            <a:gd name="f35" fmla="+- f19 0 f34"/>
            <a:gd name="f36" fmla="*/ f35 f13 1"/>
          </a:gdLst>
          <a:ahLst>
            <a:ahXY gdRefX="f1" minX="f7" maxX="f9" gdRefY="f0" minY="f7" maxY="f8">
              <a:pos x="f21" y="f22"/>
            </a:ahXY>
          </a:ahLst>
          <a:cxnLst>
            <a:cxn ang="3cd4">
              <a:pos x="hc" y="t"/>
            </a:cxn>
            <a:cxn ang="0">
              <a:pos x="r" y="vc"/>
            </a:cxn>
            <a:cxn ang="cd4">
              <a:pos x="hc" y="b"/>
            </a:cxn>
            <a:cxn ang="cd2">
              <a:pos x="l" y="vc"/>
            </a:cxn>
            <a:cxn ang="f32">
              <a:pos x="f24" y="f31"/>
            </a:cxn>
            <a:cxn ang="f33">
              <a:pos x="f26" y="f31"/>
            </a:cxn>
          </a:cxnLst>
          <a:rect l="f29" t="f36" r="f30" b="f23"/>
          <a:pathLst>
            <a:path w="21600" h="21600">
              <a:moveTo>
                <a:pt x="f18" y="f8"/>
              </a:moveTo>
              <a:lnTo>
                <a:pt x="f18" y="f19"/>
              </a:lnTo>
              <a:lnTo>
                <a:pt x="f7" y="f19"/>
              </a:lnTo>
              <a:lnTo>
                <a:pt x="f9" y="f7"/>
              </a:lnTo>
              <a:lnTo>
                <a:pt x="f8" y="f19"/>
              </a:lnTo>
              <a:lnTo>
                <a:pt x="f20" y="f19"/>
              </a:lnTo>
              <a:lnTo>
                <a:pt x="f20" y="f8"/>
              </a:lnTo>
              <a:close/>
            </a:path>
          </a:pathLst>
        </a:custGeom>
        <a:solidFill>
          <a:srgbClr val="FFFF00"/>
        </a:solidFill>
        <a:ln w="38103">
          <a:solidFill>
            <a:srgbClr val="B0761F"/>
          </a:solidFill>
          <a:prstDash val="solid"/>
        </a:ln>
      </xdr:spPr>
      <xdr:txBody>
        <a:bodyPr vert="horz" wrap="square" lIns="91440" tIns="45720" rIns="91440" bIns="45720" anchor="ctr" anchorCtr="1" compatLnSpc="0"/>
        <a:lstStyle/>
        <a:p>
          <a:pPr marL="0" marR="0" lvl="0" indent="0" algn="ctr"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r>
            <a:rPr lang="en-GB" sz="1000" b="1" i="0" u="none" strike="noStrike" kern="0" cap="none" spc="0" baseline="0">
              <a:solidFill>
                <a:srgbClr val="000000"/>
              </a:solidFill>
              <a:uFillTx/>
              <a:latin typeface="Franklin Gothic Book"/>
            </a:rPr>
            <a:t>6.5%</a:t>
          </a:r>
        </a:p>
      </xdr:txBody>
    </xdr:sp>
    <xdr:clientData/>
  </xdr:absoluteAnchor>
  <xdr:absoluteAnchor>
    <xdr:pos x="8398834" y="4752974"/>
    <xdr:ext cx="996805" cy="392073"/>
    <xdr:sp macro="" textlink="">
      <xdr:nvSpPr>
        <xdr:cNvPr id="10" name="Down Arrow 11"/>
        <xdr:cNvSpPr/>
      </xdr:nvSpPr>
      <xdr:spPr>
        <a:xfrm>
          <a:off x="8398834" y="4752974"/>
          <a:ext cx="996805" cy="392073"/>
        </a:xfrm>
        <a:custGeom>
          <a:avLst>
            <a:gd name="f0" fmla="val 10800"/>
            <a:gd name="f1" fmla="val 5400"/>
          </a:avLst>
          <a:gdLst>
            <a:gd name="f2" fmla="val 10800000"/>
            <a:gd name="f3" fmla="val 5400000"/>
            <a:gd name="f4" fmla="val 180"/>
            <a:gd name="f5" fmla="val w"/>
            <a:gd name="f6" fmla="val h"/>
            <a:gd name="f7" fmla="val 0"/>
            <a:gd name="f8" fmla="val 21600"/>
            <a:gd name="f9" fmla="val 10800"/>
            <a:gd name="f10" fmla="+- 0 0 -270"/>
            <a:gd name="f11" fmla="+- 0 0 -90"/>
            <a:gd name="f12" fmla="*/ f5 1 21600"/>
            <a:gd name="f13" fmla="*/ f6 1 21600"/>
            <a:gd name="f14" fmla="pin 0 f1 10800"/>
            <a:gd name="f15" fmla="pin 0 f0 21600"/>
            <a:gd name="f16" fmla="*/ f10 f2 1"/>
            <a:gd name="f17" fmla="*/ f11 f2 1"/>
            <a:gd name="f18" fmla="val f14"/>
            <a:gd name="f19" fmla="val f15"/>
            <a:gd name="f20" fmla="+- 21600 0 f14"/>
            <a:gd name="f21" fmla="*/ f14 f12 1"/>
            <a:gd name="f22" fmla="*/ f15 f13 1"/>
            <a:gd name="f23" fmla="*/ 0 f13 1"/>
            <a:gd name="f24" fmla="*/ 0 f12 1"/>
            <a:gd name="f25" fmla="*/ f16 1 f4"/>
            <a:gd name="f26" fmla="*/ 21600 f12 1"/>
            <a:gd name="f27" fmla="*/ f17 1 f4"/>
            <a:gd name="f28" fmla="+- 21600 0 f19"/>
            <a:gd name="f29" fmla="*/ f18 f12 1"/>
            <a:gd name="f30" fmla="*/ f20 f12 1"/>
            <a:gd name="f31" fmla="*/ f19 f13 1"/>
            <a:gd name="f32" fmla="+- f25 0 f3"/>
            <a:gd name="f33" fmla="+- f27 0 f3"/>
            <a:gd name="f34" fmla="*/ f28 f18 1"/>
            <a:gd name="f35" fmla="*/ f34 1 10800"/>
            <a:gd name="f36" fmla="+- f19 f35 0"/>
            <a:gd name="f37" fmla="*/ f36 f13 1"/>
          </a:gdLst>
          <a:ahLst>
            <a:ahXY gdRefX="f1" minX="f7" maxX="f9" gdRefY="f0" minY="f7" maxY="f8">
              <a:pos x="f21" y="f22"/>
            </a:ahXY>
          </a:ahLst>
          <a:cxnLst>
            <a:cxn ang="3cd4">
              <a:pos x="hc" y="t"/>
            </a:cxn>
            <a:cxn ang="0">
              <a:pos x="r" y="vc"/>
            </a:cxn>
            <a:cxn ang="cd4">
              <a:pos x="hc" y="b"/>
            </a:cxn>
            <a:cxn ang="cd2">
              <a:pos x="l" y="vc"/>
            </a:cxn>
            <a:cxn ang="f32">
              <a:pos x="f24" y="f31"/>
            </a:cxn>
            <a:cxn ang="f33">
              <a:pos x="f26" y="f31"/>
            </a:cxn>
          </a:cxnLst>
          <a:rect l="f29" t="f23" r="f30" b="f37"/>
          <a:pathLst>
            <a:path w="21600" h="21600">
              <a:moveTo>
                <a:pt x="f18" y="f7"/>
              </a:moveTo>
              <a:lnTo>
                <a:pt x="f18" y="f19"/>
              </a:lnTo>
              <a:lnTo>
                <a:pt x="f7" y="f19"/>
              </a:lnTo>
              <a:lnTo>
                <a:pt x="f9" y="f8"/>
              </a:lnTo>
              <a:lnTo>
                <a:pt x="f8" y="f19"/>
              </a:lnTo>
              <a:lnTo>
                <a:pt x="f20" y="f19"/>
              </a:lnTo>
              <a:lnTo>
                <a:pt x="f20" y="f7"/>
              </a:lnTo>
              <a:close/>
            </a:path>
          </a:pathLst>
        </a:custGeom>
        <a:solidFill>
          <a:srgbClr val="00B0F0"/>
        </a:solidFill>
        <a:ln w="38103">
          <a:solidFill>
            <a:srgbClr val="B0761F"/>
          </a:solidFill>
          <a:prstDash val="solid"/>
        </a:ln>
      </xdr:spPr>
      <xdr:txBody>
        <a:bodyPr vert="horz" wrap="square" lIns="91440" tIns="45720" rIns="91440" bIns="45720" anchor="ctr" anchorCtr="1" compatLnSpc="0"/>
        <a:lstStyle/>
        <a:p>
          <a:pPr marL="0" marR="0" lvl="0" indent="0" algn="ctr"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r>
            <a:rPr lang="en-GB" sz="1050" b="1" i="0" u="none" strike="noStrike" kern="0" cap="none" spc="0" baseline="0">
              <a:solidFill>
                <a:srgbClr val="000000"/>
              </a:solidFill>
              <a:uFillTx/>
              <a:latin typeface="Franklin Gothic Book"/>
            </a:rPr>
            <a:t>0.6 p.p.</a:t>
          </a:r>
        </a:p>
      </xdr:txBody>
    </xdr:sp>
    <xdr:clientData/>
  </xdr:absoluteAnchor>
  <xdr:twoCellAnchor>
    <xdr:from>
      <xdr:col>0</xdr:col>
      <xdr:colOff>3175</xdr:colOff>
      <xdr:row>0</xdr:row>
      <xdr:rowOff>3175</xdr:rowOff>
    </xdr:from>
    <xdr:to>
      <xdr:col>0</xdr:col>
      <xdr:colOff>66675</xdr:colOff>
      <xdr:row>0</xdr:row>
      <xdr:rowOff>105767</xdr:rowOff>
    </xdr:to>
    <xdr:sp macro="" textlink="">
      <xdr:nvSpPr>
        <xdr:cNvPr id="5" name="TextBox 4"/>
        <xdr:cNvSpPr txBox="1"/>
      </xdr:nvSpPr>
      <xdr:spPr>
        <a:xfrm>
          <a:off x="3175" y="3175"/>
          <a:ext cx="63500" cy="1025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vert="horz" rtlCol="0" anchor="t">
          <a:spAutoFit/>
        </a:bodyPr>
        <a:lstStyle/>
        <a:p>
          <a:pPr algn="l" rtl="0"/>
          <a:r>
            <a:rPr lang="en-GB" sz="100">
              <a:latin typeface="ZWAdobeF"/>
            </a:rPr>
            <a:t>50A0T</a:t>
          </a:r>
        </a:p>
      </xdr:txBody>
    </xdr:sp>
    <xdr:clientData/>
  </xdr:twoCellAnchor>
</xdr:wsDr>
</file>

<file path=xl/drawings/drawing43.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xdr:cNvSpPr txBox="1"/>
      </xdr:nvSpPr>
      <xdr:spPr>
        <a:xfrm>
          <a:off x="3175" y="3175"/>
          <a:ext cx="63500" cy="1025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vert="horz" rtlCol="0" anchor="t">
          <a:spAutoFit/>
        </a:bodyPr>
        <a:lstStyle/>
        <a:p>
          <a:pPr algn="l" rtl="0"/>
          <a:r>
            <a:rPr lang="en-GB" sz="100">
              <a:latin typeface="ZWAdobeF"/>
            </a:rPr>
            <a:t>51A0T</a:t>
          </a:r>
        </a:p>
      </xdr:txBody>
    </xdr:sp>
    <xdr:clientData/>
  </xdr:twoCellAnchor>
</xdr:wsDr>
</file>

<file path=xl/drawings/drawing44.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xdr:cNvSpPr txBox="1"/>
      </xdr:nvSpPr>
      <xdr:spPr>
        <a:xfrm>
          <a:off x="3175" y="3175"/>
          <a:ext cx="63500" cy="1025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vert="horz" rtlCol="0" anchor="t">
          <a:spAutoFit/>
        </a:bodyPr>
        <a:lstStyle/>
        <a:p>
          <a:pPr algn="l" rtl="0"/>
          <a:r>
            <a:rPr lang="en-GB" sz="100">
              <a:latin typeface="ZWAdobeF"/>
            </a:rPr>
            <a:t>52A0T</a:t>
          </a:r>
        </a:p>
      </xdr:txBody>
    </xdr:sp>
    <xdr:clientData/>
  </xdr:twoCellAnchor>
</xdr:wsDr>
</file>

<file path=xl/drawings/drawing45.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xdr:cNvSpPr txBox="1"/>
      </xdr:nvSpPr>
      <xdr:spPr>
        <a:xfrm>
          <a:off x="3175" y="3175"/>
          <a:ext cx="63500" cy="1025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vert="horz" rtlCol="0" anchor="t">
          <a:spAutoFit/>
        </a:bodyPr>
        <a:lstStyle/>
        <a:p>
          <a:pPr algn="l" rtl="0"/>
          <a:r>
            <a:rPr lang="en-GB" sz="100">
              <a:latin typeface="ZWAdobeF"/>
            </a:rPr>
            <a:t>53A0T</a:t>
          </a:r>
        </a:p>
      </xdr:txBody>
    </xdr:sp>
    <xdr:clientData/>
  </xdr:twoCellAnchor>
</xdr:wsDr>
</file>

<file path=xl/drawings/drawing46.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xdr:cNvSpPr txBox="1"/>
      </xdr:nvSpPr>
      <xdr:spPr>
        <a:xfrm>
          <a:off x="3175" y="3175"/>
          <a:ext cx="63500" cy="1025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vert="horz" rtlCol="0" anchor="t">
          <a:spAutoFit/>
        </a:bodyPr>
        <a:lstStyle/>
        <a:p>
          <a:pPr algn="l" rtl="0"/>
          <a:r>
            <a:rPr lang="en-GB" sz="100">
              <a:latin typeface="ZWAdobeF"/>
            </a:rPr>
            <a:t>54A0T</a:t>
          </a:r>
        </a:p>
      </xdr:txBody>
    </xdr:sp>
    <xdr:clientData/>
  </xdr:twoCellAnchor>
</xdr:wsDr>
</file>

<file path=xl/drawings/drawing47.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xdr:cNvSpPr txBox="1"/>
      </xdr:nvSpPr>
      <xdr:spPr>
        <a:xfrm>
          <a:off x="3175" y="3175"/>
          <a:ext cx="63500" cy="1025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vert="horz" rtlCol="0" anchor="t">
          <a:spAutoFit/>
        </a:bodyPr>
        <a:lstStyle/>
        <a:p>
          <a:pPr algn="l" rtl="0"/>
          <a:r>
            <a:rPr lang="en-GB" sz="100">
              <a:latin typeface="ZWAdobeF"/>
            </a:rPr>
            <a:t>55A0T</a:t>
          </a:r>
        </a:p>
      </xdr:txBody>
    </xdr:sp>
    <xdr:clientData/>
  </xdr:twoCellAnchor>
</xdr:wsDr>
</file>

<file path=xl/drawings/drawing48.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xdr:cNvSpPr txBox="1"/>
      </xdr:nvSpPr>
      <xdr:spPr>
        <a:xfrm>
          <a:off x="3175" y="3175"/>
          <a:ext cx="63500" cy="1025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vert="horz" rtlCol="0" anchor="t">
          <a:spAutoFit/>
        </a:bodyPr>
        <a:lstStyle/>
        <a:p>
          <a:pPr algn="l" rtl="0"/>
          <a:r>
            <a:rPr lang="en-GB" sz="100">
              <a:latin typeface="ZWAdobeF"/>
            </a:rPr>
            <a:t>56A0T</a:t>
          </a:r>
        </a:p>
      </xdr:txBody>
    </xdr:sp>
    <xdr:clientData/>
  </xdr:twoCellAnchor>
</xdr:wsDr>
</file>

<file path=xl/drawings/drawing49.xml><?xml version="1.0" encoding="utf-8"?>
<xdr:wsDr xmlns:xdr="http://schemas.openxmlformats.org/drawingml/2006/spreadsheetDrawing" xmlns:a="http://schemas.openxmlformats.org/drawingml/2006/main">
  <xdr:absoluteAnchor>
    <xdr:pos x="8362950" y="781050"/>
    <xdr:ext cx="996805" cy="458748"/>
    <xdr:sp macro="" textlink="">
      <xdr:nvSpPr>
        <xdr:cNvPr id="5" name="Down Arrow 11"/>
        <xdr:cNvSpPr/>
      </xdr:nvSpPr>
      <xdr:spPr>
        <a:xfrm>
          <a:off x="8362950" y="781050"/>
          <a:ext cx="996805" cy="458748"/>
        </a:xfrm>
        <a:custGeom>
          <a:avLst>
            <a:gd name="f0" fmla="val 10800"/>
            <a:gd name="f1" fmla="val 5400"/>
          </a:avLst>
          <a:gdLst>
            <a:gd name="f2" fmla="val 10800000"/>
            <a:gd name="f3" fmla="val 5400000"/>
            <a:gd name="f4" fmla="val 180"/>
            <a:gd name="f5" fmla="val w"/>
            <a:gd name="f6" fmla="val h"/>
            <a:gd name="f7" fmla="val 0"/>
            <a:gd name="f8" fmla="val 21600"/>
            <a:gd name="f9" fmla="val 10800"/>
            <a:gd name="f10" fmla="+- 0 0 -270"/>
            <a:gd name="f11" fmla="+- 0 0 -90"/>
            <a:gd name="f12" fmla="*/ f5 1 21600"/>
            <a:gd name="f13" fmla="*/ f6 1 21600"/>
            <a:gd name="f14" fmla="pin 0 f1 10800"/>
            <a:gd name="f15" fmla="pin 0 f0 21600"/>
            <a:gd name="f16" fmla="*/ f10 f2 1"/>
            <a:gd name="f17" fmla="*/ f11 f2 1"/>
            <a:gd name="f18" fmla="val f14"/>
            <a:gd name="f19" fmla="val f15"/>
            <a:gd name="f20" fmla="+- 21600 0 f14"/>
            <a:gd name="f21" fmla="*/ f14 f12 1"/>
            <a:gd name="f22" fmla="*/ f15 f13 1"/>
            <a:gd name="f23" fmla="*/ 0 f13 1"/>
            <a:gd name="f24" fmla="*/ 0 f12 1"/>
            <a:gd name="f25" fmla="*/ f16 1 f4"/>
            <a:gd name="f26" fmla="*/ 21600 f12 1"/>
            <a:gd name="f27" fmla="*/ f17 1 f4"/>
            <a:gd name="f28" fmla="+- 21600 0 f19"/>
            <a:gd name="f29" fmla="*/ f18 f12 1"/>
            <a:gd name="f30" fmla="*/ f20 f12 1"/>
            <a:gd name="f31" fmla="*/ f19 f13 1"/>
            <a:gd name="f32" fmla="+- f25 0 f3"/>
            <a:gd name="f33" fmla="+- f27 0 f3"/>
            <a:gd name="f34" fmla="*/ f28 f18 1"/>
            <a:gd name="f35" fmla="*/ f34 1 10800"/>
            <a:gd name="f36" fmla="+- f19 f35 0"/>
            <a:gd name="f37" fmla="*/ f36 f13 1"/>
          </a:gdLst>
          <a:ahLst>
            <a:ahXY gdRefX="f1" minX="f7" maxX="f9" gdRefY="f0" minY="f7" maxY="f8">
              <a:pos x="f21" y="f22"/>
            </a:ahXY>
          </a:ahLst>
          <a:cxnLst>
            <a:cxn ang="3cd4">
              <a:pos x="hc" y="t"/>
            </a:cxn>
            <a:cxn ang="0">
              <a:pos x="r" y="vc"/>
            </a:cxn>
            <a:cxn ang="cd4">
              <a:pos x="hc" y="b"/>
            </a:cxn>
            <a:cxn ang="cd2">
              <a:pos x="l" y="vc"/>
            </a:cxn>
            <a:cxn ang="f32">
              <a:pos x="f24" y="f31"/>
            </a:cxn>
            <a:cxn ang="f33">
              <a:pos x="f26" y="f31"/>
            </a:cxn>
          </a:cxnLst>
          <a:rect l="f29" t="f23" r="f30" b="f37"/>
          <a:pathLst>
            <a:path w="21600" h="21600">
              <a:moveTo>
                <a:pt x="f18" y="f7"/>
              </a:moveTo>
              <a:lnTo>
                <a:pt x="f18" y="f19"/>
              </a:lnTo>
              <a:lnTo>
                <a:pt x="f7" y="f19"/>
              </a:lnTo>
              <a:lnTo>
                <a:pt x="f9" y="f8"/>
              </a:lnTo>
              <a:lnTo>
                <a:pt x="f8" y="f19"/>
              </a:lnTo>
              <a:lnTo>
                <a:pt x="f20" y="f19"/>
              </a:lnTo>
              <a:lnTo>
                <a:pt x="f20" y="f7"/>
              </a:lnTo>
              <a:close/>
            </a:path>
          </a:pathLst>
        </a:custGeom>
        <a:solidFill>
          <a:srgbClr val="FFFF00"/>
        </a:solidFill>
        <a:ln w="38103">
          <a:solidFill>
            <a:srgbClr val="B0761F"/>
          </a:solidFill>
          <a:prstDash val="solid"/>
        </a:ln>
      </xdr:spPr>
      <xdr:txBody>
        <a:bodyPr vert="horz" wrap="square" lIns="91440" tIns="45720" rIns="91440" bIns="45720" anchor="ctr" anchorCtr="1" compatLnSpc="0"/>
        <a:lstStyle/>
        <a:p>
          <a:pPr marL="0" marR="0" lvl="0" indent="0" algn="ctr"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r>
            <a:rPr lang="en-GB" sz="1050" b="1" i="0" u="none" strike="noStrike" kern="0" cap="none" spc="0" baseline="0">
              <a:solidFill>
                <a:srgbClr val="000000"/>
              </a:solidFill>
              <a:uFillTx/>
              <a:latin typeface="Franklin Gothic Book"/>
            </a:rPr>
            <a:t>2.6%</a:t>
          </a:r>
        </a:p>
      </xdr:txBody>
    </xdr:sp>
    <xdr:clientData/>
  </xdr:absoluteAnchor>
  <xdr:absoluteAnchor>
    <xdr:pos x="8420099" y="3476625"/>
    <xdr:ext cx="1114425" cy="552454"/>
    <xdr:sp macro="" textlink="">
      <xdr:nvSpPr>
        <xdr:cNvPr id="6" name="Up Arrow 6"/>
        <xdr:cNvSpPr/>
      </xdr:nvSpPr>
      <xdr:spPr>
        <a:xfrm>
          <a:off x="8420099" y="3476625"/>
          <a:ext cx="1114425" cy="552454"/>
        </a:xfrm>
        <a:custGeom>
          <a:avLst>
            <a:gd name="f0" fmla="val 10800"/>
            <a:gd name="f1" fmla="val 5400"/>
          </a:avLst>
          <a:gdLst>
            <a:gd name="f2" fmla="val 10800000"/>
            <a:gd name="f3" fmla="val 5400000"/>
            <a:gd name="f4" fmla="val 180"/>
            <a:gd name="f5" fmla="val w"/>
            <a:gd name="f6" fmla="val h"/>
            <a:gd name="f7" fmla="val 0"/>
            <a:gd name="f8" fmla="val 21600"/>
            <a:gd name="f9" fmla="val 10800"/>
            <a:gd name="f10" fmla="+- 0 0 -270"/>
            <a:gd name="f11" fmla="+- 0 0 -90"/>
            <a:gd name="f12" fmla="*/ f5 1 21600"/>
            <a:gd name="f13" fmla="*/ f6 1 21600"/>
            <a:gd name="f14" fmla="pin 0 f1 10800"/>
            <a:gd name="f15" fmla="pin 0 f0 21600"/>
            <a:gd name="f16" fmla="*/ f10 f2 1"/>
            <a:gd name="f17" fmla="*/ f11 f2 1"/>
            <a:gd name="f18" fmla="val f14"/>
            <a:gd name="f19" fmla="val f15"/>
            <a:gd name="f20" fmla="+- 21600 0 f14"/>
            <a:gd name="f21" fmla="*/ f14 f12 1"/>
            <a:gd name="f22" fmla="*/ f15 f13 1"/>
            <a:gd name="f23" fmla="*/ 21600 f13 1"/>
            <a:gd name="f24" fmla="*/ 0 f12 1"/>
            <a:gd name="f25" fmla="*/ f16 1 f4"/>
            <a:gd name="f26" fmla="*/ 21600 f12 1"/>
            <a:gd name="f27" fmla="*/ f17 1 f4"/>
            <a:gd name="f28" fmla="*/ f19 f18 1"/>
            <a:gd name="f29" fmla="*/ f18 f12 1"/>
            <a:gd name="f30" fmla="*/ f20 f12 1"/>
            <a:gd name="f31" fmla="*/ f19 f13 1"/>
            <a:gd name="f32" fmla="+- f25 0 f3"/>
            <a:gd name="f33" fmla="+- f27 0 f3"/>
            <a:gd name="f34" fmla="*/ f28 1 10800"/>
            <a:gd name="f35" fmla="+- f19 0 f34"/>
            <a:gd name="f36" fmla="*/ f35 f13 1"/>
          </a:gdLst>
          <a:ahLst>
            <a:ahXY gdRefX="f1" minX="f7" maxX="f9" gdRefY="f0" minY="f7" maxY="f8">
              <a:pos x="f21" y="f22"/>
            </a:ahXY>
          </a:ahLst>
          <a:cxnLst>
            <a:cxn ang="3cd4">
              <a:pos x="hc" y="t"/>
            </a:cxn>
            <a:cxn ang="0">
              <a:pos x="r" y="vc"/>
            </a:cxn>
            <a:cxn ang="cd4">
              <a:pos x="hc" y="b"/>
            </a:cxn>
            <a:cxn ang="cd2">
              <a:pos x="l" y="vc"/>
            </a:cxn>
            <a:cxn ang="f32">
              <a:pos x="f24" y="f31"/>
            </a:cxn>
            <a:cxn ang="f33">
              <a:pos x="f26" y="f31"/>
            </a:cxn>
          </a:cxnLst>
          <a:rect l="f29" t="f36" r="f30" b="f23"/>
          <a:pathLst>
            <a:path w="21600" h="21600">
              <a:moveTo>
                <a:pt x="f18" y="f8"/>
              </a:moveTo>
              <a:lnTo>
                <a:pt x="f18" y="f19"/>
              </a:lnTo>
              <a:lnTo>
                <a:pt x="f7" y="f19"/>
              </a:lnTo>
              <a:lnTo>
                <a:pt x="f9" y="f7"/>
              </a:lnTo>
              <a:lnTo>
                <a:pt x="f8" y="f19"/>
              </a:lnTo>
              <a:lnTo>
                <a:pt x="f20" y="f19"/>
              </a:lnTo>
              <a:lnTo>
                <a:pt x="f20" y="f8"/>
              </a:lnTo>
              <a:close/>
            </a:path>
          </a:pathLst>
        </a:custGeom>
        <a:solidFill>
          <a:srgbClr val="00B0F0"/>
        </a:solidFill>
        <a:ln w="38103">
          <a:solidFill>
            <a:srgbClr val="B0761F"/>
          </a:solidFill>
          <a:prstDash val="solid"/>
        </a:ln>
      </xdr:spPr>
      <xdr:txBody>
        <a:bodyPr vert="horz" wrap="square" lIns="91440" tIns="45720" rIns="91440" bIns="45720" anchor="ctr" anchorCtr="1" compatLnSpc="0"/>
        <a:lstStyle/>
        <a:p>
          <a:pPr marL="0" marR="0" lvl="0" indent="0" algn="ctr"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r>
            <a:rPr lang="en-GB" sz="1000" b="1" i="0" u="none" strike="noStrike" kern="0" cap="none" spc="0" baseline="0">
              <a:solidFill>
                <a:srgbClr val="000000"/>
              </a:solidFill>
              <a:uFillTx/>
              <a:latin typeface="Franklin Gothic Book"/>
            </a:rPr>
            <a:t>5 p.p.</a:t>
          </a:r>
        </a:p>
      </xdr:txBody>
    </xdr:sp>
    <xdr:clientData/>
  </xdr:absoluteAnchor>
  <xdr:twoCellAnchor>
    <xdr:from>
      <xdr:col>0</xdr:col>
      <xdr:colOff>3175</xdr:colOff>
      <xdr:row>0</xdr:row>
      <xdr:rowOff>3175</xdr:rowOff>
    </xdr:from>
    <xdr:to>
      <xdr:col>0</xdr:col>
      <xdr:colOff>66675</xdr:colOff>
      <xdr:row>0</xdr:row>
      <xdr:rowOff>105767</xdr:rowOff>
    </xdr:to>
    <xdr:sp macro="" textlink="">
      <xdr:nvSpPr>
        <xdr:cNvPr id="4" name="TextBox 3"/>
        <xdr:cNvSpPr txBox="1"/>
      </xdr:nvSpPr>
      <xdr:spPr>
        <a:xfrm>
          <a:off x="3175" y="3175"/>
          <a:ext cx="63500" cy="1025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vert="horz" rtlCol="0" anchor="t">
          <a:spAutoFit/>
        </a:bodyPr>
        <a:lstStyle/>
        <a:p>
          <a:pPr algn="l" rtl="0"/>
          <a:r>
            <a:rPr lang="en-GB" sz="100">
              <a:latin typeface="ZWAdobeF"/>
            </a:rPr>
            <a:t>58A0T</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xdr:cNvSpPr txBox="1"/>
      </xdr:nvSpPr>
      <xdr:spPr>
        <a:xfrm>
          <a:off x="3175" y="3175"/>
          <a:ext cx="63500" cy="1025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vert="horz" rtlCol="0" anchor="t">
          <a:spAutoFit/>
        </a:bodyPr>
        <a:lstStyle/>
        <a:p>
          <a:pPr algn="l" rtl="0"/>
          <a:r>
            <a:rPr lang="en-GB" sz="100">
              <a:latin typeface="ZWAdobeF"/>
            </a:rPr>
            <a:t>6A0T</a:t>
          </a:r>
        </a:p>
      </xdr:txBody>
    </xdr:sp>
    <xdr:clientData/>
  </xdr:twoCellAnchor>
</xdr:wsDr>
</file>

<file path=xl/drawings/drawing50.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xdr:cNvSpPr txBox="1"/>
      </xdr:nvSpPr>
      <xdr:spPr>
        <a:xfrm>
          <a:off x="3175" y="3175"/>
          <a:ext cx="63500" cy="1025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vert="horz" rtlCol="0" anchor="t">
          <a:spAutoFit/>
        </a:bodyPr>
        <a:lstStyle/>
        <a:p>
          <a:pPr algn="l" rtl="0"/>
          <a:r>
            <a:rPr lang="en-GB" sz="100">
              <a:latin typeface="ZWAdobeF"/>
            </a:rPr>
            <a:t>59A0T</a:t>
          </a:r>
        </a:p>
      </xdr:txBody>
    </xdr:sp>
    <xdr:clientData/>
  </xdr:twoCellAnchor>
</xdr:wsDr>
</file>

<file path=xl/drawings/drawing51.xml><?xml version="1.0" encoding="utf-8"?>
<xdr:wsDr xmlns:xdr="http://schemas.openxmlformats.org/drawingml/2006/spreadsheetDrawing" xmlns:a="http://schemas.openxmlformats.org/drawingml/2006/main">
  <xdr:twoCellAnchor>
    <xdr:from>
      <xdr:col>6</xdr:col>
      <xdr:colOff>419100</xdr:colOff>
      <xdr:row>0</xdr:row>
      <xdr:rowOff>38100</xdr:rowOff>
    </xdr:from>
    <xdr:to>
      <xdr:col>19</xdr:col>
      <xdr:colOff>304800</xdr:colOff>
      <xdr:row>21</xdr:row>
      <xdr:rowOff>47625</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3175</xdr:colOff>
      <xdr:row>0</xdr:row>
      <xdr:rowOff>3175</xdr:rowOff>
    </xdr:from>
    <xdr:to>
      <xdr:col>0</xdr:col>
      <xdr:colOff>66675</xdr:colOff>
      <xdr:row>0</xdr:row>
      <xdr:rowOff>105767</xdr:rowOff>
    </xdr:to>
    <xdr:sp macro="" textlink="">
      <xdr:nvSpPr>
        <xdr:cNvPr id="3" name="TextBox 2"/>
        <xdr:cNvSpPr txBox="1"/>
      </xdr:nvSpPr>
      <xdr:spPr>
        <a:xfrm>
          <a:off x="3175" y="3175"/>
          <a:ext cx="63500" cy="1025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vert="horz" rtlCol="0" anchor="t">
          <a:spAutoFit/>
        </a:bodyPr>
        <a:lstStyle/>
        <a:p>
          <a:pPr algn="l" rtl="0"/>
          <a:r>
            <a:rPr lang="en-GB" sz="100">
              <a:latin typeface="ZWAdobeF"/>
            </a:rPr>
            <a:t>60A0T</a:t>
          </a:r>
        </a:p>
      </xdr:txBody>
    </xdr:sp>
    <xdr:clientData/>
  </xdr:twoCellAnchor>
</xdr:wsDr>
</file>

<file path=xl/drawings/drawing52.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xdr:cNvSpPr txBox="1"/>
      </xdr:nvSpPr>
      <xdr:spPr>
        <a:xfrm>
          <a:off x="3175" y="3175"/>
          <a:ext cx="63500" cy="1025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vert="horz" rtlCol="0" anchor="t">
          <a:spAutoFit/>
        </a:bodyPr>
        <a:lstStyle/>
        <a:p>
          <a:pPr algn="l" rtl="0"/>
          <a:r>
            <a:rPr lang="en-GB" sz="100">
              <a:latin typeface="ZWAdobeF"/>
            </a:rPr>
            <a:t>61A0T</a:t>
          </a:r>
        </a:p>
      </xdr:txBody>
    </xdr:sp>
    <xdr:clientData/>
  </xdr:twoCellAnchor>
</xdr:wsDr>
</file>

<file path=xl/drawings/drawing53.xml><?xml version="1.0" encoding="utf-8"?>
<xdr:wsDr xmlns:xdr="http://schemas.openxmlformats.org/drawingml/2006/spreadsheetDrawing" xmlns:a="http://schemas.openxmlformats.org/drawingml/2006/main">
  <xdr:absoluteAnchor>
    <xdr:pos x="8362950" y="695326"/>
    <xdr:ext cx="971546" cy="381000"/>
    <xdr:sp macro="" textlink="">
      <xdr:nvSpPr>
        <xdr:cNvPr id="3" name="Up Arrow 8"/>
        <xdr:cNvSpPr/>
      </xdr:nvSpPr>
      <xdr:spPr>
        <a:xfrm>
          <a:off x="8362950" y="695326"/>
          <a:ext cx="971546" cy="381000"/>
        </a:xfrm>
        <a:custGeom>
          <a:avLst>
            <a:gd name="f0" fmla="val 10800"/>
            <a:gd name="f1" fmla="val 5400"/>
          </a:avLst>
          <a:gdLst>
            <a:gd name="f2" fmla="val 10800000"/>
            <a:gd name="f3" fmla="val 5400000"/>
            <a:gd name="f4" fmla="val 180"/>
            <a:gd name="f5" fmla="val w"/>
            <a:gd name="f6" fmla="val h"/>
            <a:gd name="f7" fmla="val 0"/>
            <a:gd name="f8" fmla="val 21600"/>
            <a:gd name="f9" fmla="val 10800"/>
            <a:gd name="f10" fmla="+- 0 0 -270"/>
            <a:gd name="f11" fmla="+- 0 0 -90"/>
            <a:gd name="f12" fmla="*/ f5 1 21600"/>
            <a:gd name="f13" fmla="*/ f6 1 21600"/>
            <a:gd name="f14" fmla="pin 0 f1 10800"/>
            <a:gd name="f15" fmla="pin 0 f0 21600"/>
            <a:gd name="f16" fmla="*/ f10 f2 1"/>
            <a:gd name="f17" fmla="*/ f11 f2 1"/>
            <a:gd name="f18" fmla="val f14"/>
            <a:gd name="f19" fmla="val f15"/>
            <a:gd name="f20" fmla="+- 21600 0 f14"/>
            <a:gd name="f21" fmla="*/ f14 f12 1"/>
            <a:gd name="f22" fmla="*/ f15 f13 1"/>
            <a:gd name="f23" fmla="*/ 21600 f13 1"/>
            <a:gd name="f24" fmla="*/ 0 f12 1"/>
            <a:gd name="f25" fmla="*/ f16 1 f4"/>
            <a:gd name="f26" fmla="*/ 21600 f12 1"/>
            <a:gd name="f27" fmla="*/ f17 1 f4"/>
            <a:gd name="f28" fmla="*/ f19 f18 1"/>
            <a:gd name="f29" fmla="*/ f18 f12 1"/>
            <a:gd name="f30" fmla="*/ f20 f12 1"/>
            <a:gd name="f31" fmla="*/ f19 f13 1"/>
            <a:gd name="f32" fmla="+- f25 0 f3"/>
            <a:gd name="f33" fmla="+- f27 0 f3"/>
            <a:gd name="f34" fmla="*/ f28 1 10800"/>
            <a:gd name="f35" fmla="+- f19 0 f34"/>
            <a:gd name="f36" fmla="*/ f35 f13 1"/>
          </a:gdLst>
          <a:ahLst>
            <a:ahXY gdRefX="f1" minX="f7" maxX="f9" gdRefY="f0" minY="f7" maxY="f8">
              <a:pos x="f21" y="f22"/>
            </a:ahXY>
          </a:ahLst>
          <a:cxnLst>
            <a:cxn ang="3cd4">
              <a:pos x="hc" y="t"/>
            </a:cxn>
            <a:cxn ang="0">
              <a:pos x="r" y="vc"/>
            </a:cxn>
            <a:cxn ang="cd4">
              <a:pos x="hc" y="b"/>
            </a:cxn>
            <a:cxn ang="cd2">
              <a:pos x="l" y="vc"/>
            </a:cxn>
            <a:cxn ang="f32">
              <a:pos x="f24" y="f31"/>
            </a:cxn>
            <a:cxn ang="f33">
              <a:pos x="f26" y="f31"/>
            </a:cxn>
          </a:cxnLst>
          <a:rect l="f29" t="f36" r="f30" b="f23"/>
          <a:pathLst>
            <a:path w="21600" h="21600">
              <a:moveTo>
                <a:pt x="f18" y="f8"/>
              </a:moveTo>
              <a:lnTo>
                <a:pt x="f18" y="f19"/>
              </a:lnTo>
              <a:lnTo>
                <a:pt x="f7" y="f19"/>
              </a:lnTo>
              <a:lnTo>
                <a:pt x="f9" y="f7"/>
              </a:lnTo>
              <a:lnTo>
                <a:pt x="f8" y="f19"/>
              </a:lnTo>
              <a:lnTo>
                <a:pt x="f20" y="f19"/>
              </a:lnTo>
              <a:lnTo>
                <a:pt x="f20" y="f8"/>
              </a:lnTo>
              <a:close/>
            </a:path>
          </a:pathLst>
        </a:custGeom>
        <a:solidFill>
          <a:srgbClr val="FFFF00"/>
        </a:solidFill>
        <a:ln w="38103">
          <a:solidFill>
            <a:srgbClr val="B0761F"/>
          </a:solidFill>
          <a:prstDash val="solid"/>
        </a:ln>
      </xdr:spPr>
      <xdr:txBody>
        <a:bodyPr vert="horz" wrap="square" lIns="91440" tIns="45720" rIns="91440" bIns="45720" anchor="ctr" anchorCtr="1" compatLnSpc="0"/>
        <a:lstStyle/>
        <a:p>
          <a:pPr marL="0" marR="0" lvl="0" indent="0" algn="ctr"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r>
            <a:rPr lang="en-GB" sz="1000" b="1" i="0" u="none" strike="noStrike" kern="0" cap="none" spc="0" baseline="0">
              <a:solidFill>
                <a:srgbClr val="000000"/>
              </a:solidFill>
              <a:uFillTx/>
              <a:latin typeface="Franklin Gothic Book"/>
            </a:rPr>
            <a:t>1.2%</a:t>
          </a:r>
        </a:p>
      </xdr:txBody>
    </xdr:sp>
    <xdr:clientData/>
  </xdr:absoluteAnchor>
  <xdr:absoluteAnchor>
    <xdr:pos x="8372475" y="2181225"/>
    <xdr:ext cx="971546" cy="466725"/>
    <xdr:sp macro="" textlink="">
      <xdr:nvSpPr>
        <xdr:cNvPr id="4" name="Up Arrow 8"/>
        <xdr:cNvSpPr/>
      </xdr:nvSpPr>
      <xdr:spPr>
        <a:xfrm>
          <a:off x="8372475" y="2181225"/>
          <a:ext cx="971546" cy="466725"/>
        </a:xfrm>
        <a:custGeom>
          <a:avLst>
            <a:gd name="f0" fmla="val 10800"/>
            <a:gd name="f1" fmla="val 5400"/>
          </a:avLst>
          <a:gdLst>
            <a:gd name="f2" fmla="val 10800000"/>
            <a:gd name="f3" fmla="val 5400000"/>
            <a:gd name="f4" fmla="val 180"/>
            <a:gd name="f5" fmla="val w"/>
            <a:gd name="f6" fmla="val h"/>
            <a:gd name="f7" fmla="val 0"/>
            <a:gd name="f8" fmla="val 21600"/>
            <a:gd name="f9" fmla="val 10800"/>
            <a:gd name="f10" fmla="+- 0 0 -270"/>
            <a:gd name="f11" fmla="+- 0 0 -90"/>
            <a:gd name="f12" fmla="*/ f5 1 21600"/>
            <a:gd name="f13" fmla="*/ f6 1 21600"/>
            <a:gd name="f14" fmla="pin 0 f1 10800"/>
            <a:gd name="f15" fmla="pin 0 f0 21600"/>
            <a:gd name="f16" fmla="*/ f10 f2 1"/>
            <a:gd name="f17" fmla="*/ f11 f2 1"/>
            <a:gd name="f18" fmla="val f14"/>
            <a:gd name="f19" fmla="val f15"/>
            <a:gd name="f20" fmla="+- 21600 0 f14"/>
            <a:gd name="f21" fmla="*/ f14 f12 1"/>
            <a:gd name="f22" fmla="*/ f15 f13 1"/>
            <a:gd name="f23" fmla="*/ 21600 f13 1"/>
            <a:gd name="f24" fmla="*/ 0 f12 1"/>
            <a:gd name="f25" fmla="*/ f16 1 f4"/>
            <a:gd name="f26" fmla="*/ 21600 f12 1"/>
            <a:gd name="f27" fmla="*/ f17 1 f4"/>
            <a:gd name="f28" fmla="*/ f19 f18 1"/>
            <a:gd name="f29" fmla="*/ f18 f12 1"/>
            <a:gd name="f30" fmla="*/ f20 f12 1"/>
            <a:gd name="f31" fmla="*/ f19 f13 1"/>
            <a:gd name="f32" fmla="+- f25 0 f3"/>
            <a:gd name="f33" fmla="+- f27 0 f3"/>
            <a:gd name="f34" fmla="*/ f28 1 10800"/>
            <a:gd name="f35" fmla="+- f19 0 f34"/>
            <a:gd name="f36" fmla="*/ f35 f13 1"/>
          </a:gdLst>
          <a:ahLst>
            <a:ahXY gdRefX="f1" minX="f7" maxX="f9" gdRefY="f0" minY="f7" maxY="f8">
              <a:pos x="f21" y="f22"/>
            </a:ahXY>
          </a:ahLst>
          <a:cxnLst>
            <a:cxn ang="3cd4">
              <a:pos x="hc" y="t"/>
            </a:cxn>
            <a:cxn ang="0">
              <a:pos x="r" y="vc"/>
            </a:cxn>
            <a:cxn ang="cd4">
              <a:pos x="hc" y="b"/>
            </a:cxn>
            <a:cxn ang="cd2">
              <a:pos x="l" y="vc"/>
            </a:cxn>
            <a:cxn ang="f32">
              <a:pos x="f24" y="f31"/>
            </a:cxn>
            <a:cxn ang="f33">
              <a:pos x="f26" y="f31"/>
            </a:cxn>
          </a:cxnLst>
          <a:rect l="f29" t="f36" r="f30" b="f23"/>
          <a:pathLst>
            <a:path w="21600" h="21600">
              <a:moveTo>
                <a:pt x="f18" y="f8"/>
              </a:moveTo>
              <a:lnTo>
                <a:pt x="f18" y="f19"/>
              </a:lnTo>
              <a:lnTo>
                <a:pt x="f7" y="f19"/>
              </a:lnTo>
              <a:lnTo>
                <a:pt x="f9" y="f7"/>
              </a:lnTo>
              <a:lnTo>
                <a:pt x="f8" y="f19"/>
              </a:lnTo>
              <a:lnTo>
                <a:pt x="f20" y="f19"/>
              </a:lnTo>
              <a:lnTo>
                <a:pt x="f20" y="f8"/>
              </a:lnTo>
              <a:close/>
            </a:path>
          </a:pathLst>
        </a:custGeom>
        <a:solidFill>
          <a:srgbClr val="FFFF00"/>
        </a:solidFill>
        <a:ln w="38103">
          <a:solidFill>
            <a:srgbClr val="B0761F"/>
          </a:solidFill>
          <a:prstDash val="solid"/>
        </a:ln>
      </xdr:spPr>
      <xdr:txBody>
        <a:bodyPr vert="horz" wrap="square" lIns="91440" tIns="45720" rIns="91440" bIns="45720" anchor="ctr" anchorCtr="1" compatLnSpc="0"/>
        <a:lstStyle/>
        <a:p>
          <a:pPr marL="0" marR="0" lvl="0" indent="0" algn="ctr"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r>
            <a:rPr lang="en-GB" sz="1000" b="1" i="0" u="none" strike="noStrike" kern="0" cap="none" spc="0" baseline="0">
              <a:solidFill>
                <a:srgbClr val="000000"/>
              </a:solidFill>
              <a:uFillTx/>
              <a:latin typeface="Franklin Gothic Book"/>
            </a:rPr>
            <a:t>2.6%</a:t>
          </a:r>
        </a:p>
      </xdr:txBody>
    </xdr:sp>
    <xdr:clientData/>
  </xdr:absoluteAnchor>
  <xdr:absoluteAnchor>
    <xdr:pos x="8362951" y="2971800"/>
    <xdr:ext cx="990600" cy="457200"/>
    <xdr:sp macro="" textlink="">
      <xdr:nvSpPr>
        <xdr:cNvPr id="6" name="Up Arrow 6"/>
        <xdr:cNvSpPr/>
      </xdr:nvSpPr>
      <xdr:spPr>
        <a:xfrm>
          <a:off x="8362951" y="2971800"/>
          <a:ext cx="990600" cy="457200"/>
        </a:xfrm>
        <a:custGeom>
          <a:avLst>
            <a:gd name="f0" fmla="val 10800"/>
            <a:gd name="f1" fmla="val 5400"/>
          </a:avLst>
          <a:gdLst>
            <a:gd name="f2" fmla="val 10800000"/>
            <a:gd name="f3" fmla="val 5400000"/>
            <a:gd name="f4" fmla="val 180"/>
            <a:gd name="f5" fmla="val w"/>
            <a:gd name="f6" fmla="val h"/>
            <a:gd name="f7" fmla="val 0"/>
            <a:gd name="f8" fmla="val 21600"/>
            <a:gd name="f9" fmla="val 10800"/>
            <a:gd name="f10" fmla="+- 0 0 -270"/>
            <a:gd name="f11" fmla="+- 0 0 -90"/>
            <a:gd name="f12" fmla="*/ f5 1 21600"/>
            <a:gd name="f13" fmla="*/ f6 1 21600"/>
            <a:gd name="f14" fmla="pin 0 f1 10800"/>
            <a:gd name="f15" fmla="pin 0 f0 21600"/>
            <a:gd name="f16" fmla="*/ f10 f2 1"/>
            <a:gd name="f17" fmla="*/ f11 f2 1"/>
            <a:gd name="f18" fmla="val f14"/>
            <a:gd name="f19" fmla="val f15"/>
            <a:gd name="f20" fmla="+- 21600 0 f14"/>
            <a:gd name="f21" fmla="*/ f14 f12 1"/>
            <a:gd name="f22" fmla="*/ f15 f13 1"/>
            <a:gd name="f23" fmla="*/ 21600 f13 1"/>
            <a:gd name="f24" fmla="*/ 0 f12 1"/>
            <a:gd name="f25" fmla="*/ f16 1 f4"/>
            <a:gd name="f26" fmla="*/ 21600 f12 1"/>
            <a:gd name="f27" fmla="*/ f17 1 f4"/>
            <a:gd name="f28" fmla="*/ f19 f18 1"/>
            <a:gd name="f29" fmla="*/ f18 f12 1"/>
            <a:gd name="f30" fmla="*/ f20 f12 1"/>
            <a:gd name="f31" fmla="*/ f19 f13 1"/>
            <a:gd name="f32" fmla="+- f25 0 f3"/>
            <a:gd name="f33" fmla="+- f27 0 f3"/>
            <a:gd name="f34" fmla="*/ f28 1 10800"/>
            <a:gd name="f35" fmla="+- f19 0 f34"/>
            <a:gd name="f36" fmla="*/ f35 f13 1"/>
          </a:gdLst>
          <a:ahLst>
            <a:ahXY gdRefX="f1" minX="f7" maxX="f9" gdRefY="f0" minY="f7" maxY="f8">
              <a:pos x="f21" y="f22"/>
            </a:ahXY>
          </a:ahLst>
          <a:cxnLst>
            <a:cxn ang="3cd4">
              <a:pos x="hc" y="t"/>
            </a:cxn>
            <a:cxn ang="0">
              <a:pos x="r" y="vc"/>
            </a:cxn>
            <a:cxn ang="cd4">
              <a:pos x="hc" y="b"/>
            </a:cxn>
            <a:cxn ang="cd2">
              <a:pos x="l" y="vc"/>
            </a:cxn>
            <a:cxn ang="f32">
              <a:pos x="f24" y="f31"/>
            </a:cxn>
            <a:cxn ang="f33">
              <a:pos x="f26" y="f31"/>
            </a:cxn>
          </a:cxnLst>
          <a:rect l="f29" t="f36" r="f30" b="f23"/>
          <a:pathLst>
            <a:path w="21600" h="21600">
              <a:moveTo>
                <a:pt x="f18" y="f8"/>
              </a:moveTo>
              <a:lnTo>
                <a:pt x="f18" y="f19"/>
              </a:lnTo>
              <a:lnTo>
                <a:pt x="f7" y="f19"/>
              </a:lnTo>
              <a:lnTo>
                <a:pt x="f9" y="f7"/>
              </a:lnTo>
              <a:lnTo>
                <a:pt x="f8" y="f19"/>
              </a:lnTo>
              <a:lnTo>
                <a:pt x="f20" y="f19"/>
              </a:lnTo>
              <a:lnTo>
                <a:pt x="f20" y="f8"/>
              </a:lnTo>
              <a:close/>
            </a:path>
          </a:pathLst>
        </a:custGeom>
        <a:solidFill>
          <a:srgbClr val="00B0F0"/>
        </a:solidFill>
        <a:ln w="38103">
          <a:solidFill>
            <a:srgbClr val="B0761F"/>
          </a:solidFill>
          <a:prstDash val="solid"/>
        </a:ln>
      </xdr:spPr>
      <xdr:txBody>
        <a:bodyPr vert="horz" wrap="square" lIns="91440" tIns="45720" rIns="91440" bIns="45720" anchor="ctr" anchorCtr="1" compatLnSpc="0"/>
        <a:lstStyle/>
        <a:p>
          <a:pPr marL="0" marR="0" lvl="0" indent="0" algn="ctr"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r>
            <a:rPr lang="en-GB" sz="1000" b="1" i="0" u="none" strike="noStrike" kern="0" cap="none" spc="0" baseline="0">
              <a:solidFill>
                <a:srgbClr val="000000"/>
              </a:solidFill>
              <a:uFillTx/>
              <a:latin typeface="Franklin Gothic Book"/>
            </a:rPr>
            <a:t>2 p.p.</a:t>
          </a:r>
        </a:p>
      </xdr:txBody>
    </xdr:sp>
    <xdr:clientData/>
  </xdr:absoluteAnchor>
  <xdr:twoCellAnchor>
    <xdr:from>
      <xdr:col>0</xdr:col>
      <xdr:colOff>3175</xdr:colOff>
      <xdr:row>0</xdr:row>
      <xdr:rowOff>3175</xdr:rowOff>
    </xdr:from>
    <xdr:to>
      <xdr:col>0</xdr:col>
      <xdr:colOff>66675</xdr:colOff>
      <xdr:row>0</xdr:row>
      <xdr:rowOff>105767</xdr:rowOff>
    </xdr:to>
    <xdr:sp macro="" textlink="">
      <xdr:nvSpPr>
        <xdr:cNvPr id="5" name="TextBox 4"/>
        <xdr:cNvSpPr txBox="1"/>
      </xdr:nvSpPr>
      <xdr:spPr>
        <a:xfrm>
          <a:off x="3175" y="3175"/>
          <a:ext cx="63500" cy="1025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vert="horz" rtlCol="0" anchor="t">
          <a:spAutoFit/>
        </a:bodyPr>
        <a:lstStyle/>
        <a:p>
          <a:pPr algn="l" rtl="0"/>
          <a:r>
            <a:rPr lang="en-GB" sz="100">
              <a:latin typeface="ZWAdobeF"/>
            </a:rPr>
            <a:t>63A0T</a:t>
          </a:r>
        </a:p>
      </xdr:txBody>
    </xdr:sp>
    <xdr:clientData/>
  </xdr:twoCellAnchor>
</xdr:wsDr>
</file>

<file path=xl/drawings/drawing54.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xdr:cNvSpPr txBox="1"/>
      </xdr:nvSpPr>
      <xdr:spPr>
        <a:xfrm>
          <a:off x="3175" y="3175"/>
          <a:ext cx="63500" cy="1025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vert="horz" rtlCol="0" anchor="t">
          <a:spAutoFit/>
        </a:bodyPr>
        <a:lstStyle/>
        <a:p>
          <a:pPr algn="l" rtl="0"/>
          <a:r>
            <a:rPr lang="en-GB" sz="100">
              <a:latin typeface="ZWAdobeF"/>
            </a:rPr>
            <a:t>64A0T</a:t>
          </a:r>
        </a:p>
      </xdr:txBody>
    </xdr:sp>
    <xdr:clientData/>
  </xdr:twoCellAnchor>
</xdr:wsDr>
</file>

<file path=xl/drawings/drawing55.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xdr:cNvSpPr txBox="1"/>
      </xdr:nvSpPr>
      <xdr:spPr>
        <a:xfrm>
          <a:off x="3175" y="3175"/>
          <a:ext cx="63500" cy="1025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vert="horz" rtlCol="0" anchor="t">
          <a:spAutoFit/>
        </a:bodyPr>
        <a:lstStyle/>
        <a:p>
          <a:pPr algn="l" rtl="0"/>
          <a:r>
            <a:rPr lang="en-GB" sz="100">
              <a:latin typeface="ZWAdobeF"/>
            </a:rPr>
            <a:t>65A0T</a:t>
          </a:r>
        </a:p>
      </xdr:txBody>
    </xdr:sp>
    <xdr:clientData/>
  </xdr:twoCellAnchor>
</xdr:wsDr>
</file>

<file path=xl/drawings/drawing56.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xdr:cNvSpPr txBox="1"/>
      </xdr:nvSpPr>
      <xdr:spPr>
        <a:xfrm>
          <a:off x="3175" y="3175"/>
          <a:ext cx="63500" cy="1025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vert="horz" rtlCol="0" anchor="t">
          <a:spAutoFit/>
        </a:bodyPr>
        <a:lstStyle/>
        <a:p>
          <a:pPr algn="l" rtl="0"/>
          <a:r>
            <a:rPr lang="en-GB" sz="100">
              <a:latin typeface="ZWAdobeF"/>
            </a:rPr>
            <a:t>66A0T</a:t>
          </a:r>
        </a:p>
      </xdr:txBody>
    </xdr:sp>
    <xdr:clientData/>
  </xdr:twoCellAnchor>
</xdr:wsDr>
</file>

<file path=xl/drawings/drawing57.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xdr:cNvSpPr txBox="1"/>
      </xdr:nvSpPr>
      <xdr:spPr>
        <a:xfrm>
          <a:off x="3175" y="3175"/>
          <a:ext cx="63500" cy="1025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vert="horz" rtlCol="0" anchor="t">
          <a:spAutoFit/>
        </a:bodyPr>
        <a:lstStyle/>
        <a:p>
          <a:pPr algn="l" rtl="0"/>
          <a:r>
            <a:rPr lang="en-GB" sz="100">
              <a:latin typeface="ZWAdobeF"/>
            </a:rPr>
            <a:t>67A0T</a:t>
          </a:r>
        </a:p>
      </xdr:txBody>
    </xdr:sp>
    <xdr:clientData/>
  </xdr:twoCellAnchor>
</xdr:wsDr>
</file>

<file path=xl/drawings/drawing58.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xdr:cNvSpPr txBox="1"/>
      </xdr:nvSpPr>
      <xdr:spPr>
        <a:xfrm>
          <a:off x="3175" y="3175"/>
          <a:ext cx="63500" cy="1025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vert="horz" rtlCol="0" anchor="t">
          <a:spAutoFit/>
        </a:bodyPr>
        <a:lstStyle/>
        <a:p>
          <a:pPr algn="l" rtl="0"/>
          <a:r>
            <a:rPr lang="en-GB" sz="100">
              <a:latin typeface="ZWAdobeF"/>
            </a:rPr>
            <a:t>68A0T</a:t>
          </a:r>
        </a:p>
      </xdr:txBody>
    </xdr:sp>
    <xdr:clientData/>
  </xdr:twoCellAnchor>
</xdr:wsDr>
</file>

<file path=xl/drawings/drawing59.xml><?xml version="1.0" encoding="utf-8"?>
<xdr:wsDr xmlns:xdr="http://schemas.openxmlformats.org/drawingml/2006/spreadsheetDrawing" xmlns:a="http://schemas.openxmlformats.org/drawingml/2006/main">
  <xdr:absoluteAnchor>
    <xdr:pos x="8397063" y="3323339"/>
    <xdr:ext cx="1080312" cy="600962"/>
    <xdr:sp macro="" textlink="">
      <xdr:nvSpPr>
        <xdr:cNvPr id="9" name="Up Arrow 9"/>
        <xdr:cNvSpPr/>
      </xdr:nvSpPr>
      <xdr:spPr>
        <a:xfrm>
          <a:off x="8397063" y="3323339"/>
          <a:ext cx="1080312" cy="600962"/>
        </a:xfrm>
        <a:custGeom>
          <a:avLst>
            <a:gd name="f0" fmla="val 10800"/>
            <a:gd name="f1" fmla="val 5400"/>
          </a:avLst>
          <a:gdLst>
            <a:gd name="f2" fmla="val 10800000"/>
            <a:gd name="f3" fmla="val 5400000"/>
            <a:gd name="f4" fmla="val 180"/>
            <a:gd name="f5" fmla="val w"/>
            <a:gd name="f6" fmla="val h"/>
            <a:gd name="f7" fmla="val 0"/>
            <a:gd name="f8" fmla="val 21600"/>
            <a:gd name="f9" fmla="val 10800"/>
            <a:gd name="f10" fmla="+- 0 0 -270"/>
            <a:gd name="f11" fmla="+- 0 0 -90"/>
            <a:gd name="f12" fmla="*/ f5 1 21600"/>
            <a:gd name="f13" fmla="*/ f6 1 21600"/>
            <a:gd name="f14" fmla="pin 0 f1 10800"/>
            <a:gd name="f15" fmla="pin 0 f0 21600"/>
            <a:gd name="f16" fmla="*/ f10 f2 1"/>
            <a:gd name="f17" fmla="*/ f11 f2 1"/>
            <a:gd name="f18" fmla="val f14"/>
            <a:gd name="f19" fmla="val f15"/>
            <a:gd name="f20" fmla="+- 21600 0 f14"/>
            <a:gd name="f21" fmla="*/ f14 f12 1"/>
            <a:gd name="f22" fmla="*/ f15 f13 1"/>
            <a:gd name="f23" fmla="*/ 21600 f13 1"/>
            <a:gd name="f24" fmla="*/ 0 f12 1"/>
            <a:gd name="f25" fmla="*/ f16 1 f4"/>
            <a:gd name="f26" fmla="*/ 21600 f12 1"/>
            <a:gd name="f27" fmla="*/ f17 1 f4"/>
            <a:gd name="f28" fmla="*/ f19 f18 1"/>
            <a:gd name="f29" fmla="*/ f18 f12 1"/>
            <a:gd name="f30" fmla="*/ f20 f12 1"/>
            <a:gd name="f31" fmla="*/ f19 f13 1"/>
            <a:gd name="f32" fmla="+- f25 0 f3"/>
            <a:gd name="f33" fmla="+- f27 0 f3"/>
            <a:gd name="f34" fmla="*/ f28 1 10800"/>
            <a:gd name="f35" fmla="+- f19 0 f34"/>
            <a:gd name="f36" fmla="*/ f35 f13 1"/>
          </a:gdLst>
          <a:ahLst>
            <a:ahXY gdRefX="f1" minX="f7" maxX="f9" gdRefY="f0" minY="f7" maxY="f8">
              <a:pos x="f21" y="f22"/>
            </a:ahXY>
          </a:ahLst>
          <a:cxnLst>
            <a:cxn ang="3cd4">
              <a:pos x="hc" y="t"/>
            </a:cxn>
            <a:cxn ang="0">
              <a:pos x="r" y="vc"/>
            </a:cxn>
            <a:cxn ang="cd4">
              <a:pos x="hc" y="b"/>
            </a:cxn>
            <a:cxn ang="cd2">
              <a:pos x="l" y="vc"/>
            </a:cxn>
            <a:cxn ang="f32">
              <a:pos x="f24" y="f31"/>
            </a:cxn>
            <a:cxn ang="f33">
              <a:pos x="f26" y="f31"/>
            </a:cxn>
          </a:cxnLst>
          <a:rect l="f29" t="f36" r="f30" b="f23"/>
          <a:pathLst>
            <a:path w="21600" h="21600">
              <a:moveTo>
                <a:pt x="f18" y="f8"/>
              </a:moveTo>
              <a:lnTo>
                <a:pt x="f18" y="f19"/>
              </a:lnTo>
              <a:lnTo>
                <a:pt x="f7" y="f19"/>
              </a:lnTo>
              <a:lnTo>
                <a:pt x="f9" y="f7"/>
              </a:lnTo>
              <a:lnTo>
                <a:pt x="f8" y="f19"/>
              </a:lnTo>
              <a:lnTo>
                <a:pt x="f20" y="f19"/>
              </a:lnTo>
              <a:lnTo>
                <a:pt x="f20" y="f8"/>
              </a:lnTo>
              <a:close/>
            </a:path>
          </a:pathLst>
        </a:custGeom>
        <a:solidFill>
          <a:srgbClr val="FFFF00"/>
        </a:solidFill>
        <a:ln w="38103">
          <a:solidFill>
            <a:srgbClr val="B0761F"/>
          </a:solidFill>
          <a:prstDash val="solid"/>
        </a:ln>
      </xdr:spPr>
      <xdr:txBody>
        <a:bodyPr vert="horz" wrap="square" lIns="91440" tIns="45720" rIns="91440" bIns="45720" anchor="ctr" anchorCtr="1" compatLnSpc="0"/>
        <a:lstStyle/>
        <a:p>
          <a:pPr marL="0" marR="0" lvl="0" indent="0" algn="ctr"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r>
            <a:rPr lang="en-GB" sz="1000" b="1" i="0" u="none" strike="noStrike" kern="0" cap="none" spc="0" baseline="0">
              <a:solidFill>
                <a:srgbClr val="000000"/>
              </a:solidFill>
              <a:uFillTx/>
              <a:latin typeface="Franklin Gothic Book"/>
            </a:rPr>
            <a:t>16.7%</a:t>
          </a:r>
        </a:p>
      </xdr:txBody>
    </xdr:sp>
    <xdr:clientData/>
  </xdr:absoluteAnchor>
  <xdr:absoluteAnchor>
    <xdr:pos x="8420100" y="657225"/>
    <xdr:ext cx="996805" cy="515898"/>
    <xdr:sp macro="" textlink="">
      <xdr:nvSpPr>
        <xdr:cNvPr id="4" name="Down Arrow 11"/>
        <xdr:cNvSpPr/>
      </xdr:nvSpPr>
      <xdr:spPr>
        <a:xfrm>
          <a:off x="8420100" y="657225"/>
          <a:ext cx="996805" cy="515898"/>
        </a:xfrm>
        <a:custGeom>
          <a:avLst>
            <a:gd name="f0" fmla="val 10800"/>
            <a:gd name="f1" fmla="val 5400"/>
          </a:avLst>
          <a:gdLst>
            <a:gd name="f2" fmla="val 10800000"/>
            <a:gd name="f3" fmla="val 5400000"/>
            <a:gd name="f4" fmla="val 180"/>
            <a:gd name="f5" fmla="val w"/>
            <a:gd name="f6" fmla="val h"/>
            <a:gd name="f7" fmla="val 0"/>
            <a:gd name="f8" fmla="val 21600"/>
            <a:gd name="f9" fmla="val 10800"/>
            <a:gd name="f10" fmla="+- 0 0 -270"/>
            <a:gd name="f11" fmla="+- 0 0 -90"/>
            <a:gd name="f12" fmla="*/ f5 1 21600"/>
            <a:gd name="f13" fmla="*/ f6 1 21600"/>
            <a:gd name="f14" fmla="pin 0 f1 10800"/>
            <a:gd name="f15" fmla="pin 0 f0 21600"/>
            <a:gd name="f16" fmla="*/ f10 f2 1"/>
            <a:gd name="f17" fmla="*/ f11 f2 1"/>
            <a:gd name="f18" fmla="val f14"/>
            <a:gd name="f19" fmla="val f15"/>
            <a:gd name="f20" fmla="+- 21600 0 f14"/>
            <a:gd name="f21" fmla="*/ f14 f12 1"/>
            <a:gd name="f22" fmla="*/ f15 f13 1"/>
            <a:gd name="f23" fmla="*/ 0 f13 1"/>
            <a:gd name="f24" fmla="*/ 0 f12 1"/>
            <a:gd name="f25" fmla="*/ f16 1 f4"/>
            <a:gd name="f26" fmla="*/ 21600 f12 1"/>
            <a:gd name="f27" fmla="*/ f17 1 f4"/>
            <a:gd name="f28" fmla="+- 21600 0 f19"/>
            <a:gd name="f29" fmla="*/ f18 f12 1"/>
            <a:gd name="f30" fmla="*/ f20 f12 1"/>
            <a:gd name="f31" fmla="*/ f19 f13 1"/>
            <a:gd name="f32" fmla="+- f25 0 f3"/>
            <a:gd name="f33" fmla="+- f27 0 f3"/>
            <a:gd name="f34" fmla="*/ f28 f18 1"/>
            <a:gd name="f35" fmla="*/ f34 1 10800"/>
            <a:gd name="f36" fmla="+- f19 f35 0"/>
            <a:gd name="f37" fmla="*/ f36 f13 1"/>
          </a:gdLst>
          <a:ahLst>
            <a:ahXY gdRefX="f1" minX="f7" maxX="f9" gdRefY="f0" minY="f7" maxY="f8">
              <a:pos x="f21" y="f22"/>
            </a:ahXY>
          </a:ahLst>
          <a:cxnLst>
            <a:cxn ang="3cd4">
              <a:pos x="hc" y="t"/>
            </a:cxn>
            <a:cxn ang="0">
              <a:pos x="r" y="vc"/>
            </a:cxn>
            <a:cxn ang="cd4">
              <a:pos x="hc" y="b"/>
            </a:cxn>
            <a:cxn ang="cd2">
              <a:pos x="l" y="vc"/>
            </a:cxn>
            <a:cxn ang="f32">
              <a:pos x="f24" y="f31"/>
            </a:cxn>
            <a:cxn ang="f33">
              <a:pos x="f26" y="f31"/>
            </a:cxn>
          </a:cxnLst>
          <a:rect l="f29" t="f23" r="f30" b="f37"/>
          <a:pathLst>
            <a:path w="21600" h="21600">
              <a:moveTo>
                <a:pt x="f18" y="f7"/>
              </a:moveTo>
              <a:lnTo>
                <a:pt x="f18" y="f19"/>
              </a:lnTo>
              <a:lnTo>
                <a:pt x="f7" y="f19"/>
              </a:lnTo>
              <a:lnTo>
                <a:pt x="f9" y="f8"/>
              </a:lnTo>
              <a:lnTo>
                <a:pt x="f8" y="f19"/>
              </a:lnTo>
              <a:lnTo>
                <a:pt x="f20" y="f19"/>
              </a:lnTo>
              <a:lnTo>
                <a:pt x="f20" y="f7"/>
              </a:lnTo>
              <a:close/>
            </a:path>
          </a:pathLst>
        </a:custGeom>
        <a:solidFill>
          <a:srgbClr val="FFFF00"/>
        </a:solidFill>
        <a:ln w="38103">
          <a:solidFill>
            <a:srgbClr val="B0761F"/>
          </a:solidFill>
          <a:prstDash val="solid"/>
        </a:ln>
      </xdr:spPr>
      <xdr:txBody>
        <a:bodyPr vert="horz" wrap="square" lIns="91440" tIns="45720" rIns="91440" bIns="45720" anchor="ctr" anchorCtr="1" compatLnSpc="0"/>
        <a:lstStyle/>
        <a:p>
          <a:pPr marL="0" marR="0" lvl="0" indent="0" algn="ctr"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r>
            <a:rPr lang="en-GB" sz="1050" b="1" i="0" u="none" strike="noStrike" kern="0" cap="none" spc="0" baseline="0">
              <a:solidFill>
                <a:schemeClr val="tx1"/>
              </a:solidFill>
              <a:uFillTx/>
              <a:latin typeface="Franklin Gothic Book"/>
            </a:rPr>
            <a:t>6.6%</a:t>
          </a:r>
        </a:p>
      </xdr:txBody>
    </xdr:sp>
    <xdr:clientData/>
  </xdr:absoluteAnchor>
  <xdr:absoluteAnchor>
    <xdr:pos x="8448675" y="2333625"/>
    <xdr:ext cx="996805" cy="515898"/>
    <xdr:sp macro="" textlink="">
      <xdr:nvSpPr>
        <xdr:cNvPr id="5" name="Down Arrow 11"/>
        <xdr:cNvSpPr/>
      </xdr:nvSpPr>
      <xdr:spPr>
        <a:xfrm>
          <a:off x="8448675" y="2333625"/>
          <a:ext cx="996805" cy="515898"/>
        </a:xfrm>
        <a:custGeom>
          <a:avLst>
            <a:gd name="f0" fmla="val 10800"/>
            <a:gd name="f1" fmla="val 5400"/>
          </a:avLst>
          <a:gdLst>
            <a:gd name="f2" fmla="val 10800000"/>
            <a:gd name="f3" fmla="val 5400000"/>
            <a:gd name="f4" fmla="val 180"/>
            <a:gd name="f5" fmla="val w"/>
            <a:gd name="f6" fmla="val h"/>
            <a:gd name="f7" fmla="val 0"/>
            <a:gd name="f8" fmla="val 21600"/>
            <a:gd name="f9" fmla="val 10800"/>
            <a:gd name="f10" fmla="+- 0 0 -270"/>
            <a:gd name="f11" fmla="+- 0 0 -90"/>
            <a:gd name="f12" fmla="*/ f5 1 21600"/>
            <a:gd name="f13" fmla="*/ f6 1 21600"/>
            <a:gd name="f14" fmla="pin 0 f1 10800"/>
            <a:gd name="f15" fmla="pin 0 f0 21600"/>
            <a:gd name="f16" fmla="*/ f10 f2 1"/>
            <a:gd name="f17" fmla="*/ f11 f2 1"/>
            <a:gd name="f18" fmla="val f14"/>
            <a:gd name="f19" fmla="val f15"/>
            <a:gd name="f20" fmla="+- 21600 0 f14"/>
            <a:gd name="f21" fmla="*/ f14 f12 1"/>
            <a:gd name="f22" fmla="*/ f15 f13 1"/>
            <a:gd name="f23" fmla="*/ 0 f13 1"/>
            <a:gd name="f24" fmla="*/ 0 f12 1"/>
            <a:gd name="f25" fmla="*/ f16 1 f4"/>
            <a:gd name="f26" fmla="*/ 21600 f12 1"/>
            <a:gd name="f27" fmla="*/ f17 1 f4"/>
            <a:gd name="f28" fmla="+- 21600 0 f19"/>
            <a:gd name="f29" fmla="*/ f18 f12 1"/>
            <a:gd name="f30" fmla="*/ f20 f12 1"/>
            <a:gd name="f31" fmla="*/ f19 f13 1"/>
            <a:gd name="f32" fmla="+- f25 0 f3"/>
            <a:gd name="f33" fmla="+- f27 0 f3"/>
            <a:gd name="f34" fmla="*/ f28 f18 1"/>
            <a:gd name="f35" fmla="*/ f34 1 10800"/>
            <a:gd name="f36" fmla="+- f19 f35 0"/>
            <a:gd name="f37" fmla="*/ f36 f13 1"/>
          </a:gdLst>
          <a:ahLst>
            <a:ahXY gdRefX="f1" minX="f7" maxX="f9" gdRefY="f0" minY="f7" maxY="f8">
              <a:pos x="f21" y="f22"/>
            </a:ahXY>
          </a:ahLst>
          <a:cxnLst>
            <a:cxn ang="3cd4">
              <a:pos x="hc" y="t"/>
            </a:cxn>
            <a:cxn ang="0">
              <a:pos x="r" y="vc"/>
            </a:cxn>
            <a:cxn ang="cd4">
              <a:pos x="hc" y="b"/>
            </a:cxn>
            <a:cxn ang="cd2">
              <a:pos x="l" y="vc"/>
            </a:cxn>
            <a:cxn ang="f32">
              <a:pos x="f24" y="f31"/>
            </a:cxn>
            <a:cxn ang="f33">
              <a:pos x="f26" y="f31"/>
            </a:cxn>
          </a:cxnLst>
          <a:rect l="f29" t="f23" r="f30" b="f37"/>
          <a:pathLst>
            <a:path w="21600" h="21600">
              <a:moveTo>
                <a:pt x="f18" y="f7"/>
              </a:moveTo>
              <a:lnTo>
                <a:pt x="f18" y="f19"/>
              </a:lnTo>
              <a:lnTo>
                <a:pt x="f7" y="f19"/>
              </a:lnTo>
              <a:lnTo>
                <a:pt x="f9" y="f8"/>
              </a:lnTo>
              <a:lnTo>
                <a:pt x="f8" y="f19"/>
              </a:lnTo>
              <a:lnTo>
                <a:pt x="f20" y="f19"/>
              </a:lnTo>
              <a:lnTo>
                <a:pt x="f20" y="f7"/>
              </a:lnTo>
              <a:close/>
            </a:path>
          </a:pathLst>
        </a:custGeom>
        <a:solidFill>
          <a:srgbClr val="FFFF00"/>
        </a:solidFill>
        <a:ln w="38103">
          <a:solidFill>
            <a:srgbClr val="B0761F"/>
          </a:solidFill>
          <a:prstDash val="solid"/>
        </a:ln>
      </xdr:spPr>
      <xdr:txBody>
        <a:bodyPr vert="horz" wrap="square" lIns="91440" tIns="45720" rIns="91440" bIns="45720" anchor="ctr" anchorCtr="1" compatLnSpc="0"/>
        <a:lstStyle/>
        <a:p>
          <a:pPr marL="0" marR="0" lvl="0" indent="0" algn="ctr"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r>
            <a:rPr lang="en-GB" sz="1050" b="1" i="0" u="none" strike="noStrike" kern="0" cap="none" spc="0" baseline="0">
              <a:solidFill>
                <a:schemeClr val="tx1"/>
              </a:solidFill>
              <a:uFillTx/>
              <a:latin typeface="Franklin Gothic Book"/>
            </a:rPr>
            <a:t>6.6%</a:t>
          </a:r>
        </a:p>
      </xdr:txBody>
    </xdr:sp>
    <xdr:clientData/>
  </xdr:absoluteAnchor>
  <xdr:twoCellAnchor>
    <xdr:from>
      <xdr:col>0</xdr:col>
      <xdr:colOff>3175</xdr:colOff>
      <xdr:row>0</xdr:row>
      <xdr:rowOff>3175</xdr:rowOff>
    </xdr:from>
    <xdr:to>
      <xdr:col>0</xdr:col>
      <xdr:colOff>66675</xdr:colOff>
      <xdr:row>0</xdr:row>
      <xdr:rowOff>105767</xdr:rowOff>
    </xdr:to>
    <xdr:sp macro="" textlink="">
      <xdr:nvSpPr>
        <xdr:cNvPr id="6" name="TextBox 5"/>
        <xdr:cNvSpPr txBox="1"/>
      </xdr:nvSpPr>
      <xdr:spPr>
        <a:xfrm>
          <a:off x="3175" y="3175"/>
          <a:ext cx="63500" cy="1025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vert="horz" rtlCol="0" anchor="t">
          <a:spAutoFit/>
        </a:bodyPr>
        <a:lstStyle/>
        <a:p>
          <a:pPr algn="l" rtl="0"/>
          <a:r>
            <a:rPr lang="en-GB" sz="100">
              <a:latin typeface="ZWAdobeF"/>
            </a:rPr>
            <a:t>70A0T</a:t>
          </a:r>
        </a:p>
      </xdr:txBody>
    </xdr:sp>
    <xdr:clientData/>
  </xdr:twoCellAnchor>
</xdr:wsDr>
</file>

<file path=xl/drawings/drawing6.xml><?xml version="1.0" encoding="utf-8"?>
<xdr:wsDr xmlns:xdr="http://schemas.openxmlformats.org/drawingml/2006/spreadsheetDrawing" xmlns:a="http://schemas.openxmlformats.org/drawingml/2006/main">
  <xdr:absoluteAnchor>
    <xdr:pos x="8444858" y="2001826"/>
    <xdr:ext cx="1013467" cy="484199"/>
    <xdr:sp macro="" textlink="">
      <xdr:nvSpPr>
        <xdr:cNvPr id="2" name="Up Arrow 6"/>
        <xdr:cNvSpPr/>
      </xdr:nvSpPr>
      <xdr:spPr>
        <a:xfrm>
          <a:off x="8444858" y="2001826"/>
          <a:ext cx="1013467" cy="484199"/>
        </a:xfrm>
        <a:custGeom>
          <a:avLst>
            <a:gd name="f0" fmla="val 10800"/>
            <a:gd name="f1" fmla="val 5400"/>
          </a:avLst>
          <a:gdLst>
            <a:gd name="f2" fmla="val 10800000"/>
            <a:gd name="f3" fmla="val 5400000"/>
            <a:gd name="f4" fmla="val 180"/>
            <a:gd name="f5" fmla="val w"/>
            <a:gd name="f6" fmla="val h"/>
            <a:gd name="f7" fmla="val 0"/>
            <a:gd name="f8" fmla="val 21600"/>
            <a:gd name="f9" fmla="val 10800"/>
            <a:gd name="f10" fmla="+- 0 0 -270"/>
            <a:gd name="f11" fmla="+- 0 0 -90"/>
            <a:gd name="f12" fmla="*/ f5 1 21600"/>
            <a:gd name="f13" fmla="*/ f6 1 21600"/>
            <a:gd name="f14" fmla="pin 0 f1 10800"/>
            <a:gd name="f15" fmla="pin 0 f0 21600"/>
            <a:gd name="f16" fmla="*/ f10 f2 1"/>
            <a:gd name="f17" fmla="*/ f11 f2 1"/>
            <a:gd name="f18" fmla="val f14"/>
            <a:gd name="f19" fmla="val f15"/>
            <a:gd name="f20" fmla="+- 21600 0 f14"/>
            <a:gd name="f21" fmla="*/ f14 f12 1"/>
            <a:gd name="f22" fmla="*/ f15 f13 1"/>
            <a:gd name="f23" fmla="*/ 21600 f13 1"/>
            <a:gd name="f24" fmla="*/ 0 f12 1"/>
            <a:gd name="f25" fmla="*/ f16 1 f4"/>
            <a:gd name="f26" fmla="*/ 21600 f12 1"/>
            <a:gd name="f27" fmla="*/ f17 1 f4"/>
            <a:gd name="f28" fmla="*/ f19 f18 1"/>
            <a:gd name="f29" fmla="*/ f18 f12 1"/>
            <a:gd name="f30" fmla="*/ f20 f12 1"/>
            <a:gd name="f31" fmla="*/ f19 f13 1"/>
            <a:gd name="f32" fmla="+- f25 0 f3"/>
            <a:gd name="f33" fmla="+- f27 0 f3"/>
            <a:gd name="f34" fmla="*/ f28 1 10800"/>
            <a:gd name="f35" fmla="+- f19 0 f34"/>
            <a:gd name="f36" fmla="*/ f35 f13 1"/>
          </a:gdLst>
          <a:ahLst>
            <a:ahXY gdRefX="f1" minX="f7" maxX="f9" gdRefY="f0" minY="f7" maxY="f8">
              <a:pos x="f21" y="f22"/>
            </a:ahXY>
          </a:ahLst>
          <a:cxnLst>
            <a:cxn ang="3cd4">
              <a:pos x="hc" y="t"/>
            </a:cxn>
            <a:cxn ang="0">
              <a:pos x="r" y="vc"/>
            </a:cxn>
            <a:cxn ang="cd4">
              <a:pos x="hc" y="b"/>
            </a:cxn>
            <a:cxn ang="cd2">
              <a:pos x="l" y="vc"/>
            </a:cxn>
            <a:cxn ang="f32">
              <a:pos x="f24" y="f31"/>
            </a:cxn>
            <a:cxn ang="f33">
              <a:pos x="f26" y="f31"/>
            </a:cxn>
          </a:cxnLst>
          <a:rect l="f29" t="f36" r="f30" b="f23"/>
          <a:pathLst>
            <a:path w="21600" h="21600">
              <a:moveTo>
                <a:pt x="f18" y="f8"/>
              </a:moveTo>
              <a:lnTo>
                <a:pt x="f18" y="f19"/>
              </a:lnTo>
              <a:lnTo>
                <a:pt x="f7" y="f19"/>
              </a:lnTo>
              <a:lnTo>
                <a:pt x="f9" y="f7"/>
              </a:lnTo>
              <a:lnTo>
                <a:pt x="f8" y="f19"/>
              </a:lnTo>
              <a:lnTo>
                <a:pt x="f20" y="f19"/>
              </a:lnTo>
              <a:lnTo>
                <a:pt x="f20" y="f8"/>
              </a:lnTo>
              <a:close/>
            </a:path>
          </a:pathLst>
        </a:custGeom>
        <a:solidFill>
          <a:srgbClr val="00B0F0"/>
        </a:solidFill>
        <a:ln w="38103">
          <a:solidFill>
            <a:srgbClr val="B0761F"/>
          </a:solidFill>
          <a:prstDash val="solid"/>
        </a:ln>
      </xdr:spPr>
      <xdr:txBody>
        <a:bodyPr vert="horz" wrap="square" lIns="91440" tIns="45720" rIns="91440" bIns="45720" anchor="ctr" anchorCtr="1" compatLnSpc="0"/>
        <a:lstStyle/>
        <a:p>
          <a:pPr marL="0" marR="0" lvl="0" indent="0" algn="ctr"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r>
            <a:rPr lang="en-GB" sz="1000" b="1" i="0" u="none" strike="noStrike" kern="0" cap="none" spc="0" baseline="0">
              <a:solidFill>
                <a:srgbClr val="000000"/>
              </a:solidFill>
              <a:uFillTx/>
              <a:latin typeface="Franklin Gothic Book"/>
            </a:rPr>
            <a:t>6 p.p.</a:t>
          </a:r>
        </a:p>
      </xdr:txBody>
    </xdr:sp>
    <xdr:clientData/>
  </xdr:absoluteAnchor>
  <xdr:absoluteAnchor>
    <xdr:pos x="8398389" y="670739"/>
    <xdr:ext cx="1098036" cy="262711"/>
    <xdr:sp macro="" textlink="">
      <xdr:nvSpPr>
        <xdr:cNvPr id="3" name="Up Arrow 12"/>
        <xdr:cNvSpPr/>
      </xdr:nvSpPr>
      <xdr:spPr>
        <a:xfrm>
          <a:off x="8398389" y="670739"/>
          <a:ext cx="1098036" cy="262711"/>
        </a:xfrm>
        <a:custGeom>
          <a:avLst>
            <a:gd name="f0" fmla="val 10800"/>
            <a:gd name="f1" fmla="val 5400"/>
          </a:avLst>
          <a:gdLst>
            <a:gd name="f2" fmla="val 10800000"/>
            <a:gd name="f3" fmla="val 5400000"/>
            <a:gd name="f4" fmla="val 180"/>
            <a:gd name="f5" fmla="val w"/>
            <a:gd name="f6" fmla="val h"/>
            <a:gd name="f7" fmla="val 0"/>
            <a:gd name="f8" fmla="val 21600"/>
            <a:gd name="f9" fmla="val 10800"/>
            <a:gd name="f10" fmla="+- 0 0 -270"/>
            <a:gd name="f11" fmla="+- 0 0 -90"/>
            <a:gd name="f12" fmla="*/ f5 1 21600"/>
            <a:gd name="f13" fmla="*/ f6 1 21600"/>
            <a:gd name="f14" fmla="pin 0 f1 10800"/>
            <a:gd name="f15" fmla="pin 0 f0 21600"/>
            <a:gd name="f16" fmla="*/ f10 f2 1"/>
            <a:gd name="f17" fmla="*/ f11 f2 1"/>
            <a:gd name="f18" fmla="val f14"/>
            <a:gd name="f19" fmla="val f15"/>
            <a:gd name="f20" fmla="+- 21600 0 f14"/>
            <a:gd name="f21" fmla="*/ f14 f12 1"/>
            <a:gd name="f22" fmla="*/ f15 f13 1"/>
            <a:gd name="f23" fmla="*/ 21600 f13 1"/>
            <a:gd name="f24" fmla="*/ 0 f12 1"/>
            <a:gd name="f25" fmla="*/ f16 1 f4"/>
            <a:gd name="f26" fmla="*/ 21600 f12 1"/>
            <a:gd name="f27" fmla="*/ f17 1 f4"/>
            <a:gd name="f28" fmla="*/ f19 f18 1"/>
            <a:gd name="f29" fmla="*/ f18 f12 1"/>
            <a:gd name="f30" fmla="*/ f20 f12 1"/>
            <a:gd name="f31" fmla="*/ f19 f13 1"/>
            <a:gd name="f32" fmla="+- f25 0 f3"/>
            <a:gd name="f33" fmla="+- f27 0 f3"/>
            <a:gd name="f34" fmla="*/ f28 1 10800"/>
            <a:gd name="f35" fmla="+- f19 0 f34"/>
            <a:gd name="f36" fmla="*/ f35 f13 1"/>
          </a:gdLst>
          <a:ahLst>
            <a:ahXY gdRefX="f1" minX="f7" maxX="f9" gdRefY="f0" minY="f7" maxY="f8">
              <a:pos x="f21" y="f22"/>
            </a:ahXY>
          </a:ahLst>
          <a:cxnLst>
            <a:cxn ang="3cd4">
              <a:pos x="hc" y="t"/>
            </a:cxn>
            <a:cxn ang="0">
              <a:pos x="r" y="vc"/>
            </a:cxn>
            <a:cxn ang="cd4">
              <a:pos x="hc" y="b"/>
            </a:cxn>
            <a:cxn ang="cd2">
              <a:pos x="l" y="vc"/>
            </a:cxn>
            <a:cxn ang="f32">
              <a:pos x="f24" y="f31"/>
            </a:cxn>
            <a:cxn ang="f33">
              <a:pos x="f26" y="f31"/>
            </a:cxn>
          </a:cxnLst>
          <a:rect l="f29" t="f36" r="f30" b="f23"/>
          <a:pathLst>
            <a:path w="21600" h="21600">
              <a:moveTo>
                <a:pt x="f18" y="f8"/>
              </a:moveTo>
              <a:lnTo>
                <a:pt x="f18" y="f19"/>
              </a:lnTo>
              <a:lnTo>
                <a:pt x="f7" y="f19"/>
              </a:lnTo>
              <a:lnTo>
                <a:pt x="f9" y="f7"/>
              </a:lnTo>
              <a:lnTo>
                <a:pt x="f8" y="f19"/>
              </a:lnTo>
              <a:lnTo>
                <a:pt x="f20" y="f19"/>
              </a:lnTo>
              <a:lnTo>
                <a:pt x="f20" y="f8"/>
              </a:lnTo>
              <a:close/>
            </a:path>
          </a:pathLst>
        </a:custGeom>
        <a:solidFill>
          <a:srgbClr val="FFFF00"/>
        </a:solidFill>
        <a:ln w="38103">
          <a:solidFill>
            <a:srgbClr val="B0761F"/>
          </a:solidFill>
          <a:prstDash val="solid"/>
        </a:ln>
      </xdr:spPr>
      <xdr:txBody>
        <a:bodyPr vert="horz" wrap="square" lIns="91440" tIns="45720" rIns="91440" bIns="45720" anchor="ctr" anchorCtr="1" compatLnSpc="0"/>
        <a:lstStyle/>
        <a:p>
          <a:pPr marL="0" marR="0" lvl="0" indent="0" algn="ctr"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r>
            <a:rPr lang="en-GB" sz="1000" b="1" i="0" u="none" strike="noStrike" kern="0" cap="none" spc="0" baseline="0">
              <a:solidFill>
                <a:srgbClr val="000000"/>
              </a:solidFill>
              <a:uFillTx/>
              <a:latin typeface="Franklin Gothic Book"/>
            </a:rPr>
            <a:t>0.2%</a:t>
          </a:r>
        </a:p>
      </xdr:txBody>
    </xdr:sp>
    <xdr:clientData/>
  </xdr:absoluteAnchor>
  <xdr:absoluteAnchor>
    <xdr:pos x="8414116" y="2740313"/>
    <xdr:ext cx="1072784" cy="492203"/>
    <xdr:sp macro="" textlink="">
      <xdr:nvSpPr>
        <xdr:cNvPr id="4" name="Up Arrow 13"/>
        <xdr:cNvSpPr/>
      </xdr:nvSpPr>
      <xdr:spPr>
        <a:xfrm>
          <a:off x="8414116" y="2740313"/>
          <a:ext cx="1072784" cy="492203"/>
        </a:xfrm>
        <a:custGeom>
          <a:avLst>
            <a:gd name="f0" fmla="val 10800"/>
            <a:gd name="f1" fmla="val 5400"/>
          </a:avLst>
          <a:gdLst>
            <a:gd name="f2" fmla="val 10800000"/>
            <a:gd name="f3" fmla="val 5400000"/>
            <a:gd name="f4" fmla="val 180"/>
            <a:gd name="f5" fmla="val w"/>
            <a:gd name="f6" fmla="val h"/>
            <a:gd name="f7" fmla="val 0"/>
            <a:gd name="f8" fmla="val 21600"/>
            <a:gd name="f9" fmla="val 10800"/>
            <a:gd name="f10" fmla="+- 0 0 -270"/>
            <a:gd name="f11" fmla="+- 0 0 -90"/>
            <a:gd name="f12" fmla="*/ f5 1 21600"/>
            <a:gd name="f13" fmla="*/ f6 1 21600"/>
            <a:gd name="f14" fmla="pin 0 f1 10800"/>
            <a:gd name="f15" fmla="pin 0 f0 21600"/>
            <a:gd name="f16" fmla="*/ f10 f2 1"/>
            <a:gd name="f17" fmla="*/ f11 f2 1"/>
            <a:gd name="f18" fmla="val f14"/>
            <a:gd name="f19" fmla="val f15"/>
            <a:gd name="f20" fmla="+- 21600 0 f14"/>
            <a:gd name="f21" fmla="*/ f14 f12 1"/>
            <a:gd name="f22" fmla="*/ f15 f13 1"/>
            <a:gd name="f23" fmla="*/ 21600 f13 1"/>
            <a:gd name="f24" fmla="*/ 0 f12 1"/>
            <a:gd name="f25" fmla="*/ f16 1 f4"/>
            <a:gd name="f26" fmla="*/ 21600 f12 1"/>
            <a:gd name="f27" fmla="*/ f17 1 f4"/>
            <a:gd name="f28" fmla="*/ f19 f18 1"/>
            <a:gd name="f29" fmla="*/ f18 f12 1"/>
            <a:gd name="f30" fmla="*/ f20 f12 1"/>
            <a:gd name="f31" fmla="*/ f19 f13 1"/>
            <a:gd name="f32" fmla="+- f25 0 f3"/>
            <a:gd name="f33" fmla="+- f27 0 f3"/>
            <a:gd name="f34" fmla="*/ f28 1 10800"/>
            <a:gd name="f35" fmla="+- f19 0 f34"/>
            <a:gd name="f36" fmla="*/ f35 f13 1"/>
          </a:gdLst>
          <a:ahLst>
            <a:ahXY gdRefX="f1" minX="f7" maxX="f9" gdRefY="f0" minY="f7" maxY="f8">
              <a:pos x="f21" y="f22"/>
            </a:ahXY>
          </a:ahLst>
          <a:cxnLst>
            <a:cxn ang="3cd4">
              <a:pos x="hc" y="t"/>
            </a:cxn>
            <a:cxn ang="0">
              <a:pos x="r" y="vc"/>
            </a:cxn>
            <a:cxn ang="cd4">
              <a:pos x="hc" y="b"/>
            </a:cxn>
            <a:cxn ang="cd2">
              <a:pos x="l" y="vc"/>
            </a:cxn>
            <a:cxn ang="f32">
              <a:pos x="f24" y="f31"/>
            </a:cxn>
            <a:cxn ang="f33">
              <a:pos x="f26" y="f31"/>
            </a:cxn>
          </a:cxnLst>
          <a:rect l="f29" t="f36" r="f30" b="f23"/>
          <a:pathLst>
            <a:path w="21600" h="21600">
              <a:moveTo>
                <a:pt x="f18" y="f8"/>
              </a:moveTo>
              <a:lnTo>
                <a:pt x="f18" y="f19"/>
              </a:lnTo>
              <a:lnTo>
                <a:pt x="f7" y="f19"/>
              </a:lnTo>
              <a:lnTo>
                <a:pt x="f9" y="f7"/>
              </a:lnTo>
              <a:lnTo>
                <a:pt x="f8" y="f19"/>
              </a:lnTo>
              <a:lnTo>
                <a:pt x="f20" y="f19"/>
              </a:lnTo>
              <a:lnTo>
                <a:pt x="f20" y="f8"/>
              </a:lnTo>
              <a:close/>
            </a:path>
          </a:pathLst>
        </a:custGeom>
        <a:solidFill>
          <a:srgbClr val="FFFF00"/>
        </a:solidFill>
        <a:ln w="38103">
          <a:solidFill>
            <a:srgbClr val="B0761F"/>
          </a:solidFill>
          <a:prstDash val="solid"/>
        </a:ln>
      </xdr:spPr>
      <xdr:txBody>
        <a:bodyPr vert="horz" wrap="square" lIns="91440" tIns="45720" rIns="91440" bIns="45720" anchor="ctr" anchorCtr="1" compatLnSpc="0"/>
        <a:lstStyle/>
        <a:p>
          <a:pPr marL="0" marR="0" lvl="0" indent="0" algn="ctr"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r>
            <a:rPr lang="en-GB" sz="1000" b="1" i="0" u="none" strike="noStrike" kern="0" cap="none" spc="0" baseline="0">
              <a:solidFill>
                <a:srgbClr val="000000"/>
              </a:solidFill>
              <a:uFillTx/>
              <a:latin typeface="Franklin Gothic Book"/>
            </a:rPr>
            <a:t>6%</a:t>
          </a:r>
        </a:p>
      </xdr:txBody>
    </xdr:sp>
    <xdr:clientData/>
  </xdr:absoluteAnchor>
  <xdr:absoluteAnchor>
    <xdr:pos x="8401049" y="4333878"/>
    <xdr:ext cx="1095376" cy="552447"/>
    <xdr:sp macro="" textlink="">
      <xdr:nvSpPr>
        <xdr:cNvPr id="7" name="Up Arrow 22"/>
        <xdr:cNvSpPr/>
      </xdr:nvSpPr>
      <xdr:spPr>
        <a:xfrm>
          <a:off x="8401049" y="4333878"/>
          <a:ext cx="1095376" cy="552447"/>
        </a:xfrm>
        <a:custGeom>
          <a:avLst>
            <a:gd name="f0" fmla="val 10800"/>
            <a:gd name="f1" fmla="val 5400"/>
          </a:avLst>
          <a:gdLst>
            <a:gd name="f2" fmla="val 10800000"/>
            <a:gd name="f3" fmla="val 5400000"/>
            <a:gd name="f4" fmla="val 180"/>
            <a:gd name="f5" fmla="val w"/>
            <a:gd name="f6" fmla="val h"/>
            <a:gd name="f7" fmla="val 0"/>
            <a:gd name="f8" fmla="val 21600"/>
            <a:gd name="f9" fmla="val 10800"/>
            <a:gd name="f10" fmla="+- 0 0 -270"/>
            <a:gd name="f11" fmla="+- 0 0 -90"/>
            <a:gd name="f12" fmla="*/ f5 1 21600"/>
            <a:gd name="f13" fmla="*/ f6 1 21600"/>
            <a:gd name="f14" fmla="pin 0 f1 10800"/>
            <a:gd name="f15" fmla="pin 0 f0 21600"/>
            <a:gd name="f16" fmla="*/ f10 f2 1"/>
            <a:gd name="f17" fmla="*/ f11 f2 1"/>
            <a:gd name="f18" fmla="val f14"/>
            <a:gd name="f19" fmla="val f15"/>
            <a:gd name="f20" fmla="+- 21600 0 f14"/>
            <a:gd name="f21" fmla="*/ f14 f12 1"/>
            <a:gd name="f22" fmla="*/ f15 f13 1"/>
            <a:gd name="f23" fmla="*/ 21600 f13 1"/>
            <a:gd name="f24" fmla="*/ 0 f12 1"/>
            <a:gd name="f25" fmla="*/ f16 1 f4"/>
            <a:gd name="f26" fmla="*/ 21600 f12 1"/>
            <a:gd name="f27" fmla="*/ f17 1 f4"/>
            <a:gd name="f28" fmla="*/ f19 f18 1"/>
            <a:gd name="f29" fmla="*/ f18 f12 1"/>
            <a:gd name="f30" fmla="*/ f20 f12 1"/>
            <a:gd name="f31" fmla="*/ f19 f13 1"/>
            <a:gd name="f32" fmla="+- f25 0 f3"/>
            <a:gd name="f33" fmla="+- f27 0 f3"/>
            <a:gd name="f34" fmla="*/ f28 1 10800"/>
            <a:gd name="f35" fmla="+- f19 0 f34"/>
            <a:gd name="f36" fmla="*/ f35 f13 1"/>
          </a:gdLst>
          <a:ahLst>
            <a:ahXY gdRefX="f1" minX="f7" maxX="f9" gdRefY="f0" minY="f7" maxY="f8">
              <a:pos x="f21" y="f22"/>
            </a:ahXY>
          </a:ahLst>
          <a:cxnLst>
            <a:cxn ang="3cd4">
              <a:pos x="hc" y="t"/>
            </a:cxn>
            <a:cxn ang="0">
              <a:pos x="r" y="vc"/>
            </a:cxn>
            <a:cxn ang="cd4">
              <a:pos x="hc" y="b"/>
            </a:cxn>
            <a:cxn ang="cd2">
              <a:pos x="l" y="vc"/>
            </a:cxn>
            <a:cxn ang="f32">
              <a:pos x="f24" y="f31"/>
            </a:cxn>
            <a:cxn ang="f33">
              <a:pos x="f26" y="f31"/>
            </a:cxn>
          </a:cxnLst>
          <a:rect l="f29" t="f36" r="f30" b="f23"/>
          <a:pathLst>
            <a:path w="21600" h="21600">
              <a:moveTo>
                <a:pt x="f18" y="f8"/>
              </a:moveTo>
              <a:lnTo>
                <a:pt x="f18" y="f19"/>
              </a:lnTo>
              <a:lnTo>
                <a:pt x="f7" y="f19"/>
              </a:lnTo>
              <a:lnTo>
                <a:pt x="f9" y="f7"/>
              </a:lnTo>
              <a:lnTo>
                <a:pt x="f8" y="f19"/>
              </a:lnTo>
              <a:lnTo>
                <a:pt x="f20" y="f19"/>
              </a:lnTo>
              <a:lnTo>
                <a:pt x="f20" y="f8"/>
              </a:lnTo>
              <a:close/>
            </a:path>
          </a:pathLst>
        </a:custGeom>
        <a:solidFill>
          <a:srgbClr val="FFFF00"/>
        </a:solidFill>
        <a:ln w="38103">
          <a:solidFill>
            <a:srgbClr val="B0761F"/>
          </a:solidFill>
          <a:prstDash val="solid"/>
        </a:ln>
      </xdr:spPr>
      <xdr:txBody>
        <a:bodyPr vert="horz" wrap="square" lIns="91440" tIns="45720" rIns="91440" bIns="45720" anchor="ctr" anchorCtr="1" compatLnSpc="0"/>
        <a:lstStyle/>
        <a:p>
          <a:pPr marL="0" marR="0" lvl="0" indent="0" algn="ctr"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r>
            <a:rPr lang="en-GB" sz="1000" b="1" i="0" u="none" strike="noStrike" kern="0" cap="none" spc="0" baseline="0">
              <a:solidFill>
                <a:srgbClr val="000000"/>
              </a:solidFill>
              <a:uFillTx/>
              <a:latin typeface="Franklin Gothic Book"/>
            </a:rPr>
            <a:t>9%</a:t>
          </a:r>
        </a:p>
      </xdr:txBody>
    </xdr:sp>
    <xdr:clientData/>
  </xdr:absoluteAnchor>
  <xdr:absoluteAnchor>
    <xdr:pos x="8401050" y="11049001"/>
    <xdr:ext cx="996805" cy="571500"/>
    <xdr:sp macro="" textlink="">
      <xdr:nvSpPr>
        <xdr:cNvPr id="12" name="Down Arrow 13"/>
        <xdr:cNvSpPr/>
      </xdr:nvSpPr>
      <xdr:spPr>
        <a:xfrm>
          <a:off x="8401050" y="11049001"/>
          <a:ext cx="996805" cy="571500"/>
        </a:xfrm>
        <a:custGeom>
          <a:avLst>
            <a:gd name="f0" fmla="val 10800"/>
            <a:gd name="f1" fmla="val 5400"/>
          </a:avLst>
          <a:gdLst>
            <a:gd name="f2" fmla="val 10800000"/>
            <a:gd name="f3" fmla="val 5400000"/>
            <a:gd name="f4" fmla="val 180"/>
            <a:gd name="f5" fmla="val w"/>
            <a:gd name="f6" fmla="val h"/>
            <a:gd name="f7" fmla="val 0"/>
            <a:gd name="f8" fmla="val 21600"/>
            <a:gd name="f9" fmla="val 10800"/>
            <a:gd name="f10" fmla="+- 0 0 -270"/>
            <a:gd name="f11" fmla="+- 0 0 -90"/>
            <a:gd name="f12" fmla="*/ f5 1 21600"/>
            <a:gd name="f13" fmla="*/ f6 1 21600"/>
            <a:gd name="f14" fmla="pin 0 f1 10800"/>
            <a:gd name="f15" fmla="pin 0 f0 21600"/>
            <a:gd name="f16" fmla="*/ f10 f2 1"/>
            <a:gd name="f17" fmla="*/ f11 f2 1"/>
            <a:gd name="f18" fmla="val f14"/>
            <a:gd name="f19" fmla="val f15"/>
            <a:gd name="f20" fmla="+- 21600 0 f14"/>
            <a:gd name="f21" fmla="*/ f14 f12 1"/>
            <a:gd name="f22" fmla="*/ f15 f13 1"/>
            <a:gd name="f23" fmla="*/ 0 f13 1"/>
            <a:gd name="f24" fmla="*/ 0 f12 1"/>
            <a:gd name="f25" fmla="*/ f16 1 f4"/>
            <a:gd name="f26" fmla="*/ 21600 f12 1"/>
            <a:gd name="f27" fmla="*/ f17 1 f4"/>
            <a:gd name="f28" fmla="+- 21600 0 f19"/>
            <a:gd name="f29" fmla="*/ f18 f12 1"/>
            <a:gd name="f30" fmla="*/ f20 f12 1"/>
            <a:gd name="f31" fmla="*/ f19 f13 1"/>
            <a:gd name="f32" fmla="+- f25 0 f3"/>
            <a:gd name="f33" fmla="+- f27 0 f3"/>
            <a:gd name="f34" fmla="*/ f28 f18 1"/>
            <a:gd name="f35" fmla="*/ f34 1 10800"/>
            <a:gd name="f36" fmla="+- f19 f35 0"/>
            <a:gd name="f37" fmla="*/ f36 f13 1"/>
          </a:gdLst>
          <a:ahLst>
            <a:ahXY gdRefX="f1" minX="f7" maxX="f9" gdRefY="f0" minY="f7" maxY="f8">
              <a:pos x="f21" y="f22"/>
            </a:ahXY>
          </a:ahLst>
          <a:cxnLst>
            <a:cxn ang="3cd4">
              <a:pos x="hc" y="t"/>
            </a:cxn>
            <a:cxn ang="0">
              <a:pos x="r" y="vc"/>
            </a:cxn>
            <a:cxn ang="cd4">
              <a:pos x="hc" y="b"/>
            </a:cxn>
            <a:cxn ang="cd2">
              <a:pos x="l" y="vc"/>
            </a:cxn>
            <a:cxn ang="f32">
              <a:pos x="f24" y="f31"/>
            </a:cxn>
            <a:cxn ang="f33">
              <a:pos x="f26" y="f31"/>
            </a:cxn>
          </a:cxnLst>
          <a:rect l="f29" t="f23" r="f30" b="f37"/>
          <a:pathLst>
            <a:path w="21600" h="21600">
              <a:moveTo>
                <a:pt x="f18" y="f7"/>
              </a:moveTo>
              <a:lnTo>
                <a:pt x="f18" y="f19"/>
              </a:lnTo>
              <a:lnTo>
                <a:pt x="f7" y="f19"/>
              </a:lnTo>
              <a:lnTo>
                <a:pt x="f9" y="f8"/>
              </a:lnTo>
              <a:lnTo>
                <a:pt x="f8" y="f19"/>
              </a:lnTo>
              <a:lnTo>
                <a:pt x="f20" y="f19"/>
              </a:lnTo>
              <a:lnTo>
                <a:pt x="f20" y="f7"/>
              </a:lnTo>
              <a:close/>
            </a:path>
          </a:pathLst>
        </a:custGeom>
        <a:solidFill>
          <a:srgbClr val="FFFF00"/>
        </a:solidFill>
        <a:ln w="38103">
          <a:solidFill>
            <a:srgbClr val="B0761F"/>
          </a:solidFill>
          <a:prstDash val="solid"/>
        </a:ln>
      </xdr:spPr>
      <xdr:txBody>
        <a:bodyPr vert="horz" wrap="square" lIns="91440" tIns="45720" rIns="91440" bIns="45720" anchor="ctr" anchorCtr="1" compatLnSpc="0"/>
        <a:lstStyle/>
        <a:p>
          <a:pPr marL="0" marR="0" lvl="0" indent="0" algn="ctr"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r>
            <a:rPr lang="en-GB" sz="1050" b="1" i="0" u="none" strike="noStrike" kern="0" cap="none" spc="0" baseline="0">
              <a:solidFill>
                <a:srgbClr val="000000"/>
              </a:solidFill>
              <a:uFillTx/>
              <a:latin typeface="Franklin Gothic Book"/>
            </a:rPr>
            <a:t>9%</a:t>
          </a:r>
        </a:p>
      </xdr:txBody>
    </xdr:sp>
    <xdr:clientData/>
  </xdr:absoluteAnchor>
  <xdr:absoluteAnchor>
    <xdr:pos x="8410575" y="3571875"/>
    <xdr:ext cx="1034905" cy="515898"/>
    <xdr:sp macro="" textlink="">
      <xdr:nvSpPr>
        <xdr:cNvPr id="15" name="Down Arrow 11"/>
        <xdr:cNvSpPr/>
      </xdr:nvSpPr>
      <xdr:spPr>
        <a:xfrm>
          <a:off x="8410575" y="3571875"/>
          <a:ext cx="1034905" cy="515898"/>
        </a:xfrm>
        <a:custGeom>
          <a:avLst>
            <a:gd name="f0" fmla="val 10800"/>
            <a:gd name="f1" fmla="val 5400"/>
          </a:avLst>
          <a:gdLst>
            <a:gd name="f2" fmla="val 10800000"/>
            <a:gd name="f3" fmla="val 5400000"/>
            <a:gd name="f4" fmla="val 180"/>
            <a:gd name="f5" fmla="val w"/>
            <a:gd name="f6" fmla="val h"/>
            <a:gd name="f7" fmla="val 0"/>
            <a:gd name="f8" fmla="val 21600"/>
            <a:gd name="f9" fmla="val 10800"/>
            <a:gd name="f10" fmla="+- 0 0 -270"/>
            <a:gd name="f11" fmla="+- 0 0 -90"/>
            <a:gd name="f12" fmla="*/ f5 1 21600"/>
            <a:gd name="f13" fmla="*/ f6 1 21600"/>
            <a:gd name="f14" fmla="pin 0 f1 10800"/>
            <a:gd name="f15" fmla="pin 0 f0 21600"/>
            <a:gd name="f16" fmla="*/ f10 f2 1"/>
            <a:gd name="f17" fmla="*/ f11 f2 1"/>
            <a:gd name="f18" fmla="val f14"/>
            <a:gd name="f19" fmla="val f15"/>
            <a:gd name="f20" fmla="+- 21600 0 f14"/>
            <a:gd name="f21" fmla="*/ f14 f12 1"/>
            <a:gd name="f22" fmla="*/ f15 f13 1"/>
            <a:gd name="f23" fmla="*/ 0 f13 1"/>
            <a:gd name="f24" fmla="*/ 0 f12 1"/>
            <a:gd name="f25" fmla="*/ f16 1 f4"/>
            <a:gd name="f26" fmla="*/ 21600 f12 1"/>
            <a:gd name="f27" fmla="*/ f17 1 f4"/>
            <a:gd name="f28" fmla="+- 21600 0 f19"/>
            <a:gd name="f29" fmla="*/ f18 f12 1"/>
            <a:gd name="f30" fmla="*/ f20 f12 1"/>
            <a:gd name="f31" fmla="*/ f19 f13 1"/>
            <a:gd name="f32" fmla="+- f25 0 f3"/>
            <a:gd name="f33" fmla="+- f27 0 f3"/>
            <a:gd name="f34" fmla="*/ f28 f18 1"/>
            <a:gd name="f35" fmla="*/ f34 1 10800"/>
            <a:gd name="f36" fmla="+- f19 f35 0"/>
            <a:gd name="f37" fmla="*/ f36 f13 1"/>
          </a:gdLst>
          <a:ahLst>
            <a:ahXY gdRefX="f1" minX="f7" maxX="f9" gdRefY="f0" minY="f7" maxY="f8">
              <a:pos x="f21" y="f22"/>
            </a:ahXY>
          </a:ahLst>
          <a:cxnLst>
            <a:cxn ang="3cd4">
              <a:pos x="hc" y="t"/>
            </a:cxn>
            <a:cxn ang="0">
              <a:pos x="r" y="vc"/>
            </a:cxn>
            <a:cxn ang="cd4">
              <a:pos x="hc" y="b"/>
            </a:cxn>
            <a:cxn ang="cd2">
              <a:pos x="l" y="vc"/>
            </a:cxn>
            <a:cxn ang="f32">
              <a:pos x="f24" y="f31"/>
            </a:cxn>
            <a:cxn ang="f33">
              <a:pos x="f26" y="f31"/>
            </a:cxn>
          </a:cxnLst>
          <a:rect l="f29" t="f23" r="f30" b="f37"/>
          <a:pathLst>
            <a:path w="21600" h="21600">
              <a:moveTo>
                <a:pt x="f18" y="f7"/>
              </a:moveTo>
              <a:lnTo>
                <a:pt x="f18" y="f19"/>
              </a:lnTo>
              <a:lnTo>
                <a:pt x="f7" y="f19"/>
              </a:lnTo>
              <a:lnTo>
                <a:pt x="f9" y="f8"/>
              </a:lnTo>
              <a:lnTo>
                <a:pt x="f8" y="f19"/>
              </a:lnTo>
              <a:lnTo>
                <a:pt x="f20" y="f19"/>
              </a:lnTo>
              <a:lnTo>
                <a:pt x="f20" y="f7"/>
              </a:lnTo>
              <a:close/>
            </a:path>
          </a:pathLst>
        </a:custGeom>
        <a:solidFill>
          <a:srgbClr val="00B0F0"/>
        </a:solidFill>
        <a:ln w="38103">
          <a:solidFill>
            <a:srgbClr val="B0761F"/>
          </a:solidFill>
          <a:prstDash val="solid"/>
        </a:ln>
      </xdr:spPr>
      <xdr:txBody>
        <a:bodyPr vert="horz" wrap="square" lIns="91440" tIns="45720" rIns="91440" bIns="45720" anchor="ctr" anchorCtr="1" compatLnSpc="0"/>
        <a:lstStyle/>
        <a:p>
          <a:pPr marL="0" marR="0" lvl="0" indent="0" algn="ctr"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r>
            <a:rPr lang="en-GB" sz="1050" b="1" i="0" u="none" strike="noStrike" kern="0" cap="none" spc="0" baseline="0">
              <a:solidFill>
                <a:srgbClr val="000000"/>
              </a:solidFill>
              <a:uFillTx/>
              <a:latin typeface="Franklin Gothic Book"/>
            </a:rPr>
            <a:t>1.4 p.p.</a:t>
          </a:r>
        </a:p>
      </xdr:txBody>
    </xdr:sp>
    <xdr:clientData/>
  </xdr:absoluteAnchor>
  <xdr:absoluteAnchor>
    <xdr:pos x="8362950" y="6762751"/>
    <xdr:ext cx="1019175" cy="342900"/>
    <xdr:sp macro="" textlink="">
      <xdr:nvSpPr>
        <xdr:cNvPr id="18" name="Up Arrow 22"/>
        <xdr:cNvSpPr/>
      </xdr:nvSpPr>
      <xdr:spPr>
        <a:xfrm>
          <a:off x="8362950" y="6762751"/>
          <a:ext cx="1019175" cy="342900"/>
        </a:xfrm>
        <a:custGeom>
          <a:avLst>
            <a:gd name="f0" fmla="val 10800"/>
            <a:gd name="f1" fmla="val 5400"/>
          </a:avLst>
          <a:gdLst>
            <a:gd name="f2" fmla="val 10800000"/>
            <a:gd name="f3" fmla="val 5400000"/>
            <a:gd name="f4" fmla="val 180"/>
            <a:gd name="f5" fmla="val w"/>
            <a:gd name="f6" fmla="val h"/>
            <a:gd name="f7" fmla="val 0"/>
            <a:gd name="f8" fmla="val 21600"/>
            <a:gd name="f9" fmla="val 10800"/>
            <a:gd name="f10" fmla="+- 0 0 -270"/>
            <a:gd name="f11" fmla="+- 0 0 -90"/>
            <a:gd name="f12" fmla="*/ f5 1 21600"/>
            <a:gd name="f13" fmla="*/ f6 1 21600"/>
            <a:gd name="f14" fmla="pin 0 f1 10800"/>
            <a:gd name="f15" fmla="pin 0 f0 21600"/>
            <a:gd name="f16" fmla="*/ f10 f2 1"/>
            <a:gd name="f17" fmla="*/ f11 f2 1"/>
            <a:gd name="f18" fmla="val f14"/>
            <a:gd name="f19" fmla="val f15"/>
            <a:gd name="f20" fmla="+- 21600 0 f14"/>
            <a:gd name="f21" fmla="*/ f14 f12 1"/>
            <a:gd name="f22" fmla="*/ f15 f13 1"/>
            <a:gd name="f23" fmla="*/ 21600 f13 1"/>
            <a:gd name="f24" fmla="*/ 0 f12 1"/>
            <a:gd name="f25" fmla="*/ f16 1 f4"/>
            <a:gd name="f26" fmla="*/ 21600 f12 1"/>
            <a:gd name="f27" fmla="*/ f17 1 f4"/>
            <a:gd name="f28" fmla="*/ f19 f18 1"/>
            <a:gd name="f29" fmla="*/ f18 f12 1"/>
            <a:gd name="f30" fmla="*/ f20 f12 1"/>
            <a:gd name="f31" fmla="*/ f19 f13 1"/>
            <a:gd name="f32" fmla="+- f25 0 f3"/>
            <a:gd name="f33" fmla="+- f27 0 f3"/>
            <a:gd name="f34" fmla="*/ f28 1 10800"/>
            <a:gd name="f35" fmla="+- f19 0 f34"/>
            <a:gd name="f36" fmla="*/ f35 f13 1"/>
          </a:gdLst>
          <a:ahLst>
            <a:ahXY gdRefX="f1" minX="f7" maxX="f9" gdRefY="f0" minY="f7" maxY="f8">
              <a:pos x="f21" y="f22"/>
            </a:ahXY>
          </a:ahLst>
          <a:cxnLst>
            <a:cxn ang="3cd4">
              <a:pos x="hc" y="t"/>
            </a:cxn>
            <a:cxn ang="0">
              <a:pos x="r" y="vc"/>
            </a:cxn>
            <a:cxn ang="cd4">
              <a:pos x="hc" y="b"/>
            </a:cxn>
            <a:cxn ang="cd2">
              <a:pos x="l" y="vc"/>
            </a:cxn>
            <a:cxn ang="f32">
              <a:pos x="f24" y="f31"/>
            </a:cxn>
            <a:cxn ang="f33">
              <a:pos x="f26" y="f31"/>
            </a:cxn>
          </a:cxnLst>
          <a:rect l="f29" t="f36" r="f30" b="f23"/>
          <a:pathLst>
            <a:path w="21600" h="21600">
              <a:moveTo>
                <a:pt x="f18" y="f8"/>
              </a:moveTo>
              <a:lnTo>
                <a:pt x="f18" y="f19"/>
              </a:lnTo>
              <a:lnTo>
                <a:pt x="f7" y="f19"/>
              </a:lnTo>
              <a:lnTo>
                <a:pt x="f9" y="f7"/>
              </a:lnTo>
              <a:lnTo>
                <a:pt x="f8" y="f19"/>
              </a:lnTo>
              <a:lnTo>
                <a:pt x="f20" y="f19"/>
              </a:lnTo>
              <a:lnTo>
                <a:pt x="f20" y="f8"/>
              </a:lnTo>
              <a:close/>
            </a:path>
          </a:pathLst>
        </a:custGeom>
        <a:solidFill>
          <a:srgbClr val="FFFF00"/>
        </a:solidFill>
        <a:ln w="38103">
          <a:solidFill>
            <a:srgbClr val="B0761F"/>
          </a:solidFill>
          <a:prstDash val="solid"/>
        </a:ln>
      </xdr:spPr>
      <xdr:txBody>
        <a:bodyPr vert="horz" wrap="square" lIns="91440" tIns="45720" rIns="91440" bIns="45720" anchor="ctr" anchorCtr="1" compatLnSpc="0"/>
        <a:lstStyle/>
        <a:p>
          <a:pPr marL="0" marR="0" lvl="0" indent="0" algn="ctr"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r>
            <a:rPr lang="en-GB" sz="1000" b="1" i="0" u="none" strike="noStrike" kern="0" cap="none" spc="0" baseline="0">
              <a:solidFill>
                <a:schemeClr val="tx1"/>
              </a:solidFill>
              <a:uFillTx/>
              <a:latin typeface="Franklin Gothic Book"/>
            </a:rPr>
            <a:t>1%</a:t>
          </a:r>
        </a:p>
      </xdr:txBody>
    </xdr:sp>
    <xdr:clientData/>
  </xdr:absoluteAnchor>
  <xdr:absoluteAnchor>
    <xdr:pos x="8401050" y="5915025"/>
    <xdr:ext cx="1034905" cy="515898"/>
    <xdr:sp macro="" textlink="">
      <xdr:nvSpPr>
        <xdr:cNvPr id="11" name="Down Arrow 11"/>
        <xdr:cNvSpPr/>
      </xdr:nvSpPr>
      <xdr:spPr>
        <a:xfrm>
          <a:off x="8401050" y="5915025"/>
          <a:ext cx="1034905" cy="515898"/>
        </a:xfrm>
        <a:custGeom>
          <a:avLst>
            <a:gd name="f0" fmla="val 10800"/>
            <a:gd name="f1" fmla="val 5400"/>
          </a:avLst>
          <a:gdLst>
            <a:gd name="f2" fmla="val 10800000"/>
            <a:gd name="f3" fmla="val 5400000"/>
            <a:gd name="f4" fmla="val 180"/>
            <a:gd name="f5" fmla="val w"/>
            <a:gd name="f6" fmla="val h"/>
            <a:gd name="f7" fmla="val 0"/>
            <a:gd name="f8" fmla="val 21600"/>
            <a:gd name="f9" fmla="val 10800"/>
            <a:gd name="f10" fmla="+- 0 0 -270"/>
            <a:gd name="f11" fmla="+- 0 0 -90"/>
            <a:gd name="f12" fmla="*/ f5 1 21600"/>
            <a:gd name="f13" fmla="*/ f6 1 21600"/>
            <a:gd name="f14" fmla="pin 0 f1 10800"/>
            <a:gd name="f15" fmla="pin 0 f0 21600"/>
            <a:gd name="f16" fmla="*/ f10 f2 1"/>
            <a:gd name="f17" fmla="*/ f11 f2 1"/>
            <a:gd name="f18" fmla="val f14"/>
            <a:gd name="f19" fmla="val f15"/>
            <a:gd name="f20" fmla="+- 21600 0 f14"/>
            <a:gd name="f21" fmla="*/ f14 f12 1"/>
            <a:gd name="f22" fmla="*/ f15 f13 1"/>
            <a:gd name="f23" fmla="*/ 0 f13 1"/>
            <a:gd name="f24" fmla="*/ 0 f12 1"/>
            <a:gd name="f25" fmla="*/ f16 1 f4"/>
            <a:gd name="f26" fmla="*/ 21600 f12 1"/>
            <a:gd name="f27" fmla="*/ f17 1 f4"/>
            <a:gd name="f28" fmla="+- 21600 0 f19"/>
            <a:gd name="f29" fmla="*/ f18 f12 1"/>
            <a:gd name="f30" fmla="*/ f20 f12 1"/>
            <a:gd name="f31" fmla="*/ f19 f13 1"/>
            <a:gd name="f32" fmla="+- f25 0 f3"/>
            <a:gd name="f33" fmla="+- f27 0 f3"/>
            <a:gd name="f34" fmla="*/ f28 f18 1"/>
            <a:gd name="f35" fmla="*/ f34 1 10800"/>
            <a:gd name="f36" fmla="+- f19 f35 0"/>
            <a:gd name="f37" fmla="*/ f36 f13 1"/>
          </a:gdLst>
          <a:ahLst>
            <a:ahXY gdRefX="f1" minX="f7" maxX="f9" gdRefY="f0" minY="f7" maxY="f8">
              <a:pos x="f21" y="f22"/>
            </a:ahXY>
          </a:ahLst>
          <a:cxnLst>
            <a:cxn ang="3cd4">
              <a:pos x="hc" y="t"/>
            </a:cxn>
            <a:cxn ang="0">
              <a:pos x="r" y="vc"/>
            </a:cxn>
            <a:cxn ang="cd4">
              <a:pos x="hc" y="b"/>
            </a:cxn>
            <a:cxn ang="cd2">
              <a:pos x="l" y="vc"/>
            </a:cxn>
            <a:cxn ang="f32">
              <a:pos x="f24" y="f31"/>
            </a:cxn>
            <a:cxn ang="f33">
              <a:pos x="f26" y="f31"/>
            </a:cxn>
          </a:cxnLst>
          <a:rect l="f29" t="f23" r="f30" b="f37"/>
          <a:pathLst>
            <a:path w="21600" h="21600">
              <a:moveTo>
                <a:pt x="f18" y="f7"/>
              </a:moveTo>
              <a:lnTo>
                <a:pt x="f18" y="f19"/>
              </a:lnTo>
              <a:lnTo>
                <a:pt x="f7" y="f19"/>
              </a:lnTo>
              <a:lnTo>
                <a:pt x="f9" y="f8"/>
              </a:lnTo>
              <a:lnTo>
                <a:pt x="f8" y="f19"/>
              </a:lnTo>
              <a:lnTo>
                <a:pt x="f20" y="f19"/>
              </a:lnTo>
              <a:lnTo>
                <a:pt x="f20" y="f7"/>
              </a:lnTo>
              <a:close/>
            </a:path>
          </a:pathLst>
        </a:custGeom>
        <a:solidFill>
          <a:srgbClr val="FFFF00"/>
        </a:solidFill>
        <a:ln w="38103">
          <a:solidFill>
            <a:srgbClr val="B0761F"/>
          </a:solidFill>
          <a:prstDash val="solid"/>
        </a:ln>
      </xdr:spPr>
      <xdr:txBody>
        <a:bodyPr vert="horz" wrap="square" lIns="91440" tIns="45720" rIns="91440" bIns="45720" anchor="ctr" anchorCtr="1" compatLnSpc="0"/>
        <a:lstStyle/>
        <a:p>
          <a:pPr marL="0" marR="0" lvl="0" indent="0" algn="ctr"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r>
            <a:rPr lang="en-GB" sz="1050" b="1" i="0" u="none" strike="noStrike" kern="0" cap="none" spc="0" baseline="0">
              <a:solidFill>
                <a:srgbClr val="000000"/>
              </a:solidFill>
              <a:uFillTx/>
              <a:latin typeface="Franklin Gothic Book"/>
            </a:rPr>
            <a:t>2.6%</a:t>
          </a:r>
        </a:p>
      </xdr:txBody>
    </xdr:sp>
    <xdr:clientData/>
  </xdr:absoluteAnchor>
  <xdr:absoluteAnchor>
    <xdr:pos x="8448675" y="1343024"/>
    <xdr:ext cx="1013467" cy="371475"/>
    <xdr:sp macro="" textlink="">
      <xdr:nvSpPr>
        <xdr:cNvPr id="13" name="Up Arrow 6"/>
        <xdr:cNvSpPr/>
      </xdr:nvSpPr>
      <xdr:spPr>
        <a:xfrm>
          <a:off x="8448675" y="1343024"/>
          <a:ext cx="1013467" cy="371475"/>
        </a:xfrm>
        <a:custGeom>
          <a:avLst>
            <a:gd name="f0" fmla="val 10800"/>
            <a:gd name="f1" fmla="val 5400"/>
          </a:avLst>
          <a:gdLst>
            <a:gd name="f2" fmla="val 10800000"/>
            <a:gd name="f3" fmla="val 5400000"/>
            <a:gd name="f4" fmla="val 180"/>
            <a:gd name="f5" fmla="val w"/>
            <a:gd name="f6" fmla="val h"/>
            <a:gd name="f7" fmla="val 0"/>
            <a:gd name="f8" fmla="val 21600"/>
            <a:gd name="f9" fmla="val 10800"/>
            <a:gd name="f10" fmla="+- 0 0 -270"/>
            <a:gd name="f11" fmla="+- 0 0 -90"/>
            <a:gd name="f12" fmla="*/ f5 1 21600"/>
            <a:gd name="f13" fmla="*/ f6 1 21600"/>
            <a:gd name="f14" fmla="pin 0 f1 10800"/>
            <a:gd name="f15" fmla="pin 0 f0 21600"/>
            <a:gd name="f16" fmla="*/ f10 f2 1"/>
            <a:gd name="f17" fmla="*/ f11 f2 1"/>
            <a:gd name="f18" fmla="val f14"/>
            <a:gd name="f19" fmla="val f15"/>
            <a:gd name="f20" fmla="+- 21600 0 f14"/>
            <a:gd name="f21" fmla="*/ f14 f12 1"/>
            <a:gd name="f22" fmla="*/ f15 f13 1"/>
            <a:gd name="f23" fmla="*/ 21600 f13 1"/>
            <a:gd name="f24" fmla="*/ 0 f12 1"/>
            <a:gd name="f25" fmla="*/ f16 1 f4"/>
            <a:gd name="f26" fmla="*/ 21600 f12 1"/>
            <a:gd name="f27" fmla="*/ f17 1 f4"/>
            <a:gd name="f28" fmla="*/ f19 f18 1"/>
            <a:gd name="f29" fmla="*/ f18 f12 1"/>
            <a:gd name="f30" fmla="*/ f20 f12 1"/>
            <a:gd name="f31" fmla="*/ f19 f13 1"/>
            <a:gd name="f32" fmla="+- f25 0 f3"/>
            <a:gd name="f33" fmla="+- f27 0 f3"/>
            <a:gd name="f34" fmla="*/ f28 1 10800"/>
            <a:gd name="f35" fmla="+- f19 0 f34"/>
            <a:gd name="f36" fmla="*/ f35 f13 1"/>
          </a:gdLst>
          <a:ahLst>
            <a:ahXY gdRefX="f1" minX="f7" maxX="f9" gdRefY="f0" minY="f7" maxY="f8">
              <a:pos x="f21" y="f22"/>
            </a:ahXY>
          </a:ahLst>
          <a:cxnLst>
            <a:cxn ang="3cd4">
              <a:pos x="hc" y="t"/>
            </a:cxn>
            <a:cxn ang="0">
              <a:pos x="r" y="vc"/>
            </a:cxn>
            <a:cxn ang="cd4">
              <a:pos x="hc" y="b"/>
            </a:cxn>
            <a:cxn ang="cd2">
              <a:pos x="l" y="vc"/>
            </a:cxn>
            <a:cxn ang="f32">
              <a:pos x="f24" y="f31"/>
            </a:cxn>
            <a:cxn ang="f33">
              <a:pos x="f26" y="f31"/>
            </a:cxn>
          </a:cxnLst>
          <a:rect l="f29" t="f36" r="f30" b="f23"/>
          <a:pathLst>
            <a:path w="21600" h="21600">
              <a:moveTo>
                <a:pt x="f18" y="f8"/>
              </a:moveTo>
              <a:lnTo>
                <a:pt x="f18" y="f19"/>
              </a:lnTo>
              <a:lnTo>
                <a:pt x="f7" y="f19"/>
              </a:lnTo>
              <a:lnTo>
                <a:pt x="f9" y="f7"/>
              </a:lnTo>
              <a:lnTo>
                <a:pt x="f8" y="f19"/>
              </a:lnTo>
              <a:lnTo>
                <a:pt x="f20" y="f19"/>
              </a:lnTo>
              <a:lnTo>
                <a:pt x="f20" y="f8"/>
              </a:lnTo>
              <a:close/>
            </a:path>
          </a:pathLst>
        </a:custGeom>
        <a:solidFill>
          <a:srgbClr val="00B0F0"/>
        </a:solidFill>
        <a:ln w="38103">
          <a:solidFill>
            <a:srgbClr val="B0761F"/>
          </a:solidFill>
          <a:prstDash val="solid"/>
        </a:ln>
      </xdr:spPr>
      <xdr:txBody>
        <a:bodyPr vert="horz" wrap="square" lIns="91440" tIns="45720" rIns="91440" bIns="45720" anchor="ctr" anchorCtr="1" compatLnSpc="0"/>
        <a:lstStyle/>
        <a:p>
          <a:pPr marL="0" marR="0" lvl="0" indent="0" algn="ctr"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r>
            <a:rPr lang="en-GB" sz="1000" b="1" i="0" u="none" strike="noStrike" kern="0" cap="none" spc="0" baseline="0">
              <a:solidFill>
                <a:srgbClr val="000000"/>
              </a:solidFill>
              <a:uFillTx/>
              <a:latin typeface="Franklin Gothic Book"/>
            </a:rPr>
            <a:t>0.6 p.p.</a:t>
          </a:r>
        </a:p>
      </xdr:txBody>
    </xdr:sp>
    <xdr:clientData/>
  </xdr:absoluteAnchor>
  <xdr:absoluteAnchor>
    <xdr:pos x="8362950" y="7429500"/>
    <xdr:ext cx="1019175" cy="514350"/>
    <xdr:sp macro="" textlink="">
      <xdr:nvSpPr>
        <xdr:cNvPr id="14" name="Up Arrow 22"/>
        <xdr:cNvSpPr/>
      </xdr:nvSpPr>
      <xdr:spPr>
        <a:xfrm>
          <a:off x="8362950" y="7429500"/>
          <a:ext cx="1019175" cy="514350"/>
        </a:xfrm>
        <a:custGeom>
          <a:avLst>
            <a:gd name="f0" fmla="val 10800"/>
            <a:gd name="f1" fmla="val 5400"/>
          </a:avLst>
          <a:gdLst>
            <a:gd name="f2" fmla="val 10800000"/>
            <a:gd name="f3" fmla="val 5400000"/>
            <a:gd name="f4" fmla="val 180"/>
            <a:gd name="f5" fmla="val w"/>
            <a:gd name="f6" fmla="val h"/>
            <a:gd name="f7" fmla="val 0"/>
            <a:gd name="f8" fmla="val 21600"/>
            <a:gd name="f9" fmla="val 10800"/>
            <a:gd name="f10" fmla="+- 0 0 -270"/>
            <a:gd name="f11" fmla="+- 0 0 -90"/>
            <a:gd name="f12" fmla="*/ f5 1 21600"/>
            <a:gd name="f13" fmla="*/ f6 1 21600"/>
            <a:gd name="f14" fmla="pin 0 f1 10800"/>
            <a:gd name="f15" fmla="pin 0 f0 21600"/>
            <a:gd name="f16" fmla="*/ f10 f2 1"/>
            <a:gd name="f17" fmla="*/ f11 f2 1"/>
            <a:gd name="f18" fmla="val f14"/>
            <a:gd name="f19" fmla="val f15"/>
            <a:gd name="f20" fmla="+- 21600 0 f14"/>
            <a:gd name="f21" fmla="*/ f14 f12 1"/>
            <a:gd name="f22" fmla="*/ f15 f13 1"/>
            <a:gd name="f23" fmla="*/ 21600 f13 1"/>
            <a:gd name="f24" fmla="*/ 0 f12 1"/>
            <a:gd name="f25" fmla="*/ f16 1 f4"/>
            <a:gd name="f26" fmla="*/ 21600 f12 1"/>
            <a:gd name="f27" fmla="*/ f17 1 f4"/>
            <a:gd name="f28" fmla="*/ f19 f18 1"/>
            <a:gd name="f29" fmla="*/ f18 f12 1"/>
            <a:gd name="f30" fmla="*/ f20 f12 1"/>
            <a:gd name="f31" fmla="*/ f19 f13 1"/>
            <a:gd name="f32" fmla="+- f25 0 f3"/>
            <a:gd name="f33" fmla="+- f27 0 f3"/>
            <a:gd name="f34" fmla="*/ f28 1 10800"/>
            <a:gd name="f35" fmla="+- f19 0 f34"/>
            <a:gd name="f36" fmla="*/ f35 f13 1"/>
          </a:gdLst>
          <a:ahLst>
            <a:ahXY gdRefX="f1" minX="f7" maxX="f9" gdRefY="f0" minY="f7" maxY="f8">
              <a:pos x="f21" y="f22"/>
            </a:ahXY>
          </a:ahLst>
          <a:cxnLst>
            <a:cxn ang="3cd4">
              <a:pos x="hc" y="t"/>
            </a:cxn>
            <a:cxn ang="0">
              <a:pos x="r" y="vc"/>
            </a:cxn>
            <a:cxn ang="cd4">
              <a:pos x="hc" y="b"/>
            </a:cxn>
            <a:cxn ang="cd2">
              <a:pos x="l" y="vc"/>
            </a:cxn>
            <a:cxn ang="f32">
              <a:pos x="f24" y="f31"/>
            </a:cxn>
            <a:cxn ang="f33">
              <a:pos x="f26" y="f31"/>
            </a:cxn>
          </a:cxnLst>
          <a:rect l="f29" t="f36" r="f30" b="f23"/>
          <a:pathLst>
            <a:path w="21600" h="21600">
              <a:moveTo>
                <a:pt x="f18" y="f8"/>
              </a:moveTo>
              <a:lnTo>
                <a:pt x="f18" y="f19"/>
              </a:lnTo>
              <a:lnTo>
                <a:pt x="f7" y="f19"/>
              </a:lnTo>
              <a:lnTo>
                <a:pt x="f9" y="f7"/>
              </a:lnTo>
              <a:lnTo>
                <a:pt x="f8" y="f19"/>
              </a:lnTo>
              <a:lnTo>
                <a:pt x="f20" y="f19"/>
              </a:lnTo>
              <a:lnTo>
                <a:pt x="f20" y="f8"/>
              </a:lnTo>
              <a:close/>
            </a:path>
          </a:pathLst>
        </a:custGeom>
        <a:solidFill>
          <a:srgbClr val="FFFF00"/>
        </a:solidFill>
        <a:ln w="38103">
          <a:solidFill>
            <a:srgbClr val="B0761F"/>
          </a:solidFill>
          <a:prstDash val="solid"/>
        </a:ln>
      </xdr:spPr>
      <xdr:txBody>
        <a:bodyPr vert="horz" wrap="square" lIns="91440" tIns="45720" rIns="91440" bIns="45720" anchor="ctr" anchorCtr="1" compatLnSpc="0"/>
        <a:lstStyle/>
        <a:p>
          <a:pPr marL="0" marR="0" lvl="0" indent="0" algn="ctr"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r>
            <a:rPr lang="en-GB" sz="1000" b="1" i="0" u="none" strike="noStrike" kern="0" cap="none" spc="0" baseline="0">
              <a:solidFill>
                <a:schemeClr val="tx1"/>
              </a:solidFill>
              <a:uFillTx/>
              <a:latin typeface="Franklin Gothic Book"/>
            </a:rPr>
            <a:t>2.6%</a:t>
          </a:r>
        </a:p>
      </xdr:txBody>
    </xdr:sp>
    <xdr:clientData/>
  </xdr:absoluteAnchor>
  <xdr:absoluteAnchor>
    <xdr:pos x="8410575" y="12839700"/>
    <xdr:ext cx="1019175" cy="457200"/>
    <xdr:sp macro="" textlink="">
      <xdr:nvSpPr>
        <xdr:cNvPr id="16" name="Up Arrow 22"/>
        <xdr:cNvSpPr/>
      </xdr:nvSpPr>
      <xdr:spPr>
        <a:xfrm>
          <a:off x="8410575" y="12839700"/>
          <a:ext cx="1019175" cy="457200"/>
        </a:xfrm>
        <a:custGeom>
          <a:avLst>
            <a:gd name="f0" fmla="val 10800"/>
            <a:gd name="f1" fmla="val 5400"/>
          </a:avLst>
          <a:gdLst>
            <a:gd name="f2" fmla="val 10800000"/>
            <a:gd name="f3" fmla="val 5400000"/>
            <a:gd name="f4" fmla="val 180"/>
            <a:gd name="f5" fmla="val w"/>
            <a:gd name="f6" fmla="val h"/>
            <a:gd name="f7" fmla="val 0"/>
            <a:gd name="f8" fmla="val 21600"/>
            <a:gd name="f9" fmla="val 10800"/>
            <a:gd name="f10" fmla="+- 0 0 -270"/>
            <a:gd name="f11" fmla="+- 0 0 -90"/>
            <a:gd name="f12" fmla="*/ f5 1 21600"/>
            <a:gd name="f13" fmla="*/ f6 1 21600"/>
            <a:gd name="f14" fmla="pin 0 f1 10800"/>
            <a:gd name="f15" fmla="pin 0 f0 21600"/>
            <a:gd name="f16" fmla="*/ f10 f2 1"/>
            <a:gd name="f17" fmla="*/ f11 f2 1"/>
            <a:gd name="f18" fmla="val f14"/>
            <a:gd name="f19" fmla="val f15"/>
            <a:gd name="f20" fmla="+- 21600 0 f14"/>
            <a:gd name="f21" fmla="*/ f14 f12 1"/>
            <a:gd name="f22" fmla="*/ f15 f13 1"/>
            <a:gd name="f23" fmla="*/ 21600 f13 1"/>
            <a:gd name="f24" fmla="*/ 0 f12 1"/>
            <a:gd name="f25" fmla="*/ f16 1 f4"/>
            <a:gd name="f26" fmla="*/ 21600 f12 1"/>
            <a:gd name="f27" fmla="*/ f17 1 f4"/>
            <a:gd name="f28" fmla="*/ f19 f18 1"/>
            <a:gd name="f29" fmla="*/ f18 f12 1"/>
            <a:gd name="f30" fmla="*/ f20 f12 1"/>
            <a:gd name="f31" fmla="*/ f19 f13 1"/>
            <a:gd name="f32" fmla="+- f25 0 f3"/>
            <a:gd name="f33" fmla="+- f27 0 f3"/>
            <a:gd name="f34" fmla="*/ f28 1 10800"/>
            <a:gd name="f35" fmla="+- f19 0 f34"/>
            <a:gd name="f36" fmla="*/ f35 f13 1"/>
          </a:gdLst>
          <a:ahLst>
            <a:ahXY gdRefX="f1" minX="f7" maxX="f9" gdRefY="f0" minY="f7" maxY="f8">
              <a:pos x="f21" y="f22"/>
            </a:ahXY>
          </a:ahLst>
          <a:cxnLst>
            <a:cxn ang="3cd4">
              <a:pos x="hc" y="t"/>
            </a:cxn>
            <a:cxn ang="0">
              <a:pos x="r" y="vc"/>
            </a:cxn>
            <a:cxn ang="cd4">
              <a:pos x="hc" y="b"/>
            </a:cxn>
            <a:cxn ang="cd2">
              <a:pos x="l" y="vc"/>
            </a:cxn>
            <a:cxn ang="f32">
              <a:pos x="f24" y="f31"/>
            </a:cxn>
            <a:cxn ang="f33">
              <a:pos x="f26" y="f31"/>
            </a:cxn>
          </a:cxnLst>
          <a:rect l="f29" t="f36" r="f30" b="f23"/>
          <a:pathLst>
            <a:path w="21600" h="21600">
              <a:moveTo>
                <a:pt x="f18" y="f8"/>
              </a:moveTo>
              <a:lnTo>
                <a:pt x="f18" y="f19"/>
              </a:lnTo>
              <a:lnTo>
                <a:pt x="f7" y="f19"/>
              </a:lnTo>
              <a:lnTo>
                <a:pt x="f9" y="f7"/>
              </a:lnTo>
              <a:lnTo>
                <a:pt x="f8" y="f19"/>
              </a:lnTo>
              <a:lnTo>
                <a:pt x="f20" y="f19"/>
              </a:lnTo>
              <a:lnTo>
                <a:pt x="f20" y="f8"/>
              </a:lnTo>
              <a:close/>
            </a:path>
          </a:pathLst>
        </a:custGeom>
        <a:solidFill>
          <a:srgbClr val="FFFF00"/>
        </a:solidFill>
        <a:ln w="38103">
          <a:solidFill>
            <a:srgbClr val="B0761F"/>
          </a:solidFill>
          <a:prstDash val="solid"/>
        </a:ln>
      </xdr:spPr>
      <xdr:txBody>
        <a:bodyPr vert="horz" wrap="square" lIns="91440" tIns="45720" rIns="91440" bIns="45720" anchor="ctr" anchorCtr="1" compatLnSpc="0"/>
        <a:lstStyle/>
        <a:p>
          <a:pPr marL="0" marR="0" lvl="0" indent="0" algn="ctr"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r>
            <a:rPr lang="en-GB" sz="1000" b="1" i="0" u="none" strike="noStrike" kern="0" cap="none" spc="0" baseline="0">
              <a:solidFill>
                <a:schemeClr val="tx1"/>
              </a:solidFill>
              <a:uFillTx/>
              <a:latin typeface="Franklin Gothic Book"/>
            </a:rPr>
            <a:t>3%</a:t>
          </a:r>
        </a:p>
      </xdr:txBody>
    </xdr:sp>
    <xdr:clientData/>
  </xdr:absoluteAnchor>
  <xdr:absoluteAnchor>
    <xdr:pos x="8401050" y="8629649"/>
    <xdr:ext cx="1019175" cy="733425"/>
    <xdr:sp macro="" textlink="">
      <xdr:nvSpPr>
        <xdr:cNvPr id="17" name="Up Arrow 22"/>
        <xdr:cNvSpPr/>
      </xdr:nvSpPr>
      <xdr:spPr>
        <a:xfrm>
          <a:off x="8401050" y="8629649"/>
          <a:ext cx="1019175" cy="733425"/>
        </a:xfrm>
        <a:custGeom>
          <a:avLst>
            <a:gd name="f0" fmla="val 10800"/>
            <a:gd name="f1" fmla="val 5400"/>
          </a:avLst>
          <a:gdLst>
            <a:gd name="f2" fmla="val 10800000"/>
            <a:gd name="f3" fmla="val 5400000"/>
            <a:gd name="f4" fmla="val 180"/>
            <a:gd name="f5" fmla="val w"/>
            <a:gd name="f6" fmla="val h"/>
            <a:gd name="f7" fmla="val 0"/>
            <a:gd name="f8" fmla="val 21600"/>
            <a:gd name="f9" fmla="val 10800"/>
            <a:gd name="f10" fmla="+- 0 0 -270"/>
            <a:gd name="f11" fmla="+- 0 0 -90"/>
            <a:gd name="f12" fmla="*/ f5 1 21600"/>
            <a:gd name="f13" fmla="*/ f6 1 21600"/>
            <a:gd name="f14" fmla="pin 0 f1 10800"/>
            <a:gd name="f15" fmla="pin 0 f0 21600"/>
            <a:gd name="f16" fmla="*/ f10 f2 1"/>
            <a:gd name="f17" fmla="*/ f11 f2 1"/>
            <a:gd name="f18" fmla="val f14"/>
            <a:gd name="f19" fmla="val f15"/>
            <a:gd name="f20" fmla="+- 21600 0 f14"/>
            <a:gd name="f21" fmla="*/ f14 f12 1"/>
            <a:gd name="f22" fmla="*/ f15 f13 1"/>
            <a:gd name="f23" fmla="*/ 21600 f13 1"/>
            <a:gd name="f24" fmla="*/ 0 f12 1"/>
            <a:gd name="f25" fmla="*/ f16 1 f4"/>
            <a:gd name="f26" fmla="*/ 21600 f12 1"/>
            <a:gd name="f27" fmla="*/ f17 1 f4"/>
            <a:gd name="f28" fmla="*/ f19 f18 1"/>
            <a:gd name="f29" fmla="*/ f18 f12 1"/>
            <a:gd name="f30" fmla="*/ f20 f12 1"/>
            <a:gd name="f31" fmla="*/ f19 f13 1"/>
            <a:gd name="f32" fmla="+- f25 0 f3"/>
            <a:gd name="f33" fmla="+- f27 0 f3"/>
            <a:gd name="f34" fmla="*/ f28 1 10800"/>
            <a:gd name="f35" fmla="+- f19 0 f34"/>
            <a:gd name="f36" fmla="*/ f35 f13 1"/>
          </a:gdLst>
          <a:ahLst>
            <a:ahXY gdRefX="f1" minX="f7" maxX="f9" gdRefY="f0" minY="f7" maxY="f8">
              <a:pos x="f21" y="f22"/>
            </a:ahXY>
          </a:ahLst>
          <a:cxnLst>
            <a:cxn ang="3cd4">
              <a:pos x="hc" y="t"/>
            </a:cxn>
            <a:cxn ang="0">
              <a:pos x="r" y="vc"/>
            </a:cxn>
            <a:cxn ang="cd4">
              <a:pos x="hc" y="b"/>
            </a:cxn>
            <a:cxn ang="cd2">
              <a:pos x="l" y="vc"/>
            </a:cxn>
            <a:cxn ang="f32">
              <a:pos x="f24" y="f31"/>
            </a:cxn>
            <a:cxn ang="f33">
              <a:pos x="f26" y="f31"/>
            </a:cxn>
          </a:cxnLst>
          <a:rect l="f29" t="f36" r="f30" b="f23"/>
          <a:pathLst>
            <a:path w="21600" h="21600">
              <a:moveTo>
                <a:pt x="f18" y="f8"/>
              </a:moveTo>
              <a:lnTo>
                <a:pt x="f18" y="f19"/>
              </a:lnTo>
              <a:lnTo>
                <a:pt x="f7" y="f19"/>
              </a:lnTo>
              <a:lnTo>
                <a:pt x="f9" y="f7"/>
              </a:lnTo>
              <a:lnTo>
                <a:pt x="f8" y="f19"/>
              </a:lnTo>
              <a:lnTo>
                <a:pt x="f20" y="f19"/>
              </a:lnTo>
              <a:lnTo>
                <a:pt x="f20" y="f8"/>
              </a:lnTo>
              <a:close/>
            </a:path>
          </a:pathLst>
        </a:custGeom>
        <a:solidFill>
          <a:srgbClr val="FFFF00"/>
        </a:solidFill>
        <a:ln w="38103">
          <a:solidFill>
            <a:srgbClr val="B0761F"/>
          </a:solidFill>
          <a:prstDash val="solid"/>
        </a:ln>
      </xdr:spPr>
      <xdr:txBody>
        <a:bodyPr vert="horz" wrap="square" lIns="91440" tIns="45720" rIns="91440" bIns="45720" anchor="ctr" anchorCtr="1" compatLnSpc="0"/>
        <a:lstStyle/>
        <a:p>
          <a:pPr marL="0" marR="0" lvl="0" indent="0" algn="ctr"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r>
            <a:rPr lang="en-GB" sz="1000" b="1" i="0" u="none" strike="noStrike" kern="0" cap="none" spc="0" baseline="0">
              <a:solidFill>
                <a:schemeClr val="tx1"/>
              </a:solidFill>
              <a:uFillTx/>
              <a:latin typeface="Franklin Gothic Book"/>
            </a:rPr>
            <a:t>17%</a:t>
          </a:r>
        </a:p>
      </xdr:txBody>
    </xdr:sp>
    <xdr:clientData/>
  </xdr:absoluteAnchor>
  <xdr:absoluteAnchor>
    <xdr:pos x="8324850" y="13877925"/>
    <xdr:ext cx="1152525" cy="485775"/>
    <xdr:sp macro="" textlink="">
      <xdr:nvSpPr>
        <xdr:cNvPr id="19" name="Up Arrow 6"/>
        <xdr:cNvSpPr/>
      </xdr:nvSpPr>
      <xdr:spPr>
        <a:xfrm>
          <a:off x="8324850" y="13877925"/>
          <a:ext cx="1152525" cy="485775"/>
        </a:xfrm>
        <a:custGeom>
          <a:avLst>
            <a:gd name="f0" fmla="val 10800"/>
            <a:gd name="f1" fmla="val 5400"/>
          </a:avLst>
          <a:gdLst>
            <a:gd name="f2" fmla="val 10800000"/>
            <a:gd name="f3" fmla="val 5400000"/>
            <a:gd name="f4" fmla="val 180"/>
            <a:gd name="f5" fmla="val w"/>
            <a:gd name="f6" fmla="val h"/>
            <a:gd name="f7" fmla="val 0"/>
            <a:gd name="f8" fmla="val 21600"/>
            <a:gd name="f9" fmla="val 10800"/>
            <a:gd name="f10" fmla="+- 0 0 -270"/>
            <a:gd name="f11" fmla="+- 0 0 -90"/>
            <a:gd name="f12" fmla="*/ f5 1 21600"/>
            <a:gd name="f13" fmla="*/ f6 1 21600"/>
            <a:gd name="f14" fmla="pin 0 f1 10800"/>
            <a:gd name="f15" fmla="pin 0 f0 21600"/>
            <a:gd name="f16" fmla="*/ f10 f2 1"/>
            <a:gd name="f17" fmla="*/ f11 f2 1"/>
            <a:gd name="f18" fmla="val f14"/>
            <a:gd name="f19" fmla="val f15"/>
            <a:gd name="f20" fmla="+- 21600 0 f14"/>
            <a:gd name="f21" fmla="*/ f14 f12 1"/>
            <a:gd name="f22" fmla="*/ f15 f13 1"/>
            <a:gd name="f23" fmla="*/ 21600 f13 1"/>
            <a:gd name="f24" fmla="*/ 0 f12 1"/>
            <a:gd name="f25" fmla="*/ f16 1 f4"/>
            <a:gd name="f26" fmla="*/ 21600 f12 1"/>
            <a:gd name="f27" fmla="*/ f17 1 f4"/>
            <a:gd name="f28" fmla="*/ f19 f18 1"/>
            <a:gd name="f29" fmla="*/ f18 f12 1"/>
            <a:gd name="f30" fmla="*/ f20 f12 1"/>
            <a:gd name="f31" fmla="*/ f19 f13 1"/>
            <a:gd name="f32" fmla="+- f25 0 f3"/>
            <a:gd name="f33" fmla="+- f27 0 f3"/>
            <a:gd name="f34" fmla="*/ f28 1 10800"/>
            <a:gd name="f35" fmla="+- f19 0 f34"/>
            <a:gd name="f36" fmla="*/ f35 f13 1"/>
          </a:gdLst>
          <a:ahLst>
            <a:ahXY gdRefX="f1" minX="f7" maxX="f9" gdRefY="f0" minY="f7" maxY="f8">
              <a:pos x="f21" y="f22"/>
            </a:ahXY>
          </a:ahLst>
          <a:cxnLst>
            <a:cxn ang="3cd4">
              <a:pos x="hc" y="t"/>
            </a:cxn>
            <a:cxn ang="0">
              <a:pos x="r" y="vc"/>
            </a:cxn>
            <a:cxn ang="cd4">
              <a:pos x="hc" y="b"/>
            </a:cxn>
            <a:cxn ang="cd2">
              <a:pos x="l" y="vc"/>
            </a:cxn>
            <a:cxn ang="f32">
              <a:pos x="f24" y="f31"/>
            </a:cxn>
            <a:cxn ang="f33">
              <a:pos x="f26" y="f31"/>
            </a:cxn>
          </a:cxnLst>
          <a:rect l="f29" t="f36" r="f30" b="f23"/>
          <a:pathLst>
            <a:path w="21600" h="21600">
              <a:moveTo>
                <a:pt x="f18" y="f8"/>
              </a:moveTo>
              <a:lnTo>
                <a:pt x="f18" y="f19"/>
              </a:lnTo>
              <a:lnTo>
                <a:pt x="f7" y="f19"/>
              </a:lnTo>
              <a:lnTo>
                <a:pt x="f9" y="f7"/>
              </a:lnTo>
              <a:lnTo>
                <a:pt x="f8" y="f19"/>
              </a:lnTo>
              <a:lnTo>
                <a:pt x="f20" y="f19"/>
              </a:lnTo>
              <a:lnTo>
                <a:pt x="f20" y="f8"/>
              </a:lnTo>
              <a:close/>
            </a:path>
          </a:pathLst>
        </a:custGeom>
        <a:solidFill>
          <a:srgbClr val="00B0F0"/>
        </a:solidFill>
        <a:ln w="38103">
          <a:solidFill>
            <a:srgbClr val="B0761F"/>
          </a:solidFill>
          <a:prstDash val="solid"/>
        </a:ln>
      </xdr:spPr>
      <xdr:txBody>
        <a:bodyPr vert="horz" wrap="square" lIns="91440" tIns="45720" rIns="91440" bIns="45720" anchor="ctr" anchorCtr="1" compatLnSpc="0"/>
        <a:lstStyle/>
        <a:p>
          <a:pPr marL="0" marR="0" lvl="0" indent="0" algn="ctr"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r>
            <a:rPr lang="en-GB" sz="1000" b="1" i="0" u="none" strike="noStrike" kern="0" cap="none" spc="0" baseline="0">
              <a:solidFill>
                <a:srgbClr val="000000"/>
              </a:solidFill>
              <a:uFillTx/>
              <a:latin typeface="Franklin Gothic Book"/>
            </a:rPr>
            <a:t>11 p.p.</a:t>
          </a:r>
        </a:p>
      </xdr:txBody>
    </xdr:sp>
    <xdr:clientData/>
  </xdr:absoluteAnchor>
  <xdr:absoluteAnchor>
    <xdr:pos x="8315325" y="14430375"/>
    <xdr:ext cx="1152525" cy="552450"/>
    <xdr:sp macro="" textlink="">
      <xdr:nvSpPr>
        <xdr:cNvPr id="20" name="Up Arrow 6"/>
        <xdr:cNvSpPr/>
      </xdr:nvSpPr>
      <xdr:spPr>
        <a:xfrm>
          <a:off x="8315325" y="14430375"/>
          <a:ext cx="1152525" cy="552450"/>
        </a:xfrm>
        <a:custGeom>
          <a:avLst>
            <a:gd name="f0" fmla="val 10800"/>
            <a:gd name="f1" fmla="val 5400"/>
          </a:avLst>
          <a:gdLst>
            <a:gd name="f2" fmla="val 10800000"/>
            <a:gd name="f3" fmla="val 5400000"/>
            <a:gd name="f4" fmla="val 180"/>
            <a:gd name="f5" fmla="val w"/>
            <a:gd name="f6" fmla="val h"/>
            <a:gd name="f7" fmla="val 0"/>
            <a:gd name="f8" fmla="val 21600"/>
            <a:gd name="f9" fmla="val 10800"/>
            <a:gd name="f10" fmla="+- 0 0 -270"/>
            <a:gd name="f11" fmla="+- 0 0 -90"/>
            <a:gd name="f12" fmla="*/ f5 1 21600"/>
            <a:gd name="f13" fmla="*/ f6 1 21600"/>
            <a:gd name="f14" fmla="pin 0 f1 10800"/>
            <a:gd name="f15" fmla="pin 0 f0 21600"/>
            <a:gd name="f16" fmla="*/ f10 f2 1"/>
            <a:gd name="f17" fmla="*/ f11 f2 1"/>
            <a:gd name="f18" fmla="val f14"/>
            <a:gd name="f19" fmla="val f15"/>
            <a:gd name="f20" fmla="+- 21600 0 f14"/>
            <a:gd name="f21" fmla="*/ f14 f12 1"/>
            <a:gd name="f22" fmla="*/ f15 f13 1"/>
            <a:gd name="f23" fmla="*/ 21600 f13 1"/>
            <a:gd name="f24" fmla="*/ 0 f12 1"/>
            <a:gd name="f25" fmla="*/ f16 1 f4"/>
            <a:gd name="f26" fmla="*/ 21600 f12 1"/>
            <a:gd name="f27" fmla="*/ f17 1 f4"/>
            <a:gd name="f28" fmla="*/ f19 f18 1"/>
            <a:gd name="f29" fmla="*/ f18 f12 1"/>
            <a:gd name="f30" fmla="*/ f20 f12 1"/>
            <a:gd name="f31" fmla="*/ f19 f13 1"/>
            <a:gd name="f32" fmla="+- f25 0 f3"/>
            <a:gd name="f33" fmla="+- f27 0 f3"/>
            <a:gd name="f34" fmla="*/ f28 1 10800"/>
            <a:gd name="f35" fmla="+- f19 0 f34"/>
            <a:gd name="f36" fmla="*/ f35 f13 1"/>
          </a:gdLst>
          <a:ahLst>
            <a:ahXY gdRefX="f1" minX="f7" maxX="f9" gdRefY="f0" minY="f7" maxY="f8">
              <a:pos x="f21" y="f22"/>
            </a:ahXY>
          </a:ahLst>
          <a:cxnLst>
            <a:cxn ang="3cd4">
              <a:pos x="hc" y="t"/>
            </a:cxn>
            <a:cxn ang="0">
              <a:pos x="r" y="vc"/>
            </a:cxn>
            <a:cxn ang="cd4">
              <a:pos x="hc" y="b"/>
            </a:cxn>
            <a:cxn ang="cd2">
              <a:pos x="l" y="vc"/>
            </a:cxn>
            <a:cxn ang="f32">
              <a:pos x="f24" y="f31"/>
            </a:cxn>
            <a:cxn ang="f33">
              <a:pos x="f26" y="f31"/>
            </a:cxn>
          </a:cxnLst>
          <a:rect l="f29" t="f36" r="f30" b="f23"/>
          <a:pathLst>
            <a:path w="21600" h="21600">
              <a:moveTo>
                <a:pt x="f18" y="f8"/>
              </a:moveTo>
              <a:lnTo>
                <a:pt x="f18" y="f19"/>
              </a:lnTo>
              <a:lnTo>
                <a:pt x="f7" y="f19"/>
              </a:lnTo>
              <a:lnTo>
                <a:pt x="f9" y="f7"/>
              </a:lnTo>
              <a:lnTo>
                <a:pt x="f8" y="f19"/>
              </a:lnTo>
              <a:lnTo>
                <a:pt x="f20" y="f19"/>
              </a:lnTo>
              <a:lnTo>
                <a:pt x="f20" y="f8"/>
              </a:lnTo>
              <a:close/>
            </a:path>
          </a:pathLst>
        </a:custGeom>
        <a:solidFill>
          <a:srgbClr val="00B0F0"/>
        </a:solidFill>
        <a:ln w="38103">
          <a:solidFill>
            <a:srgbClr val="B0761F"/>
          </a:solidFill>
          <a:prstDash val="solid"/>
        </a:ln>
      </xdr:spPr>
      <xdr:txBody>
        <a:bodyPr vert="horz" wrap="square" lIns="91440" tIns="45720" rIns="91440" bIns="45720" anchor="ctr" anchorCtr="1" compatLnSpc="0"/>
        <a:lstStyle/>
        <a:p>
          <a:pPr marL="0" marR="0" lvl="0" indent="0" algn="ctr"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r>
            <a:rPr lang="en-GB" sz="1000" b="1" i="0" u="none" strike="noStrike" kern="0" cap="none" spc="0" baseline="0">
              <a:solidFill>
                <a:srgbClr val="000000"/>
              </a:solidFill>
              <a:uFillTx/>
              <a:latin typeface="Franklin Gothic Book"/>
            </a:rPr>
            <a:t>10 p.p.</a:t>
          </a:r>
        </a:p>
      </xdr:txBody>
    </xdr:sp>
    <xdr:clientData/>
  </xdr:absoluteAnchor>
  <xdr:absoluteAnchor>
    <xdr:pos x="8315325" y="15068550"/>
    <xdr:ext cx="1171576" cy="515898"/>
    <xdr:sp macro="" textlink="">
      <xdr:nvSpPr>
        <xdr:cNvPr id="21" name="Down Arrow 11"/>
        <xdr:cNvSpPr/>
      </xdr:nvSpPr>
      <xdr:spPr>
        <a:xfrm>
          <a:off x="8315325" y="15068550"/>
          <a:ext cx="1171576" cy="515898"/>
        </a:xfrm>
        <a:custGeom>
          <a:avLst>
            <a:gd name="f0" fmla="val 10800"/>
            <a:gd name="f1" fmla="val 5400"/>
          </a:avLst>
          <a:gdLst>
            <a:gd name="f2" fmla="val 10800000"/>
            <a:gd name="f3" fmla="val 5400000"/>
            <a:gd name="f4" fmla="val 180"/>
            <a:gd name="f5" fmla="val w"/>
            <a:gd name="f6" fmla="val h"/>
            <a:gd name="f7" fmla="val 0"/>
            <a:gd name="f8" fmla="val 21600"/>
            <a:gd name="f9" fmla="val 10800"/>
            <a:gd name="f10" fmla="+- 0 0 -270"/>
            <a:gd name="f11" fmla="+- 0 0 -90"/>
            <a:gd name="f12" fmla="*/ f5 1 21600"/>
            <a:gd name="f13" fmla="*/ f6 1 21600"/>
            <a:gd name="f14" fmla="pin 0 f1 10800"/>
            <a:gd name="f15" fmla="pin 0 f0 21600"/>
            <a:gd name="f16" fmla="*/ f10 f2 1"/>
            <a:gd name="f17" fmla="*/ f11 f2 1"/>
            <a:gd name="f18" fmla="val f14"/>
            <a:gd name="f19" fmla="val f15"/>
            <a:gd name="f20" fmla="+- 21600 0 f14"/>
            <a:gd name="f21" fmla="*/ f14 f12 1"/>
            <a:gd name="f22" fmla="*/ f15 f13 1"/>
            <a:gd name="f23" fmla="*/ 0 f13 1"/>
            <a:gd name="f24" fmla="*/ 0 f12 1"/>
            <a:gd name="f25" fmla="*/ f16 1 f4"/>
            <a:gd name="f26" fmla="*/ 21600 f12 1"/>
            <a:gd name="f27" fmla="*/ f17 1 f4"/>
            <a:gd name="f28" fmla="+- 21600 0 f19"/>
            <a:gd name="f29" fmla="*/ f18 f12 1"/>
            <a:gd name="f30" fmla="*/ f20 f12 1"/>
            <a:gd name="f31" fmla="*/ f19 f13 1"/>
            <a:gd name="f32" fmla="+- f25 0 f3"/>
            <a:gd name="f33" fmla="+- f27 0 f3"/>
            <a:gd name="f34" fmla="*/ f28 f18 1"/>
            <a:gd name="f35" fmla="*/ f34 1 10800"/>
            <a:gd name="f36" fmla="+- f19 f35 0"/>
            <a:gd name="f37" fmla="*/ f36 f13 1"/>
          </a:gdLst>
          <a:ahLst>
            <a:ahXY gdRefX="f1" minX="f7" maxX="f9" gdRefY="f0" minY="f7" maxY="f8">
              <a:pos x="f21" y="f22"/>
            </a:ahXY>
          </a:ahLst>
          <a:cxnLst>
            <a:cxn ang="3cd4">
              <a:pos x="hc" y="t"/>
            </a:cxn>
            <a:cxn ang="0">
              <a:pos x="r" y="vc"/>
            </a:cxn>
            <a:cxn ang="cd4">
              <a:pos x="hc" y="b"/>
            </a:cxn>
            <a:cxn ang="cd2">
              <a:pos x="l" y="vc"/>
            </a:cxn>
            <a:cxn ang="f32">
              <a:pos x="f24" y="f31"/>
            </a:cxn>
            <a:cxn ang="f33">
              <a:pos x="f26" y="f31"/>
            </a:cxn>
          </a:cxnLst>
          <a:rect l="f29" t="f23" r="f30" b="f37"/>
          <a:pathLst>
            <a:path w="21600" h="21600">
              <a:moveTo>
                <a:pt x="f18" y="f7"/>
              </a:moveTo>
              <a:lnTo>
                <a:pt x="f18" y="f19"/>
              </a:lnTo>
              <a:lnTo>
                <a:pt x="f7" y="f19"/>
              </a:lnTo>
              <a:lnTo>
                <a:pt x="f9" y="f8"/>
              </a:lnTo>
              <a:lnTo>
                <a:pt x="f8" y="f19"/>
              </a:lnTo>
              <a:lnTo>
                <a:pt x="f20" y="f19"/>
              </a:lnTo>
              <a:lnTo>
                <a:pt x="f20" y="f7"/>
              </a:lnTo>
              <a:close/>
            </a:path>
          </a:pathLst>
        </a:custGeom>
        <a:solidFill>
          <a:srgbClr val="00B0F0"/>
        </a:solidFill>
        <a:ln w="38103">
          <a:solidFill>
            <a:srgbClr val="B0761F"/>
          </a:solidFill>
          <a:prstDash val="solid"/>
        </a:ln>
      </xdr:spPr>
      <xdr:txBody>
        <a:bodyPr vert="horz" wrap="square" lIns="91440" tIns="45720" rIns="91440" bIns="45720" anchor="ctr" anchorCtr="1" compatLnSpc="0"/>
        <a:lstStyle/>
        <a:p>
          <a:pPr marL="0" marR="0" lvl="0" indent="0" algn="ctr"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r>
            <a:rPr lang="en-GB" sz="1050" b="1" i="0" u="none" strike="noStrike" kern="0" cap="none" spc="0" baseline="0">
              <a:solidFill>
                <a:srgbClr val="000000"/>
              </a:solidFill>
              <a:uFillTx/>
              <a:latin typeface="Franklin Gothic Book"/>
            </a:rPr>
            <a:t>21 p.p.</a:t>
          </a:r>
        </a:p>
      </xdr:txBody>
    </xdr:sp>
    <xdr:clientData/>
  </xdr:absoluteAnchor>
  <xdr:twoCellAnchor>
    <xdr:from>
      <xdr:col>0</xdr:col>
      <xdr:colOff>3175</xdr:colOff>
      <xdr:row>0</xdr:row>
      <xdr:rowOff>3175</xdr:rowOff>
    </xdr:from>
    <xdr:to>
      <xdr:col>0</xdr:col>
      <xdr:colOff>66675</xdr:colOff>
      <xdr:row>0</xdr:row>
      <xdr:rowOff>105767</xdr:rowOff>
    </xdr:to>
    <xdr:sp macro="" textlink="">
      <xdr:nvSpPr>
        <xdr:cNvPr id="22" name="TextBox 21"/>
        <xdr:cNvSpPr txBox="1"/>
      </xdr:nvSpPr>
      <xdr:spPr>
        <a:xfrm>
          <a:off x="3175" y="3175"/>
          <a:ext cx="63500" cy="1025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vert="horz" rtlCol="0" anchor="t">
          <a:spAutoFit/>
        </a:bodyPr>
        <a:lstStyle/>
        <a:p>
          <a:pPr algn="l" rtl="0"/>
          <a:r>
            <a:rPr lang="en-GB" sz="100">
              <a:latin typeface="ZWAdobeF"/>
            </a:rPr>
            <a:t>11A0T</a:t>
          </a:r>
        </a:p>
      </xdr:txBody>
    </xdr:sp>
    <xdr:clientData/>
  </xdr:twoCellAnchor>
</xdr:wsDr>
</file>

<file path=xl/drawings/drawing60.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xdr:cNvSpPr txBox="1"/>
      </xdr:nvSpPr>
      <xdr:spPr>
        <a:xfrm>
          <a:off x="3175" y="3175"/>
          <a:ext cx="63500" cy="1025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vert="horz" rtlCol="0" anchor="t">
          <a:spAutoFit/>
        </a:bodyPr>
        <a:lstStyle/>
        <a:p>
          <a:pPr algn="l" rtl="0"/>
          <a:r>
            <a:rPr lang="en-GB" sz="100">
              <a:latin typeface="ZWAdobeF"/>
            </a:rPr>
            <a:t>71A0T</a:t>
          </a:r>
        </a:p>
      </xdr:txBody>
    </xdr:sp>
    <xdr:clientData/>
  </xdr:twoCellAnchor>
</xdr:wsDr>
</file>

<file path=xl/drawings/drawing61.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xdr:cNvSpPr txBox="1"/>
      </xdr:nvSpPr>
      <xdr:spPr>
        <a:xfrm>
          <a:off x="3175" y="3175"/>
          <a:ext cx="63500" cy="1025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vert="horz" rtlCol="0" anchor="t">
          <a:spAutoFit/>
        </a:bodyPr>
        <a:lstStyle/>
        <a:p>
          <a:pPr algn="l" rtl="0"/>
          <a:r>
            <a:rPr lang="en-GB" sz="100">
              <a:latin typeface="ZWAdobeF"/>
            </a:rPr>
            <a:t>72A0T</a:t>
          </a:r>
        </a:p>
      </xdr:txBody>
    </xdr:sp>
    <xdr:clientData/>
  </xdr:twoCellAnchor>
</xdr:wsDr>
</file>

<file path=xl/drawings/drawing62.xml><?xml version="1.0" encoding="utf-8"?>
<xdr:wsDr xmlns:xdr="http://schemas.openxmlformats.org/drawingml/2006/spreadsheetDrawing" xmlns:a="http://schemas.openxmlformats.org/drawingml/2006/main">
  <xdr:twoCellAnchor>
    <xdr:from>
      <xdr:col>7</xdr:col>
      <xdr:colOff>9525</xdr:colOff>
      <xdr:row>0</xdr:row>
      <xdr:rowOff>66675</xdr:rowOff>
    </xdr:from>
    <xdr:to>
      <xdr:col>19</xdr:col>
      <xdr:colOff>504825</xdr:colOff>
      <xdr:row>24</xdr:row>
      <xdr:rowOff>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3175</xdr:colOff>
      <xdr:row>0</xdr:row>
      <xdr:rowOff>3175</xdr:rowOff>
    </xdr:from>
    <xdr:to>
      <xdr:col>0</xdr:col>
      <xdr:colOff>66675</xdr:colOff>
      <xdr:row>0</xdr:row>
      <xdr:rowOff>105767</xdr:rowOff>
    </xdr:to>
    <xdr:sp macro="" textlink="">
      <xdr:nvSpPr>
        <xdr:cNvPr id="3" name="TextBox 2"/>
        <xdr:cNvSpPr txBox="1"/>
      </xdr:nvSpPr>
      <xdr:spPr>
        <a:xfrm>
          <a:off x="3175" y="3175"/>
          <a:ext cx="63500" cy="1025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vert="horz" rtlCol="0" anchor="t">
          <a:spAutoFit/>
        </a:bodyPr>
        <a:lstStyle/>
        <a:p>
          <a:pPr algn="l" rtl="0"/>
          <a:r>
            <a:rPr lang="en-GB" sz="100">
              <a:latin typeface="ZWAdobeF"/>
            </a:rPr>
            <a:t>73A0T</a:t>
          </a:r>
        </a:p>
      </xdr:txBody>
    </xdr:sp>
    <xdr:clientData/>
  </xdr:twoCellAnchor>
</xdr:wsDr>
</file>

<file path=xl/drawings/drawing63.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xdr:cNvSpPr txBox="1"/>
      </xdr:nvSpPr>
      <xdr:spPr>
        <a:xfrm>
          <a:off x="3175" y="3175"/>
          <a:ext cx="63500" cy="1025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vert="horz" rtlCol="0" anchor="t">
          <a:spAutoFit/>
        </a:bodyPr>
        <a:lstStyle/>
        <a:p>
          <a:pPr algn="l" rtl="0"/>
          <a:r>
            <a:rPr lang="en-GB" sz="100">
              <a:latin typeface="ZWAdobeF"/>
            </a:rPr>
            <a:t>74A0T</a:t>
          </a:r>
        </a:p>
      </xdr:txBody>
    </xdr:sp>
    <xdr:clientData/>
  </xdr:twoCellAnchor>
</xdr:wsDr>
</file>

<file path=xl/drawings/drawing64.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xdr:cNvSpPr txBox="1"/>
      </xdr:nvSpPr>
      <xdr:spPr>
        <a:xfrm>
          <a:off x="3175" y="3175"/>
          <a:ext cx="63500" cy="1025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vert="horz" rtlCol="0" anchor="t">
          <a:spAutoFit/>
        </a:bodyPr>
        <a:lstStyle/>
        <a:p>
          <a:pPr algn="l" rtl="0"/>
          <a:r>
            <a:rPr lang="en-GB" sz="100">
              <a:latin typeface="ZWAdobeF"/>
            </a:rPr>
            <a:t>75A0T</a:t>
          </a:r>
        </a:p>
      </xdr:txBody>
    </xdr:sp>
    <xdr:clientData/>
  </xdr:twoCellAnchor>
</xdr:wsDr>
</file>

<file path=xl/drawings/drawing65.xml><?xml version="1.0" encoding="utf-8"?>
<xdr:wsDr xmlns:xdr="http://schemas.openxmlformats.org/drawingml/2006/spreadsheetDrawing" xmlns:a="http://schemas.openxmlformats.org/drawingml/2006/main">
  <xdr:twoCellAnchor>
    <xdr:from>
      <xdr:col>6</xdr:col>
      <xdr:colOff>466725</xdr:colOff>
      <xdr:row>0</xdr:row>
      <xdr:rowOff>47625</xdr:rowOff>
    </xdr:from>
    <xdr:to>
      <xdr:col>20</xdr:col>
      <xdr:colOff>361950</xdr:colOff>
      <xdr:row>22</xdr:row>
      <xdr:rowOff>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3175</xdr:colOff>
      <xdr:row>0</xdr:row>
      <xdr:rowOff>3175</xdr:rowOff>
    </xdr:from>
    <xdr:to>
      <xdr:col>0</xdr:col>
      <xdr:colOff>66675</xdr:colOff>
      <xdr:row>0</xdr:row>
      <xdr:rowOff>105767</xdr:rowOff>
    </xdr:to>
    <xdr:sp macro="" textlink="">
      <xdr:nvSpPr>
        <xdr:cNvPr id="3" name="TextBox 2"/>
        <xdr:cNvSpPr txBox="1"/>
      </xdr:nvSpPr>
      <xdr:spPr>
        <a:xfrm>
          <a:off x="3175" y="3175"/>
          <a:ext cx="63500" cy="1025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vert="horz" rtlCol="0" anchor="t">
          <a:spAutoFit/>
        </a:bodyPr>
        <a:lstStyle/>
        <a:p>
          <a:pPr algn="l" rtl="0"/>
          <a:r>
            <a:rPr lang="en-GB" sz="100">
              <a:latin typeface="ZWAdobeF"/>
            </a:rPr>
            <a:t>76A0T</a:t>
          </a:r>
        </a:p>
      </xdr:txBody>
    </xdr:sp>
    <xdr:clientData/>
  </xdr:twoCellAnchor>
</xdr:wsDr>
</file>

<file path=xl/drawings/drawing66.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xdr:cNvSpPr txBox="1"/>
      </xdr:nvSpPr>
      <xdr:spPr>
        <a:xfrm>
          <a:off x="3175" y="3175"/>
          <a:ext cx="63500" cy="1025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vert="horz" rtlCol="0" anchor="t">
          <a:spAutoFit/>
        </a:bodyPr>
        <a:lstStyle/>
        <a:p>
          <a:pPr algn="l" rtl="0"/>
          <a:r>
            <a:rPr lang="en-GB" sz="100">
              <a:latin typeface="ZWAdobeF"/>
            </a:rPr>
            <a:t>77A0T</a:t>
          </a:r>
        </a:p>
      </xdr:txBody>
    </xdr:sp>
    <xdr:clientData/>
  </xdr:twoCellAnchor>
</xdr:wsDr>
</file>

<file path=xl/drawings/drawing67.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xdr:cNvSpPr txBox="1"/>
      </xdr:nvSpPr>
      <xdr:spPr>
        <a:xfrm>
          <a:off x="3175" y="3175"/>
          <a:ext cx="63500" cy="1025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vert="horz" rtlCol="0" anchor="t">
          <a:spAutoFit/>
        </a:bodyPr>
        <a:lstStyle/>
        <a:p>
          <a:pPr algn="l" rtl="0"/>
          <a:r>
            <a:rPr lang="en-GB" sz="100">
              <a:latin typeface="ZWAdobeF"/>
            </a:rPr>
            <a:t>78A0T</a:t>
          </a:r>
        </a:p>
      </xdr:txBody>
    </xdr:sp>
    <xdr:clientData/>
  </xdr:twoCellAnchor>
</xdr:wsDr>
</file>

<file path=xl/drawings/drawing68.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xdr:cNvSpPr txBox="1"/>
      </xdr:nvSpPr>
      <xdr:spPr>
        <a:xfrm>
          <a:off x="3175" y="3175"/>
          <a:ext cx="63500" cy="1025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vert="horz" rtlCol="0" anchor="t">
          <a:spAutoFit/>
        </a:bodyPr>
        <a:lstStyle/>
        <a:p>
          <a:pPr algn="l" rtl="0"/>
          <a:r>
            <a:rPr lang="en-GB" sz="100">
              <a:latin typeface="ZWAdobeF"/>
            </a:rPr>
            <a:t>79A0T</a:t>
          </a:r>
        </a:p>
      </xdr:txBody>
    </xdr:sp>
    <xdr:clientData/>
  </xdr:twoCellAnchor>
</xdr:wsDr>
</file>

<file path=xl/drawings/drawing69.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xdr:cNvSpPr txBox="1"/>
      </xdr:nvSpPr>
      <xdr:spPr>
        <a:xfrm>
          <a:off x="3175" y="3175"/>
          <a:ext cx="63500" cy="1025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vert="horz" rtlCol="0" anchor="t">
          <a:spAutoFit/>
        </a:bodyPr>
        <a:lstStyle/>
        <a:p>
          <a:pPr algn="l" rtl="0"/>
          <a:r>
            <a:rPr lang="en-GB" sz="100">
              <a:latin typeface="ZWAdobeF"/>
            </a:rPr>
            <a:t>80A0T</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xdr:cNvSpPr txBox="1"/>
      </xdr:nvSpPr>
      <xdr:spPr>
        <a:xfrm>
          <a:off x="3175" y="3175"/>
          <a:ext cx="63500" cy="1025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vert="horz" rtlCol="0" anchor="t">
          <a:spAutoFit/>
        </a:bodyPr>
        <a:lstStyle/>
        <a:p>
          <a:pPr algn="l" rtl="0"/>
          <a:r>
            <a:rPr lang="en-GB" sz="100">
              <a:latin typeface="ZWAdobeF"/>
            </a:rPr>
            <a:t>12A0T</a:t>
          </a:r>
        </a:p>
      </xdr:txBody>
    </xdr:sp>
    <xdr:clientData/>
  </xdr:twoCellAnchor>
</xdr:wsDr>
</file>

<file path=xl/drawings/drawing70.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xdr:cNvSpPr txBox="1"/>
      </xdr:nvSpPr>
      <xdr:spPr>
        <a:xfrm>
          <a:off x="3175" y="3175"/>
          <a:ext cx="63500" cy="1025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vert="horz" rtlCol="0" anchor="t">
          <a:spAutoFit/>
        </a:bodyPr>
        <a:lstStyle/>
        <a:p>
          <a:pPr algn="l" rtl="0"/>
          <a:r>
            <a:rPr lang="en-GB" sz="100">
              <a:latin typeface="ZWAdobeF"/>
            </a:rPr>
            <a:t>81A0T</a:t>
          </a:r>
        </a:p>
      </xdr:txBody>
    </xdr:sp>
    <xdr:clientData/>
  </xdr:twoCellAnchor>
</xdr:wsDr>
</file>

<file path=xl/drawings/drawing71.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xdr:cNvSpPr txBox="1"/>
      </xdr:nvSpPr>
      <xdr:spPr>
        <a:xfrm>
          <a:off x="3175" y="3175"/>
          <a:ext cx="63500" cy="1025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vert="horz" rtlCol="0" anchor="t">
          <a:spAutoFit/>
        </a:bodyPr>
        <a:lstStyle/>
        <a:p>
          <a:pPr algn="l" rtl="0"/>
          <a:r>
            <a:rPr lang="en-GB" sz="100">
              <a:latin typeface="ZWAdobeF"/>
            </a:rPr>
            <a:t>82A0T</a:t>
          </a:r>
        </a:p>
      </xdr:txBody>
    </xdr:sp>
    <xdr:clientData/>
  </xdr:twoCellAnchor>
</xdr:wsDr>
</file>

<file path=xl/drawings/drawing72.xml><?xml version="1.0" encoding="utf-8"?>
<xdr:wsDr xmlns:xdr="http://schemas.openxmlformats.org/drawingml/2006/spreadsheetDrawing" xmlns:a="http://schemas.openxmlformats.org/drawingml/2006/main">
  <xdr:absoluteAnchor>
    <xdr:pos x="8334375" y="30880050"/>
    <xdr:ext cx="996805" cy="1047750"/>
    <xdr:sp macro="" textlink="">
      <xdr:nvSpPr>
        <xdr:cNvPr id="13" name="Down Arrow 13"/>
        <xdr:cNvSpPr/>
      </xdr:nvSpPr>
      <xdr:spPr>
        <a:xfrm>
          <a:off x="8334375" y="30880050"/>
          <a:ext cx="996805" cy="1047750"/>
        </a:xfrm>
        <a:custGeom>
          <a:avLst>
            <a:gd name="f0" fmla="val 10800"/>
            <a:gd name="f1" fmla="val 5400"/>
          </a:avLst>
          <a:gdLst>
            <a:gd name="f2" fmla="val 10800000"/>
            <a:gd name="f3" fmla="val 5400000"/>
            <a:gd name="f4" fmla="val 180"/>
            <a:gd name="f5" fmla="val w"/>
            <a:gd name="f6" fmla="val h"/>
            <a:gd name="f7" fmla="val 0"/>
            <a:gd name="f8" fmla="val 21600"/>
            <a:gd name="f9" fmla="val 10800"/>
            <a:gd name="f10" fmla="+- 0 0 -270"/>
            <a:gd name="f11" fmla="+- 0 0 -90"/>
            <a:gd name="f12" fmla="*/ f5 1 21600"/>
            <a:gd name="f13" fmla="*/ f6 1 21600"/>
            <a:gd name="f14" fmla="pin 0 f1 10800"/>
            <a:gd name="f15" fmla="pin 0 f0 21600"/>
            <a:gd name="f16" fmla="*/ f10 f2 1"/>
            <a:gd name="f17" fmla="*/ f11 f2 1"/>
            <a:gd name="f18" fmla="val f14"/>
            <a:gd name="f19" fmla="val f15"/>
            <a:gd name="f20" fmla="+- 21600 0 f14"/>
            <a:gd name="f21" fmla="*/ f14 f12 1"/>
            <a:gd name="f22" fmla="*/ f15 f13 1"/>
            <a:gd name="f23" fmla="*/ 0 f13 1"/>
            <a:gd name="f24" fmla="*/ 0 f12 1"/>
            <a:gd name="f25" fmla="*/ f16 1 f4"/>
            <a:gd name="f26" fmla="*/ 21600 f12 1"/>
            <a:gd name="f27" fmla="*/ f17 1 f4"/>
            <a:gd name="f28" fmla="+- 21600 0 f19"/>
            <a:gd name="f29" fmla="*/ f18 f12 1"/>
            <a:gd name="f30" fmla="*/ f20 f12 1"/>
            <a:gd name="f31" fmla="*/ f19 f13 1"/>
            <a:gd name="f32" fmla="+- f25 0 f3"/>
            <a:gd name="f33" fmla="+- f27 0 f3"/>
            <a:gd name="f34" fmla="*/ f28 f18 1"/>
            <a:gd name="f35" fmla="*/ f34 1 10800"/>
            <a:gd name="f36" fmla="+- f19 f35 0"/>
            <a:gd name="f37" fmla="*/ f36 f13 1"/>
          </a:gdLst>
          <a:ahLst>
            <a:ahXY gdRefX="f1" minX="f7" maxX="f9" gdRefY="f0" minY="f7" maxY="f8">
              <a:pos x="f21" y="f22"/>
            </a:ahXY>
          </a:ahLst>
          <a:cxnLst>
            <a:cxn ang="3cd4">
              <a:pos x="hc" y="t"/>
            </a:cxn>
            <a:cxn ang="0">
              <a:pos x="r" y="vc"/>
            </a:cxn>
            <a:cxn ang="cd4">
              <a:pos x="hc" y="b"/>
            </a:cxn>
            <a:cxn ang="cd2">
              <a:pos x="l" y="vc"/>
            </a:cxn>
            <a:cxn ang="f32">
              <a:pos x="f24" y="f31"/>
            </a:cxn>
            <a:cxn ang="f33">
              <a:pos x="f26" y="f31"/>
            </a:cxn>
          </a:cxnLst>
          <a:rect l="f29" t="f23" r="f30" b="f37"/>
          <a:pathLst>
            <a:path w="21600" h="21600">
              <a:moveTo>
                <a:pt x="f18" y="f7"/>
              </a:moveTo>
              <a:lnTo>
                <a:pt x="f18" y="f19"/>
              </a:lnTo>
              <a:lnTo>
                <a:pt x="f7" y="f19"/>
              </a:lnTo>
              <a:lnTo>
                <a:pt x="f9" y="f8"/>
              </a:lnTo>
              <a:lnTo>
                <a:pt x="f8" y="f19"/>
              </a:lnTo>
              <a:lnTo>
                <a:pt x="f20" y="f19"/>
              </a:lnTo>
              <a:lnTo>
                <a:pt x="f20" y="f7"/>
              </a:lnTo>
              <a:close/>
            </a:path>
          </a:pathLst>
        </a:custGeom>
        <a:solidFill>
          <a:srgbClr val="FFFF00"/>
        </a:solidFill>
        <a:ln w="38103">
          <a:solidFill>
            <a:srgbClr val="B0761F"/>
          </a:solidFill>
          <a:prstDash val="solid"/>
        </a:ln>
      </xdr:spPr>
      <xdr:txBody>
        <a:bodyPr vert="horz" wrap="square" lIns="91440" tIns="45720" rIns="91440" bIns="45720" anchor="ctr" anchorCtr="1" compatLnSpc="0"/>
        <a:lstStyle/>
        <a:p>
          <a:pPr marL="0" marR="0" lvl="0" indent="0" algn="ctr"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r>
            <a:rPr lang="en-GB" sz="1050" b="1" i="0" u="none" strike="noStrike" kern="0" cap="none" spc="0" baseline="0">
              <a:solidFill>
                <a:srgbClr val="000000"/>
              </a:solidFill>
              <a:uFillTx/>
              <a:latin typeface="Franklin Gothic Book"/>
            </a:rPr>
            <a:t>35%</a:t>
          </a:r>
        </a:p>
      </xdr:txBody>
    </xdr:sp>
    <xdr:clientData/>
  </xdr:absoluteAnchor>
  <xdr:absoluteAnchor>
    <xdr:pos x="8467725" y="4343400"/>
    <xdr:ext cx="1028700" cy="523879"/>
    <xdr:sp macro="" textlink="">
      <xdr:nvSpPr>
        <xdr:cNvPr id="3" name="Up Arrow 3"/>
        <xdr:cNvSpPr/>
      </xdr:nvSpPr>
      <xdr:spPr>
        <a:xfrm>
          <a:off x="8467725" y="4343400"/>
          <a:ext cx="1028700" cy="523879"/>
        </a:xfrm>
        <a:custGeom>
          <a:avLst>
            <a:gd name="f0" fmla="val 10800"/>
            <a:gd name="f1" fmla="val 5400"/>
          </a:avLst>
          <a:gdLst>
            <a:gd name="f2" fmla="val 10800000"/>
            <a:gd name="f3" fmla="val 5400000"/>
            <a:gd name="f4" fmla="val 180"/>
            <a:gd name="f5" fmla="val w"/>
            <a:gd name="f6" fmla="val h"/>
            <a:gd name="f7" fmla="val 0"/>
            <a:gd name="f8" fmla="val 21600"/>
            <a:gd name="f9" fmla="val 10800"/>
            <a:gd name="f10" fmla="+- 0 0 -270"/>
            <a:gd name="f11" fmla="+- 0 0 -90"/>
            <a:gd name="f12" fmla="*/ f5 1 21600"/>
            <a:gd name="f13" fmla="*/ f6 1 21600"/>
            <a:gd name="f14" fmla="pin 0 f1 10800"/>
            <a:gd name="f15" fmla="pin 0 f0 21600"/>
            <a:gd name="f16" fmla="*/ f10 f2 1"/>
            <a:gd name="f17" fmla="*/ f11 f2 1"/>
            <a:gd name="f18" fmla="val f14"/>
            <a:gd name="f19" fmla="val f15"/>
            <a:gd name="f20" fmla="+- 21600 0 f14"/>
            <a:gd name="f21" fmla="*/ f14 f12 1"/>
            <a:gd name="f22" fmla="*/ f15 f13 1"/>
            <a:gd name="f23" fmla="*/ 21600 f13 1"/>
            <a:gd name="f24" fmla="*/ 0 f12 1"/>
            <a:gd name="f25" fmla="*/ f16 1 f4"/>
            <a:gd name="f26" fmla="*/ 21600 f12 1"/>
            <a:gd name="f27" fmla="*/ f17 1 f4"/>
            <a:gd name="f28" fmla="*/ f19 f18 1"/>
            <a:gd name="f29" fmla="*/ f18 f12 1"/>
            <a:gd name="f30" fmla="*/ f20 f12 1"/>
            <a:gd name="f31" fmla="*/ f19 f13 1"/>
            <a:gd name="f32" fmla="+- f25 0 f3"/>
            <a:gd name="f33" fmla="+- f27 0 f3"/>
            <a:gd name="f34" fmla="*/ f28 1 10800"/>
            <a:gd name="f35" fmla="+- f19 0 f34"/>
            <a:gd name="f36" fmla="*/ f35 f13 1"/>
          </a:gdLst>
          <a:ahLst>
            <a:ahXY gdRefX="f1" minX="f7" maxX="f9" gdRefY="f0" minY="f7" maxY="f8">
              <a:pos x="f21" y="f22"/>
            </a:ahXY>
          </a:ahLst>
          <a:cxnLst>
            <a:cxn ang="3cd4">
              <a:pos x="hc" y="t"/>
            </a:cxn>
            <a:cxn ang="0">
              <a:pos x="r" y="vc"/>
            </a:cxn>
            <a:cxn ang="cd4">
              <a:pos x="hc" y="b"/>
            </a:cxn>
            <a:cxn ang="cd2">
              <a:pos x="l" y="vc"/>
            </a:cxn>
            <a:cxn ang="f32">
              <a:pos x="f24" y="f31"/>
            </a:cxn>
            <a:cxn ang="f33">
              <a:pos x="f26" y="f31"/>
            </a:cxn>
          </a:cxnLst>
          <a:rect l="f29" t="f36" r="f30" b="f23"/>
          <a:pathLst>
            <a:path w="21600" h="21600">
              <a:moveTo>
                <a:pt x="f18" y="f8"/>
              </a:moveTo>
              <a:lnTo>
                <a:pt x="f18" y="f19"/>
              </a:lnTo>
              <a:lnTo>
                <a:pt x="f7" y="f19"/>
              </a:lnTo>
              <a:lnTo>
                <a:pt x="f9" y="f7"/>
              </a:lnTo>
              <a:lnTo>
                <a:pt x="f8" y="f19"/>
              </a:lnTo>
              <a:lnTo>
                <a:pt x="f20" y="f19"/>
              </a:lnTo>
              <a:lnTo>
                <a:pt x="f20" y="f8"/>
              </a:lnTo>
              <a:close/>
            </a:path>
          </a:pathLst>
        </a:custGeom>
        <a:solidFill>
          <a:srgbClr val="FFFF00"/>
        </a:solidFill>
        <a:ln w="38103">
          <a:solidFill>
            <a:srgbClr val="B0761F"/>
          </a:solidFill>
          <a:prstDash val="solid"/>
        </a:ln>
      </xdr:spPr>
      <xdr:txBody>
        <a:bodyPr vert="horz" wrap="square" lIns="91440" tIns="45720" rIns="91440" bIns="45720" anchor="ctr" anchorCtr="1" compatLnSpc="0"/>
        <a:lstStyle/>
        <a:p>
          <a:pPr marL="0" marR="0" lvl="0" indent="0" algn="ctr"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r>
            <a:rPr lang="en-GB" sz="1000" b="1" i="0" u="none" strike="noStrike" kern="0" cap="none" spc="0" baseline="0">
              <a:solidFill>
                <a:srgbClr val="000000"/>
              </a:solidFill>
              <a:uFillTx/>
              <a:latin typeface="Franklin Gothic Book"/>
            </a:rPr>
            <a:t>5.7%</a:t>
          </a:r>
        </a:p>
      </xdr:txBody>
    </xdr:sp>
    <xdr:clientData/>
  </xdr:absoluteAnchor>
  <xdr:absoluteAnchor>
    <xdr:pos x="8410575" y="600075"/>
    <xdr:ext cx="996805" cy="438150"/>
    <xdr:sp macro="" textlink="">
      <xdr:nvSpPr>
        <xdr:cNvPr id="5" name="Down Arrow 11"/>
        <xdr:cNvSpPr/>
      </xdr:nvSpPr>
      <xdr:spPr>
        <a:xfrm>
          <a:off x="8410575" y="600075"/>
          <a:ext cx="996805" cy="438150"/>
        </a:xfrm>
        <a:custGeom>
          <a:avLst>
            <a:gd name="f0" fmla="val 10800"/>
            <a:gd name="f1" fmla="val 5400"/>
          </a:avLst>
          <a:gdLst>
            <a:gd name="f2" fmla="val 10800000"/>
            <a:gd name="f3" fmla="val 5400000"/>
            <a:gd name="f4" fmla="val 180"/>
            <a:gd name="f5" fmla="val w"/>
            <a:gd name="f6" fmla="val h"/>
            <a:gd name="f7" fmla="val 0"/>
            <a:gd name="f8" fmla="val 21600"/>
            <a:gd name="f9" fmla="val 10800"/>
            <a:gd name="f10" fmla="+- 0 0 -270"/>
            <a:gd name="f11" fmla="+- 0 0 -90"/>
            <a:gd name="f12" fmla="*/ f5 1 21600"/>
            <a:gd name="f13" fmla="*/ f6 1 21600"/>
            <a:gd name="f14" fmla="pin 0 f1 10800"/>
            <a:gd name="f15" fmla="pin 0 f0 21600"/>
            <a:gd name="f16" fmla="*/ f10 f2 1"/>
            <a:gd name="f17" fmla="*/ f11 f2 1"/>
            <a:gd name="f18" fmla="val f14"/>
            <a:gd name="f19" fmla="val f15"/>
            <a:gd name="f20" fmla="+- 21600 0 f14"/>
            <a:gd name="f21" fmla="*/ f14 f12 1"/>
            <a:gd name="f22" fmla="*/ f15 f13 1"/>
            <a:gd name="f23" fmla="*/ 0 f13 1"/>
            <a:gd name="f24" fmla="*/ 0 f12 1"/>
            <a:gd name="f25" fmla="*/ f16 1 f4"/>
            <a:gd name="f26" fmla="*/ 21600 f12 1"/>
            <a:gd name="f27" fmla="*/ f17 1 f4"/>
            <a:gd name="f28" fmla="+- 21600 0 f19"/>
            <a:gd name="f29" fmla="*/ f18 f12 1"/>
            <a:gd name="f30" fmla="*/ f20 f12 1"/>
            <a:gd name="f31" fmla="*/ f19 f13 1"/>
            <a:gd name="f32" fmla="+- f25 0 f3"/>
            <a:gd name="f33" fmla="+- f27 0 f3"/>
            <a:gd name="f34" fmla="*/ f28 f18 1"/>
            <a:gd name="f35" fmla="*/ f34 1 10800"/>
            <a:gd name="f36" fmla="+- f19 f35 0"/>
            <a:gd name="f37" fmla="*/ f36 f13 1"/>
          </a:gdLst>
          <a:ahLst>
            <a:ahXY gdRefX="f1" minX="f7" maxX="f9" gdRefY="f0" minY="f7" maxY="f8">
              <a:pos x="f21" y="f22"/>
            </a:ahXY>
          </a:ahLst>
          <a:cxnLst>
            <a:cxn ang="3cd4">
              <a:pos x="hc" y="t"/>
            </a:cxn>
            <a:cxn ang="0">
              <a:pos x="r" y="vc"/>
            </a:cxn>
            <a:cxn ang="cd4">
              <a:pos x="hc" y="b"/>
            </a:cxn>
            <a:cxn ang="cd2">
              <a:pos x="l" y="vc"/>
            </a:cxn>
            <a:cxn ang="f32">
              <a:pos x="f24" y="f31"/>
            </a:cxn>
            <a:cxn ang="f33">
              <a:pos x="f26" y="f31"/>
            </a:cxn>
          </a:cxnLst>
          <a:rect l="f29" t="f23" r="f30" b="f37"/>
          <a:pathLst>
            <a:path w="21600" h="21600">
              <a:moveTo>
                <a:pt x="f18" y="f7"/>
              </a:moveTo>
              <a:lnTo>
                <a:pt x="f18" y="f19"/>
              </a:lnTo>
              <a:lnTo>
                <a:pt x="f7" y="f19"/>
              </a:lnTo>
              <a:lnTo>
                <a:pt x="f9" y="f8"/>
              </a:lnTo>
              <a:lnTo>
                <a:pt x="f8" y="f19"/>
              </a:lnTo>
              <a:lnTo>
                <a:pt x="f20" y="f19"/>
              </a:lnTo>
              <a:lnTo>
                <a:pt x="f20" y="f7"/>
              </a:lnTo>
              <a:close/>
            </a:path>
          </a:pathLst>
        </a:custGeom>
        <a:solidFill>
          <a:srgbClr val="FFFF00"/>
        </a:solidFill>
        <a:ln w="38103">
          <a:solidFill>
            <a:srgbClr val="B0761F"/>
          </a:solidFill>
          <a:prstDash val="solid"/>
        </a:ln>
      </xdr:spPr>
      <xdr:txBody>
        <a:bodyPr vert="horz" wrap="square" lIns="91440" tIns="45720" rIns="91440" bIns="45720" anchor="ctr" anchorCtr="1" compatLnSpc="0"/>
        <a:lstStyle/>
        <a:p>
          <a:pPr marL="0" marR="0" lvl="0" indent="0" algn="ctr"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r>
            <a:rPr lang="en-GB" sz="1050" b="1" i="0" u="none" strike="noStrike" kern="0" cap="none" spc="0" baseline="0">
              <a:solidFill>
                <a:srgbClr val="000000"/>
              </a:solidFill>
              <a:uFillTx/>
              <a:latin typeface="Franklin Gothic Book"/>
            </a:rPr>
            <a:t>5%</a:t>
          </a:r>
        </a:p>
      </xdr:txBody>
    </xdr:sp>
    <xdr:clientData/>
  </xdr:absoluteAnchor>
  <xdr:absoluteAnchor>
    <xdr:pos x="8420100" y="3333750"/>
    <xdr:ext cx="1057275" cy="553998"/>
    <xdr:sp macro="" textlink="">
      <xdr:nvSpPr>
        <xdr:cNvPr id="7" name="Down Arrow 11"/>
        <xdr:cNvSpPr/>
      </xdr:nvSpPr>
      <xdr:spPr>
        <a:xfrm>
          <a:off x="8420100" y="3333750"/>
          <a:ext cx="1057275" cy="553998"/>
        </a:xfrm>
        <a:custGeom>
          <a:avLst>
            <a:gd name="f0" fmla="val 10800"/>
            <a:gd name="f1" fmla="val 5400"/>
          </a:avLst>
          <a:gdLst>
            <a:gd name="f2" fmla="val 10800000"/>
            <a:gd name="f3" fmla="val 5400000"/>
            <a:gd name="f4" fmla="val 180"/>
            <a:gd name="f5" fmla="val w"/>
            <a:gd name="f6" fmla="val h"/>
            <a:gd name="f7" fmla="val 0"/>
            <a:gd name="f8" fmla="val 21600"/>
            <a:gd name="f9" fmla="val 10800"/>
            <a:gd name="f10" fmla="+- 0 0 -270"/>
            <a:gd name="f11" fmla="+- 0 0 -90"/>
            <a:gd name="f12" fmla="*/ f5 1 21600"/>
            <a:gd name="f13" fmla="*/ f6 1 21600"/>
            <a:gd name="f14" fmla="pin 0 f1 10800"/>
            <a:gd name="f15" fmla="pin 0 f0 21600"/>
            <a:gd name="f16" fmla="*/ f10 f2 1"/>
            <a:gd name="f17" fmla="*/ f11 f2 1"/>
            <a:gd name="f18" fmla="val f14"/>
            <a:gd name="f19" fmla="val f15"/>
            <a:gd name="f20" fmla="+- 21600 0 f14"/>
            <a:gd name="f21" fmla="*/ f14 f12 1"/>
            <a:gd name="f22" fmla="*/ f15 f13 1"/>
            <a:gd name="f23" fmla="*/ 0 f13 1"/>
            <a:gd name="f24" fmla="*/ 0 f12 1"/>
            <a:gd name="f25" fmla="*/ f16 1 f4"/>
            <a:gd name="f26" fmla="*/ 21600 f12 1"/>
            <a:gd name="f27" fmla="*/ f17 1 f4"/>
            <a:gd name="f28" fmla="+- 21600 0 f19"/>
            <a:gd name="f29" fmla="*/ f18 f12 1"/>
            <a:gd name="f30" fmla="*/ f20 f12 1"/>
            <a:gd name="f31" fmla="*/ f19 f13 1"/>
            <a:gd name="f32" fmla="+- f25 0 f3"/>
            <a:gd name="f33" fmla="+- f27 0 f3"/>
            <a:gd name="f34" fmla="*/ f28 f18 1"/>
            <a:gd name="f35" fmla="*/ f34 1 10800"/>
            <a:gd name="f36" fmla="+- f19 f35 0"/>
            <a:gd name="f37" fmla="*/ f36 f13 1"/>
          </a:gdLst>
          <a:ahLst>
            <a:ahXY gdRefX="f1" minX="f7" maxX="f9" gdRefY="f0" minY="f7" maxY="f8">
              <a:pos x="f21" y="f22"/>
            </a:ahXY>
          </a:ahLst>
          <a:cxnLst>
            <a:cxn ang="3cd4">
              <a:pos x="hc" y="t"/>
            </a:cxn>
            <a:cxn ang="0">
              <a:pos x="r" y="vc"/>
            </a:cxn>
            <a:cxn ang="cd4">
              <a:pos x="hc" y="b"/>
            </a:cxn>
            <a:cxn ang="cd2">
              <a:pos x="l" y="vc"/>
            </a:cxn>
            <a:cxn ang="f32">
              <a:pos x="f24" y="f31"/>
            </a:cxn>
            <a:cxn ang="f33">
              <a:pos x="f26" y="f31"/>
            </a:cxn>
          </a:cxnLst>
          <a:rect l="f29" t="f23" r="f30" b="f37"/>
          <a:pathLst>
            <a:path w="21600" h="21600">
              <a:moveTo>
                <a:pt x="f18" y="f7"/>
              </a:moveTo>
              <a:lnTo>
                <a:pt x="f18" y="f19"/>
              </a:lnTo>
              <a:lnTo>
                <a:pt x="f7" y="f19"/>
              </a:lnTo>
              <a:lnTo>
                <a:pt x="f9" y="f8"/>
              </a:lnTo>
              <a:lnTo>
                <a:pt x="f8" y="f19"/>
              </a:lnTo>
              <a:lnTo>
                <a:pt x="f20" y="f19"/>
              </a:lnTo>
              <a:lnTo>
                <a:pt x="f20" y="f7"/>
              </a:lnTo>
              <a:close/>
            </a:path>
          </a:pathLst>
        </a:custGeom>
        <a:solidFill>
          <a:srgbClr val="FFFF00"/>
        </a:solidFill>
        <a:ln w="38103">
          <a:solidFill>
            <a:srgbClr val="B0761F"/>
          </a:solidFill>
          <a:prstDash val="solid"/>
        </a:ln>
      </xdr:spPr>
      <xdr:txBody>
        <a:bodyPr vert="horz" wrap="square" lIns="91440" tIns="45720" rIns="91440" bIns="45720" anchor="ctr" anchorCtr="1" compatLnSpc="0"/>
        <a:lstStyle/>
        <a:p>
          <a:pPr marL="0" marR="0" lvl="0" indent="0" algn="ctr"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r>
            <a:rPr lang="en-GB" sz="1050" b="1" i="0" u="none" strike="noStrike" kern="0" cap="none" spc="0" baseline="0">
              <a:solidFill>
                <a:srgbClr val="000000"/>
              </a:solidFill>
              <a:uFillTx/>
              <a:latin typeface="Franklin Gothic Book"/>
            </a:rPr>
            <a:t>8.8%</a:t>
          </a:r>
        </a:p>
      </xdr:txBody>
    </xdr:sp>
    <xdr:clientData/>
  </xdr:absoluteAnchor>
  <xdr:absoluteAnchor>
    <xdr:pos x="8439150" y="1304925"/>
    <xdr:ext cx="996805" cy="438150"/>
    <xdr:sp macro="" textlink="">
      <xdr:nvSpPr>
        <xdr:cNvPr id="8" name="Down Arrow 11"/>
        <xdr:cNvSpPr/>
      </xdr:nvSpPr>
      <xdr:spPr>
        <a:xfrm>
          <a:off x="8439150" y="1304925"/>
          <a:ext cx="996805" cy="438150"/>
        </a:xfrm>
        <a:custGeom>
          <a:avLst>
            <a:gd name="f0" fmla="val 10800"/>
            <a:gd name="f1" fmla="val 5400"/>
          </a:avLst>
          <a:gdLst>
            <a:gd name="f2" fmla="val 10800000"/>
            <a:gd name="f3" fmla="val 5400000"/>
            <a:gd name="f4" fmla="val 180"/>
            <a:gd name="f5" fmla="val w"/>
            <a:gd name="f6" fmla="val h"/>
            <a:gd name="f7" fmla="val 0"/>
            <a:gd name="f8" fmla="val 21600"/>
            <a:gd name="f9" fmla="val 10800"/>
            <a:gd name="f10" fmla="+- 0 0 -270"/>
            <a:gd name="f11" fmla="+- 0 0 -90"/>
            <a:gd name="f12" fmla="*/ f5 1 21600"/>
            <a:gd name="f13" fmla="*/ f6 1 21600"/>
            <a:gd name="f14" fmla="pin 0 f1 10800"/>
            <a:gd name="f15" fmla="pin 0 f0 21600"/>
            <a:gd name="f16" fmla="*/ f10 f2 1"/>
            <a:gd name="f17" fmla="*/ f11 f2 1"/>
            <a:gd name="f18" fmla="val f14"/>
            <a:gd name="f19" fmla="val f15"/>
            <a:gd name="f20" fmla="+- 21600 0 f14"/>
            <a:gd name="f21" fmla="*/ f14 f12 1"/>
            <a:gd name="f22" fmla="*/ f15 f13 1"/>
            <a:gd name="f23" fmla="*/ 0 f13 1"/>
            <a:gd name="f24" fmla="*/ 0 f12 1"/>
            <a:gd name="f25" fmla="*/ f16 1 f4"/>
            <a:gd name="f26" fmla="*/ 21600 f12 1"/>
            <a:gd name="f27" fmla="*/ f17 1 f4"/>
            <a:gd name="f28" fmla="+- 21600 0 f19"/>
            <a:gd name="f29" fmla="*/ f18 f12 1"/>
            <a:gd name="f30" fmla="*/ f20 f12 1"/>
            <a:gd name="f31" fmla="*/ f19 f13 1"/>
            <a:gd name="f32" fmla="+- f25 0 f3"/>
            <a:gd name="f33" fmla="+- f27 0 f3"/>
            <a:gd name="f34" fmla="*/ f28 f18 1"/>
            <a:gd name="f35" fmla="*/ f34 1 10800"/>
            <a:gd name="f36" fmla="+- f19 f35 0"/>
            <a:gd name="f37" fmla="*/ f36 f13 1"/>
          </a:gdLst>
          <a:ahLst>
            <a:ahXY gdRefX="f1" minX="f7" maxX="f9" gdRefY="f0" minY="f7" maxY="f8">
              <a:pos x="f21" y="f22"/>
            </a:ahXY>
          </a:ahLst>
          <a:cxnLst>
            <a:cxn ang="3cd4">
              <a:pos x="hc" y="t"/>
            </a:cxn>
            <a:cxn ang="0">
              <a:pos x="r" y="vc"/>
            </a:cxn>
            <a:cxn ang="cd4">
              <a:pos x="hc" y="b"/>
            </a:cxn>
            <a:cxn ang="cd2">
              <a:pos x="l" y="vc"/>
            </a:cxn>
            <a:cxn ang="f32">
              <a:pos x="f24" y="f31"/>
            </a:cxn>
            <a:cxn ang="f33">
              <a:pos x="f26" y="f31"/>
            </a:cxn>
          </a:cxnLst>
          <a:rect l="f29" t="f23" r="f30" b="f37"/>
          <a:pathLst>
            <a:path w="21600" h="21600">
              <a:moveTo>
                <a:pt x="f18" y="f7"/>
              </a:moveTo>
              <a:lnTo>
                <a:pt x="f18" y="f19"/>
              </a:lnTo>
              <a:lnTo>
                <a:pt x="f7" y="f19"/>
              </a:lnTo>
              <a:lnTo>
                <a:pt x="f9" y="f8"/>
              </a:lnTo>
              <a:lnTo>
                <a:pt x="f8" y="f19"/>
              </a:lnTo>
              <a:lnTo>
                <a:pt x="f20" y="f19"/>
              </a:lnTo>
              <a:lnTo>
                <a:pt x="f20" y="f7"/>
              </a:lnTo>
              <a:close/>
            </a:path>
          </a:pathLst>
        </a:custGeom>
        <a:solidFill>
          <a:srgbClr val="FFFF00"/>
        </a:solidFill>
        <a:ln w="38103">
          <a:solidFill>
            <a:srgbClr val="B0761F"/>
          </a:solidFill>
          <a:prstDash val="solid"/>
        </a:ln>
      </xdr:spPr>
      <xdr:txBody>
        <a:bodyPr vert="horz" wrap="square" lIns="91440" tIns="45720" rIns="91440" bIns="45720" anchor="ctr" anchorCtr="1" compatLnSpc="0"/>
        <a:lstStyle/>
        <a:p>
          <a:pPr marL="0" marR="0" lvl="0" indent="0" algn="ctr"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r>
            <a:rPr lang="en-GB" sz="1050" b="1" i="0" u="none" strike="noStrike" kern="0" cap="none" spc="0" baseline="0">
              <a:solidFill>
                <a:srgbClr val="000000"/>
              </a:solidFill>
              <a:uFillTx/>
              <a:latin typeface="Franklin Gothic Book"/>
            </a:rPr>
            <a:t>0.6%</a:t>
          </a:r>
        </a:p>
      </xdr:txBody>
    </xdr:sp>
    <xdr:clientData/>
  </xdr:absoluteAnchor>
  <xdr:twoCellAnchor>
    <xdr:from>
      <xdr:col>0</xdr:col>
      <xdr:colOff>3175</xdr:colOff>
      <xdr:row>0</xdr:row>
      <xdr:rowOff>3175</xdr:rowOff>
    </xdr:from>
    <xdr:to>
      <xdr:col>0</xdr:col>
      <xdr:colOff>66675</xdr:colOff>
      <xdr:row>0</xdr:row>
      <xdr:rowOff>105767</xdr:rowOff>
    </xdr:to>
    <xdr:sp macro="" textlink="">
      <xdr:nvSpPr>
        <xdr:cNvPr id="9" name="TextBox 8"/>
        <xdr:cNvSpPr txBox="1"/>
      </xdr:nvSpPr>
      <xdr:spPr>
        <a:xfrm>
          <a:off x="3175" y="3175"/>
          <a:ext cx="63500" cy="1025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vert="horz" rtlCol="0" anchor="t">
          <a:spAutoFit/>
        </a:bodyPr>
        <a:lstStyle/>
        <a:p>
          <a:pPr algn="l" rtl="0"/>
          <a:r>
            <a:rPr lang="en-GB" sz="100">
              <a:latin typeface="ZWAdobeF"/>
            </a:rPr>
            <a:t>84A0T</a:t>
          </a:r>
        </a:p>
      </xdr:txBody>
    </xdr:sp>
    <xdr:clientData/>
  </xdr:twoCellAnchor>
</xdr:wsDr>
</file>

<file path=xl/drawings/drawing73.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xdr:cNvSpPr txBox="1"/>
      </xdr:nvSpPr>
      <xdr:spPr>
        <a:xfrm>
          <a:off x="3175" y="3175"/>
          <a:ext cx="63500" cy="1025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vert="horz" rtlCol="0" anchor="t">
          <a:spAutoFit/>
        </a:bodyPr>
        <a:lstStyle/>
        <a:p>
          <a:pPr algn="l" rtl="0"/>
          <a:r>
            <a:rPr lang="en-GB" sz="100">
              <a:latin typeface="ZWAdobeF"/>
            </a:rPr>
            <a:t>85A0T</a:t>
          </a:r>
        </a:p>
      </xdr:txBody>
    </xdr:sp>
    <xdr:clientData/>
  </xdr:twoCellAnchor>
</xdr:wsDr>
</file>

<file path=xl/drawings/drawing74.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xdr:cNvSpPr txBox="1"/>
      </xdr:nvSpPr>
      <xdr:spPr>
        <a:xfrm>
          <a:off x="3175" y="3175"/>
          <a:ext cx="63500" cy="1025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vert="horz" rtlCol="0" anchor="t">
          <a:spAutoFit/>
        </a:bodyPr>
        <a:lstStyle/>
        <a:p>
          <a:pPr algn="l" rtl="0"/>
          <a:r>
            <a:rPr lang="en-GB" sz="100">
              <a:latin typeface="ZWAdobeF"/>
            </a:rPr>
            <a:t>86A0T</a:t>
          </a:r>
        </a:p>
      </xdr:txBody>
    </xdr:sp>
    <xdr:clientData/>
  </xdr:twoCellAnchor>
</xdr:wsDr>
</file>

<file path=xl/drawings/drawing75.xml><?xml version="1.0" encoding="utf-8"?>
<xdr:wsDr xmlns:xdr="http://schemas.openxmlformats.org/drawingml/2006/spreadsheetDrawing" xmlns:a="http://schemas.openxmlformats.org/drawingml/2006/main">
  <xdr:twoCellAnchor>
    <xdr:from>
      <xdr:col>6</xdr:col>
      <xdr:colOff>485775</xdr:colOff>
      <xdr:row>0</xdr:row>
      <xdr:rowOff>76200</xdr:rowOff>
    </xdr:from>
    <xdr:to>
      <xdr:col>19</xdr:col>
      <xdr:colOff>371475</xdr:colOff>
      <xdr:row>23</xdr:row>
      <xdr:rowOff>19050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3175</xdr:colOff>
      <xdr:row>0</xdr:row>
      <xdr:rowOff>3175</xdr:rowOff>
    </xdr:from>
    <xdr:to>
      <xdr:col>0</xdr:col>
      <xdr:colOff>66675</xdr:colOff>
      <xdr:row>0</xdr:row>
      <xdr:rowOff>105767</xdr:rowOff>
    </xdr:to>
    <xdr:sp macro="" textlink="">
      <xdr:nvSpPr>
        <xdr:cNvPr id="3" name="TextBox 2"/>
        <xdr:cNvSpPr txBox="1"/>
      </xdr:nvSpPr>
      <xdr:spPr>
        <a:xfrm>
          <a:off x="3175" y="3175"/>
          <a:ext cx="63500" cy="1025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vert="horz" rtlCol="0" anchor="t">
          <a:spAutoFit/>
        </a:bodyPr>
        <a:lstStyle/>
        <a:p>
          <a:pPr algn="l" rtl="0"/>
          <a:r>
            <a:rPr lang="en-GB" sz="100">
              <a:latin typeface="ZWAdobeF"/>
            </a:rPr>
            <a:t>87A0T</a:t>
          </a:r>
        </a:p>
      </xdr:txBody>
    </xdr:sp>
    <xdr:clientData/>
  </xdr:twoCellAnchor>
</xdr:wsDr>
</file>

<file path=xl/drawings/drawing76.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xdr:cNvSpPr txBox="1"/>
      </xdr:nvSpPr>
      <xdr:spPr>
        <a:xfrm>
          <a:off x="3175" y="3175"/>
          <a:ext cx="63500" cy="1025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vert="horz" rtlCol="0" anchor="t">
          <a:spAutoFit/>
        </a:bodyPr>
        <a:lstStyle/>
        <a:p>
          <a:pPr algn="l" rtl="0"/>
          <a:r>
            <a:rPr lang="en-GB" sz="100">
              <a:latin typeface="ZWAdobeF"/>
            </a:rPr>
            <a:t>88A0T</a:t>
          </a:r>
        </a:p>
      </xdr:txBody>
    </xdr:sp>
    <xdr:clientData/>
  </xdr:twoCellAnchor>
</xdr:wsDr>
</file>

<file path=xl/drawings/drawing77.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xdr:cNvSpPr txBox="1"/>
      </xdr:nvSpPr>
      <xdr:spPr>
        <a:xfrm>
          <a:off x="3175" y="3175"/>
          <a:ext cx="63500" cy="1025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vert="horz" rtlCol="0" anchor="t">
          <a:spAutoFit/>
        </a:bodyPr>
        <a:lstStyle/>
        <a:p>
          <a:pPr algn="l" rtl="0"/>
          <a:r>
            <a:rPr lang="en-GB" sz="100">
              <a:latin typeface="ZWAdobeF"/>
            </a:rPr>
            <a:t>89A0T</a:t>
          </a:r>
        </a:p>
      </xdr:txBody>
    </xdr:sp>
    <xdr:clientData/>
  </xdr:twoCellAnchor>
</xdr:wsDr>
</file>

<file path=xl/drawings/drawing78.xml><?xml version="1.0" encoding="utf-8"?>
<xdr:wsDr xmlns:xdr="http://schemas.openxmlformats.org/drawingml/2006/spreadsheetDrawing" xmlns:a="http://schemas.openxmlformats.org/drawingml/2006/main">
  <xdr:absoluteAnchor>
    <xdr:pos x="8410575" y="2552700"/>
    <xdr:ext cx="996805" cy="392073"/>
    <xdr:sp macro="" textlink="">
      <xdr:nvSpPr>
        <xdr:cNvPr id="2" name="Down Arrow 11"/>
        <xdr:cNvSpPr/>
      </xdr:nvSpPr>
      <xdr:spPr>
        <a:xfrm>
          <a:off x="8410575" y="2552700"/>
          <a:ext cx="996805" cy="392073"/>
        </a:xfrm>
        <a:custGeom>
          <a:avLst>
            <a:gd name="f0" fmla="val 10800"/>
            <a:gd name="f1" fmla="val 5400"/>
          </a:avLst>
          <a:gdLst>
            <a:gd name="f2" fmla="val 10800000"/>
            <a:gd name="f3" fmla="val 5400000"/>
            <a:gd name="f4" fmla="val 180"/>
            <a:gd name="f5" fmla="val w"/>
            <a:gd name="f6" fmla="val h"/>
            <a:gd name="f7" fmla="val 0"/>
            <a:gd name="f8" fmla="val 21600"/>
            <a:gd name="f9" fmla="val 10800"/>
            <a:gd name="f10" fmla="+- 0 0 -270"/>
            <a:gd name="f11" fmla="+- 0 0 -90"/>
            <a:gd name="f12" fmla="*/ f5 1 21600"/>
            <a:gd name="f13" fmla="*/ f6 1 21600"/>
            <a:gd name="f14" fmla="pin 0 f1 10800"/>
            <a:gd name="f15" fmla="pin 0 f0 21600"/>
            <a:gd name="f16" fmla="*/ f10 f2 1"/>
            <a:gd name="f17" fmla="*/ f11 f2 1"/>
            <a:gd name="f18" fmla="val f14"/>
            <a:gd name="f19" fmla="val f15"/>
            <a:gd name="f20" fmla="+- 21600 0 f14"/>
            <a:gd name="f21" fmla="*/ f14 f12 1"/>
            <a:gd name="f22" fmla="*/ f15 f13 1"/>
            <a:gd name="f23" fmla="*/ 0 f13 1"/>
            <a:gd name="f24" fmla="*/ 0 f12 1"/>
            <a:gd name="f25" fmla="*/ f16 1 f4"/>
            <a:gd name="f26" fmla="*/ 21600 f12 1"/>
            <a:gd name="f27" fmla="*/ f17 1 f4"/>
            <a:gd name="f28" fmla="+- 21600 0 f19"/>
            <a:gd name="f29" fmla="*/ f18 f12 1"/>
            <a:gd name="f30" fmla="*/ f20 f12 1"/>
            <a:gd name="f31" fmla="*/ f19 f13 1"/>
            <a:gd name="f32" fmla="+- f25 0 f3"/>
            <a:gd name="f33" fmla="+- f27 0 f3"/>
            <a:gd name="f34" fmla="*/ f28 f18 1"/>
            <a:gd name="f35" fmla="*/ f34 1 10800"/>
            <a:gd name="f36" fmla="+- f19 f35 0"/>
            <a:gd name="f37" fmla="*/ f36 f13 1"/>
          </a:gdLst>
          <a:ahLst>
            <a:ahXY gdRefX="f1" minX="f7" maxX="f9" gdRefY="f0" minY="f7" maxY="f8">
              <a:pos x="f21" y="f22"/>
            </a:ahXY>
          </a:ahLst>
          <a:cxnLst>
            <a:cxn ang="3cd4">
              <a:pos x="hc" y="t"/>
            </a:cxn>
            <a:cxn ang="0">
              <a:pos x="r" y="vc"/>
            </a:cxn>
            <a:cxn ang="cd4">
              <a:pos x="hc" y="b"/>
            </a:cxn>
            <a:cxn ang="cd2">
              <a:pos x="l" y="vc"/>
            </a:cxn>
            <a:cxn ang="f32">
              <a:pos x="f24" y="f31"/>
            </a:cxn>
            <a:cxn ang="f33">
              <a:pos x="f26" y="f31"/>
            </a:cxn>
          </a:cxnLst>
          <a:rect l="f29" t="f23" r="f30" b="f37"/>
          <a:pathLst>
            <a:path w="21600" h="21600">
              <a:moveTo>
                <a:pt x="f18" y="f7"/>
              </a:moveTo>
              <a:lnTo>
                <a:pt x="f18" y="f19"/>
              </a:lnTo>
              <a:lnTo>
                <a:pt x="f7" y="f19"/>
              </a:lnTo>
              <a:lnTo>
                <a:pt x="f9" y="f8"/>
              </a:lnTo>
              <a:lnTo>
                <a:pt x="f8" y="f19"/>
              </a:lnTo>
              <a:lnTo>
                <a:pt x="f20" y="f19"/>
              </a:lnTo>
              <a:lnTo>
                <a:pt x="f20" y="f7"/>
              </a:lnTo>
              <a:close/>
            </a:path>
          </a:pathLst>
        </a:custGeom>
        <a:solidFill>
          <a:srgbClr val="00B0F0"/>
        </a:solidFill>
        <a:ln w="38103">
          <a:solidFill>
            <a:srgbClr val="B0761F"/>
          </a:solidFill>
          <a:prstDash val="solid"/>
        </a:ln>
      </xdr:spPr>
      <xdr:txBody>
        <a:bodyPr vert="horz" wrap="square" lIns="91440" tIns="45720" rIns="91440" bIns="45720" anchor="ctr" anchorCtr="1" compatLnSpc="0"/>
        <a:lstStyle/>
        <a:p>
          <a:pPr marL="0" marR="0" lvl="0" indent="0" algn="ctr"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r>
            <a:rPr lang="en-GB" sz="1050" b="1" i="0" u="none" strike="noStrike" kern="0" cap="none" spc="0" baseline="0">
              <a:solidFill>
                <a:srgbClr val="000000"/>
              </a:solidFill>
              <a:uFillTx/>
              <a:latin typeface="Franklin Gothic Book"/>
            </a:rPr>
            <a:t>7.6 p.p.</a:t>
          </a:r>
        </a:p>
      </xdr:txBody>
    </xdr:sp>
    <xdr:clientData/>
  </xdr:absoluteAnchor>
  <xdr:twoCellAnchor>
    <xdr:from>
      <xdr:col>0</xdr:col>
      <xdr:colOff>3175</xdr:colOff>
      <xdr:row>0</xdr:row>
      <xdr:rowOff>3175</xdr:rowOff>
    </xdr:from>
    <xdr:to>
      <xdr:col>0</xdr:col>
      <xdr:colOff>66675</xdr:colOff>
      <xdr:row>0</xdr:row>
      <xdr:rowOff>105767</xdr:rowOff>
    </xdr:to>
    <xdr:sp macro="" textlink="">
      <xdr:nvSpPr>
        <xdr:cNvPr id="3" name="TextBox 2"/>
        <xdr:cNvSpPr txBox="1"/>
      </xdr:nvSpPr>
      <xdr:spPr>
        <a:xfrm>
          <a:off x="3175" y="3175"/>
          <a:ext cx="63500" cy="1025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vert="horz" rtlCol="0" anchor="t">
          <a:spAutoFit/>
        </a:bodyPr>
        <a:lstStyle/>
        <a:p>
          <a:pPr algn="l" rtl="0"/>
          <a:r>
            <a:rPr lang="en-GB" sz="100">
              <a:latin typeface="ZWAdobeF"/>
            </a:rPr>
            <a:t>91A0T</a:t>
          </a:r>
        </a:p>
      </xdr:txBody>
    </xdr:sp>
    <xdr:clientData/>
  </xdr:twoCellAnchor>
</xdr:wsDr>
</file>

<file path=xl/drawings/drawing79.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xdr:cNvSpPr txBox="1"/>
      </xdr:nvSpPr>
      <xdr:spPr>
        <a:xfrm>
          <a:off x="3175" y="3175"/>
          <a:ext cx="63500" cy="1025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vert="horz" rtlCol="0" anchor="t">
          <a:spAutoFit/>
        </a:bodyPr>
        <a:lstStyle/>
        <a:p>
          <a:pPr algn="l" rtl="0"/>
          <a:r>
            <a:rPr lang="en-GB" sz="100">
              <a:latin typeface="ZWAdobeF"/>
            </a:rPr>
            <a:t>92A0T</a:t>
          </a:r>
        </a:p>
      </xdr:txBody>
    </xdr:sp>
    <xdr:clientData/>
  </xdr:twoCellAnchor>
</xdr:wsDr>
</file>

<file path=xl/drawings/drawing8.xml><?xml version="1.0" encoding="utf-8"?>
<xdr:wsDr xmlns:xdr="http://schemas.openxmlformats.org/drawingml/2006/spreadsheetDrawing" xmlns:a="http://schemas.openxmlformats.org/drawingml/2006/main">
  <xdr:absoluteAnchor>
    <xdr:pos x="8339352" y="1063178"/>
    <xdr:ext cx="918002" cy="413197"/>
    <xdr:sp macro="" textlink="">
      <xdr:nvSpPr>
        <xdr:cNvPr id="2" name="Up Arrow 1"/>
        <xdr:cNvSpPr/>
      </xdr:nvSpPr>
      <xdr:spPr>
        <a:xfrm>
          <a:off x="8339352" y="1063178"/>
          <a:ext cx="918002" cy="413197"/>
        </a:xfrm>
        <a:custGeom>
          <a:avLst>
            <a:gd name="f0" fmla="val 10800"/>
            <a:gd name="f1" fmla="val 5400"/>
          </a:avLst>
          <a:gdLst>
            <a:gd name="f2" fmla="val 10800000"/>
            <a:gd name="f3" fmla="val 5400000"/>
            <a:gd name="f4" fmla="val 180"/>
            <a:gd name="f5" fmla="val w"/>
            <a:gd name="f6" fmla="val h"/>
            <a:gd name="f7" fmla="val 0"/>
            <a:gd name="f8" fmla="val 21600"/>
            <a:gd name="f9" fmla="val 10800"/>
            <a:gd name="f10" fmla="+- 0 0 -270"/>
            <a:gd name="f11" fmla="+- 0 0 -90"/>
            <a:gd name="f12" fmla="*/ f5 1 21600"/>
            <a:gd name="f13" fmla="*/ f6 1 21600"/>
            <a:gd name="f14" fmla="pin 0 f1 10800"/>
            <a:gd name="f15" fmla="pin 0 f0 21600"/>
            <a:gd name="f16" fmla="*/ f10 f2 1"/>
            <a:gd name="f17" fmla="*/ f11 f2 1"/>
            <a:gd name="f18" fmla="val f14"/>
            <a:gd name="f19" fmla="val f15"/>
            <a:gd name="f20" fmla="+- 21600 0 f14"/>
            <a:gd name="f21" fmla="*/ f14 f12 1"/>
            <a:gd name="f22" fmla="*/ f15 f13 1"/>
            <a:gd name="f23" fmla="*/ 21600 f13 1"/>
            <a:gd name="f24" fmla="*/ 0 f12 1"/>
            <a:gd name="f25" fmla="*/ f16 1 f4"/>
            <a:gd name="f26" fmla="*/ 21600 f12 1"/>
            <a:gd name="f27" fmla="*/ f17 1 f4"/>
            <a:gd name="f28" fmla="*/ f19 f18 1"/>
            <a:gd name="f29" fmla="*/ f18 f12 1"/>
            <a:gd name="f30" fmla="*/ f20 f12 1"/>
            <a:gd name="f31" fmla="*/ f19 f13 1"/>
            <a:gd name="f32" fmla="+- f25 0 f3"/>
            <a:gd name="f33" fmla="+- f27 0 f3"/>
            <a:gd name="f34" fmla="*/ f28 1 10800"/>
            <a:gd name="f35" fmla="+- f19 0 f34"/>
            <a:gd name="f36" fmla="*/ f35 f13 1"/>
          </a:gdLst>
          <a:ahLst>
            <a:ahXY gdRefX="f1" minX="f7" maxX="f9" gdRefY="f0" minY="f7" maxY="f8">
              <a:pos x="f21" y="f22"/>
            </a:ahXY>
          </a:ahLst>
          <a:cxnLst>
            <a:cxn ang="3cd4">
              <a:pos x="hc" y="t"/>
            </a:cxn>
            <a:cxn ang="0">
              <a:pos x="r" y="vc"/>
            </a:cxn>
            <a:cxn ang="cd4">
              <a:pos x="hc" y="b"/>
            </a:cxn>
            <a:cxn ang="cd2">
              <a:pos x="l" y="vc"/>
            </a:cxn>
            <a:cxn ang="f32">
              <a:pos x="f24" y="f31"/>
            </a:cxn>
            <a:cxn ang="f33">
              <a:pos x="f26" y="f31"/>
            </a:cxn>
          </a:cxnLst>
          <a:rect l="f29" t="f36" r="f30" b="f23"/>
          <a:pathLst>
            <a:path w="21600" h="21600">
              <a:moveTo>
                <a:pt x="f18" y="f8"/>
              </a:moveTo>
              <a:lnTo>
                <a:pt x="f18" y="f19"/>
              </a:lnTo>
              <a:lnTo>
                <a:pt x="f7" y="f19"/>
              </a:lnTo>
              <a:lnTo>
                <a:pt x="f9" y="f7"/>
              </a:lnTo>
              <a:lnTo>
                <a:pt x="f8" y="f19"/>
              </a:lnTo>
              <a:lnTo>
                <a:pt x="f20" y="f19"/>
              </a:lnTo>
              <a:lnTo>
                <a:pt x="f20" y="f8"/>
              </a:lnTo>
              <a:close/>
            </a:path>
          </a:pathLst>
        </a:custGeom>
        <a:solidFill>
          <a:srgbClr val="FFFF00"/>
        </a:solidFill>
        <a:ln w="38103">
          <a:solidFill>
            <a:srgbClr val="B0761F"/>
          </a:solidFill>
          <a:prstDash val="solid"/>
        </a:ln>
      </xdr:spPr>
      <xdr:txBody>
        <a:bodyPr vert="horz" wrap="square" lIns="91440" tIns="45720" rIns="91440" bIns="45720" anchor="ctr" anchorCtr="1" compatLnSpc="0"/>
        <a:lstStyle/>
        <a:p>
          <a:pPr marL="0" marR="0" lvl="0" indent="0" algn="ctr"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r>
            <a:rPr lang="en-GB" sz="1000" b="1" i="0" u="none" strike="noStrike" kern="0" cap="none" spc="0" baseline="0">
              <a:solidFill>
                <a:srgbClr val="000000"/>
              </a:solidFill>
              <a:uFillTx/>
              <a:latin typeface="Franklin Gothic Book"/>
            </a:rPr>
            <a:t>3.0%</a:t>
          </a:r>
        </a:p>
      </xdr:txBody>
    </xdr:sp>
    <xdr:clientData/>
  </xdr:absoluteAnchor>
  <xdr:absoluteAnchor>
    <xdr:pos x="8391524" y="2657475"/>
    <xdr:ext cx="933451" cy="552454"/>
    <xdr:sp macro="" textlink="">
      <xdr:nvSpPr>
        <xdr:cNvPr id="5" name="Up Arrow 6"/>
        <xdr:cNvSpPr/>
      </xdr:nvSpPr>
      <xdr:spPr>
        <a:xfrm>
          <a:off x="8391524" y="2657475"/>
          <a:ext cx="933451" cy="552454"/>
        </a:xfrm>
        <a:custGeom>
          <a:avLst>
            <a:gd name="f0" fmla="val 10800"/>
            <a:gd name="f1" fmla="val 5400"/>
          </a:avLst>
          <a:gdLst>
            <a:gd name="f2" fmla="val 10800000"/>
            <a:gd name="f3" fmla="val 5400000"/>
            <a:gd name="f4" fmla="val 180"/>
            <a:gd name="f5" fmla="val w"/>
            <a:gd name="f6" fmla="val h"/>
            <a:gd name="f7" fmla="val 0"/>
            <a:gd name="f8" fmla="val 21600"/>
            <a:gd name="f9" fmla="val 10800"/>
            <a:gd name="f10" fmla="+- 0 0 -270"/>
            <a:gd name="f11" fmla="+- 0 0 -90"/>
            <a:gd name="f12" fmla="*/ f5 1 21600"/>
            <a:gd name="f13" fmla="*/ f6 1 21600"/>
            <a:gd name="f14" fmla="pin 0 f1 10800"/>
            <a:gd name="f15" fmla="pin 0 f0 21600"/>
            <a:gd name="f16" fmla="*/ f10 f2 1"/>
            <a:gd name="f17" fmla="*/ f11 f2 1"/>
            <a:gd name="f18" fmla="val f14"/>
            <a:gd name="f19" fmla="val f15"/>
            <a:gd name="f20" fmla="+- 21600 0 f14"/>
            <a:gd name="f21" fmla="*/ f14 f12 1"/>
            <a:gd name="f22" fmla="*/ f15 f13 1"/>
            <a:gd name="f23" fmla="*/ 21600 f13 1"/>
            <a:gd name="f24" fmla="*/ 0 f12 1"/>
            <a:gd name="f25" fmla="*/ f16 1 f4"/>
            <a:gd name="f26" fmla="*/ 21600 f12 1"/>
            <a:gd name="f27" fmla="*/ f17 1 f4"/>
            <a:gd name="f28" fmla="*/ f19 f18 1"/>
            <a:gd name="f29" fmla="*/ f18 f12 1"/>
            <a:gd name="f30" fmla="*/ f20 f12 1"/>
            <a:gd name="f31" fmla="*/ f19 f13 1"/>
            <a:gd name="f32" fmla="+- f25 0 f3"/>
            <a:gd name="f33" fmla="+- f27 0 f3"/>
            <a:gd name="f34" fmla="*/ f28 1 10800"/>
            <a:gd name="f35" fmla="+- f19 0 f34"/>
            <a:gd name="f36" fmla="*/ f35 f13 1"/>
          </a:gdLst>
          <a:ahLst>
            <a:ahXY gdRefX="f1" minX="f7" maxX="f9" gdRefY="f0" minY="f7" maxY="f8">
              <a:pos x="f21" y="f22"/>
            </a:ahXY>
          </a:ahLst>
          <a:cxnLst>
            <a:cxn ang="3cd4">
              <a:pos x="hc" y="t"/>
            </a:cxn>
            <a:cxn ang="0">
              <a:pos x="r" y="vc"/>
            </a:cxn>
            <a:cxn ang="cd4">
              <a:pos x="hc" y="b"/>
            </a:cxn>
            <a:cxn ang="cd2">
              <a:pos x="l" y="vc"/>
            </a:cxn>
            <a:cxn ang="f32">
              <a:pos x="f24" y="f31"/>
            </a:cxn>
            <a:cxn ang="f33">
              <a:pos x="f26" y="f31"/>
            </a:cxn>
          </a:cxnLst>
          <a:rect l="f29" t="f36" r="f30" b="f23"/>
          <a:pathLst>
            <a:path w="21600" h="21600">
              <a:moveTo>
                <a:pt x="f18" y="f8"/>
              </a:moveTo>
              <a:lnTo>
                <a:pt x="f18" y="f19"/>
              </a:lnTo>
              <a:lnTo>
                <a:pt x="f7" y="f19"/>
              </a:lnTo>
              <a:lnTo>
                <a:pt x="f9" y="f7"/>
              </a:lnTo>
              <a:lnTo>
                <a:pt x="f8" y="f19"/>
              </a:lnTo>
              <a:lnTo>
                <a:pt x="f20" y="f19"/>
              </a:lnTo>
              <a:lnTo>
                <a:pt x="f20" y="f8"/>
              </a:lnTo>
              <a:close/>
            </a:path>
          </a:pathLst>
        </a:custGeom>
        <a:solidFill>
          <a:srgbClr val="00B0F0"/>
        </a:solidFill>
        <a:ln w="38103">
          <a:solidFill>
            <a:srgbClr val="B0761F"/>
          </a:solidFill>
          <a:prstDash val="solid"/>
        </a:ln>
      </xdr:spPr>
      <xdr:txBody>
        <a:bodyPr vert="horz" wrap="square" lIns="91440" tIns="45720" rIns="91440" bIns="45720" anchor="ctr" anchorCtr="1" compatLnSpc="0"/>
        <a:lstStyle/>
        <a:p>
          <a:pPr marL="0" marR="0" lvl="0" indent="0" algn="ctr"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r>
            <a:rPr lang="en-GB" sz="1000" b="1" i="0" u="none" strike="noStrike" kern="0" cap="none" spc="0" baseline="0">
              <a:solidFill>
                <a:srgbClr val="000000"/>
              </a:solidFill>
              <a:uFillTx/>
              <a:latin typeface="Franklin Gothic Book"/>
            </a:rPr>
            <a:t>6 p.p.</a:t>
          </a:r>
        </a:p>
      </xdr:txBody>
    </xdr:sp>
    <xdr:clientData/>
  </xdr:absoluteAnchor>
  <xdr:absoluteAnchor>
    <xdr:pos x="8458200" y="5562601"/>
    <xdr:ext cx="926360" cy="419100"/>
    <xdr:sp macro="" textlink="">
      <xdr:nvSpPr>
        <xdr:cNvPr id="6" name="Up Arrow 6"/>
        <xdr:cNvSpPr/>
      </xdr:nvSpPr>
      <xdr:spPr>
        <a:xfrm>
          <a:off x="8458200" y="5562601"/>
          <a:ext cx="926360" cy="419100"/>
        </a:xfrm>
        <a:custGeom>
          <a:avLst>
            <a:gd name="f0" fmla="val 10800"/>
            <a:gd name="f1" fmla="val 5400"/>
          </a:avLst>
          <a:gdLst>
            <a:gd name="f2" fmla="val 10800000"/>
            <a:gd name="f3" fmla="val 5400000"/>
            <a:gd name="f4" fmla="val 180"/>
            <a:gd name="f5" fmla="val w"/>
            <a:gd name="f6" fmla="val h"/>
            <a:gd name="f7" fmla="val 0"/>
            <a:gd name="f8" fmla="val 21600"/>
            <a:gd name="f9" fmla="val 10800"/>
            <a:gd name="f10" fmla="+- 0 0 -270"/>
            <a:gd name="f11" fmla="+- 0 0 -90"/>
            <a:gd name="f12" fmla="*/ f5 1 21600"/>
            <a:gd name="f13" fmla="*/ f6 1 21600"/>
            <a:gd name="f14" fmla="pin 0 f1 10800"/>
            <a:gd name="f15" fmla="pin 0 f0 21600"/>
            <a:gd name="f16" fmla="*/ f10 f2 1"/>
            <a:gd name="f17" fmla="*/ f11 f2 1"/>
            <a:gd name="f18" fmla="val f14"/>
            <a:gd name="f19" fmla="val f15"/>
            <a:gd name="f20" fmla="+- 21600 0 f14"/>
            <a:gd name="f21" fmla="*/ f14 f12 1"/>
            <a:gd name="f22" fmla="*/ f15 f13 1"/>
            <a:gd name="f23" fmla="*/ 21600 f13 1"/>
            <a:gd name="f24" fmla="*/ 0 f12 1"/>
            <a:gd name="f25" fmla="*/ f16 1 f4"/>
            <a:gd name="f26" fmla="*/ 21600 f12 1"/>
            <a:gd name="f27" fmla="*/ f17 1 f4"/>
            <a:gd name="f28" fmla="*/ f19 f18 1"/>
            <a:gd name="f29" fmla="*/ f18 f12 1"/>
            <a:gd name="f30" fmla="*/ f20 f12 1"/>
            <a:gd name="f31" fmla="*/ f19 f13 1"/>
            <a:gd name="f32" fmla="+- f25 0 f3"/>
            <a:gd name="f33" fmla="+- f27 0 f3"/>
            <a:gd name="f34" fmla="*/ f28 1 10800"/>
            <a:gd name="f35" fmla="+- f19 0 f34"/>
            <a:gd name="f36" fmla="*/ f35 f13 1"/>
          </a:gdLst>
          <a:ahLst>
            <a:ahXY gdRefX="f1" minX="f7" maxX="f9" gdRefY="f0" minY="f7" maxY="f8">
              <a:pos x="f21" y="f22"/>
            </a:ahXY>
          </a:ahLst>
          <a:cxnLst>
            <a:cxn ang="3cd4">
              <a:pos x="hc" y="t"/>
            </a:cxn>
            <a:cxn ang="0">
              <a:pos x="r" y="vc"/>
            </a:cxn>
            <a:cxn ang="cd4">
              <a:pos x="hc" y="b"/>
            </a:cxn>
            <a:cxn ang="cd2">
              <a:pos x="l" y="vc"/>
            </a:cxn>
            <a:cxn ang="f32">
              <a:pos x="f24" y="f31"/>
            </a:cxn>
            <a:cxn ang="f33">
              <a:pos x="f26" y="f31"/>
            </a:cxn>
          </a:cxnLst>
          <a:rect l="f29" t="f36" r="f30" b="f23"/>
          <a:pathLst>
            <a:path w="21600" h="21600">
              <a:moveTo>
                <a:pt x="f18" y="f8"/>
              </a:moveTo>
              <a:lnTo>
                <a:pt x="f18" y="f19"/>
              </a:lnTo>
              <a:lnTo>
                <a:pt x="f7" y="f19"/>
              </a:lnTo>
              <a:lnTo>
                <a:pt x="f9" y="f7"/>
              </a:lnTo>
              <a:lnTo>
                <a:pt x="f8" y="f19"/>
              </a:lnTo>
              <a:lnTo>
                <a:pt x="f20" y="f19"/>
              </a:lnTo>
              <a:lnTo>
                <a:pt x="f20" y="f8"/>
              </a:lnTo>
              <a:close/>
            </a:path>
          </a:pathLst>
        </a:custGeom>
        <a:solidFill>
          <a:srgbClr val="00B0F0"/>
        </a:solidFill>
        <a:ln w="38103">
          <a:solidFill>
            <a:srgbClr val="B0761F"/>
          </a:solidFill>
          <a:prstDash val="solid"/>
        </a:ln>
      </xdr:spPr>
      <xdr:txBody>
        <a:bodyPr vert="horz" wrap="square" lIns="91440" tIns="45720" rIns="91440" bIns="45720" anchor="ctr" anchorCtr="1" compatLnSpc="0"/>
        <a:lstStyle/>
        <a:p>
          <a:pPr marL="0" marR="0" lvl="0" indent="0" algn="ctr"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r>
            <a:rPr lang="en-GB" sz="1000" b="1" i="0" u="none" strike="noStrike" kern="0" cap="none" spc="0" baseline="0">
              <a:solidFill>
                <a:srgbClr val="000000"/>
              </a:solidFill>
              <a:uFillTx/>
              <a:latin typeface="Franklin Gothic Book"/>
            </a:rPr>
            <a:t>0.6 p.p.</a:t>
          </a:r>
        </a:p>
      </xdr:txBody>
    </xdr:sp>
    <xdr:clientData/>
  </xdr:absoluteAnchor>
  <xdr:absoluteAnchor>
    <xdr:pos x="8372475" y="4038600"/>
    <xdr:ext cx="996805" cy="458748"/>
    <xdr:sp macro="" textlink="">
      <xdr:nvSpPr>
        <xdr:cNvPr id="8" name="Down Arrow 11"/>
        <xdr:cNvSpPr/>
      </xdr:nvSpPr>
      <xdr:spPr>
        <a:xfrm>
          <a:off x="8372475" y="4038600"/>
          <a:ext cx="996805" cy="458748"/>
        </a:xfrm>
        <a:custGeom>
          <a:avLst>
            <a:gd name="f0" fmla="val 10800"/>
            <a:gd name="f1" fmla="val 5400"/>
          </a:avLst>
          <a:gdLst>
            <a:gd name="f2" fmla="val 10800000"/>
            <a:gd name="f3" fmla="val 5400000"/>
            <a:gd name="f4" fmla="val 180"/>
            <a:gd name="f5" fmla="val w"/>
            <a:gd name="f6" fmla="val h"/>
            <a:gd name="f7" fmla="val 0"/>
            <a:gd name="f8" fmla="val 21600"/>
            <a:gd name="f9" fmla="val 10800"/>
            <a:gd name="f10" fmla="+- 0 0 -270"/>
            <a:gd name="f11" fmla="+- 0 0 -90"/>
            <a:gd name="f12" fmla="*/ f5 1 21600"/>
            <a:gd name="f13" fmla="*/ f6 1 21600"/>
            <a:gd name="f14" fmla="pin 0 f1 10800"/>
            <a:gd name="f15" fmla="pin 0 f0 21600"/>
            <a:gd name="f16" fmla="*/ f10 f2 1"/>
            <a:gd name="f17" fmla="*/ f11 f2 1"/>
            <a:gd name="f18" fmla="val f14"/>
            <a:gd name="f19" fmla="val f15"/>
            <a:gd name="f20" fmla="+- 21600 0 f14"/>
            <a:gd name="f21" fmla="*/ f14 f12 1"/>
            <a:gd name="f22" fmla="*/ f15 f13 1"/>
            <a:gd name="f23" fmla="*/ 0 f13 1"/>
            <a:gd name="f24" fmla="*/ 0 f12 1"/>
            <a:gd name="f25" fmla="*/ f16 1 f4"/>
            <a:gd name="f26" fmla="*/ 21600 f12 1"/>
            <a:gd name="f27" fmla="*/ f17 1 f4"/>
            <a:gd name="f28" fmla="+- 21600 0 f19"/>
            <a:gd name="f29" fmla="*/ f18 f12 1"/>
            <a:gd name="f30" fmla="*/ f20 f12 1"/>
            <a:gd name="f31" fmla="*/ f19 f13 1"/>
            <a:gd name="f32" fmla="+- f25 0 f3"/>
            <a:gd name="f33" fmla="+- f27 0 f3"/>
            <a:gd name="f34" fmla="*/ f28 f18 1"/>
            <a:gd name="f35" fmla="*/ f34 1 10800"/>
            <a:gd name="f36" fmla="+- f19 f35 0"/>
            <a:gd name="f37" fmla="*/ f36 f13 1"/>
          </a:gdLst>
          <a:ahLst>
            <a:ahXY gdRefX="f1" minX="f7" maxX="f9" gdRefY="f0" minY="f7" maxY="f8">
              <a:pos x="f21" y="f22"/>
            </a:ahXY>
          </a:ahLst>
          <a:cxnLst>
            <a:cxn ang="3cd4">
              <a:pos x="hc" y="t"/>
            </a:cxn>
            <a:cxn ang="0">
              <a:pos x="r" y="vc"/>
            </a:cxn>
            <a:cxn ang="cd4">
              <a:pos x="hc" y="b"/>
            </a:cxn>
            <a:cxn ang="cd2">
              <a:pos x="l" y="vc"/>
            </a:cxn>
            <a:cxn ang="f32">
              <a:pos x="f24" y="f31"/>
            </a:cxn>
            <a:cxn ang="f33">
              <a:pos x="f26" y="f31"/>
            </a:cxn>
          </a:cxnLst>
          <a:rect l="f29" t="f23" r="f30" b="f37"/>
          <a:pathLst>
            <a:path w="21600" h="21600">
              <a:moveTo>
                <a:pt x="f18" y="f7"/>
              </a:moveTo>
              <a:lnTo>
                <a:pt x="f18" y="f19"/>
              </a:lnTo>
              <a:lnTo>
                <a:pt x="f7" y="f19"/>
              </a:lnTo>
              <a:lnTo>
                <a:pt x="f9" y="f8"/>
              </a:lnTo>
              <a:lnTo>
                <a:pt x="f8" y="f19"/>
              </a:lnTo>
              <a:lnTo>
                <a:pt x="f20" y="f19"/>
              </a:lnTo>
              <a:lnTo>
                <a:pt x="f20" y="f7"/>
              </a:lnTo>
              <a:close/>
            </a:path>
          </a:pathLst>
        </a:custGeom>
        <a:solidFill>
          <a:srgbClr val="FFFF00"/>
        </a:solidFill>
        <a:ln w="38103">
          <a:solidFill>
            <a:srgbClr val="B0761F"/>
          </a:solidFill>
          <a:prstDash val="solid"/>
        </a:ln>
      </xdr:spPr>
      <xdr:txBody>
        <a:bodyPr vert="horz" wrap="square" lIns="91440" tIns="45720" rIns="91440" bIns="45720" anchor="ctr" anchorCtr="1" compatLnSpc="0"/>
        <a:lstStyle/>
        <a:p>
          <a:pPr marL="0" marR="0" lvl="0" indent="0" algn="ctr"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r>
            <a:rPr lang="en-GB" sz="1050" b="1" i="0" u="none" strike="noStrike" kern="0" cap="none" spc="0" baseline="0">
              <a:solidFill>
                <a:schemeClr val="tx1"/>
              </a:solidFill>
              <a:uFillTx/>
              <a:latin typeface="Franklin Gothic Book"/>
            </a:rPr>
            <a:t>3.1%</a:t>
          </a:r>
        </a:p>
      </xdr:txBody>
    </xdr:sp>
    <xdr:clientData/>
  </xdr:absoluteAnchor>
  <xdr:absoluteAnchor>
    <xdr:pos x="8401050" y="3524250"/>
    <xdr:ext cx="918002" cy="276225"/>
    <xdr:sp macro="" textlink="">
      <xdr:nvSpPr>
        <xdr:cNvPr id="7" name="Up Arrow 1"/>
        <xdr:cNvSpPr/>
      </xdr:nvSpPr>
      <xdr:spPr>
        <a:xfrm>
          <a:off x="8401050" y="3524250"/>
          <a:ext cx="918002" cy="276225"/>
        </a:xfrm>
        <a:custGeom>
          <a:avLst>
            <a:gd name="f0" fmla="val 10800"/>
            <a:gd name="f1" fmla="val 5400"/>
          </a:avLst>
          <a:gdLst>
            <a:gd name="f2" fmla="val 10800000"/>
            <a:gd name="f3" fmla="val 5400000"/>
            <a:gd name="f4" fmla="val 180"/>
            <a:gd name="f5" fmla="val w"/>
            <a:gd name="f6" fmla="val h"/>
            <a:gd name="f7" fmla="val 0"/>
            <a:gd name="f8" fmla="val 21600"/>
            <a:gd name="f9" fmla="val 10800"/>
            <a:gd name="f10" fmla="+- 0 0 -270"/>
            <a:gd name="f11" fmla="+- 0 0 -90"/>
            <a:gd name="f12" fmla="*/ f5 1 21600"/>
            <a:gd name="f13" fmla="*/ f6 1 21600"/>
            <a:gd name="f14" fmla="pin 0 f1 10800"/>
            <a:gd name="f15" fmla="pin 0 f0 21600"/>
            <a:gd name="f16" fmla="*/ f10 f2 1"/>
            <a:gd name="f17" fmla="*/ f11 f2 1"/>
            <a:gd name="f18" fmla="val f14"/>
            <a:gd name="f19" fmla="val f15"/>
            <a:gd name="f20" fmla="+- 21600 0 f14"/>
            <a:gd name="f21" fmla="*/ f14 f12 1"/>
            <a:gd name="f22" fmla="*/ f15 f13 1"/>
            <a:gd name="f23" fmla="*/ 21600 f13 1"/>
            <a:gd name="f24" fmla="*/ 0 f12 1"/>
            <a:gd name="f25" fmla="*/ f16 1 f4"/>
            <a:gd name="f26" fmla="*/ 21600 f12 1"/>
            <a:gd name="f27" fmla="*/ f17 1 f4"/>
            <a:gd name="f28" fmla="*/ f19 f18 1"/>
            <a:gd name="f29" fmla="*/ f18 f12 1"/>
            <a:gd name="f30" fmla="*/ f20 f12 1"/>
            <a:gd name="f31" fmla="*/ f19 f13 1"/>
            <a:gd name="f32" fmla="+- f25 0 f3"/>
            <a:gd name="f33" fmla="+- f27 0 f3"/>
            <a:gd name="f34" fmla="*/ f28 1 10800"/>
            <a:gd name="f35" fmla="+- f19 0 f34"/>
            <a:gd name="f36" fmla="*/ f35 f13 1"/>
          </a:gdLst>
          <a:ahLst>
            <a:ahXY gdRefX="f1" minX="f7" maxX="f9" gdRefY="f0" minY="f7" maxY="f8">
              <a:pos x="f21" y="f22"/>
            </a:ahXY>
          </a:ahLst>
          <a:cxnLst>
            <a:cxn ang="3cd4">
              <a:pos x="hc" y="t"/>
            </a:cxn>
            <a:cxn ang="0">
              <a:pos x="r" y="vc"/>
            </a:cxn>
            <a:cxn ang="cd4">
              <a:pos x="hc" y="b"/>
            </a:cxn>
            <a:cxn ang="cd2">
              <a:pos x="l" y="vc"/>
            </a:cxn>
            <a:cxn ang="f32">
              <a:pos x="f24" y="f31"/>
            </a:cxn>
            <a:cxn ang="f33">
              <a:pos x="f26" y="f31"/>
            </a:cxn>
          </a:cxnLst>
          <a:rect l="f29" t="f36" r="f30" b="f23"/>
          <a:pathLst>
            <a:path w="21600" h="21600">
              <a:moveTo>
                <a:pt x="f18" y="f8"/>
              </a:moveTo>
              <a:lnTo>
                <a:pt x="f18" y="f19"/>
              </a:lnTo>
              <a:lnTo>
                <a:pt x="f7" y="f19"/>
              </a:lnTo>
              <a:lnTo>
                <a:pt x="f9" y="f7"/>
              </a:lnTo>
              <a:lnTo>
                <a:pt x="f8" y="f19"/>
              </a:lnTo>
              <a:lnTo>
                <a:pt x="f20" y="f19"/>
              </a:lnTo>
              <a:lnTo>
                <a:pt x="f20" y="f8"/>
              </a:lnTo>
              <a:close/>
            </a:path>
          </a:pathLst>
        </a:custGeom>
        <a:solidFill>
          <a:srgbClr val="FFFF00"/>
        </a:solidFill>
        <a:ln w="38103">
          <a:solidFill>
            <a:srgbClr val="B0761F"/>
          </a:solidFill>
          <a:prstDash val="solid"/>
        </a:ln>
      </xdr:spPr>
      <xdr:txBody>
        <a:bodyPr vert="horz" wrap="square" lIns="91440" tIns="45720" rIns="91440" bIns="45720" anchor="ctr" anchorCtr="1" compatLnSpc="0"/>
        <a:lstStyle/>
        <a:p>
          <a:pPr marL="0" marR="0" lvl="0" indent="0" algn="ctr"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r>
            <a:rPr lang="en-GB" sz="1000" b="1" i="0" u="none" strike="noStrike" kern="0" cap="none" spc="0" baseline="0">
              <a:solidFill>
                <a:srgbClr val="000000"/>
              </a:solidFill>
              <a:uFillTx/>
              <a:latin typeface="Franklin Gothic Book"/>
            </a:rPr>
            <a:t>0.2%</a:t>
          </a:r>
        </a:p>
      </xdr:txBody>
    </xdr:sp>
    <xdr:clientData/>
  </xdr:absoluteAnchor>
  <xdr:twoCellAnchor>
    <xdr:from>
      <xdr:col>0</xdr:col>
      <xdr:colOff>3175</xdr:colOff>
      <xdr:row>0</xdr:row>
      <xdr:rowOff>3175</xdr:rowOff>
    </xdr:from>
    <xdr:to>
      <xdr:col>0</xdr:col>
      <xdr:colOff>66675</xdr:colOff>
      <xdr:row>0</xdr:row>
      <xdr:rowOff>105767</xdr:rowOff>
    </xdr:to>
    <xdr:sp macro="" textlink="">
      <xdr:nvSpPr>
        <xdr:cNvPr id="9" name="TextBox 8"/>
        <xdr:cNvSpPr txBox="1"/>
      </xdr:nvSpPr>
      <xdr:spPr>
        <a:xfrm>
          <a:off x="3175" y="3175"/>
          <a:ext cx="63500" cy="1025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vert="horz" rtlCol="0" anchor="t">
          <a:spAutoFit/>
        </a:bodyPr>
        <a:lstStyle/>
        <a:p>
          <a:pPr algn="l" rtl="0"/>
          <a:r>
            <a:rPr lang="en-GB" sz="100">
              <a:latin typeface="ZWAdobeF"/>
            </a:rPr>
            <a:t>14A0T</a:t>
          </a:r>
        </a:p>
      </xdr:txBody>
    </xdr:sp>
    <xdr:clientData/>
  </xdr:twoCellAnchor>
</xdr:wsDr>
</file>

<file path=xl/drawings/drawing80.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xdr:cNvSpPr txBox="1"/>
      </xdr:nvSpPr>
      <xdr:spPr>
        <a:xfrm>
          <a:off x="3175" y="3175"/>
          <a:ext cx="63500" cy="1025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vert="horz" rtlCol="0" anchor="t">
          <a:spAutoFit/>
        </a:bodyPr>
        <a:lstStyle/>
        <a:p>
          <a:pPr algn="l" rtl="0"/>
          <a:r>
            <a:rPr lang="en-GB" sz="100">
              <a:latin typeface="ZWAdobeF"/>
            </a:rPr>
            <a:t>93A0T</a:t>
          </a:r>
        </a:p>
      </xdr:txBody>
    </xdr:sp>
    <xdr:clientData/>
  </xdr:twoCellAnchor>
</xdr:wsDr>
</file>

<file path=xl/drawings/drawing81.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xdr:cNvSpPr txBox="1"/>
      </xdr:nvSpPr>
      <xdr:spPr>
        <a:xfrm>
          <a:off x="3175" y="3175"/>
          <a:ext cx="63500" cy="1025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vert="horz" rtlCol="0" anchor="t">
          <a:spAutoFit/>
        </a:bodyPr>
        <a:lstStyle/>
        <a:p>
          <a:pPr algn="l" rtl="0"/>
          <a:r>
            <a:rPr lang="en-GB" sz="100">
              <a:latin typeface="ZWAdobeF"/>
            </a:rPr>
            <a:t>94A0T</a:t>
          </a:r>
        </a:p>
      </xdr:txBody>
    </xdr:sp>
    <xdr:clientData/>
  </xdr:twoCellAnchor>
</xdr:wsDr>
</file>

<file path=xl/drawings/drawing82.xml><?xml version="1.0" encoding="utf-8"?>
<xdr:wsDr xmlns:xdr="http://schemas.openxmlformats.org/drawingml/2006/spreadsheetDrawing" xmlns:a="http://schemas.openxmlformats.org/drawingml/2006/main">
  <xdr:absoluteAnchor>
    <xdr:pos x="8372475" y="2009774"/>
    <xdr:ext cx="1152525" cy="571501"/>
    <xdr:sp macro="" textlink="">
      <xdr:nvSpPr>
        <xdr:cNvPr id="5" name="Down Arrow 11"/>
        <xdr:cNvSpPr/>
      </xdr:nvSpPr>
      <xdr:spPr>
        <a:xfrm>
          <a:off x="8372475" y="2009774"/>
          <a:ext cx="1152525" cy="571501"/>
        </a:xfrm>
        <a:custGeom>
          <a:avLst>
            <a:gd name="f0" fmla="val 10800"/>
            <a:gd name="f1" fmla="val 5400"/>
          </a:avLst>
          <a:gdLst>
            <a:gd name="f2" fmla="val 10800000"/>
            <a:gd name="f3" fmla="val 5400000"/>
            <a:gd name="f4" fmla="val 180"/>
            <a:gd name="f5" fmla="val w"/>
            <a:gd name="f6" fmla="val h"/>
            <a:gd name="f7" fmla="val 0"/>
            <a:gd name="f8" fmla="val 21600"/>
            <a:gd name="f9" fmla="val 10800"/>
            <a:gd name="f10" fmla="+- 0 0 -270"/>
            <a:gd name="f11" fmla="+- 0 0 -90"/>
            <a:gd name="f12" fmla="*/ f5 1 21600"/>
            <a:gd name="f13" fmla="*/ f6 1 21600"/>
            <a:gd name="f14" fmla="pin 0 f1 10800"/>
            <a:gd name="f15" fmla="pin 0 f0 21600"/>
            <a:gd name="f16" fmla="*/ f10 f2 1"/>
            <a:gd name="f17" fmla="*/ f11 f2 1"/>
            <a:gd name="f18" fmla="val f14"/>
            <a:gd name="f19" fmla="val f15"/>
            <a:gd name="f20" fmla="+- 21600 0 f14"/>
            <a:gd name="f21" fmla="*/ f14 f12 1"/>
            <a:gd name="f22" fmla="*/ f15 f13 1"/>
            <a:gd name="f23" fmla="*/ 0 f13 1"/>
            <a:gd name="f24" fmla="*/ 0 f12 1"/>
            <a:gd name="f25" fmla="*/ f16 1 f4"/>
            <a:gd name="f26" fmla="*/ 21600 f12 1"/>
            <a:gd name="f27" fmla="*/ f17 1 f4"/>
            <a:gd name="f28" fmla="+- 21600 0 f19"/>
            <a:gd name="f29" fmla="*/ f18 f12 1"/>
            <a:gd name="f30" fmla="*/ f20 f12 1"/>
            <a:gd name="f31" fmla="*/ f19 f13 1"/>
            <a:gd name="f32" fmla="+- f25 0 f3"/>
            <a:gd name="f33" fmla="+- f27 0 f3"/>
            <a:gd name="f34" fmla="*/ f28 f18 1"/>
            <a:gd name="f35" fmla="*/ f34 1 10800"/>
            <a:gd name="f36" fmla="+- f19 f35 0"/>
            <a:gd name="f37" fmla="*/ f36 f13 1"/>
          </a:gdLst>
          <a:ahLst>
            <a:ahXY gdRefX="f1" minX="f7" maxX="f9" gdRefY="f0" minY="f7" maxY="f8">
              <a:pos x="f21" y="f22"/>
            </a:ahXY>
          </a:ahLst>
          <a:cxnLst>
            <a:cxn ang="3cd4">
              <a:pos x="hc" y="t"/>
            </a:cxn>
            <a:cxn ang="0">
              <a:pos x="r" y="vc"/>
            </a:cxn>
            <a:cxn ang="cd4">
              <a:pos x="hc" y="b"/>
            </a:cxn>
            <a:cxn ang="cd2">
              <a:pos x="l" y="vc"/>
            </a:cxn>
            <a:cxn ang="f32">
              <a:pos x="f24" y="f31"/>
            </a:cxn>
            <a:cxn ang="f33">
              <a:pos x="f26" y="f31"/>
            </a:cxn>
          </a:cxnLst>
          <a:rect l="f29" t="f23" r="f30" b="f37"/>
          <a:pathLst>
            <a:path w="21600" h="21600">
              <a:moveTo>
                <a:pt x="f18" y="f7"/>
              </a:moveTo>
              <a:lnTo>
                <a:pt x="f18" y="f19"/>
              </a:lnTo>
              <a:lnTo>
                <a:pt x="f7" y="f19"/>
              </a:lnTo>
              <a:lnTo>
                <a:pt x="f9" y="f8"/>
              </a:lnTo>
              <a:lnTo>
                <a:pt x="f8" y="f19"/>
              </a:lnTo>
              <a:lnTo>
                <a:pt x="f20" y="f19"/>
              </a:lnTo>
              <a:lnTo>
                <a:pt x="f20" y="f7"/>
              </a:lnTo>
              <a:close/>
            </a:path>
          </a:pathLst>
        </a:custGeom>
        <a:solidFill>
          <a:srgbClr val="FFFF00"/>
        </a:solidFill>
        <a:ln w="38103">
          <a:solidFill>
            <a:srgbClr val="B0761F"/>
          </a:solidFill>
          <a:prstDash val="solid"/>
        </a:ln>
      </xdr:spPr>
      <xdr:txBody>
        <a:bodyPr vert="horz" wrap="square" lIns="91440" tIns="45720" rIns="91440" bIns="45720" anchor="ctr" anchorCtr="1" compatLnSpc="0"/>
        <a:lstStyle/>
        <a:p>
          <a:pPr marL="0" marR="0" lvl="0" indent="0" algn="ctr"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r>
            <a:rPr lang="en-GB" sz="1050" b="1" i="0" u="none" strike="noStrike" kern="0" cap="none" spc="0" baseline="0">
              <a:solidFill>
                <a:srgbClr val="000000"/>
              </a:solidFill>
              <a:uFillTx/>
              <a:latin typeface="Franklin Gothic Book"/>
            </a:rPr>
            <a:t>25%</a:t>
          </a:r>
        </a:p>
      </xdr:txBody>
    </xdr:sp>
    <xdr:clientData/>
  </xdr:absoluteAnchor>
  <xdr:absoluteAnchor>
    <xdr:pos x="8372475" y="695325"/>
    <xdr:ext cx="971546" cy="476250"/>
    <xdr:sp macro="" textlink="">
      <xdr:nvSpPr>
        <xdr:cNvPr id="3" name="Up Arrow 8"/>
        <xdr:cNvSpPr/>
      </xdr:nvSpPr>
      <xdr:spPr>
        <a:xfrm>
          <a:off x="8372475" y="695325"/>
          <a:ext cx="971546" cy="476250"/>
        </a:xfrm>
        <a:custGeom>
          <a:avLst>
            <a:gd name="f0" fmla="val 10800"/>
            <a:gd name="f1" fmla="val 5400"/>
          </a:avLst>
          <a:gdLst>
            <a:gd name="f2" fmla="val 10800000"/>
            <a:gd name="f3" fmla="val 5400000"/>
            <a:gd name="f4" fmla="val 180"/>
            <a:gd name="f5" fmla="val w"/>
            <a:gd name="f6" fmla="val h"/>
            <a:gd name="f7" fmla="val 0"/>
            <a:gd name="f8" fmla="val 21600"/>
            <a:gd name="f9" fmla="val 10800"/>
            <a:gd name="f10" fmla="+- 0 0 -270"/>
            <a:gd name="f11" fmla="+- 0 0 -90"/>
            <a:gd name="f12" fmla="*/ f5 1 21600"/>
            <a:gd name="f13" fmla="*/ f6 1 21600"/>
            <a:gd name="f14" fmla="pin 0 f1 10800"/>
            <a:gd name="f15" fmla="pin 0 f0 21600"/>
            <a:gd name="f16" fmla="*/ f10 f2 1"/>
            <a:gd name="f17" fmla="*/ f11 f2 1"/>
            <a:gd name="f18" fmla="val f14"/>
            <a:gd name="f19" fmla="val f15"/>
            <a:gd name="f20" fmla="+- 21600 0 f14"/>
            <a:gd name="f21" fmla="*/ f14 f12 1"/>
            <a:gd name="f22" fmla="*/ f15 f13 1"/>
            <a:gd name="f23" fmla="*/ 21600 f13 1"/>
            <a:gd name="f24" fmla="*/ 0 f12 1"/>
            <a:gd name="f25" fmla="*/ f16 1 f4"/>
            <a:gd name="f26" fmla="*/ 21600 f12 1"/>
            <a:gd name="f27" fmla="*/ f17 1 f4"/>
            <a:gd name="f28" fmla="*/ f19 f18 1"/>
            <a:gd name="f29" fmla="*/ f18 f12 1"/>
            <a:gd name="f30" fmla="*/ f20 f12 1"/>
            <a:gd name="f31" fmla="*/ f19 f13 1"/>
            <a:gd name="f32" fmla="+- f25 0 f3"/>
            <a:gd name="f33" fmla="+- f27 0 f3"/>
            <a:gd name="f34" fmla="*/ f28 1 10800"/>
            <a:gd name="f35" fmla="+- f19 0 f34"/>
            <a:gd name="f36" fmla="*/ f35 f13 1"/>
          </a:gdLst>
          <a:ahLst>
            <a:ahXY gdRefX="f1" minX="f7" maxX="f9" gdRefY="f0" minY="f7" maxY="f8">
              <a:pos x="f21" y="f22"/>
            </a:ahXY>
          </a:ahLst>
          <a:cxnLst>
            <a:cxn ang="3cd4">
              <a:pos x="hc" y="t"/>
            </a:cxn>
            <a:cxn ang="0">
              <a:pos x="r" y="vc"/>
            </a:cxn>
            <a:cxn ang="cd4">
              <a:pos x="hc" y="b"/>
            </a:cxn>
            <a:cxn ang="cd2">
              <a:pos x="l" y="vc"/>
            </a:cxn>
            <a:cxn ang="f32">
              <a:pos x="f24" y="f31"/>
            </a:cxn>
            <a:cxn ang="f33">
              <a:pos x="f26" y="f31"/>
            </a:cxn>
          </a:cxnLst>
          <a:rect l="f29" t="f36" r="f30" b="f23"/>
          <a:pathLst>
            <a:path w="21600" h="21600">
              <a:moveTo>
                <a:pt x="f18" y="f8"/>
              </a:moveTo>
              <a:lnTo>
                <a:pt x="f18" y="f19"/>
              </a:lnTo>
              <a:lnTo>
                <a:pt x="f7" y="f19"/>
              </a:lnTo>
              <a:lnTo>
                <a:pt x="f9" y="f7"/>
              </a:lnTo>
              <a:lnTo>
                <a:pt x="f8" y="f19"/>
              </a:lnTo>
              <a:lnTo>
                <a:pt x="f20" y="f19"/>
              </a:lnTo>
              <a:lnTo>
                <a:pt x="f20" y="f8"/>
              </a:lnTo>
              <a:close/>
            </a:path>
          </a:pathLst>
        </a:custGeom>
        <a:solidFill>
          <a:srgbClr val="FFFF00"/>
        </a:solidFill>
        <a:ln w="38103">
          <a:solidFill>
            <a:srgbClr val="B0761F"/>
          </a:solidFill>
          <a:prstDash val="solid"/>
        </a:ln>
      </xdr:spPr>
      <xdr:txBody>
        <a:bodyPr vert="horz" wrap="square" lIns="91440" tIns="45720" rIns="91440" bIns="45720" anchor="ctr" anchorCtr="1" compatLnSpc="0"/>
        <a:lstStyle/>
        <a:p>
          <a:pPr marL="0" marR="0" lvl="0" indent="0" algn="ctr"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r>
            <a:rPr lang="en-GB" sz="1000" b="1" i="0" u="none" strike="noStrike" kern="0" cap="none" spc="0" baseline="0">
              <a:solidFill>
                <a:srgbClr val="000000"/>
              </a:solidFill>
              <a:uFillTx/>
              <a:latin typeface="Franklin Gothic Book"/>
            </a:rPr>
            <a:t>3.1%</a:t>
          </a:r>
        </a:p>
      </xdr:txBody>
    </xdr:sp>
    <xdr:clientData/>
  </xdr:absoluteAnchor>
  <xdr:twoCellAnchor>
    <xdr:from>
      <xdr:col>0</xdr:col>
      <xdr:colOff>3175</xdr:colOff>
      <xdr:row>0</xdr:row>
      <xdr:rowOff>3175</xdr:rowOff>
    </xdr:from>
    <xdr:to>
      <xdr:col>0</xdr:col>
      <xdr:colOff>66675</xdr:colOff>
      <xdr:row>0</xdr:row>
      <xdr:rowOff>105767</xdr:rowOff>
    </xdr:to>
    <xdr:sp macro="" textlink="">
      <xdr:nvSpPr>
        <xdr:cNvPr id="4" name="TextBox 3"/>
        <xdr:cNvSpPr txBox="1"/>
      </xdr:nvSpPr>
      <xdr:spPr>
        <a:xfrm>
          <a:off x="3175" y="3175"/>
          <a:ext cx="63500" cy="1025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vert="horz" rtlCol="0" anchor="t">
          <a:spAutoFit/>
        </a:bodyPr>
        <a:lstStyle/>
        <a:p>
          <a:pPr algn="l" rtl="0"/>
          <a:r>
            <a:rPr lang="en-GB" sz="100">
              <a:latin typeface="ZWAdobeF"/>
            </a:rPr>
            <a:t>96A0T</a:t>
          </a:r>
        </a:p>
      </xdr:txBody>
    </xdr:sp>
    <xdr:clientData/>
  </xdr:twoCellAnchor>
</xdr:wsDr>
</file>

<file path=xl/drawings/drawing83.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xdr:cNvSpPr txBox="1"/>
      </xdr:nvSpPr>
      <xdr:spPr>
        <a:xfrm>
          <a:off x="3175" y="3175"/>
          <a:ext cx="63500" cy="1025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vert="horz" rtlCol="0" anchor="t">
          <a:spAutoFit/>
        </a:bodyPr>
        <a:lstStyle/>
        <a:p>
          <a:pPr algn="l" rtl="0"/>
          <a:r>
            <a:rPr lang="en-GB" sz="100">
              <a:latin typeface="ZWAdobeF"/>
            </a:rPr>
            <a:t>97A0T</a:t>
          </a:r>
        </a:p>
      </xdr:txBody>
    </xdr:sp>
    <xdr:clientData/>
  </xdr:twoCellAnchor>
</xdr:wsDr>
</file>

<file path=xl/drawings/drawing84.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xdr:cNvSpPr txBox="1"/>
      </xdr:nvSpPr>
      <xdr:spPr>
        <a:xfrm>
          <a:off x="3175" y="3175"/>
          <a:ext cx="63500" cy="1025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vert="horz" rtlCol="0" anchor="t">
          <a:spAutoFit/>
        </a:bodyPr>
        <a:lstStyle/>
        <a:p>
          <a:pPr algn="l" rtl="0"/>
          <a:r>
            <a:rPr lang="en-GB" sz="100">
              <a:latin typeface="ZWAdobeF"/>
            </a:rPr>
            <a:t>98A0T</a:t>
          </a:r>
        </a:p>
      </xdr:txBody>
    </xdr:sp>
    <xdr:clientData/>
  </xdr:twoCellAnchor>
</xdr:wsDr>
</file>

<file path=xl/drawings/drawing85.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xdr:cNvSpPr txBox="1"/>
      </xdr:nvSpPr>
      <xdr:spPr>
        <a:xfrm>
          <a:off x="3175" y="3175"/>
          <a:ext cx="63500" cy="1025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vert="horz" rtlCol="0" anchor="t">
          <a:spAutoFit/>
        </a:bodyPr>
        <a:lstStyle/>
        <a:p>
          <a:pPr algn="l" rtl="0"/>
          <a:r>
            <a:rPr lang="en-GB" sz="100">
              <a:latin typeface="ZWAdobeF"/>
            </a:rPr>
            <a:t>99A0T</a:t>
          </a:r>
        </a:p>
      </xdr:txBody>
    </xdr:sp>
    <xdr:clientData/>
  </xdr:twoCellAnchor>
</xdr:wsDr>
</file>

<file path=xl/drawings/drawing86.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xdr:cNvSpPr txBox="1"/>
      </xdr:nvSpPr>
      <xdr:spPr>
        <a:xfrm>
          <a:off x="3175" y="3175"/>
          <a:ext cx="63500" cy="1025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vert="horz" rtlCol="0" anchor="t">
          <a:spAutoFit/>
        </a:bodyPr>
        <a:lstStyle/>
        <a:p>
          <a:pPr algn="l" rtl="0"/>
          <a:r>
            <a:rPr lang="en-GB" sz="100">
              <a:latin typeface="ZWAdobeF"/>
            </a:rPr>
            <a:t>100A0T</a:t>
          </a:r>
        </a:p>
      </xdr:txBody>
    </xdr:sp>
    <xdr:clientData/>
  </xdr:twoCellAnchor>
</xdr:wsDr>
</file>

<file path=xl/drawings/drawing87.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xdr:cNvSpPr txBox="1"/>
      </xdr:nvSpPr>
      <xdr:spPr>
        <a:xfrm>
          <a:off x="3175" y="3175"/>
          <a:ext cx="63500" cy="1025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vert="horz" rtlCol="0" anchor="t">
          <a:spAutoFit/>
        </a:bodyPr>
        <a:lstStyle/>
        <a:p>
          <a:pPr algn="l" rtl="0"/>
          <a:r>
            <a:rPr lang="en-GB" sz="100">
              <a:latin typeface="ZWAdobeF"/>
            </a:rPr>
            <a:t>101A0T</a:t>
          </a:r>
        </a:p>
      </xdr:txBody>
    </xdr:sp>
    <xdr:clientData/>
  </xdr:twoCellAnchor>
</xdr:wsDr>
</file>

<file path=xl/drawings/drawing88.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xdr:cNvSpPr txBox="1"/>
      </xdr:nvSpPr>
      <xdr:spPr>
        <a:xfrm>
          <a:off x="3175" y="3175"/>
          <a:ext cx="63500" cy="1025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vert="horz" rtlCol="0" anchor="t">
          <a:spAutoFit/>
        </a:bodyPr>
        <a:lstStyle/>
        <a:p>
          <a:pPr algn="l" rtl="0"/>
          <a:r>
            <a:rPr lang="en-GB" sz="100">
              <a:latin typeface="ZWAdobeF"/>
            </a:rPr>
            <a:t>102A0T</a:t>
          </a:r>
        </a:p>
      </xdr:txBody>
    </xdr:sp>
    <xdr:clientData/>
  </xdr:twoCellAnchor>
</xdr:wsDr>
</file>

<file path=xl/drawings/drawing89.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xdr:cNvSpPr txBox="1"/>
      </xdr:nvSpPr>
      <xdr:spPr>
        <a:xfrm>
          <a:off x="3175" y="3175"/>
          <a:ext cx="63500" cy="1025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vert="horz" rtlCol="0" anchor="t">
          <a:spAutoFit/>
        </a:bodyPr>
        <a:lstStyle/>
        <a:p>
          <a:pPr algn="l" rtl="0"/>
          <a:r>
            <a:rPr lang="en-GB" sz="100">
              <a:latin typeface="ZWAdobeF"/>
            </a:rPr>
            <a:t>103A0T</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xdr:cNvSpPr txBox="1"/>
      </xdr:nvSpPr>
      <xdr:spPr>
        <a:xfrm>
          <a:off x="3175" y="3175"/>
          <a:ext cx="63500" cy="1025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vert="horz" rtlCol="0" anchor="t">
          <a:spAutoFit/>
        </a:bodyPr>
        <a:lstStyle/>
        <a:p>
          <a:pPr algn="l" rtl="0"/>
          <a:r>
            <a:rPr lang="en-GB" sz="100">
              <a:latin typeface="ZWAdobeF"/>
            </a:rPr>
            <a:t>15A0T</a:t>
          </a:r>
        </a:p>
      </xdr:txBody>
    </xdr:sp>
    <xdr:clientData/>
  </xdr:twoCellAnchor>
</xdr:wsDr>
</file>

<file path=xl/drawings/drawing90.xml><?xml version="1.0" encoding="utf-8"?>
<xdr:wsDr xmlns:xdr="http://schemas.openxmlformats.org/drawingml/2006/spreadsheetDrawing" xmlns:a="http://schemas.openxmlformats.org/drawingml/2006/main">
  <xdr:absoluteAnchor>
    <xdr:pos x="8305800" y="1371600"/>
    <xdr:ext cx="990600" cy="457200"/>
    <xdr:sp macro="" textlink="">
      <xdr:nvSpPr>
        <xdr:cNvPr id="4" name="Up Arrow 6"/>
        <xdr:cNvSpPr/>
      </xdr:nvSpPr>
      <xdr:spPr>
        <a:xfrm>
          <a:off x="8305800" y="1371600"/>
          <a:ext cx="990600" cy="457200"/>
        </a:xfrm>
        <a:custGeom>
          <a:avLst>
            <a:gd name="f0" fmla="val 10800"/>
            <a:gd name="f1" fmla="val 5400"/>
          </a:avLst>
          <a:gdLst>
            <a:gd name="f2" fmla="val 10800000"/>
            <a:gd name="f3" fmla="val 5400000"/>
            <a:gd name="f4" fmla="val 180"/>
            <a:gd name="f5" fmla="val w"/>
            <a:gd name="f6" fmla="val h"/>
            <a:gd name="f7" fmla="val 0"/>
            <a:gd name="f8" fmla="val 21600"/>
            <a:gd name="f9" fmla="val 10800"/>
            <a:gd name="f10" fmla="+- 0 0 -270"/>
            <a:gd name="f11" fmla="+- 0 0 -90"/>
            <a:gd name="f12" fmla="*/ f5 1 21600"/>
            <a:gd name="f13" fmla="*/ f6 1 21600"/>
            <a:gd name="f14" fmla="pin 0 f1 10800"/>
            <a:gd name="f15" fmla="pin 0 f0 21600"/>
            <a:gd name="f16" fmla="*/ f10 f2 1"/>
            <a:gd name="f17" fmla="*/ f11 f2 1"/>
            <a:gd name="f18" fmla="val f14"/>
            <a:gd name="f19" fmla="val f15"/>
            <a:gd name="f20" fmla="+- 21600 0 f14"/>
            <a:gd name="f21" fmla="*/ f14 f12 1"/>
            <a:gd name="f22" fmla="*/ f15 f13 1"/>
            <a:gd name="f23" fmla="*/ 21600 f13 1"/>
            <a:gd name="f24" fmla="*/ 0 f12 1"/>
            <a:gd name="f25" fmla="*/ f16 1 f4"/>
            <a:gd name="f26" fmla="*/ 21600 f12 1"/>
            <a:gd name="f27" fmla="*/ f17 1 f4"/>
            <a:gd name="f28" fmla="*/ f19 f18 1"/>
            <a:gd name="f29" fmla="*/ f18 f12 1"/>
            <a:gd name="f30" fmla="*/ f20 f12 1"/>
            <a:gd name="f31" fmla="*/ f19 f13 1"/>
            <a:gd name="f32" fmla="+- f25 0 f3"/>
            <a:gd name="f33" fmla="+- f27 0 f3"/>
            <a:gd name="f34" fmla="*/ f28 1 10800"/>
            <a:gd name="f35" fmla="+- f19 0 f34"/>
            <a:gd name="f36" fmla="*/ f35 f13 1"/>
          </a:gdLst>
          <a:ahLst>
            <a:ahXY gdRefX="f1" minX="f7" maxX="f9" gdRefY="f0" minY="f7" maxY="f8">
              <a:pos x="f21" y="f22"/>
            </a:ahXY>
          </a:ahLst>
          <a:cxnLst>
            <a:cxn ang="3cd4">
              <a:pos x="hc" y="t"/>
            </a:cxn>
            <a:cxn ang="0">
              <a:pos x="r" y="vc"/>
            </a:cxn>
            <a:cxn ang="cd4">
              <a:pos x="hc" y="b"/>
            </a:cxn>
            <a:cxn ang="cd2">
              <a:pos x="l" y="vc"/>
            </a:cxn>
            <a:cxn ang="f32">
              <a:pos x="f24" y="f31"/>
            </a:cxn>
            <a:cxn ang="f33">
              <a:pos x="f26" y="f31"/>
            </a:cxn>
          </a:cxnLst>
          <a:rect l="f29" t="f36" r="f30" b="f23"/>
          <a:pathLst>
            <a:path w="21600" h="21600">
              <a:moveTo>
                <a:pt x="f18" y="f8"/>
              </a:moveTo>
              <a:lnTo>
                <a:pt x="f18" y="f19"/>
              </a:lnTo>
              <a:lnTo>
                <a:pt x="f7" y="f19"/>
              </a:lnTo>
              <a:lnTo>
                <a:pt x="f9" y="f7"/>
              </a:lnTo>
              <a:lnTo>
                <a:pt x="f8" y="f19"/>
              </a:lnTo>
              <a:lnTo>
                <a:pt x="f20" y="f19"/>
              </a:lnTo>
              <a:lnTo>
                <a:pt x="f20" y="f8"/>
              </a:lnTo>
              <a:close/>
            </a:path>
          </a:pathLst>
        </a:custGeom>
        <a:solidFill>
          <a:srgbClr val="00B0F0"/>
        </a:solidFill>
        <a:ln w="38103">
          <a:solidFill>
            <a:srgbClr val="B0761F"/>
          </a:solidFill>
          <a:prstDash val="solid"/>
        </a:ln>
      </xdr:spPr>
      <xdr:txBody>
        <a:bodyPr vert="horz" wrap="square" lIns="91440" tIns="45720" rIns="91440" bIns="45720" anchor="ctr" anchorCtr="1" compatLnSpc="0"/>
        <a:lstStyle/>
        <a:p>
          <a:pPr marL="0" marR="0" lvl="0" indent="0" algn="ctr"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r>
            <a:rPr lang="en-GB" sz="1000" b="1" i="0" u="none" strike="noStrike" kern="0" cap="none" spc="0" baseline="0">
              <a:solidFill>
                <a:srgbClr val="000000"/>
              </a:solidFill>
              <a:uFillTx/>
              <a:latin typeface="Franklin Gothic Book"/>
            </a:rPr>
            <a:t>10 p.p.</a:t>
          </a:r>
        </a:p>
      </xdr:txBody>
    </xdr:sp>
    <xdr:clientData/>
  </xdr:absoluteAnchor>
  <xdr:absoluteAnchor>
    <xdr:pos x="8296275" y="638175"/>
    <xdr:ext cx="990600" cy="457200"/>
    <xdr:sp macro="" textlink="">
      <xdr:nvSpPr>
        <xdr:cNvPr id="5" name="Up Arrow 6"/>
        <xdr:cNvSpPr/>
      </xdr:nvSpPr>
      <xdr:spPr>
        <a:xfrm>
          <a:off x="8296275" y="638175"/>
          <a:ext cx="990600" cy="457200"/>
        </a:xfrm>
        <a:custGeom>
          <a:avLst>
            <a:gd name="f0" fmla="val 10800"/>
            <a:gd name="f1" fmla="val 5400"/>
          </a:avLst>
          <a:gdLst>
            <a:gd name="f2" fmla="val 10800000"/>
            <a:gd name="f3" fmla="val 5400000"/>
            <a:gd name="f4" fmla="val 180"/>
            <a:gd name="f5" fmla="val w"/>
            <a:gd name="f6" fmla="val h"/>
            <a:gd name="f7" fmla="val 0"/>
            <a:gd name="f8" fmla="val 21600"/>
            <a:gd name="f9" fmla="val 10800"/>
            <a:gd name="f10" fmla="+- 0 0 -270"/>
            <a:gd name="f11" fmla="+- 0 0 -90"/>
            <a:gd name="f12" fmla="*/ f5 1 21600"/>
            <a:gd name="f13" fmla="*/ f6 1 21600"/>
            <a:gd name="f14" fmla="pin 0 f1 10800"/>
            <a:gd name="f15" fmla="pin 0 f0 21600"/>
            <a:gd name="f16" fmla="*/ f10 f2 1"/>
            <a:gd name="f17" fmla="*/ f11 f2 1"/>
            <a:gd name="f18" fmla="val f14"/>
            <a:gd name="f19" fmla="val f15"/>
            <a:gd name="f20" fmla="+- 21600 0 f14"/>
            <a:gd name="f21" fmla="*/ f14 f12 1"/>
            <a:gd name="f22" fmla="*/ f15 f13 1"/>
            <a:gd name="f23" fmla="*/ 21600 f13 1"/>
            <a:gd name="f24" fmla="*/ 0 f12 1"/>
            <a:gd name="f25" fmla="*/ f16 1 f4"/>
            <a:gd name="f26" fmla="*/ 21600 f12 1"/>
            <a:gd name="f27" fmla="*/ f17 1 f4"/>
            <a:gd name="f28" fmla="*/ f19 f18 1"/>
            <a:gd name="f29" fmla="*/ f18 f12 1"/>
            <a:gd name="f30" fmla="*/ f20 f12 1"/>
            <a:gd name="f31" fmla="*/ f19 f13 1"/>
            <a:gd name="f32" fmla="+- f25 0 f3"/>
            <a:gd name="f33" fmla="+- f27 0 f3"/>
            <a:gd name="f34" fmla="*/ f28 1 10800"/>
            <a:gd name="f35" fmla="+- f19 0 f34"/>
            <a:gd name="f36" fmla="*/ f35 f13 1"/>
          </a:gdLst>
          <a:ahLst>
            <a:ahXY gdRefX="f1" minX="f7" maxX="f9" gdRefY="f0" minY="f7" maxY="f8">
              <a:pos x="f21" y="f22"/>
            </a:ahXY>
          </a:ahLst>
          <a:cxnLst>
            <a:cxn ang="3cd4">
              <a:pos x="hc" y="t"/>
            </a:cxn>
            <a:cxn ang="0">
              <a:pos x="r" y="vc"/>
            </a:cxn>
            <a:cxn ang="cd4">
              <a:pos x="hc" y="b"/>
            </a:cxn>
            <a:cxn ang="cd2">
              <a:pos x="l" y="vc"/>
            </a:cxn>
            <a:cxn ang="f32">
              <a:pos x="f24" y="f31"/>
            </a:cxn>
            <a:cxn ang="f33">
              <a:pos x="f26" y="f31"/>
            </a:cxn>
          </a:cxnLst>
          <a:rect l="f29" t="f36" r="f30" b="f23"/>
          <a:pathLst>
            <a:path w="21600" h="21600">
              <a:moveTo>
                <a:pt x="f18" y="f8"/>
              </a:moveTo>
              <a:lnTo>
                <a:pt x="f18" y="f19"/>
              </a:lnTo>
              <a:lnTo>
                <a:pt x="f7" y="f19"/>
              </a:lnTo>
              <a:lnTo>
                <a:pt x="f9" y="f7"/>
              </a:lnTo>
              <a:lnTo>
                <a:pt x="f8" y="f19"/>
              </a:lnTo>
              <a:lnTo>
                <a:pt x="f20" y="f19"/>
              </a:lnTo>
              <a:lnTo>
                <a:pt x="f20" y="f8"/>
              </a:lnTo>
              <a:close/>
            </a:path>
          </a:pathLst>
        </a:custGeom>
        <a:solidFill>
          <a:srgbClr val="00B0F0"/>
        </a:solidFill>
        <a:ln w="38103">
          <a:solidFill>
            <a:srgbClr val="B0761F"/>
          </a:solidFill>
          <a:prstDash val="solid"/>
        </a:ln>
      </xdr:spPr>
      <xdr:txBody>
        <a:bodyPr vert="horz" wrap="square" lIns="91440" tIns="45720" rIns="91440" bIns="45720" anchor="ctr" anchorCtr="1" compatLnSpc="0"/>
        <a:lstStyle/>
        <a:p>
          <a:pPr marL="0" marR="0" lvl="0" indent="0" algn="ctr"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r>
            <a:rPr lang="en-GB" sz="1000" b="1" i="0" u="none" strike="noStrike" kern="0" cap="none" spc="0" baseline="0">
              <a:solidFill>
                <a:srgbClr val="000000"/>
              </a:solidFill>
              <a:uFillTx/>
              <a:latin typeface="Franklin Gothic Book"/>
            </a:rPr>
            <a:t>11 p.p.</a:t>
          </a:r>
        </a:p>
      </xdr:txBody>
    </xdr:sp>
    <xdr:clientData/>
  </xdr:absoluteAnchor>
  <xdr:absoluteAnchor>
    <xdr:pos x="8296275" y="2095500"/>
    <xdr:ext cx="1047750" cy="638175"/>
    <xdr:sp macro="" textlink="">
      <xdr:nvSpPr>
        <xdr:cNvPr id="6" name="Down Arrow 11"/>
        <xdr:cNvSpPr/>
      </xdr:nvSpPr>
      <xdr:spPr>
        <a:xfrm>
          <a:off x="8296275" y="2095500"/>
          <a:ext cx="1047750" cy="638175"/>
        </a:xfrm>
        <a:custGeom>
          <a:avLst>
            <a:gd name="f0" fmla="val 10800"/>
            <a:gd name="f1" fmla="val 5400"/>
          </a:avLst>
          <a:gdLst>
            <a:gd name="f2" fmla="val 10800000"/>
            <a:gd name="f3" fmla="val 5400000"/>
            <a:gd name="f4" fmla="val 180"/>
            <a:gd name="f5" fmla="val w"/>
            <a:gd name="f6" fmla="val h"/>
            <a:gd name="f7" fmla="val 0"/>
            <a:gd name="f8" fmla="val 21600"/>
            <a:gd name="f9" fmla="val 10800"/>
            <a:gd name="f10" fmla="+- 0 0 -270"/>
            <a:gd name="f11" fmla="+- 0 0 -90"/>
            <a:gd name="f12" fmla="*/ f5 1 21600"/>
            <a:gd name="f13" fmla="*/ f6 1 21600"/>
            <a:gd name="f14" fmla="pin 0 f1 10800"/>
            <a:gd name="f15" fmla="pin 0 f0 21600"/>
            <a:gd name="f16" fmla="*/ f10 f2 1"/>
            <a:gd name="f17" fmla="*/ f11 f2 1"/>
            <a:gd name="f18" fmla="val f14"/>
            <a:gd name="f19" fmla="val f15"/>
            <a:gd name="f20" fmla="+- 21600 0 f14"/>
            <a:gd name="f21" fmla="*/ f14 f12 1"/>
            <a:gd name="f22" fmla="*/ f15 f13 1"/>
            <a:gd name="f23" fmla="*/ 0 f13 1"/>
            <a:gd name="f24" fmla="*/ 0 f12 1"/>
            <a:gd name="f25" fmla="*/ f16 1 f4"/>
            <a:gd name="f26" fmla="*/ 21600 f12 1"/>
            <a:gd name="f27" fmla="*/ f17 1 f4"/>
            <a:gd name="f28" fmla="+- 21600 0 f19"/>
            <a:gd name="f29" fmla="*/ f18 f12 1"/>
            <a:gd name="f30" fmla="*/ f20 f12 1"/>
            <a:gd name="f31" fmla="*/ f19 f13 1"/>
            <a:gd name="f32" fmla="+- f25 0 f3"/>
            <a:gd name="f33" fmla="+- f27 0 f3"/>
            <a:gd name="f34" fmla="*/ f28 f18 1"/>
            <a:gd name="f35" fmla="*/ f34 1 10800"/>
            <a:gd name="f36" fmla="+- f19 f35 0"/>
            <a:gd name="f37" fmla="*/ f36 f13 1"/>
          </a:gdLst>
          <a:ahLst>
            <a:ahXY gdRefX="f1" minX="f7" maxX="f9" gdRefY="f0" minY="f7" maxY="f8">
              <a:pos x="f21" y="f22"/>
            </a:ahXY>
          </a:ahLst>
          <a:cxnLst>
            <a:cxn ang="3cd4">
              <a:pos x="hc" y="t"/>
            </a:cxn>
            <a:cxn ang="0">
              <a:pos x="r" y="vc"/>
            </a:cxn>
            <a:cxn ang="cd4">
              <a:pos x="hc" y="b"/>
            </a:cxn>
            <a:cxn ang="cd2">
              <a:pos x="l" y="vc"/>
            </a:cxn>
            <a:cxn ang="f32">
              <a:pos x="f24" y="f31"/>
            </a:cxn>
            <a:cxn ang="f33">
              <a:pos x="f26" y="f31"/>
            </a:cxn>
          </a:cxnLst>
          <a:rect l="f29" t="f23" r="f30" b="f37"/>
          <a:pathLst>
            <a:path w="21600" h="21600">
              <a:moveTo>
                <a:pt x="f18" y="f7"/>
              </a:moveTo>
              <a:lnTo>
                <a:pt x="f18" y="f19"/>
              </a:lnTo>
              <a:lnTo>
                <a:pt x="f7" y="f19"/>
              </a:lnTo>
              <a:lnTo>
                <a:pt x="f9" y="f8"/>
              </a:lnTo>
              <a:lnTo>
                <a:pt x="f8" y="f19"/>
              </a:lnTo>
              <a:lnTo>
                <a:pt x="f20" y="f19"/>
              </a:lnTo>
              <a:lnTo>
                <a:pt x="f20" y="f7"/>
              </a:lnTo>
              <a:close/>
            </a:path>
          </a:pathLst>
        </a:custGeom>
        <a:solidFill>
          <a:srgbClr val="00B0F0"/>
        </a:solidFill>
        <a:ln w="38103">
          <a:solidFill>
            <a:srgbClr val="B0761F"/>
          </a:solidFill>
          <a:prstDash val="solid"/>
        </a:ln>
      </xdr:spPr>
      <xdr:txBody>
        <a:bodyPr vert="horz" wrap="square" lIns="91440" tIns="45720" rIns="91440" bIns="45720" anchor="ctr" anchorCtr="1" compatLnSpc="0"/>
        <a:lstStyle/>
        <a:p>
          <a:pPr marL="0" marR="0" lvl="0" indent="0" algn="ctr"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r>
            <a:rPr lang="en-GB" sz="1050" b="1" i="0" u="none" strike="noStrike" kern="0" cap="none" spc="0" baseline="0">
              <a:solidFill>
                <a:srgbClr val="000000"/>
              </a:solidFill>
              <a:uFillTx/>
              <a:latin typeface="Franklin Gothic Book"/>
            </a:rPr>
            <a:t>21 p.p.</a:t>
          </a:r>
        </a:p>
      </xdr:txBody>
    </xdr:sp>
    <xdr:clientData/>
  </xdr:absoluteAnchor>
  <xdr:twoCellAnchor>
    <xdr:from>
      <xdr:col>0</xdr:col>
      <xdr:colOff>3175</xdr:colOff>
      <xdr:row>0</xdr:row>
      <xdr:rowOff>3175</xdr:rowOff>
    </xdr:from>
    <xdr:to>
      <xdr:col>0</xdr:col>
      <xdr:colOff>66675</xdr:colOff>
      <xdr:row>0</xdr:row>
      <xdr:rowOff>105767</xdr:rowOff>
    </xdr:to>
    <xdr:sp macro="" textlink="">
      <xdr:nvSpPr>
        <xdr:cNvPr id="7" name="TextBox 6"/>
        <xdr:cNvSpPr txBox="1"/>
      </xdr:nvSpPr>
      <xdr:spPr>
        <a:xfrm>
          <a:off x="3175" y="3175"/>
          <a:ext cx="63500" cy="1025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vert="horz" rtlCol="0" anchor="t">
          <a:spAutoFit/>
        </a:bodyPr>
        <a:lstStyle/>
        <a:p>
          <a:pPr algn="l" rtl="0"/>
          <a:r>
            <a:rPr lang="en-GB" sz="100">
              <a:latin typeface="ZWAdobeF"/>
            </a:rPr>
            <a:t>105A0T</a:t>
          </a:r>
        </a:p>
      </xdr:txBody>
    </xdr:sp>
    <xdr:clientData/>
  </xdr:twoCellAnchor>
</xdr:wsDr>
</file>

<file path=xl/drawings/drawing91.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xdr:cNvSpPr txBox="1"/>
      </xdr:nvSpPr>
      <xdr:spPr>
        <a:xfrm>
          <a:off x="3175" y="3175"/>
          <a:ext cx="63500" cy="1025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vert="horz" rtlCol="0" anchor="t">
          <a:spAutoFit/>
        </a:bodyPr>
        <a:lstStyle/>
        <a:p>
          <a:pPr algn="l" rtl="0"/>
          <a:r>
            <a:rPr lang="en-GB" sz="100">
              <a:latin typeface="ZWAdobeF"/>
            </a:rPr>
            <a:t>106A0T</a:t>
          </a:r>
        </a:p>
      </xdr:txBody>
    </xdr:sp>
    <xdr:clientData/>
  </xdr:twoCellAnchor>
</xdr:wsDr>
</file>

<file path=xl/drawings/drawing92.xml><?xml version="1.0" encoding="utf-8"?>
<xdr:wsDr xmlns:xdr="http://schemas.openxmlformats.org/drawingml/2006/spreadsheetDrawing" xmlns:a="http://schemas.openxmlformats.org/drawingml/2006/main">
  <xdr:twoCellAnchor>
    <xdr:from>
      <xdr:col>0</xdr:col>
      <xdr:colOff>76200</xdr:colOff>
      <xdr:row>17</xdr:row>
      <xdr:rowOff>9525</xdr:rowOff>
    </xdr:from>
    <xdr:to>
      <xdr:col>13</xdr:col>
      <xdr:colOff>571500</xdr:colOff>
      <xdr:row>39</xdr:row>
      <xdr:rowOff>28575</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3175</xdr:colOff>
      <xdr:row>0</xdr:row>
      <xdr:rowOff>3175</xdr:rowOff>
    </xdr:from>
    <xdr:to>
      <xdr:col>0</xdr:col>
      <xdr:colOff>66675</xdr:colOff>
      <xdr:row>0</xdr:row>
      <xdr:rowOff>105767</xdr:rowOff>
    </xdr:to>
    <xdr:sp macro="" textlink="">
      <xdr:nvSpPr>
        <xdr:cNvPr id="3" name="TextBox 2"/>
        <xdr:cNvSpPr txBox="1"/>
      </xdr:nvSpPr>
      <xdr:spPr>
        <a:xfrm>
          <a:off x="3175" y="3175"/>
          <a:ext cx="63500" cy="1025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vert="horz" rtlCol="0" anchor="t">
          <a:spAutoFit/>
        </a:bodyPr>
        <a:lstStyle/>
        <a:p>
          <a:pPr algn="l" rtl="0"/>
          <a:r>
            <a:rPr lang="en-GB" sz="100">
              <a:latin typeface="ZWAdobeF"/>
            </a:rPr>
            <a:t>107A0T</a:t>
          </a:r>
        </a:p>
      </xdr:txBody>
    </xdr:sp>
    <xdr:clientData/>
  </xdr:twoCellAnchor>
</xdr:wsDr>
</file>

<file path=xl/drawings/drawing93.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xdr:cNvSpPr txBox="1"/>
      </xdr:nvSpPr>
      <xdr:spPr>
        <a:xfrm>
          <a:off x="3175" y="3175"/>
          <a:ext cx="63500" cy="1025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vert="horz" rtlCol="0" anchor="t">
          <a:spAutoFit/>
        </a:bodyPr>
        <a:lstStyle/>
        <a:p>
          <a:pPr algn="l" rtl="0"/>
          <a:r>
            <a:rPr lang="en-GB" sz="100">
              <a:latin typeface="ZWAdobeF"/>
            </a:rPr>
            <a:t>108A0T</a:t>
          </a:r>
        </a:p>
      </xdr:txBody>
    </xdr:sp>
    <xdr:clientData/>
  </xdr:twoCellAnchor>
</xdr:wsDr>
</file>

<file path=xl/drawings/drawing94.xml><?xml version="1.0" encoding="utf-8"?>
<xdr:wsDr xmlns:xdr="http://schemas.openxmlformats.org/drawingml/2006/spreadsheetDrawing" xmlns:a="http://schemas.openxmlformats.org/drawingml/2006/main">
  <xdr:twoCellAnchor>
    <xdr:from>
      <xdr:col>0</xdr:col>
      <xdr:colOff>76200</xdr:colOff>
      <xdr:row>17</xdr:row>
      <xdr:rowOff>9525</xdr:rowOff>
    </xdr:from>
    <xdr:to>
      <xdr:col>13</xdr:col>
      <xdr:colOff>571500</xdr:colOff>
      <xdr:row>39</xdr:row>
      <xdr:rowOff>28575</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3175</xdr:colOff>
      <xdr:row>0</xdr:row>
      <xdr:rowOff>3175</xdr:rowOff>
    </xdr:from>
    <xdr:to>
      <xdr:col>0</xdr:col>
      <xdr:colOff>66675</xdr:colOff>
      <xdr:row>0</xdr:row>
      <xdr:rowOff>105767</xdr:rowOff>
    </xdr:to>
    <xdr:sp macro="" textlink="">
      <xdr:nvSpPr>
        <xdr:cNvPr id="3" name="TextBox 2"/>
        <xdr:cNvSpPr txBox="1"/>
      </xdr:nvSpPr>
      <xdr:spPr>
        <a:xfrm>
          <a:off x="3175" y="3175"/>
          <a:ext cx="63500" cy="1025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vert="horz" rtlCol="0" anchor="t">
          <a:spAutoFit/>
        </a:bodyPr>
        <a:lstStyle/>
        <a:p>
          <a:pPr algn="l" rtl="0"/>
          <a:r>
            <a:rPr lang="en-GB" sz="100">
              <a:latin typeface="ZWAdobeF"/>
            </a:rPr>
            <a:t>109A0T</a:t>
          </a:r>
        </a:p>
      </xdr:txBody>
    </xdr:sp>
    <xdr:clientData/>
  </xdr:twoCellAnchor>
</xdr:wsDr>
</file>

<file path=xl/drawings/drawing95.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xdr:cNvSpPr txBox="1"/>
      </xdr:nvSpPr>
      <xdr:spPr>
        <a:xfrm>
          <a:off x="3175" y="3175"/>
          <a:ext cx="63500" cy="1025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vert="horz" rtlCol="0" anchor="t">
          <a:spAutoFit/>
        </a:bodyPr>
        <a:lstStyle/>
        <a:p>
          <a:pPr algn="l" rtl="0"/>
          <a:r>
            <a:rPr lang="en-GB" sz="100">
              <a:latin typeface="ZWAdobeF"/>
            </a:rPr>
            <a:t>110A0T</a:t>
          </a:r>
        </a:p>
      </xdr:txBody>
    </xdr:sp>
    <xdr:clientData/>
  </xdr:twoCellAnchor>
</xdr:wsDr>
</file>

<file path=xl/drawings/drawing96.xml><?xml version="1.0" encoding="utf-8"?>
<xdr:wsDr xmlns:xdr="http://schemas.openxmlformats.org/drawingml/2006/spreadsheetDrawing" xmlns:a="http://schemas.openxmlformats.org/drawingml/2006/main">
  <xdr:twoCellAnchor>
    <xdr:from>
      <xdr:col>0</xdr:col>
      <xdr:colOff>76200</xdr:colOff>
      <xdr:row>18</xdr:row>
      <xdr:rowOff>9524</xdr:rowOff>
    </xdr:from>
    <xdr:to>
      <xdr:col>14</xdr:col>
      <xdr:colOff>74700</xdr:colOff>
      <xdr:row>43</xdr:row>
      <xdr:rowOff>9524</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3175</xdr:colOff>
      <xdr:row>0</xdr:row>
      <xdr:rowOff>3175</xdr:rowOff>
    </xdr:from>
    <xdr:to>
      <xdr:col>0</xdr:col>
      <xdr:colOff>66675</xdr:colOff>
      <xdr:row>0</xdr:row>
      <xdr:rowOff>105767</xdr:rowOff>
    </xdr:to>
    <xdr:sp macro="" textlink="">
      <xdr:nvSpPr>
        <xdr:cNvPr id="3" name="TextBox 2"/>
        <xdr:cNvSpPr txBox="1"/>
      </xdr:nvSpPr>
      <xdr:spPr>
        <a:xfrm>
          <a:off x="3175" y="3175"/>
          <a:ext cx="63500" cy="1025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vert="horz" rtlCol="0" anchor="t">
          <a:spAutoFit/>
        </a:bodyPr>
        <a:lstStyle/>
        <a:p>
          <a:pPr algn="l" rtl="0"/>
          <a:r>
            <a:rPr lang="en-GB" sz="100">
              <a:latin typeface="ZWAdobeF"/>
            </a:rPr>
            <a:t>111A0T</a:t>
          </a:r>
        </a:p>
      </xdr:txBody>
    </xdr:sp>
    <xdr:clientData/>
  </xdr:twoCellAnchor>
</xdr:wsDr>
</file>

<file path=xl/drawings/drawing97.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xdr:cNvSpPr txBox="1"/>
      </xdr:nvSpPr>
      <xdr:spPr>
        <a:xfrm>
          <a:off x="3175" y="3175"/>
          <a:ext cx="63500" cy="1025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vert="horz" rtlCol="0" anchor="t">
          <a:spAutoFit/>
        </a:bodyPr>
        <a:lstStyle/>
        <a:p>
          <a:pPr algn="l" rtl="0"/>
          <a:r>
            <a:rPr lang="en-GB" sz="100">
              <a:latin typeface="ZWAdobeF"/>
            </a:rPr>
            <a:t>112A0T</a:t>
          </a:r>
        </a:p>
      </xdr:txBody>
    </xdr:sp>
    <xdr:clientData/>
  </xdr:twoCellAnchor>
</xdr:wsDr>
</file>

<file path=xl/drawings/drawing98.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xdr:cNvSpPr txBox="1"/>
      </xdr:nvSpPr>
      <xdr:spPr>
        <a:xfrm>
          <a:off x="3175" y="3175"/>
          <a:ext cx="63500" cy="1025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vert="horz" rtlCol="0" anchor="t">
          <a:spAutoFit/>
        </a:bodyPr>
        <a:lstStyle/>
        <a:p>
          <a:pPr algn="l" rtl="0"/>
          <a:r>
            <a:rPr lang="en-GB" sz="100">
              <a:latin typeface="ZWAdobeF"/>
            </a:rPr>
            <a:t>113A0T</a:t>
          </a:r>
        </a:p>
      </xdr:txBody>
    </xdr:sp>
    <xdr:clientData/>
  </xdr:twoCellAnchor>
</xdr:wsDr>
</file>

<file path=xl/drawings/drawing99.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xdr:cNvSpPr txBox="1"/>
      </xdr:nvSpPr>
      <xdr:spPr>
        <a:xfrm>
          <a:off x="3175" y="3175"/>
          <a:ext cx="63500" cy="1025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vert="horz" rtlCol="0" anchor="t">
          <a:spAutoFit/>
        </a:bodyPr>
        <a:lstStyle/>
        <a:p>
          <a:pPr algn="l" rtl="0"/>
          <a:r>
            <a:rPr lang="en-GB" sz="100">
              <a:latin typeface="ZWAdobeF"/>
            </a:rPr>
            <a:t>114A0T</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infrastructure-ni.gov.uk/articles/driver-vehicle-agency-activity-statistics" TargetMode="External"/><Relationship Id="rId1" Type="http://schemas.openxmlformats.org/officeDocument/2006/relationships/hyperlink" Target="mailto:Paul.Scullion@Infrastructure-ni.gov.uk?subject=DfI%20Driver,%20Vehicle,%20Operator%20and%20Enforcement%20Statistics"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8" Type="http://schemas.openxmlformats.org/officeDocument/2006/relationships/hyperlink" Target="https://www.gov.uk/government/collections/driving-tests-and-instructors-statistics" TargetMode="External"/><Relationship Id="rId3" Type="http://schemas.openxmlformats.org/officeDocument/2006/relationships/hyperlink" Target="https://www.infrastructure-ni.gov.uk/topics/road-users/driver-vehicle-agency" TargetMode="External"/><Relationship Id="rId7" Type="http://schemas.openxmlformats.org/officeDocument/2006/relationships/hyperlink" Target="https://www.gov.uk/government/collections/vehicles-statistics" TargetMode="External"/><Relationship Id="rId12" Type="http://schemas.openxmlformats.org/officeDocument/2006/relationships/printerSettings" Target="../printerSettings/printerSettings10.bin"/><Relationship Id="rId2" Type="http://schemas.openxmlformats.org/officeDocument/2006/relationships/hyperlink" Target="https://www.infrastructure-ni.gov.uk/articles/driver-vehicle-agency-activity-statistics" TargetMode="External"/><Relationship Id="rId1" Type="http://schemas.openxmlformats.org/officeDocument/2006/relationships/hyperlink" Target="https://www.infrastructure-ni.gov.uk/topics/statistics-and-research/research-0" TargetMode="External"/><Relationship Id="rId6" Type="http://schemas.openxmlformats.org/officeDocument/2006/relationships/hyperlink" Target="https://www.infrastructure-ni.gov.uk/articles/northern-ireland-transport-statistics" TargetMode="External"/><Relationship Id="rId11" Type="http://schemas.openxmlformats.org/officeDocument/2006/relationships/hyperlink" Target="https://www.infrastructure-ni.gov.uk/articles/driver-vehicle-agency-activity-statistics" TargetMode="External"/><Relationship Id="rId5" Type="http://schemas.openxmlformats.org/officeDocument/2006/relationships/hyperlink" Target="https://www.infrastructure-ni.gov.uk/articles/northern-ireland-road-and-rail-transport-statistics" TargetMode="External"/><Relationship Id="rId10" Type="http://schemas.openxmlformats.org/officeDocument/2006/relationships/hyperlink" Target="http://www.rsa.ie/en/RSA/Your-Vehicle/Your-Vehicle-/NCT/" TargetMode="External"/><Relationship Id="rId4" Type="http://schemas.openxmlformats.org/officeDocument/2006/relationships/hyperlink" Target="https://www.infrastructure-ni.gov.uk/articles/driver-vehicle-agency-activity-statistics" TargetMode="External"/><Relationship Id="rId9" Type="http://schemas.openxmlformats.org/officeDocument/2006/relationships/hyperlink" Target="http://www.rsa.ie/en/RSA/Learner-Drivers/The-Driving-Test/Driving-Test-Centre/Pass-Rates/" TargetMode="External"/></Relationships>
</file>

<file path=xl/worksheets/_rels/sheet100.xml.rels><?xml version="1.0" encoding="UTF-8" standalone="yes"?>
<Relationships xmlns="http://schemas.openxmlformats.org/package/2006/relationships"><Relationship Id="rId3" Type="http://schemas.openxmlformats.org/officeDocument/2006/relationships/drawing" Target="../drawings/drawing85.xml"/><Relationship Id="rId2" Type="http://schemas.openxmlformats.org/officeDocument/2006/relationships/printerSettings" Target="../printerSettings/printerSettings100.bin"/><Relationship Id="rId1" Type="http://schemas.openxmlformats.org/officeDocument/2006/relationships/hyperlink" Target="https://www.infrastructure-ni.gov.uk/publications/dfi-driver-vehicle-operator-and-enforcement-statistics-trend-series" TargetMode="External"/></Relationships>
</file>

<file path=xl/worksheets/_rels/sheet101.xml.rels><?xml version="1.0" encoding="UTF-8" standalone="yes"?>
<Relationships xmlns="http://schemas.openxmlformats.org/package/2006/relationships"><Relationship Id="rId3" Type="http://schemas.openxmlformats.org/officeDocument/2006/relationships/drawing" Target="../drawings/drawing86.xml"/><Relationship Id="rId2" Type="http://schemas.openxmlformats.org/officeDocument/2006/relationships/printerSettings" Target="../printerSettings/printerSettings101.bin"/><Relationship Id="rId1" Type="http://schemas.openxmlformats.org/officeDocument/2006/relationships/hyperlink" Target="https://www.infrastructure-ni.gov.uk/publications/dfi-driver-vehicle-operator-and-enforcement-statistics-trend-series" TargetMode="External"/></Relationships>
</file>

<file path=xl/worksheets/_rels/sheet102.xml.rels><?xml version="1.0" encoding="UTF-8" standalone="yes"?>
<Relationships xmlns="http://schemas.openxmlformats.org/package/2006/relationships"><Relationship Id="rId3" Type="http://schemas.openxmlformats.org/officeDocument/2006/relationships/drawing" Target="../drawings/drawing87.xml"/><Relationship Id="rId2" Type="http://schemas.openxmlformats.org/officeDocument/2006/relationships/printerSettings" Target="../printerSettings/printerSettings102.bin"/><Relationship Id="rId1" Type="http://schemas.openxmlformats.org/officeDocument/2006/relationships/hyperlink" Target="https://www.infrastructure-ni.gov.uk/publications/dfi-driver-vehicle-operator-and-enforcement-statistics-trend-series" TargetMode="External"/></Relationships>
</file>

<file path=xl/worksheets/_rels/sheet103.xml.rels><?xml version="1.0" encoding="UTF-8" standalone="yes"?>
<Relationships xmlns="http://schemas.openxmlformats.org/package/2006/relationships"><Relationship Id="rId3" Type="http://schemas.openxmlformats.org/officeDocument/2006/relationships/drawing" Target="../drawings/drawing88.xml"/><Relationship Id="rId2" Type="http://schemas.openxmlformats.org/officeDocument/2006/relationships/printerSettings" Target="../printerSettings/printerSettings103.bin"/><Relationship Id="rId1" Type="http://schemas.openxmlformats.org/officeDocument/2006/relationships/hyperlink" Target="https://www.infrastructure-ni.gov.uk/publications/dfi-driver-vehicle-operator-and-enforcement-statistics-trend-series" TargetMode="External"/></Relationships>
</file>

<file path=xl/worksheets/_rels/sheet104.xml.rels><?xml version="1.0" encoding="UTF-8" standalone="yes"?>
<Relationships xmlns="http://schemas.openxmlformats.org/package/2006/relationships"><Relationship Id="rId3" Type="http://schemas.openxmlformats.org/officeDocument/2006/relationships/drawing" Target="../drawings/drawing89.xml"/><Relationship Id="rId2" Type="http://schemas.openxmlformats.org/officeDocument/2006/relationships/printerSettings" Target="../printerSettings/printerSettings104.bin"/><Relationship Id="rId1" Type="http://schemas.openxmlformats.org/officeDocument/2006/relationships/hyperlink" Target="https://www.infrastructure-ni.gov.uk/publications/dfi-driver-vehicle-operator-and-enforcement-statistics-trend-series" TargetMode="External"/></Relationships>
</file>

<file path=xl/worksheets/_rels/sheet105.xml.rels><?xml version="1.0" encoding="UTF-8" standalone="yes"?>
<Relationships xmlns="http://schemas.openxmlformats.org/package/2006/relationships"><Relationship Id="rId3" Type="http://schemas.openxmlformats.org/officeDocument/2006/relationships/hyperlink" Target="https://www.infrastructure-ni.gov.uk/publications/dva-annual-report-and-accounts-2015-2016" TargetMode="External"/><Relationship Id="rId7" Type="http://schemas.openxmlformats.org/officeDocument/2006/relationships/printerSettings" Target="../printerSettings/printerSettings105.bin"/><Relationship Id="rId2" Type="http://schemas.openxmlformats.org/officeDocument/2006/relationships/hyperlink" Target="https://www.infrastructure-ni.gov.uk/publications/dfi-business-plan-2016-17" TargetMode="External"/><Relationship Id="rId1" Type="http://schemas.openxmlformats.org/officeDocument/2006/relationships/hyperlink" Target="https://www.gov.uk/government/publications/dvla-annual-report-and-accounts-2015-to-2016" TargetMode="External"/><Relationship Id="rId6" Type="http://schemas.openxmlformats.org/officeDocument/2006/relationships/hyperlink" Target="http://www.rsa.ie/Documents/About%20Us/RSA_AR_2015_2.pdf" TargetMode="External"/><Relationship Id="rId5" Type="http://schemas.openxmlformats.org/officeDocument/2006/relationships/hyperlink" Target="https://www.infrastructure-ni.gov.uk/publications/driver-and-vehicle-agency-corporate-plan-2012-15-and-business-plan-2012-13" TargetMode="External"/><Relationship Id="rId4" Type="http://schemas.openxmlformats.org/officeDocument/2006/relationships/hyperlink" Target="https://www.infrastructure-ni.gov.uk/publications/driver-and-vehicle-agency-business-plan-2016-2017" TargetMode="External"/></Relationships>
</file>

<file path=xl/worksheets/_rels/sheet106.xml.rels><?xml version="1.0" encoding="UTF-8" standalone="yes"?>
<Relationships xmlns="http://schemas.openxmlformats.org/package/2006/relationships"><Relationship Id="rId2" Type="http://schemas.openxmlformats.org/officeDocument/2006/relationships/drawing" Target="../drawings/drawing90.xml"/><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3" Type="http://schemas.openxmlformats.org/officeDocument/2006/relationships/drawing" Target="../drawings/drawing91.xml"/><Relationship Id="rId2" Type="http://schemas.openxmlformats.org/officeDocument/2006/relationships/printerSettings" Target="../printerSettings/printerSettings107.bin"/><Relationship Id="rId1" Type="http://schemas.openxmlformats.org/officeDocument/2006/relationships/hyperlink" Target="https://www.infrastructure-ni.gov.uk/publications/dfi-driver-vehicle-operator-and-enforcement-statistics-trend-series" TargetMode="External"/></Relationships>
</file>

<file path=xl/worksheets/_rels/sheet108.xml.rels><?xml version="1.0" encoding="UTF-8" standalone="yes"?>
<Relationships xmlns="http://schemas.openxmlformats.org/package/2006/relationships"><Relationship Id="rId3" Type="http://schemas.openxmlformats.org/officeDocument/2006/relationships/printerSettings" Target="../printerSettings/printerSettings108.bin"/><Relationship Id="rId2" Type="http://schemas.openxmlformats.org/officeDocument/2006/relationships/hyperlink" Target="http://[s107l4];/" TargetMode="External"/><Relationship Id="rId1" Type="http://schemas.openxmlformats.org/officeDocument/2006/relationships/hyperlink" Target="http://[s107l3];/" TargetMode="External"/><Relationship Id="rId4" Type="http://schemas.openxmlformats.org/officeDocument/2006/relationships/drawing" Target="../drawings/drawing92.xml"/></Relationships>
</file>

<file path=xl/worksheets/_rels/sheet109.xml.rels><?xml version="1.0" encoding="UTF-8" standalone="yes"?>
<Relationships xmlns="http://schemas.openxmlformats.org/package/2006/relationships"><Relationship Id="rId3" Type="http://schemas.openxmlformats.org/officeDocument/2006/relationships/drawing" Target="../drawings/drawing93.xml"/><Relationship Id="rId2" Type="http://schemas.openxmlformats.org/officeDocument/2006/relationships/printerSettings" Target="../printerSettings/printerSettings109.bin"/><Relationship Id="rId1" Type="http://schemas.openxmlformats.org/officeDocument/2006/relationships/hyperlink" Target="https://www.infrastructure-ni.gov.uk/publications/dfi-driver-vehicle-operator-and-enforcement-statistics-trend-series" TargetMode="External"/></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11.bin"/><Relationship Id="rId2" Type="http://schemas.openxmlformats.org/officeDocument/2006/relationships/hyperlink" Target="https://www.infrastructure-ni.gov.uk/publications/driver-and-vehicle-statistics-northern-ireland-administrative-data-quality-assessment" TargetMode="External"/><Relationship Id="rId1" Type="http://schemas.openxmlformats.org/officeDocument/2006/relationships/hyperlink" Target="https://www.infrastructure-ni.gov.uk/topics/statistics-and-research/code-practice-official-statistics" TargetMode="External"/></Relationships>
</file>

<file path=xl/worksheets/_rels/sheet110.xml.rels><?xml version="1.0" encoding="UTF-8" standalone="yes"?>
<Relationships xmlns="http://schemas.openxmlformats.org/package/2006/relationships"><Relationship Id="rId3" Type="http://schemas.openxmlformats.org/officeDocument/2006/relationships/printerSettings" Target="../printerSettings/printerSettings110.bin"/><Relationship Id="rId2" Type="http://schemas.openxmlformats.org/officeDocument/2006/relationships/hyperlink" Target="http://[s109l4];/" TargetMode="External"/><Relationship Id="rId1" Type="http://schemas.openxmlformats.org/officeDocument/2006/relationships/hyperlink" Target="http://[s109l3];/" TargetMode="External"/><Relationship Id="rId4" Type="http://schemas.openxmlformats.org/officeDocument/2006/relationships/drawing" Target="../drawings/drawing94.xml"/></Relationships>
</file>

<file path=xl/worksheets/_rels/sheet111.xml.rels><?xml version="1.0" encoding="UTF-8" standalone="yes"?>
<Relationships xmlns="http://schemas.openxmlformats.org/package/2006/relationships"><Relationship Id="rId3" Type="http://schemas.openxmlformats.org/officeDocument/2006/relationships/printerSettings" Target="../printerSettings/printerSettings111.bin"/><Relationship Id="rId2" Type="http://schemas.openxmlformats.org/officeDocument/2006/relationships/hyperlink" Target="http://[s110l4];/" TargetMode="External"/><Relationship Id="rId1" Type="http://schemas.openxmlformats.org/officeDocument/2006/relationships/hyperlink" Target="https://www.infrastructure-ni.gov.uk/publications/dfi-driver-vehicle-operator-and-enforcement-statistics-trend-series" TargetMode="External"/><Relationship Id="rId4" Type="http://schemas.openxmlformats.org/officeDocument/2006/relationships/drawing" Target="../drawings/drawing95.xml"/></Relationships>
</file>

<file path=xl/worksheets/_rels/sheet112.xml.rels><?xml version="1.0" encoding="UTF-8" standalone="yes"?>
<Relationships xmlns="http://schemas.openxmlformats.org/package/2006/relationships"><Relationship Id="rId3" Type="http://schemas.openxmlformats.org/officeDocument/2006/relationships/printerSettings" Target="../printerSettings/printerSettings112.bin"/><Relationship Id="rId2" Type="http://schemas.openxmlformats.org/officeDocument/2006/relationships/hyperlink" Target="http://[s111l4];/" TargetMode="External"/><Relationship Id="rId1" Type="http://schemas.openxmlformats.org/officeDocument/2006/relationships/hyperlink" Target="http://[s111l3];/" TargetMode="External"/><Relationship Id="rId4" Type="http://schemas.openxmlformats.org/officeDocument/2006/relationships/drawing" Target="../drawings/drawing96.xml"/></Relationships>
</file>

<file path=xl/worksheets/_rels/sheet113.xml.rels><?xml version="1.0" encoding="UTF-8" standalone="yes"?>
<Relationships xmlns="http://schemas.openxmlformats.org/package/2006/relationships"><Relationship Id="rId3" Type="http://schemas.openxmlformats.org/officeDocument/2006/relationships/drawing" Target="../drawings/drawing97.xml"/><Relationship Id="rId2" Type="http://schemas.openxmlformats.org/officeDocument/2006/relationships/printerSettings" Target="../printerSettings/printerSettings113.bin"/><Relationship Id="rId1" Type="http://schemas.openxmlformats.org/officeDocument/2006/relationships/hyperlink" Target="https://www.infrastructure-ni.gov.uk/publications/driver-and-vehicle-statistics-northern-ireland-administrative-data-quality-assessment" TargetMode="External"/></Relationships>
</file>

<file path=xl/worksheets/_rels/sheet114.xml.rels><?xml version="1.0" encoding="UTF-8" standalone="yes"?>
<Relationships xmlns="http://schemas.openxmlformats.org/package/2006/relationships"><Relationship Id="rId3" Type="http://schemas.openxmlformats.org/officeDocument/2006/relationships/drawing" Target="../drawings/drawing98.xml"/><Relationship Id="rId2" Type="http://schemas.openxmlformats.org/officeDocument/2006/relationships/printerSettings" Target="../printerSettings/printerSettings114.bin"/><Relationship Id="rId1" Type="http://schemas.openxmlformats.org/officeDocument/2006/relationships/hyperlink" Target="https://www.infrastructure-ni.gov.uk/publications/driver-and-vehicle-statistics-northern-ireland-administrative-data-quality-assessment" TargetMode="External"/></Relationships>
</file>

<file path=xl/worksheets/_rels/sheet115.xml.rels><?xml version="1.0" encoding="UTF-8" standalone="yes"?>
<Relationships xmlns="http://schemas.openxmlformats.org/package/2006/relationships"><Relationship Id="rId3" Type="http://schemas.openxmlformats.org/officeDocument/2006/relationships/drawing" Target="../drawings/drawing99.xml"/><Relationship Id="rId2" Type="http://schemas.openxmlformats.org/officeDocument/2006/relationships/printerSettings" Target="../printerSettings/printerSettings115.bin"/><Relationship Id="rId1" Type="http://schemas.openxmlformats.org/officeDocument/2006/relationships/hyperlink" Target="https://www.infrastructure-ni.gov.uk/publications/driver-and-vehicle-statistics-northern-ireland-administrative-data-quality-assessment" TargetMode="External"/></Relationships>
</file>

<file path=xl/worksheets/_rels/sheet116.xml.rels><?xml version="1.0" encoding="UTF-8" standalone="yes"?>
<Relationships xmlns="http://schemas.openxmlformats.org/package/2006/relationships"><Relationship Id="rId2" Type="http://schemas.openxmlformats.org/officeDocument/2006/relationships/drawing" Target="../drawings/drawing100.xml"/><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3" Type="http://schemas.openxmlformats.org/officeDocument/2006/relationships/drawing" Target="../drawings/drawing101.xml"/><Relationship Id="rId2" Type="http://schemas.openxmlformats.org/officeDocument/2006/relationships/printerSettings" Target="../printerSettings/printerSettings117.bin"/><Relationship Id="rId1" Type="http://schemas.openxmlformats.org/officeDocument/2006/relationships/hyperlink" Target="https://www.infrastructure-ni.gov.uk/publications/driver-and-vehicle-statistics-northern-ireland-administrative-data-quality-assessment" TargetMode="External"/></Relationships>
</file>

<file path=xl/worksheets/_rels/sheet118.xml.rels><?xml version="1.0" encoding="UTF-8" standalone="yes"?>
<Relationships xmlns="http://schemas.openxmlformats.org/package/2006/relationships"><Relationship Id="rId3" Type="http://schemas.openxmlformats.org/officeDocument/2006/relationships/printerSettings" Target="../printerSettings/printerSettings118.bin"/><Relationship Id="rId2" Type="http://schemas.openxmlformats.org/officeDocument/2006/relationships/hyperlink" Target="https://www.infrastructure-ni.gov.uk/publications/driver-and-vehicle-statistics-northern-ireland-administrative-data-quality-assessment" TargetMode="External"/><Relationship Id="rId1" Type="http://schemas.openxmlformats.org/officeDocument/2006/relationships/hyperlink" Target="http://www.nisra.gov.uk/demography/default.asp17.htm" TargetMode="External"/><Relationship Id="rId4" Type="http://schemas.openxmlformats.org/officeDocument/2006/relationships/drawing" Target="../drawings/drawing102.xml"/></Relationships>
</file>

<file path=xl/worksheets/_rels/sheet119.xml.rels><?xml version="1.0" encoding="UTF-8" standalone="yes"?>
<Relationships xmlns="http://schemas.openxmlformats.org/package/2006/relationships"><Relationship Id="rId3" Type="http://schemas.openxmlformats.org/officeDocument/2006/relationships/hyperlink" Target="https://www.nidirect.gov.uk/articles/changes-taxi-drivers-and-operators" TargetMode="External"/><Relationship Id="rId2" Type="http://schemas.openxmlformats.org/officeDocument/2006/relationships/hyperlink" Target="https://www.nidirect.gov.uk/articles/changes-taxi-drivers-and-operators-may-2016" TargetMode="External"/><Relationship Id="rId1" Type="http://schemas.openxmlformats.org/officeDocument/2006/relationships/hyperlink" Target="https://www.infrastructure-ni.gov.uk/publications/driver-and-vehicle-statistics-northern-ireland-administrative-data-quality-assessment" TargetMode="External"/><Relationship Id="rId5" Type="http://schemas.openxmlformats.org/officeDocument/2006/relationships/drawing" Target="../drawings/drawing103.xml"/><Relationship Id="rId4"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3" Type="http://schemas.openxmlformats.org/officeDocument/2006/relationships/hyperlink" Target="https://www.infrastructure-ni.gov.uk/publications/heavy-goods-vehicle-taxi-and-bus-compliance-surveys-201314" TargetMode="External"/><Relationship Id="rId2" Type="http://schemas.openxmlformats.org/officeDocument/2006/relationships/hyperlink" Target="https://www.infrastructure-ni.gov.uk/publications/heavy-goods-vehicle-taxi-and-bus-compliance-surveys-201314" TargetMode="External"/><Relationship Id="rId1" Type="http://schemas.openxmlformats.org/officeDocument/2006/relationships/hyperlink" Target="https://www.gov.uk/government/statistics/vehicle-excise-duty-evasion-statistics-2015" TargetMode="External"/><Relationship Id="rId5" Type="http://schemas.openxmlformats.org/officeDocument/2006/relationships/drawing" Target="../drawings/drawing104.xml"/><Relationship Id="rId4" Type="http://schemas.openxmlformats.org/officeDocument/2006/relationships/printerSettings" Target="../printerSettings/printerSettings120.bin"/></Relationships>
</file>

<file path=xl/worksheets/_rels/sheet121.xml.rels><?xml version="1.0" encoding="UTF-8" standalone="yes"?>
<Relationships xmlns="http://schemas.openxmlformats.org/package/2006/relationships"><Relationship Id="rId3" Type="http://schemas.openxmlformats.org/officeDocument/2006/relationships/drawing" Target="../drawings/drawing105.xml"/><Relationship Id="rId2" Type="http://schemas.openxmlformats.org/officeDocument/2006/relationships/printerSettings" Target="../printerSettings/printerSettings121.bin"/><Relationship Id="rId1" Type="http://schemas.openxmlformats.org/officeDocument/2006/relationships/hyperlink" Target="https://www.infrastructure-ni.gov.uk/publications/driver-and-vehicle-statistics-northern-ireland-administrative-data-quality-assessment" TargetMode="External"/></Relationships>
</file>

<file path=xl/worksheets/_rels/sheet122.xml.rels><?xml version="1.0" encoding="UTF-8" standalone="yes"?>
<Relationships xmlns="http://schemas.openxmlformats.org/package/2006/relationships"><Relationship Id="rId2" Type="http://schemas.openxmlformats.org/officeDocument/2006/relationships/drawing" Target="../drawings/drawing106.xml"/><Relationship Id="rId1" Type="http://schemas.openxmlformats.org/officeDocument/2006/relationships/printerSettings" Target="../printerSettings/printerSettings122.bin"/></Relationships>
</file>

<file path=xl/worksheets/_rels/sheet123.xml.rels><?xml version="1.0" encoding="UTF-8" standalone="yes"?>
<Relationships xmlns="http://schemas.openxmlformats.org/package/2006/relationships"><Relationship Id="rId2" Type="http://schemas.openxmlformats.org/officeDocument/2006/relationships/drawing" Target="../drawings/drawing107.xml"/><Relationship Id="rId1" Type="http://schemas.openxmlformats.org/officeDocument/2006/relationships/printerSettings" Target="../printerSettings/printerSettings123.bin"/></Relationships>
</file>

<file path=xl/worksheets/_rels/sheet124.xml.rels><?xml version="1.0" encoding="UTF-8" standalone="yes"?>
<Relationships xmlns="http://schemas.openxmlformats.org/package/2006/relationships"><Relationship Id="rId3" Type="http://schemas.openxmlformats.org/officeDocument/2006/relationships/hyperlink" Target="http://[s123l2];/" TargetMode="External"/><Relationship Id="rId2" Type="http://schemas.openxmlformats.org/officeDocument/2006/relationships/hyperlink" Target="http://[s123l1];/" TargetMode="External"/><Relationship Id="rId1" Type="http://schemas.openxmlformats.org/officeDocument/2006/relationships/hyperlink" Target="http://[s123l0];/" TargetMode="External"/><Relationship Id="rId5" Type="http://schemas.openxmlformats.org/officeDocument/2006/relationships/drawing" Target="../drawings/drawing108.xml"/><Relationship Id="rId4" Type="http://schemas.openxmlformats.org/officeDocument/2006/relationships/printerSettings" Target="../printerSettings/printerSettings124.bin"/></Relationships>
</file>

<file path=xl/worksheets/_rels/sheet125.xml.rels><?xml version="1.0" encoding="UTF-8" standalone="yes"?>
<Relationships xmlns="http://schemas.openxmlformats.org/package/2006/relationships"><Relationship Id="rId2" Type="http://schemas.openxmlformats.org/officeDocument/2006/relationships/drawing" Target="../drawings/drawing109.xml"/><Relationship Id="rId1" Type="http://schemas.openxmlformats.org/officeDocument/2006/relationships/printerSettings" Target="../printerSettings/printerSettings125.bin"/></Relationships>
</file>

<file path=xl/worksheets/_rels/sheet126.xml.rels><?xml version="1.0" encoding="UTF-8" standalone="yes"?>
<Relationships xmlns="http://schemas.openxmlformats.org/package/2006/relationships"><Relationship Id="rId3" Type="http://schemas.openxmlformats.org/officeDocument/2006/relationships/drawing" Target="../drawings/drawing110.xml"/><Relationship Id="rId2" Type="http://schemas.openxmlformats.org/officeDocument/2006/relationships/printerSettings" Target="../printerSettings/printerSettings126.bin"/><Relationship Id="rId1" Type="http://schemas.openxmlformats.org/officeDocument/2006/relationships/hyperlink" Target="https://www.infrastructure-ni.gov.uk/articles/driver-vehicle-agency-activity-statistics" TargetMode="External"/></Relationships>
</file>

<file path=xl/worksheets/_rels/sheet127.xml.rels><?xml version="1.0" encoding="UTF-8" standalone="yes"?>
<Relationships xmlns="http://schemas.openxmlformats.org/package/2006/relationships"><Relationship Id="rId2" Type="http://schemas.openxmlformats.org/officeDocument/2006/relationships/drawing" Target="../drawings/drawing111.xml"/><Relationship Id="rId1" Type="http://schemas.openxmlformats.org/officeDocument/2006/relationships/printerSettings" Target="../printerSettings/printerSettings127.bin"/></Relationships>
</file>

<file path=xl/worksheets/_rels/sheet128.xml.rels><?xml version="1.0" encoding="UTF-8" standalone="yes"?>
<Relationships xmlns="http://schemas.openxmlformats.org/package/2006/relationships"><Relationship Id="rId3" Type="http://schemas.openxmlformats.org/officeDocument/2006/relationships/drawing" Target="../drawings/drawing112.xml"/><Relationship Id="rId2" Type="http://schemas.openxmlformats.org/officeDocument/2006/relationships/printerSettings" Target="../printerSettings/printerSettings128.bin"/><Relationship Id="rId1" Type="http://schemas.openxmlformats.org/officeDocument/2006/relationships/hyperlink" Target="mailto:paul.scullion@infrastructure-ni.gov.uk" TargetMode="External"/></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hyperlink" Target="https://www.infrastructure-ni.gov.uk/articles/driver-vehicle-agency-activity-statistics" TargetMode="External"/><Relationship Id="rId1" Type="http://schemas.openxmlformats.org/officeDocument/2006/relationships/hyperlink" Target="http://[s12l0];/" TargetMode="External"/><Relationship Id="rId4" Type="http://schemas.openxmlformats.org/officeDocument/2006/relationships/drawing" Target="../drawings/drawing7.xml"/></Relationships>
</file>

<file path=xl/worksheets/_rels/sheet14.xml.rels><?xml version="1.0" encoding="UTF-8" standalone="yes"?>
<Relationships xmlns="http://schemas.openxmlformats.org/package/2006/relationships"><Relationship Id="rId8" Type="http://schemas.openxmlformats.org/officeDocument/2006/relationships/hyperlink" Target="https://www.infrastructure-ni.gov.uk/articles/annual-road-traffic-estimates" TargetMode="External"/><Relationship Id="rId3" Type="http://schemas.openxmlformats.org/officeDocument/2006/relationships/hyperlink" Target="https://www.gov.uk/government/statistical-data-sets/tsgb09-vehicles" TargetMode="External"/><Relationship Id="rId7" Type="http://schemas.openxmlformats.org/officeDocument/2006/relationships/hyperlink" Target="http://europa.eu/rapid/press-release_MEMO-12-555_en.htm?locale=en" TargetMode="External"/><Relationship Id="rId2" Type="http://schemas.openxmlformats.org/officeDocument/2006/relationships/hyperlink" Target="https://www.gov.uk/government/statistical-data-sets/tsgb09-vehicles" TargetMode="External"/><Relationship Id="rId1" Type="http://schemas.openxmlformats.org/officeDocument/2006/relationships/hyperlink" Target="https://www.gov.uk/government/statistical-data-sets/tsgb09-vehicles" TargetMode="External"/><Relationship Id="rId6" Type="http://schemas.openxmlformats.org/officeDocument/2006/relationships/hyperlink" Target="http://ec.europa.eu/transport/road_safety/topics/vehicles/inspection/index_en.htm" TargetMode="External"/><Relationship Id="rId5" Type="http://schemas.openxmlformats.org/officeDocument/2006/relationships/hyperlink" Target="https://www.ncts.ie/1127" TargetMode="External"/><Relationship Id="rId10" Type="http://schemas.openxmlformats.org/officeDocument/2006/relationships/printerSettings" Target="../printerSettings/printerSettings14.bin"/><Relationship Id="rId4" Type="http://schemas.openxmlformats.org/officeDocument/2006/relationships/hyperlink" Target="https://www.gov.uk/government/statistical-data-sets/tsgb09-vehicles" TargetMode="External"/><Relationship Id="rId9" Type="http://schemas.openxmlformats.org/officeDocument/2006/relationships/hyperlink" Target="http://[s13l0];/" TargetMode="Externa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hyperlink" Target="https://www.infrastructure-ni.gov.uk/publications/dfi-driver-vehicle-operator-and-enforcement-statistics-trend-series" TargetMode="External"/><Relationship Id="rId2" Type="http://schemas.openxmlformats.org/officeDocument/2006/relationships/hyperlink" Target="http://[s15l3];/" TargetMode="External"/><Relationship Id="rId1" Type="http://schemas.openxmlformats.org/officeDocument/2006/relationships/hyperlink" Target="http://[s15l2];/" TargetMode="External"/><Relationship Id="rId5" Type="http://schemas.openxmlformats.org/officeDocument/2006/relationships/drawing" Target="../drawings/drawing9.xml"/><Relationship Id="rId4"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17.bin"/><Relationship Id="rId2" Type="http://schemas.openxmlformats.org/officeDocument/2006/relationships/hyperlink" Target="http://[s15l4];/" TargetMode="External"/><Relationship Id="rId1" Type="http://schemas.openxmlformats.org/officeDocument/2006/relationships/hyperlink" Target="https://www.infrastructure-ni.gov.uk/publications/dfi-driver-vehicle-operator-and-enforcement-statistics-trend-series" TargetMode="External"/><Relationship Id="rId4" Type="http://schemas.openxmlformats.org/officeDocument/2006/relationships/drawing" Target="../drawings/drawing10.xml"/></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hyperlink" Target="http://[s15l4];/" TargetMode="External"/><Relationship Id="rId1" Type="http://schemas.openxmlformats.org/officeDocument/2006/relationships/hyperlink" Target="https://www.infrastructure-ni.gov.uk/publications/dfi-driver-vehicle-operator-and-enforcement-statistics-trend-series" TargetMode="External"/><Relationship Id="rId4" Type="http://schemas.openxmlformats.org/officeDocument/2006/relationships/drawing" Target="../drawings/drawing11.xml"/></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19.bin"/><Relationship Id="rId2" Type="http://schemas.openxmlformats.org/officeDocument/2006/relationships/hyperlink" Target="http://[s15l4];/" TargetMode="External"/><Relationship Id="rId1" Type="http://schemas.openxmlformats.org/officeDocument/2006/relationships/hyperlink" Target="https://www.infrastructure-ni.gov.uk/publications/dfi-driver-vehicle-operator-and-enforcement-statistics-trend-series" TargetMode="External"/><Relationship Id="rId4" Type="http://schemas.openxmlformats.org/officeDocument/2006/relationships/drawing" Target="../drawings/drawing12.xml"/></Relationships>
</file>

<file path=xl/worksheets/_rels/sheet2.xml.rels><?xml version="1.0" encoding="UTF-8" standalone="yes"?>
<Relationships xmlns="http://schemas.openxmlformats.org/package/2006/relationships"><Relationship Id="rId3" Type="http://schemas.openxmlformats.org/officeDocument/2006/relationships/hyperlink" Target="https://www.infrastructure-ni.gov.uk/articles/driver-vehicle-agency-activity-statistics" TargetMode="External"/><Relationship Id="rId2" Type="http://schemas.openxmlformats.org/officeDocument/2006/relationships/hyperlink" Target="mailto:psi@nationalarchives.gsi.gov.uk" TargetMode="External"/><Relationship Id="rId1" Type="http://schemas.openxmlformats.org/officeDocument/2006/relationships/hyperlink" Target="http://www.nationalarchives.gov.uk/doc/open-government-licence/version/3/" TargetMode="External"/><Relationship Id="rId6" Type="http://schemas.openxmlformats.org/officeDocument/2006/relationships/drawing" Target="../drawings/drawing2.xml"/><Relationship Id="rId5" Type="http://schemas.openxmlformats.org/officeDocument/2006/relationships/printerSettings" Target="../printerSettings/printerSettings2.bin"/><Relationship Id="rId4" Type="http://schemas.openxmlformats.org/officeDocument/2006/relationships/hyperlink" Target="mailto:paul.scullion@infrastructure-ni.gov.uk" TargetMode="External"/></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20.bin"/><Relationship Id="rId1" Type="http://schemas.openxmlformats.org/officeDocument/2006/relationships/hyperlink" Target="http://[s15l4];/" TargetMode="External"/></Relationships>
</file>

<file path=xl/worksheets/_rels/sheet21.xml.rels><?xml version="1.0" encoding="UTF-8" standalone="yes"?>
<Relationships xmlns="http://schemas.openxmlformats.org/package/2006/relationships"><Relationship Id="rId3" Type="http://schemas.openxmlformats.org/officeDocument/2006/relationships/hyperlink" Target="http://[s15l4];/" TargetMode="External"/><Relationship Id="rId2" Type="http://schemas.openxmlformats.org/officeDocument/2006/relationships/hyperlink" Target="https://www.infrastructure-ni.gov.uk/publications/dfi-driver-vehicle-operator-and-enforcement-statistics-trend-series" TargetMode="External"/><Relationship Id="rId1" Type="http://schemas.openxmlformats.org/officeDocument/2006/relationships/hyperlink" Target="http://[s20l0];/" TargetMode="External"/><Relationship Id="rId5" Type="http://schemas.openxmlformats.org/officeDocument/2006/relationships/drawing" Target="../drawings/drawing14.xml"/><Relationship Id="rId4"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22.bin"/><Relationship Id="rId2" Type="http://schemas.openxmlformats.org/officeDocument/2006/relationships/hyperlink" Target="http://[s15l4];/" TargetMode="External"/><Relationship Id="rId1" Type="http://schemas.openxmlformats.org/officeDocument/2006/relationships/hyperlink" Target="https://www.infrastructure-ni.gov.uk/publications/dfi-driver-vehicle-operator-and-enforcement-statistics-trend-series" TargetMode="External"/><Relationship Id="rId4" Type="http://schemas.openxmlformats.org/officeDocument/2006/relationships/drawing" Target="../drawings/drawing15.xml"/></Relationships>
</file>

<file path=xl/worksheets/_rels/sheet23.xml.rels><?xml version="1.0" encoding="UTF-8" standalone="yes"?>
<Relationships xmlns="http://schemas.openxmlformats.org/package/2006/relationships"><Relationship Id="rId3" Type="http://schemas.openxmlformats.org/officeDocument/2006/relationships/printerSettings" Target="../printerSettings/printerSettings23.bin"/><Relationship Id="rId2" Type="http://schemas.openxmlformats.org/officeDocument/2006/relationships/hyperlink" Target="http://[s15l4];/" TargetMode="External"/><Relationship Id="rId1" Type="http://schemas.openxmlformats.org/officeDocument/2006/relationships/hyperlink" Target="https://www.infrastructure-ni.gov.uk/publications/dfi-driver-vehicle-operator-and-enforcement-statistics-trend-series" TargetMode="External"/><Relationship Id="rId4" Type="http://schemas.openxmlformats.org/officeDocument/2006/relationships/drawing" Target="../drawings/drawing16.xml"/></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24.bin"/><Relationship Id="rId2" Type="http://schemas.openxmlformats.org/officeDocument/2006/relationships/hyperlink" Target="http://[s15l4];/" TargetMode="External"/><Relationship Id="rId1" Type="http://schemas.openxmlformats.org/officeDocument/2006/relationships/hyperlink" Target="https://www.infrastructure-ni.gov.uk/publications/dfi-driver-vehicle-operator-and-enforcement-statistics-trend-series" TargetMode="External"/><Relationship Id="rId4" Type="http://schemas.openxmlformats.org/officeDocument/2006/relationships/drawing" Target="../drawings/drawing17.xml"/></Relationships>
</file>

<file path=xl/worksheets/_rels/sheet25.xml.rels><?xml version="1.0" encoding="UTF-8" standalone="yes"?>
<Relationships xmlns="http://schemas.openxmlformats.org/package/2006/relationships"><Relationship Id="rId3" Type="http://schemas.openxmlformats.org/officeDocument/2006/relationships/printerSettings" Target="../printerSettings/printerSettings25.bin"/><Relationship Id="rId2" Type="http://schemas.openxmlformats.org/officeDocument/2006/relationships/hyperlink" Target="http://[s15l4];/" TargetMode="External"/><Relationship Id="rId1" Type="http://schemas.openxmlformats.org/officeDocument/2006/relationships/hyperlink" Target="https://www.infrastructure-ni.gov.uk/publications/dfi-driver-vehicle-operator-and-enforcement-statistics-trend-series" TargetMode="External"/><Relationship Id="rId4" Type="http://schemas.openxmlformats.org/officeDocument/2006/relationships/drawing" Target="../drawings/drawing18.xml"/></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26.bin"/><Relationship Id="rId2" Type="http://schemas.openxmlformats.org/officeDocument/2006/relationships/hyperlink" Target="http://[s15l4];/" TargetMode="External"/><Relationship Id="rId1" Type="http://schemas.openxmlformats.org/officeDocument/2006/relationships/hyperlink" Target="https://www.infrastructure-ni.gov.uk/publications/dfi-driver-vehicle-operator-and-enforcement-statistics-trend-series" TargetMode="External"/><Relationship Id="rId4" Type="http://schemas.openxmlformats.org/officeDocument/2006/relationships/drawing" Target="../drawings/drawing19.xml"/></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27.bin"/><Relationship Id="rId2" Type="http://schemas.openxmlformats.org/officeDocument/2006/relationships/hyperlink" Target="http://[s26l4];/" TargetMode="External"/><Relationship Id="rId1" Type="http://schemas.openxmlformats.org/officeDocument/2006/relationships/hyperlink" Target="https://www.infrastructure-ni.gov.uk/publications/dfi-driver-vehicle-operator-and-enforcement-statistics-trend-series" TargetMode="External"/><Relationship Id="rId4" Type="http://schemas.openxmlformats.org/officeDocument/2006/relationships/drawing" Target="../drawings/drawing20.xml"/></Relationships>
</file>

<file path=xl/worksheets/_rels/sheet28.xml.rels><?xml version="1.0" encoding="UTF-8" standalone="yes"?>
<Relationships xmlns="http://schemas.openxmlformats.org/package/2006/relationships"><Relationship Id="rId3" Type="http://schemas.openxmlformats.org/officeDocument/2006/relationships/drawing" Target="../drawings/drawing21.xml"/><Relationship Id="rId2" Type="http://schemas.openxmlformats.org/officeDocument/2006/relationships/printerSettings" Target="../printerSettings/printerSettings28.bin"/><Relationship Id="rId1" Type="http://schemas.openxmlformats.org/officeDocument/2006/relationships/hyperlink" Target="http://[s27l3];/" TargetMode="External"/></Relationships>
</file>

<file path=xl/worksheets/_rels/sheet29.xml.rels><?xml version="1.0" encoding="UTF-8" standalone="yes"?>
<Relationships xmlns="http://schemas.openxmlformats.org/package/2006/relationships"><Relationship Id="rId3" Type="http://schemas.openxmlformats.org/officeDocument/2006/relationships/hyperlink" Target="http://[s28l4];/" TargetMode="External"/><Relationship Id="rId2" Type="http://schemas.openxmlformats.org/officeDocument/2006/relationships/hyperlink" Target="https://www.infrastructure-ni.gov.uk/publications/dfi-driver-vehicle-operator-and-enforcement-statistics-trend-series" TargetMode="External"/><Relationship Id="rId1" Type="http://schemas.openxmlformats.org/officeDocument/2006/relationships/hyperlink" Target="http://[s28l0];/" TargetMode="External"/><Relationship Id="rId5" Type="http://schemas.openxmlformats.org/officeDocument/2006/relationships/drawing" Target="../drawings/drawing22.xml"/><Relationship Id="rId4"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s://www.infrastructure-ni.gov.uk/topics/statistics-and-research/code-practice-official-statistics" TargetMode="External"/></Relationships>
</file>

<file path=xl/worksheets/_rels/sheet30.xml.rels><?xml version="1.0" encoding="UTF-8" standalone="yes"?>
<Relationships xmlns="http://schemas.openxmlformats.org/package/2006/relationships"><Relationship Id="rId3" Type="http://schemas.openxmlformats.org/officeDocument/2006/relationships/hyperlink" Target="http://[s28l0];/" TargetMode="External"/><Relationship Id="rId2" Type="http://schemas.openxmlformats.org/officeDocument/2006/relationships/hyperlink" Target="http://[s29l4];/" TargetMode="External"/><Relationship Id="rId1" Type="http://schemas.openxmlformats.org/officeDocument/2006/relationships/hyperlink" Target="https://www.infrastructure-ni.gov.uk/publications/dfi-driver-vehicle-operator-and-enforcement-statistics-trend-series" TargetMode="External"/><Relationship Id="rId5" Type="http://schemas.openxmlformats.org/officeDocument/2006/relationships/drawing" Target="../drawings/drawing23.xml"/><Relationship Id="rId4"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hyperlink" Target="http://[s28l0];/" TargetMode="External"/><Relationship Id="rId2" Type="http://schemas.openxmlformats.org/officeDocument/2006/relationships/hyperlink" Target="http://[s30l4];/" TargetMode="External"/><Relationship Id="rId1" Type="http://schemas.openxmlformats.org/officeDocument/2006/relationships/hyperlink" Target="https://www.infrastructure-ni.gov.uk/publications/dfi-driver-vehicle-operator-and-enforcement-statistics-trend-series" TargetMode="External"/><Relationship Id="rId5" Type="http://schemas.openxmlformats.org/officeDocument/2006/relationships/drawing" Target="../drawings/drawing24.xml"/><Relationship Id="rId4"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printerSettings" Target="../printerSettings/printerSettings32.bin"/><Relationship Id="rId2" Type="http://schemas.openxmlformats.org/officeDocument/2006/relationships/hyperlink" Target="http://[s28l0];/" TargetMode="External"/><Relationship Id="rId1" Type="http://schemas.openxmlformats.org/officeDocument/2006/relationships/hyperlink" Target="http://[s31l3];/" TargetMode="External"/><Relationship Id="rId4" Type="http://schemas.openxmlformats.org/officeDocument/2006/relationships/drawing" Target="../drawings/drawing25.xml"/></Relationships>
</file>

<file path=xl/worksheets/_rels/sheet33.xml.rels><?xml version="1.0" encoding="UTF-8" standalone="yes"?>
<Relationships xmlns="http://schemas.openxmlformats.org/package/2006/relationships"><Relationship Id="rId3" Type="http://schemas.openxmlformats.org/officeDocument/2006/relationships/hyperlink" Target="http://[s28l0];/" TargetMode="External"/><Relationship Id="rId2" Type="http://schemas.openxmlformats.org/officeDocument/2006/relationships/hyperlink" Target="http://[s32l4];/" TargetMode="External"/><Relationship Id="rId1" Type="http://schemas.openxmlformats.org/officeDocument/2006/relationships/hyperlink" Target="https://www.infrastructure-ni.gov.uk/publications/dfi-driver-vehicle-operator-and-enforcement-statistics-trend-series" TargetMode="External"/><Relationship Id="rId5" Type="http://schemas.openxmlformats.org/officeDocument/2006/relationships/drawing" Target="../drawings/drawing26.xml"/><Relationship Id="rId4"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3" Type="http://schemas.openxmlformats.org/officeDocument/2006/relationships/hyperlink" Target="http://[s28l0];/" TargetMode="External"/><Relationship Id="rId2" Type="http://schemas.openxmlformats.org/officeDocument/2006/relationships/hyperlink" Target="http://[s33l4];/" TargetMode="External"/><Relationship Id="rId1" Type="http://schemas.openxmlformats.org/officeDocument/2006/relationships/hyperlink" Target="https://www.infrastructure-ni.gov.uk/publications/dfi-driver-vehicle-operator-and-enforcement-statistics-trend-series" TargetMode="External"/><Relationship Id="rId5" Type="http://schemas.openxmlformats.org/officeDocument/2006/relationships/drawing" Target="../drawings/drawing27.xml"/><Relationship Id="rId4"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printerSettings" Target="../printerSettings/printerSettings35.bin"/><Relationship Id="rId2" Type="http://schemas.openxmlformats.org/officeDocument/2006/relationships/hyperlink" Target="http://[s28l0];/" TargetMode="External"/><Relationship Id="rId1" Type="http://schemas.openxmlformats.org/officeDocument/2006/relationships/hyperlink" Target="http://[s34l4];/" TargetMode="External"/><Relationship Id="rId4" Type="http://schemas.openxmlformats.org/officeDocument/2006/relationships/drawing" Target="../drawings/drawing28.xml"/></Relationships>
</file>

<file path=xl/worksheets/_rels/sheet36.xml.rels><?xml version="1.0" encoding="UTF-8" standalone="yes"?>
<Relationships xmlns="http://schemas.openxmlformats.org/package/2006/relationships"><Relationship Id="rId8" Type="http://schemas.openxmlformats.org/officeDocument/2006/relationships/hyperlink" Target="https://www.gov.uk/government/statistical-data-sets/drt06-practical-passenger-carrying-vehicles-pcv-test-pass-rates" TargetMode="External"/><Relationship Id="rId3" Type="http://schemas.openxmlformats.org/officeDocument/2006/relationships/hyperlink" Target="https://www.infrastructure-ni.gov.uk/articles/northern-ireland-transport-statistics" TargetMode="External"/><Relationship Id="rId7" Type="http://schemas.openxmlformats.org/officeDocument/2006/relationships/hyperlink" Target="https://www.gov.uk/government/statistical-data-sets/drt05-practical-large-goods-vehicles-lgv-test-pass-rates" TargetMode="External"/><Relationship Id="rId2" Type="http://schemas.openxmlformats.org/officeDocument/2006/relationships/hyperlink" Target="http://www.rsa.ie/RSA/Learner-Drivers/The-Driving-Test/Driving-Test-Centre/Pass-Rates/" TargetMode="External"/><Relationship Id="rId1" Type="http://schemas.openxmlformats.org/officeDocument/2006/relationships/hyperlink" Target="https://www.gov.uk/government/collections/driving-tests-and-instructors-statistics" TargetMode="External"/><Relationship Id="rId6" Type="http://schemas.openxmlformats.org/officeDocument/2006/relationships/hyperlink" Target="https://www.gov.uk/government/statistical-data-sets/drt04-practical-motor-cycle-test-pass-rates" TargetMode="External"/><Relationship Id="rId5" Type="http://schemas.openxmlformats.org/officeDocument/2006/relationships/hyperlink" Target="https://www.gov.uk/government/statistical-data-sets/drt02-practical-car-test-pass-rates" TargetMode="External"/><Relationship Id="rId4" Type="http://schemas.openxmlformats.org/officeDocument/2006/relationships/hyperlink" Target="http://ec.europa.eu/transport/road_safety/specialist/knowledge/young/countermeasures/the_driver_test_en.htm" TargetMode="External"/><Relationship Id="rId9"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3" Type="http://schemas.openxmlformats.org/officeDocument/2006/relationships/printerSettings" Target="../printerSettings/printerSettings38.bin"/><Relationship Id="rId2" Type="http://schemas.openxmlformats.org/officeDocument/2006/relationships/hyperlink" Target="http://[s37l4];/" TargetMode="External"/><Relationship Id="rId1" Type="http://schemas.openxmlformats.org/officeDocument/2006/relationships/hyperlink" Target="https://www.infrastructure-ni.gov.uk/publications/dfi-driver-vehicle-operator-and-enforcement-statistics-trend-series" TargetMode="External"/><Relationship Id="rId4" Type="http://schemas.openxmlformats.org/officeDocument/2006/relationships/drawing" Target="../drawings/drawing30.xml"/></Relationships>
</file>

<file path=xl/worksheets/_rels/sheet39.xml.rels><?xml version="1.0" encoding="UTF-8" standalone="yes"?>
<Relationships xmlns="http://schemas.openxmlformats.org/package/2006/relationships"><Relationship Id="rId3" Type="http://schemas.openxmlformats.org/officeDocument/2006/relationships/hyperlink" Target="http://[s38l5];/" TargetMode="External"/><Relationship Id="rId2" Type="http://schemas.openxmlformats.org/officeDocument/2006/relationships/hyperlink" Target="http://[s38l3];/" TargetMode="External"/><Relationship Id="rId1" Type="http://schemas.openxmlformats.org/officeDocument/2006/relationships/hyperlink" Target="https://www.infrastructure-ni.gov.uk/publications/dfi-driver-vehicle-operator-and-enforcement-statistics-trend-series" TargetMode="External"/><Relationship Id="rId6" Type="http://schemas.openxmlformats.org/officeDocument/2006/relationships/drawing" Target="../drawings/drawing31.xml"/><Relationship Id="rId5" Type="http://schemas.openxmlformats.org/officeDocument/2006/relationships/printerSettings" Target="../printerSettings/printerSettings39.bin"/><Relationship Id="rId4" Type="http://schemas.openxmlformats.org/officeDocument/2006/relationships/hyperlink" Target="http://[s37l4];/"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hyperlink" Target="http://[s39l5];/" TargetMode="External"/><Relationship Id="rId2" Type="http://schemas.openxmlformats.org/officeDocument/2006/relationships/hyperlink" Target="http://[s39l4];/" TargetMode="External"/><Relationship Id="rId1" Type="http://schemas.openxmlformats.org/officeDocument/2006/relationships/hyperlink" Target="https://www.infrastructure-ni.gov.uk/publications/dfi-driver-vehicle-operator-and-enforcement-statistics-trend-series" TargetMode="External"/><Relationship Id="rId6" Type="http://schemas.openxmlformats.org/officeDocument/2006/relationships/drawing" Target="../drawings/drawing32.xml"/><Relationship Id="rId5" Type="http://schemas.openxmlformats.org/officeDocument/2006/relationships/printerSettings" Target="../printerSettings/printerSettings40.bin"/><Relationship Id="rId4" Type="http://schemas.openxmlformats.org/officeDocument/2006/relationships/hyperlink" Target="http://[s37l4];/" TargetMode="External"/></Relationships>
</file>

<file path=xl/worksheets/_rels/sheet41.xml.rels><?xml version="1.0" encoding="UTF-8" standalone="yes"?>
<Relationships xmlns="http://schemas.openxmlformats.org/package/2006/relationships"><Relationship Id="rId3" Type="http://schemas.openxmlformats.org/officeDocument/2006/relationships/hyperlink" Target="http://[s40l5];/" TargetMode="External"/><Relationship Id="rId2" Type="http://schemas.openxmlformats.org/officeDocument/2006/relationships/hyperlink" Target="http://[s40l3];/" TargetMode="External"/><Relationship Id="rId1" Type="http://schemas.openxmlformats.org/officeDocument/2006/relationships/hyperlink" Target="https://www.infrastructure-ni.gov.uk/publications/dfi-driver-vehicle-operator-and-enforcement-statistics-trend-series" TargetMode="External"/><Relationship Id="rId6" Type="http://schemas.openxmlformats.org/officeDocument/2006/relationships/drawing" Target="../drawings/drawing33.xml"/><Relationship Id="rId5" Type="http://schemas.openxmlformats.org/officeDocument/2006/relationships/printerSettings" Target="../printerSettings/printerSettings41.bin"/><Relationship Id="rId4" Type="http://schemas.openxmlformats.org/officeDocument/2006/relationships/hyperlink" Target="http://[s37l4];/" TargetMode="External"/></Relationships>
</file>

<file path=xl/worksheets/_rels/sheet42.xml.rels><?xml version="1.0" encoding="UTF-8" standalone="yes"?>
<Relationships xmlns="http://schemas.openxmlformats.org/package/2006/relationships"><Relationship Id="rId3" Type="http://schemas.openxmlformats.org/officeDocument/2006/relationships/hyperlink" Target="http://[s41l5];/" TargetMode="External"/><Relationship Id="rId2" Type="http://schemas.openxmlformats.org/officeDocument/2006/relationships/hyperlink" Target="http://[s41l4];/" TargetMode="External"/><Relationship Id="rId1" Type="http://schemas.openxmlformats.org/officeDocument/2006/relationships/hyperlink" Target="https://www.infrastructure-ni.gov.uk/publications/dfi-driver-vehicle-operator-and-enforcement-statistics-trend-series" TargetMode="External"/><Relationship Id="rId6" Type="http://schemas.openxmlformats.org/officeDocument/2006/relationships/drawing" Target="../drawings/drawing34.xml"/><Relationship Id="rId5" Type="http://schemas.openxmlformats.org/officeDocument/2006/relationships/printerSettings" Target="../printerSettings/printerSettings42.bin"/><Relationship Id="rId4" Type="http://schemas.openxmlformats.org/officeDocument/2006/relationships/hyperlink" Target="http://[s37l4];/" TargetMode="External"/></Relationships>
</file>

<file path=xl/worksheets/_rels/sheet43.xml.rels><?xml version="1.0" encoding="UTF-8" standalone="yes"?>
<Relationships xmlns="http://schemas.openxmlformats.org/package/2006/relationships"><Relationship Id="rId3" Type="http://schemas.openxmlformats.org/officeDocument/2006/relationships/hyperlink" Target="http://[s37l4];/" TargetMode="External"/><Relationship Id="rId2" Type="http://schemas.openxmlformats.org/officeDocument/2006/relationships/hyperlink" Target="http://[s42l4];/" TargetMode="External"/><Relationship Id="rId1" Type="http://schemas.openxmlformats.org/officeDocument/2006/relationships/hyperlink" Target="http://[s42l3];/" TargetMode="External"/><Relationship Id="rId5" Type="http://schemas.openxmlformats.org/officeDocument/2006/relationships/drawing" Target="../drawings/drawing35.xml"/><Relationship Id="rId4"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3" Type="http://schemas.openxmlformats.org/officeDocument/2006/relationships/hyperlink" Target="https://www.infrastructure-ni.gov.uk/publications/dfi-driver-vehicle-operator-and-enforcement-statistics-trend-series" TargetMode="External"/><Relationship Id="rId2" Type="http://schemas.openxmlformats.org/officeDocument/2006/relationships/hyperlink" Target="http://[s43l4];/" TargetMode="External"/><Relationship Id="rId1" Type="http://schemas.openxmlformats.org/officeDocument/2006/relationships/hyperlink" Target="http://[s43l0];/" TargetMode="External"/><Relationship Id="rId6" Type="http://schemas.openxmlformats.org/officeDocument/2006/relationships/drawing" Target="../drawings/drawing36.xml"/><Relationship Id="rId5" Type="http://schemas.openxmlformats.org/officeDocument/2006/relationships/printerSettings" Target="../printerSettings/printerSettings44.bin"/><Relationship Id="rId4" Type="http://schemas.openxmlformats.org/officeDocument/2006/relationships/hyperlink" Target="http://[s37l4];/" TargetMode="External"/></Relationships>
</file>

<file path=xl/worksheets/_rels/sheet45.xml.rels><?xml version="1.0" encoding="UTF-8" standalone="yes"?>
<Relationships xmlns="http://schemas.openxmlformats.org/package/2006/relationships"><Relationship Id="rId3" Type="http://schemas.openxmlformats.org/officeDocument/2006/relationships/hyperlink" Target="http://[s37l4];/" TargetMode="External"/><Relationship Id="rId2" Type="http://schemas.openxmlformats.org/officeDocument/2006/relationships/hyperlink" Target="https://www.infrastructure-ni.gov.uk/publications/dfi-driver-vehicle-operator-and-enforcement-statistics-trend-series" TargetMode="External"/><Relationship Id="rId1" Type="http://schemas.openxmlformats.org/officeDocument/2006/relationships/hyperlink" Target="http://[s44l4];/" TargetMode="External"/><Relationship Id="rId5" Type="http://schemas.openxmlformats.org/officeDocument/2006/relationships/drawing" Target="../drawings/drawing37.xml"/><Relationship Id="rId4"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3" Type="http://schemas.openxmlformats.org/officeDocument/2006/relationships/hyperlink" Target="http://[s37l4];/" TargetMode="External"/><Relationship Id="rId2" Type="http://schemas.openxmlformats.org/officeDocument/2006/relationships/hyperlink" Target="https://www.infrastructure-ni.gov.uk/publications/dfi-driver-vehicle-operator-and-enforcement-statistics-trend-series" TargetMode="External"/><Relationship Id="rId1" Type="http://schemas.openxmlformats.org/officeDocument/2006/relationships/hyperlink" Target="http://[s45l4];/" TargetMode="External"/><Relationship Id="rId5" Type="http://schemas.openxmlformats.org/officeDocument/2006/relationships/drawing" Target="../drawings/drawing38.xml"/><Relationship Id="rId4"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3" Type="http://schemas.openxmlformats.org/officeDocument/2006/relationships/hyperlink" Target="http://[s37l4];/" TargetMode="External"/><Relationship Id="rId2" Type="http://schemas.openxmlformats.org/officeDocument/2006/relationships/hyperlink" Target="https://www.infrastructure-ni.gov.uk/publications/dfi-driver-vehicle-operator-and-enforcement-statistics-trend-series" TargetMode="External"/><Relationship Id="rId1" Type="http://schemas.openxmlformats.org/officeDocument/2006/relationships/hyperlink" Target="http://[s46l4];/" TargetMode="External"/><Relationship Id="rId5" Type="http://schemas.openxmlformats.org/officeDocument/2006/relationships/drawing" Target="../drawings/drawing39.xml"/><Relationship Id="rId4"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3" Type="http://schemas.openxmlformats.org/officeDocument/2006/relationships/hyperlink" Target="http://[s37l4];/" TargetMode="External"/><Relationship Id="rId2" Type="http://schemas.openxmlformats.org/officeDocument/2006/relationships/hyperlink" Target="http://[s47l4];/" TargetMode="External"/><Relationship Id="rId1" Type="http://schemas.openxmlformats.org/officeDocument/2006/relationships/hyperlink" Target="http://[s47l3];/" TargetMode="External"/><Relationship Id="rId5" Type="http://schemas.openxmlformats.org/officeDocument/2006/relationships/drawing" Target="../drawings/drawing40.xml"/><Relationship Id="rId4"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3" Type="http://schemas.openxmlformats.org/officeDocument/2006/relationships/hyperlink" Target="http://[s37l4];/" TargetMode="External"/><Relationship Id="rId2" Type="http://schemas.openxmlformats.org/officeDocument/2006/relationships/hyperlink" Target="http://[s48l4];/" TargetMode="External"/><Relationship Id="rId1" Type="http://schemas.openxmlformats.org/officeDocument/2006/relationships/hyperlink" Target="http://[s48l0];/" TargetMode="External"/><Relationship Id="rId5" Type="http://schemas.openxmlformats.org/officeDocument/2006/relationships/drawing" Target="../drawings/drawing41.xml"/><Relationship Id="rId4"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hyperlink" Target="http://ec.europa.eu/transport/road_safety/specialist/knowledge/young/countermeasures/the_driver_test_en.htm" TargetMode="External"/><Relationship Id="rId2" Type="http://schemas.openxmlformats.org/officeDocument/2006/relationships/hyperlink" Target="http://www.rsa.ie/RSA/Learner-Drivers/Your-learner-permit/The-theory-test/" TargetMode="External"/><Relationship Id="rId1" Type="http://schemas.openxmlformats.org/officeDocument/2006/relationships/hyperlink" Target="https://www.gov.uk/government/statistical-data-sets/drt5-driving-theory-tests" TargetMode="External"/><Relationship Id="rId4"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3" Type="http://schemas.openxmlformats.org/officeDocument/2006/relationships/drawing" Target="../drawings/drawing43.xml"/><Relationship Id="rId2" Type="http://schemas.openxmlformats.org/officeDocument/2006/relationships/printerSettings" Target="../printerSettings/printerSettings52.bin"/><Relationship Id="rId1" Type="http://schemas.openxmlformats.org/officeDocument/2006/relationships/hyperlink" Target="https://www.infrastructure-ni.gov.uk/publications/dfi-driver-vehicle-operator-and-enforcement-statistics-trend-series" TargetMode="External"/></Relationships>
</file>

<file path=xl/worksheets/_rels/sheet53.xml.rels><?xml version="1.0" encoding="UTF-8" standalone="yes"?>
<Relationships xmlns="http://schemas.openxmlformats.org/package/2006/relationships"><Relationship Id="rId3" Type="http://schemas.openxmlformats.org/officeDocument/2006/relationships/hyperlink" Target="http://[s52l5];/" TargetMode="External"/><Relationship Id="rId2" Type="http://schemas.openxmlformats.org/officeDocument/2006/relationships/hyperlink" Target="https://www.infrastructure-ni.gov.uk/publications/dfi-driver-vehicle-operator-and-enforcement-statistics-trend-series" TargetMode="External"/><Relationship Id="rId1" Type="http://schemas.openxmlformats.org/officeDocument/2006/relationships/hyperlink" Target="http://[s52l4];/" TargetMode="External"/><Relationship Id="rId5" Type="http://schemas.openxmlformats.org/officeDocument/2006/relationships/drawing" Target="../drawings/drawing44.xml"/><Relationship Id="rId4"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3" Type="http://schemas.openxmlformats.org/officeDocument/2006/relationships/printerSettings" Target="../printerSettings/printerSettings54.bin"/><Relationship Id="rId2" Type="http://schemas.openxmlformats.org/officeDocument/2006/relationships/hyperlink" Target="https://www.infrastructure-ni.gov.uk/publications/dfi-driver-vehicle-operator-and-enforcement-statistics-trend-series" TargetMode="External"/><Relationship Id="rId1" Type="http://schemas.openxmlformats.org/officeDocument/2006/relationships/hyperlink" Target="http://[s53l4];/" TargetMode="External"/><Relationship Id="rId4" Type="http://schemas.openxmlformats.org/officeDocument/2006/relationships/drawing" Target="../drawings/drawing45.xml"/></Relationships>
</file>

<file path=xl/worksheets/_rels/sheet55.xml.rels><?xml version="1.0" encoding="UTF-8" standalone="yes"?>
<Relationships xmlns="http://schemas.openxmlformats.org/package/2006/relationships"><Relationship Id="rId3" Type="http://schemas.openxmlformats.org/officeDocument/2006/relationships/printerSettings" Target="../printerSettings/printerSettings55.bin"/><Relationship Id="rId2" Type="http://schemas.openxmlformats.org/officeDocument/2006/relationships/hyperlink" Target="https://www.infrastructure-ni.gov.uk/publications/dfi-driver-vehicle-operator-and-enforcement-statistics-trend-series" TargetMode="External"/><Relationship Id="rId1" Type="http://schemas.openxmlformats.org/officeDocument/2006/relationships/hyperlink" Target="http://[s54l4];/" TargetMode="External"/><Relationship Id="rId4" Type="http://schemas.openxmlformats.org/officeDocument/2006/relationships/drawing" Target="../drawings/drawing46.xml"/></Relationships>
</file>

<file path=xl/worksheets/_rels/sheet56.xml.rels><?xml version="1.0" encoding="UTF-8" standalone="yes"?>
<Relationships xmlns="http://schemas.openxmlformats.org/package/2006/relationships"><Relationship Id="rId3" Type="http://schemas.openxmlformats.org/officeDocument/2006/relationships/printerSettings" Target="../printerSettings/printerSettings56.bin"/><Relationship Id="rId2" Type="http://schemas.openxmlformats.org/officeDocument/2006/relationships/hyperlink" Target="http://[s55l4];/" TargetMode="External"/><Relationship Id="rId1" Type="http://schemas.openxmlformats.org/officeDocument/2006/relationships/hyperlink" Target="https://www.infrastructure-ni.gov.uk/publications/dfi-driver-vehicle-operator-and-enforcement-statistics-trend-series" TargetMode="External"/><Relationship Id="rId4" Type="http://schemas.openxmlformats.org/officeDocument/2006/relationships/drawing" Target="../drawings/drawing47.xml"/></Relationships>
</file>

<file path=xl/worksheets/_rels/sheet57.xml.rels><?xml version="1.0" encoding="UTF-8" standalone="yes"?>
<Relationships xmlns="http://schemas.openxmlformats.org/package/2006/relationships"><Relationship Id="rId3" Type="http://schemas.openxmlformats.org/officeDocument/2006/relationships/printerSettings" Target="../printerSettings/printerSettings57.bin"/><Relationship Id="rId2" Type="http://schemas.openxmlformats.org/officeDocument/2006/relationships/hyperlink" Target="http://[s56l4];/" TargetMode="External"/><Relationship Id="rId1" Type="http://schemas.openxmlformats.org/officeDocument/2006/relationships/hyperlink" Target="https://www.infrastructure-ni.gov.uk/publications/dfi-driver-vehicle-operator-and-enforcement-statistics-trend-series" TargetMode="External"/><Relationship Id="rId4" Type="http://schemas.openxmlformats.org/officeDocument/2006/relationships/drawing" Target="../drawings/drawing48.xml"/></Relationships>
</file>

<file path=xl/worksheets/_rels/sheet58.xml.rels><?xml version="1.0" encoding="UTF-8" standalone="yes"?>
<Relationships xmlns="http://schemas.openxmlformats.org/package/2006/relationships"><Relationship Id="rId3" Type="http://schemas.openxmlformats.org/officeDocument/2006/relationships/printerSettings" Target="../printerSettings/printerSettings58.bin"/><Relationship Id="rId2" Type="http://schemas.openxmlformats.org/officeDocument/2006/relationships/hyperlink" Target="http://rsa.ie/Utility/Driving-Instructors1/Becoming-an-ADI/test/" TargetMode="External"/><Relationship Id="rId1" Type="http://schemas.openxmlformats.org/officeDocument/2006/relationships/hyperlink" Target="https://www.gov.uk/government/collections/driving-tests-and-instructors-statistics" TargetMode="External"/></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3" Type="http://schemas.openxmlformats.org/officeDocument/2006/relationships/hyperlink" Target="http://[s59l5];/" TargetMode="External"/><Relationship Id="rId2" Type="http://schemas.openxmlformats.org/officeDocument/2006/relationships/hyperlink" Target="http://[s59l4];/" TargetMode="External"/><Relationship Id="rId1" Type="http://schemas.openxmlformats.org/officeDocument/2006/relationships/hyperlink" Target="https://www.infrastructure-ni.gov.uk/publications/dfi-driver-vehicle-operator-and-enforcement-statistics-trend-series" TargetMode="External"/><Relationship Id="rId5" Type="http://schemas.openxmlformats.org/officeDocument/2006/relationships/drawing" Target="../drawings/drawing50.xml"/><Relationship Id="rId4"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3" Type="http://schemas.openxmlformats.org/officeDocument/2006/relationships/printerSettings" Target="../printerSettings/printerSettings61.bin"/><Relationship Id="rId2" Type="http://schemas.openxmlformats.org/officeDocument/2006/relationships/hyperlink" Target="http://[s60l4];/" TargetMode="External"/><Relationship Id="rId1" Type="http://schemas.openxmlformats.org/officeDocument/2006/relationships/hyperlink" Target="http://[s60l3];/" TargetMode="External"/><Relationship Id="rId4" Type="http://schemas.openxmlformats.org/officeDocument/2006/relationships/drawing" Target="../drawings/drawing51.xml"/></Relationships>
</file>

<file path=xl/worksheets/_rels/sheet62.xml.rels><?xml version="1.0" encoding="UTF-8" standalone="yes"?>
<Relationships xmlns="http://schemas.openxmlformats.org/package/2006/relationships"><Relationship Id="rId3" Type="http://schemas.openxmlformats.org/officeDocument/2006/relationships/hyperlink" Target="http://[s61l5];/" TargetMode="External"/><Relationship Id="rId2" Type="http://schemas.openxmlformats.org/officeDocument/2006/relationships/hyperlink" Target="http://[s61l4];/" TargetMode="External"/><Relationship Id="rId1" Type="http://schemas.openxmlformats.org/officeDocument/2006/relationships/hyperlink" Target="https://www.infrastructure-ni.gov.uk/publications/dfi-driver-vehicle-operator-and-enforcement-statistics-trend-series" TargetMode="External"/><Relationship Id="rId5" Type="http://schemas.openxmlformats.org/officeDocument/2006/relationships/drawing" Target="../drawings/drawing52.xml"/><Relationship Id="rId4"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8" Type="http://schemas.openxmlformats.org/officeDocument/2006/relationships/hyperlink" Target="https://www.gov.uk/government/statistical-data-sets/all-vehicles-veh01" TargetMode="External"/><Relationship Id="rId3" Type="http://schemas.openxmlformats.org/officeDocument/2006/relationships/hyperlink" Target="http://www.rsa.ie/en/RSA/Your-Vehicle/About-your-Vehicle/Tetests/" TargetMode="External"/><Relationship Id="rId7" Type="http://schemas.openxmlformats.org/officeDocument/2006/relationships/hyperlink" Target="http://www.smmt.co.uk/vehicle-data/" TargetMode="External"/><Relationship Id="rId12" Type="http://schemas.openxmlformats.org/officeDocument/2006/relationships/printerSettings" Target="../printerSettings/printerSettings63.bin"/><Relationship Id="rId2" Type="http://schemas.openxmlformats.org/officeDocument/2006/relationships/hyperlink" Target="https://www.gov.uk/government/statistical-data-sets/tsgb09-vehicles" TargetMode="External"/><Relationship Id="rId1" Type="http://schemas.openxmlformats.org/officeDocument/2006/relationships/hyperlink" Target="https://www.gov.uk/government/statistical-data-sets/tsgb09-vehicles" TargetMode="External"/><Relationship Id="rId6" Type="http://schemas.openxmlformats.org/officeDocument/2006/relationships/hyperlink" Target="https://www.infrastructure-ni.gov.uk/articles/annual-road-traffic-estimates" TargetMode="External"/><Relationship Id="rId11" Type="http://schemas.openxmlformats.org/officeDocument/2006/relationships/hyperlink" Target="http://ec.europa.eu/transport/facts-fundings/statistics/pocketbook-2016_en.htm" TargetMode="External"/><Relationship Id="rId5" Type="http://schemas.openxmlformats.org/officeDocument/2006/relationships/hyperlink" Target="http://ec.europa.eu/eurostat/statistics-explained/index.php/Stock_of_vehicles_at_regional_level" TargetMode="External"/><Relationship Id="rId10" Type="http://schemas.openxmlformats.org/officeDocument/2006/relationships/hyperlink" Target="https://www.gov.uk/government/statistical-data-sets/all-vehicles-veh01" TargetMode="External"/><Relationship Id="rId4" Type="http://schemas.openxmlformats.org/officeDocument/2006/relationships/hyperlink" Target="http://www.cso.ie/px/pxeirestat/database/eirestat/Vehicle%20Licensing%20Statistics%20Annual%20Series/Vehicle%20Licensing%20Statistics%20Annual%20Series_statbank.asp?SP=Vehicle%20Licensing%20Statistics%20Annual%20Series&amp;Planguage=0" TargetMode="External"/><Relationship Id="rId9" Type="http://schemas.openxmlformats.org/officeDocument/2006/relationships/hyperlink" Target="https://www.gov.uk/government/statistical-data-sets/all-vehicles-veh01" TargetMode="External"/></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3" Type="http://schemas.openxmlformats.org/officeDocument/2006/relationships/hyperlink" Target="https://www.infrastructure-ni.gov.uk/publications/dfi-driver-vehicle-operator-and-enforcement-statistics-trend-series" TargetMode="External"/><Relationship Id="rId2" Type="http://schemas.openxmlformats.org/officeDocument/2006/relationships/hyperlink" Target="http://[s64l2];/" TargetMode="External"/><Relationship Id="rId1" Type="http://schemas.openxmlformats.org/officeDocument/2006/relationships/hyperlink" Target="http://[s64l1];/" TargetMode="External"/><Relationship Id="rId5" Type="http://schemas.openxmlformats.org/officeDocument/2006/relationships/drawing" Target="../drawings/drawing54.xml"/><Relationship Id="rId4"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3" Type="http://schemas.openxmlformats.org/officeDocument/2006/relationships/drawing" Target="../drawings/drawing55.xml"/><Relationship Id="rId2" Type="http://schemas.openxmlformats.org/officeDocument/2006/relationships/printerSettings" Target="../printerSettings/printerSettings66.bin"/><Relationship Id="rId1" Type="http://schemas.openxmlformats.org/officeDocument/2006/relationships/hyperlink" Target="https://www.infrastructure-ni.gov.uk/publications/dfi-driver-vehicle-operator-and-enforcement-statistics-trend-series" TargetMode="External"/></Relationships>
</file>

<file path=xl/worksheets/_rels/sheet67.xml.rels><?xml version="1.0" encoding="UTF-8" standalone="yes"?>
<Relationships xmlns="http://schemas.openxmlformats.org/package/2006/relationships"><Relationship Id="rId3" Type="http://schemas.openxmlformats.org/officeDocument/2006/relationships/drawing" Target="../drawings/drawing56.xml"/><Relationship Id="rId2" Type="http://schemas.openxmlformats.org/officeDocument/2006/relationships/printerSettings" Target="../printerSettings/printerSettings67.bin"/><Relationship Id="rId1" Type="http://schemas.openxmlformats.org/officeDocument/2006/relationships/hyperlink" Target="https://www.infrastructure-ni.gov.uk/publications/dfi-driver-vehicle-operator-and-enforcement-statistics-trend-series" TargetMode="External"/></Relationships>
</file>

<file path=xl/worksheets/_rels/sheet68.xml.rels><?xml version="1.0" encoding="UTF-8" standalone="yes"?>
<Relationships xmlns="http://schemas.openxmlformats.org/package/2006/relationships"><Relationship Id="rId3" Type="http://schemas.openxmlformats.org/officeDocument/2006/relationships/printerSettings" Target="../printerSettings/printerSettings68.bin"/><Relationship Id="rId2" Type="http://schemas.openxmlformats.org/officeDocument/2006/relationships/hyperlink" Target="http://[s67l4];/" TargetMode="External"/><Relationship Id="rId1" Type="http://schemas.openxmlformats.org/officeDocument/2006/relationships/hyperlink" Target="https://www.infrastructure-ni.gov.uk/publications/dfi-driver-vehicle-operator-and-enforcement-statistics-trend-series" TargetMode="External"/><Relationship Id="rId4" Type="http://schemas.openxmlformats.org/officeDocument/2006/relationships/drawing" Target="../drawings/drawing57.xml"/></Relationships>
</file>

<file path=xl/worksheets/_rels/sheet69.xml.rels><?xml version="1.0" encoding="UTF-8" standalone="yes"?>
<Relationships xmlns="http://schemas.openxmlformats.org/package/2006/relationships"><Relationship Id="rId3" Type="http://schemas.openxmlformats.org/officeDocument/2006/relationships/printerSettings" Target="../printerSettings/printerSettings69.bin"/><Relationship Id="rId2" Type="http://schemas.openxmlformats.org/officeDocument/2006/relationships/hyperlink" Target="http://[s68l4];/" TargetMode="External"/><Relationship Id="rId1" Type="http://schemas.openxmlformats.org/officeDocument/2006/relationships/hyperlink" Target="https://www.infrastructure-ni.gov.uk/publications/dfi-driver-vehicle-operator-and-enforcement-statistics-trend-series" TargetMode="External"/><Relationship Id="rId4" Type="http://schemas.openxmlformats.org/officeDocument/2006/relationships/drawing" Target="../drawings/drawing58.xm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s://www.infrastructure-ni.gov.uk/publications/dfi-driver-vehicle-operator-and-enforcement-statistics-trend-series" TargetMode="External"/><Relationship Id="rId1" Type="http://schemas.openxmlformats.org/officeDocument/2006/relationships/hyperlink" Target="mailto:Paul.Scullion@Infrastructure-ni.gov.uk" TargetMode="External"/><Relationship Id="rId4" Type="http://schemas.openxmlformats.org/officeDocument/2006/relationships/drawing" Target="../drawings/drawing5.xml"/></Relationships>
</file>

<file path=xl/worksheets/_rels/sheet70.xml.rels><?xml version="1.0" encoding="UTF-8" standalone="yes"?>
<Relationships xmlns="http://schemas.openxmlformats.org/package/2006/relationships"><Relationship Id="rId3" Type="http://schemas.openxmlformats.org/officeDocument/2006/relationships/hyperlink" Target="https://www.gov.uk/government/statistical-data-sets/tsgb09-vehicles" TargetMode="External"/><Relationship Id="rId2" Type="http://schemas.openxmlformats.org/officeDocument/2006/relationships/hyperlink" Target="http://ec.europa.eu/transport/facts-fundings/statistics/pocketbook-2016_en.htm" TargetMode="External"/><Relationship Id="rId1" Type="http://schemas.openxmlformats.org/officeDocument/2006/relationships/hyperlink" Target="https://www.gov.uk/government/collections/national-travel-survey-statistics" TargetMode="External"/><Relationship Id="rId5" Type="http://schemas.openxmlformats.org/officeDocument/2006/relationships/printerSettings" Target="../printerSettings/printerSettings70.bin"/><Relationship Id="rId4" Type="http://schemas.openxmlformats.org/officeDocument/2006/relationships/hyperlink" Target="https://www.infrastructure-ni.gov.uk/articles/travel-survey-northern-ireland" TargetMode="External"/></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3" Type="http://schemas.openxmlformats.org/officeDocument/2006/relationships/drawing" Target="../drawings/drawing60.xml"/><Relationship Id="rId2" Type="http://schemas.openxmlformats.org/officeDocument/2006/relationships/printerSettings" Target="../printerSettings/printerSettings72.bin"/><Relationship Id="rId1" Type="http://schemas.openxmlformats.org/officeDocument/2006/relationships/hyperlink" Target="https://www.infrastructure-ni.gov.uk/publications/dfi-driver-vehicle-operator-and-enforcement-statistics-trend-series" TargetMode="External"/></Relationships>
</file>

<file path=xl/worksheets/_rels/sheet73.xml.rels><?xml version="1.0" encoding="UTF-8" standalone="yes"?>
<Relationships xmlns="http://schemas.openxmlformats.org/package/2006/relationships"><Relationship Id="rId3" Type="http://schemas.openxmlformats.org/officeDocument/2006/relationships/drawing" Target="../drawings/drawing61.xml"/><Relationship Id="rId2" Type="http://schemas.openxmlformats.org/officeDocument/2006/relationships/printerSettings" Target="../printerSettings/printerSettings73.bin"/><Relationship Id="rId1" Type="http://schemas.openxmlformats.org/officeDocument/2006/relationships/hyperlink" Target="https://www.infrastructure-ni.gov.uk/publications/dfi-driver-vehicle-operator-and-enforcement-statistics-trend-series" TargetMode="External"/></Relationships>
</file>

<file path=xl/worksheets/_rels/sheet74.xml.rels><?xml version="1.0" encoding="UTF-8" standalone="yes"?>
<Relationships xmlns="http://schemas.openxmlformats.org/package/2006/relationships"><Relationship Id="rId3" Type="http://schemas.openxmlformats.org/officeDocument/2006/relationships/printerSettings" Target="../printerSettings/printerSettings74.bin"/><Relationship Id="rId2" Type="http://schemas.openxmlformats.org/officeDocument/2006/relationships/hyperlink" Target="http://[s73l4];/" TargetMode="External"/><Relationship Id="rId1" Type="http://schemas.openxmlformats.org/officeDocument/2006/relationships/hyperlink" Target="http://[s73l3];/" TargetMode="External"/><Relationship Id="rId4" Type="http://schemas.openxmlformats.org/officeDocument/2006/relationships/drawing" Target="../drawings/drawing62.xml"/></Relationships>
</file>

<file path=xl/worksheets/_rels/sheet75.xml.rels><?xml version="1.0" encoding="UTF-8" standalone="yes"?>
<Relationships xmlns="http://schemas.openxmlformats.org/package/2006/relationships"><Relationship Id="rId3" Type="http://schemas.openxmlformats.org/officeDocument/2006/relationships/drawing" Target="../drawings/drawing63.xml"/><Relationship Id="rId2" Type="http://schemas.openxmlformats.org/officeDocument/2006/relationships/printerSettings" Target="../printerSettings/printerSettings75.bin"/><Relationship Id="rId1" Type="http://schemas.openxmlformats.org/officeDocument/2006/relationships/hyperlink" Target="https://www.infrastructure-ni.gov.uk/publications/dfi-driver-vehicle-operator-and-enforcement-statistics-trend-series" TargetMode="External"/></Relationships>
</file>

<file path=xl/worksheets/_rels/sheet76.xml.rels><?xml version="1.0" encoding="UTF-8" standalone="yes"?>
<Relationships xmlns="http://schemas.openxmlformats.org/package/2006/relationships"><Relationship Id="rId3" Type="http://schemas.openxmlformats.org/officeDocument/2006/relationships/drawing" Target="../drawings/drawing64.xml"/><Relationship Id="rId2" Type="http://schemas.openxmlformats.org/officeDocument/2006/relationships/printerSettings" Target="../printerSettings/printerSettings76.bin"/><Relationship Id="rId1" Type="http://schemas.openxmlformats.org/officeDocument/2006/relationships/hyperlink" Target="https://www.infrastructure-ni.gov.uk/publications/dfi-driver-vehicle-operator-and-enforcement-statistics-trend-series" TargetMode="External"/></Relationships>
</file>

<file path=xl/worksheets/_rels/sheet77.xml.rels><?xml version="1.0" encoding="UTF-8" standalone="yes"?>
<Relationships xmlns="http://schemas.openxmlformats.org/package/2006/relationships"><Relationship Id="rId3" Type="http://schemas.openxmlformats.org/officeDocument/2006/relationships/printerSettings" Target="../printerSettings/printerSettings77.bin"/><Relationship Id="rId2" Type="http://schemas.openxmlformats.org/officeDocument/2006/relationships/hyperlink" Target="http://[s76l4];/" TargetMode="External"/><Relationship Id="rId1" Type="http://schemas.openxmlformats.org/officeDocument/2006/relationships/hyperlink" Target="http://[s76l3];/" TargetMode="External"/><Relationship Id="rId4" Type="http://schemas.openxmlformats.org/officeDocument/2006/relationships/drawing" Target="../drawings/drawing65.xml"/></Relationships>
</file>

<file path=xl/worksheets/_rels/sheet78.xml.rels><?xml version="1.0" encoding="UTF-8" standalone="yes"?>
<Relationships xmlns="http://schemas.openxmlformats.org/package/2006/relationships"><Relationship Id="rId3" Type="http://schemas.openxmlformats.org/officeDocument/2006/relationships/drawing" Target="../drawings/drawing66.xml"/><Relationship Id="rId2" Type="http://schemas.openxmlformats.org/officeDocument/2006/relationships/printerSettings" Target="../printerSettings/printerSettings78.bin"/><Relationship Id="rId1" Type="http://schemas.openxmlformats.org/officeDocument/2006/relationships/hyperlink" Target="https://www.infrastructure-ni.gov.uk/publications/dfi-driver-vehicle-operator-and-enforcement-statistics-trend-series" TargetMode="External"/></Relationships>
</file>

<file path=xl/worksheets/_rels/sheet79.xml.rels><?xml version="1.0" encoding="UTF-8" standalone="yes"?>
<Relationships xmlns="http://schemas.openxmlformats.org/package/2006/relationships"><Relationship Id="rId3" Type="http://schemas.openxmlformats.org/officeDocument/2006/relationships/printerSettings" Target="../printerSettings/printerSettings79.bin"/><Relationship Id="rId2" Type="http://schemas.openxmlformats.org/officeDocument/2006/relationships/hyperlink" Target="http://[s78l4];/" TargetMode="External"/><Relationship Id="rId1" Type="http://schemas.openxmlformats.org/officeDocument/2006/relationships/hyperlink" Target="http://[s78l0];/" TargetMode="External"/><Relationship Id="rId4" Type="http://schemas.openxmlformats.org/officeDocument/2006/relationships/drawing" Target="../drawings/drawing67.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3" Type="http://schemas.openxmlformats.org/officeDocument/2006/relationships/printerSettings" Target="../printerSettings/printerSettings80.bin"/><Relationship Id="rId2" Type="http://schemas.openxmlformats.org/officeDocument/2006/relationships/hyperlink" Target="http://[s78l0];/" TargetMode="External"/><Relationship Id="rId1" Type="http://schemas.openxmlformats.org/officeDocument/2006/relationships/hyperlink" Target="http://[s79l4];/" TargetMode="External"/><Relationship Id="rId4" Type="http://schemas.openxmlformats.org/officeDocument/2006/relationships/drawing" Target="../drawings/drawing68.xml"/></Relationships>
</file>

<file path=xl/worksheets/_rels/sheet81.xml.rels><?xml version="1.0" encoding="UTF-8" standalone="yes"?>
<Relationships xmlns="http://schemas.openxmlformats.org/package/2006/relationships"><Relationship Id="rId3" Type="http://schemas.openxmlformats.org/officeDocument/2006/relationships/printerSettings" Target="../printerSettings/printerSettings81.bin"/><Relationship Id="rId2" Type="http://schemas.openxmlformats.org/officeDocument/2006/relationships/hyperlink" Target="http://[s78l0];/" TargetMode="External"/><Relationship Id="rId1" Type="http://schemas.openxmlformats.org/officeDocument/2006/relationships/hyperlink" Target="http://[s80l4];/" TargetMode="External"/><Relationship Id="rId4" Type="http://schemas.openxmlformats.org/officeDocument/2006/relationships/drawing" Target="../drawings/drawing69.xml"/></Relationships>
</file>

<file path=xl/worksheets/_rels/sheet82.xml.rels><?xml version="1.0" encoding="UTF-8" standalone="yes"?>
<Relationships xmlns="http://schemas.openxmlformats.org/package/2006/relationships"><Relationship Id="rId3" Type="http://schemas.openxmlformats.org/officeDocument/2006/relationships/printerSettings" Target="../printerSettings/printerSettings82.bin"/><Relationship Id="rId2" Type="http://schemas.openxmlformats.org/officeDocument/2006/relationships/hyperlink" Target="http://[s78l0];/" TargetMode="External"/><Relationship Id="rId1" Type="http://schemas.openxmlformats.org/officeDocument/2006/relationships/hyperlink" Target="http://[s81l4];/" TargetMode="External"/><Relationship Id="rId4" Type="http://schemas.openxmlformats.org/officeDocument/2006/relationships/drawing" Target="../drawings/drawing70.xml"/></Relationships>
</file>

<file path=xl/worksheets/_rels/sheet83.xml.rels><?xml version="1.0" encoding="UTF-8" standalone="yes"?>
<Relationships xmlns="http://schemas.openxmlformats.org/package/2006/relationships"><Relationship Id="rId3" Type="http://schemas.openxmlformats.org/officeDocument/2006/relationships/printerSettings" Target="../printerSettings/printerSettings83.bin"/><Relationship Id="rId2" Type="http://schemas.openxmlformats.org/officeDocument/2006/relationships/hyperlink" Target="http://[s78l0];/" TargetMode="External"/><Relationship Id="rId1" Type="http://schemas.openxmlformats.org/officeDocument/2006/relationships/hyperlink" Target="http://[s82l4];/" TargetMode="External"/><Relationship Id="rId4" Type="http://schemas.openxmlformats.org/officeDocument/2006/relationships/drawing" Target="../drawings/drawing71.xml"/></Relationships>
</file>

<file path=xl/worksheets/_rels/sheet84.xml.rels><?xml version="1.0" encoding="UTF-8" standalone="yes"?>
<Relationships xmlns="http://schemas.openxmlformats.org/package/2006/relationships"><Relationship Id="rId8" Type="http://schemas.openxmlformats.org/officeDocument/2006/relationships/hyperlink" Target="http://ec.europa.eu/transport/facts-fundings/statistics/pocketbook-2016_en.htm" TargetMode="External"/><Relationship Id="rId3" Type="http://schemas.openxmlformats.org/officeDocument/2006/relationships/hyperlink" Target="https://www.gov.uk/government/statistical-data-sets/veh05-licensed-heavy-goods-vehicles" TargetMode="External"/><Relationship Id="rId7" Type="http://schemas.openxmlformats.org/officeDocument/2006/relationships/hyperlink" Target="http://ec.europa.eu/eurostat/statistics-explained/index.php/Passenger_transport_statistics" TargetMode="External"/><Relationship Id="rId2" Type="http://schemas.openxmlformats.org/officeDocument/2006/relationships/hyperlink" Target="https://www.gov.uk/government/collections/bus-statistics" TargetMode="External"/><Relationship Id="rId1" Type="http://schemas.openxmlformats.org/officeDocument/2006/relationships/hyperlink" Target="https://www.gov.uk/government/collections/taxi-statistics" TargetMode="External"/><Relationship Id="rId6" Type="http://schemas.openxmlformats.org/officeDocument/2006/relationships/hyperlink" Target="https://www.nationaltransport.ie/publications/statistics/bulletins/" TargetMode="External"/><Relationship Id="rId11" Type="http://schemas.openxmlformats.org/officeDocument/2006/relationships/printerSettings" Target="../printerSettings/printerSettings84.bin"/><Relationship Id="rId5" Type="http://schemas.openxmlformats.org/officeDocument/2006/relationships/hyperlink" Target="http://www.nationaltransport.ie/news/taxi-statistics-for-ireland/" TargetMode="External"/><Relationship Id="rId10" Type="http://schemas.openxmlformats.org/officeDocument/2006/relationships/hyperlink" Target="https://www.infrastructure-ni.gov.uk/articles/annual-road-traffic-estimates" TargetMode="External"/><Relationship Id="rId4" Type="http://schemas.openxmlformats.org/officeDocument/2006/relationships/hyperlink" Target="http://www.cso.ie/px/pxeirestat/Database/eirestat/Road%20Freight%20Statistics/Road%20Freight%20Statistics_statbank.asp?SP=Road%20Freight%20Statistics&amp;Planguage=0" TargetMode="External"/><Relationship Id="rId9" Type="http://schemas.openxmlformats.org/officeDocument/2006/relationships/hyperlink" Target="https://www.nidirect.gov.uk/articles/changes-taxi-drivers-and-operators-may-2016" TargetMode="External"/></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3" Type="http://schemas.openxmlformats.org/officeDocument/2006/relationships/drawing" Target="../drawings/drawing73.xml"/><Relationship Id="rId2" Type="http://schemas.openxmlformats.org/officeDocument/2006/relationships/printerSettings" Target="../printerSettings/printerSettings86.bin"/><Relationship Id="rId1" Type="http://schemas.openxmlformats.org/officeDocument/2006/relationships/hyperlink" Target="https://www.infrastructure-ni.gov.uk/publications/dfi-driver-vehicle-operator-and-enforcement-statistics-trend-series" TargetMode="External"/></Relationships>
</file>

<file path=xl/worksheets/_rels/sheet87.xml.rels><?xml version="1.0" encoding="UTF-8" standalone="yes"?>
<Relationships xmlns="http://schemas.openxmlformats.org/package/2006/relationships"><Relationship Id="rId3" Type="http://schemas.openxmlformats.org/officeDocument/2006/relationships/printerSettings" Target="../printerSettings/printerSettings87.bin"/><Relationship Id="rId2" Type="http://schemas.openxmlformats.org/officeDocument/2006/relationships/hyperlink" Target="https://www.infrastructure-ni.gov.uk/publications/dfi-driver-vehicle-operator-and-enforcement-statistics-trend-series" TargetMode="External"/><Relationship Id="rId1" Type="http://schemas.openxmlformats.org/officeDocument/2006/relationships/hyperlink" Target="http://[s86l4];/" TargetMode="External"/><Relationship Id="rId4" Type="http://schemas.openxmlformats.org/officeDocument/2006/relationships/drawing" Target="../drawings/drawing74.xml"/></Relationships>
</file>

<file path=xl/worksheets/_rels/sheet88.xml.rels><?xml version="1.0" encoding="UTF-8" standalone="yes"?>
<Relationships xmlns="http://schemas.openxmlformats.org/package/2006/relationships"><Relationship Id="rId3" Type="http://schemas.openxmlformats.org/officeDocument/2006/relationships/printerSettings" Target="../printerSettings/printerSettings88.bin"/><Relationship Id="rId2" Type="http://schemas.openxmlformats.org/officeDocument/2006/relationships/hyperlink" Target="http://[s87l4];/" TargetMode="External"/><Relationship Id="rId1" Type="http://schemas.openxmlformats.org/officeDocument/2006/relationships/hyperlink" Target="http://[s87l3];/" TargetMode="External"/><Relationship Id="rId4" Type="http://schemas.openxmlformats.org/officeDocument/2006/relationships/drawing" Target="../drawings/drawing75.xml"/></Relationships>
</file>

<file path=xl/worksheets/_rels/sheet89.xml.rels><?xml version="1.0" encoding="UTF-8" standalone="yes"?>
<Relationships xmlns="http://schemas.openxmlformats.org/package/2006/relationships"><Relationship Id="rId3" Type="http://schemas.openxmlformats.org/officeDocument/2006/relationships/printerSettings" Target="../printerSettings/printerSettings89.bin"/><Relationship Id="rId2" Type="http://schemas.openxmlformats.org/officeDocument/2006/relationships/hyperlink" Target="https://www.infrastructure-ni.gov.uk/publications/dfi-driver-vehicle-operator-and-enforcement-statistics-trend-series" TargetMode="External"/><Relationship Id="rId1" Type="http://schemas.openxmlformats.org/officeDocument/2006/relationships/hyperlink" Target="http://[s88l4];/" TargetMode="External"/><Relationship Id="rId4" Type="http://schemas.openxmlformats.org/officeDocument/2006/relationships/drawing" Target="../drawings/drawing76.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https://www.infrastructure-ni.gov.uk/publications/dfi-driver-vehicle-operator-and-enforcement-statistics-trend-series" TargetMode="External"/></Relationships>
</file>

<file path=xl/worksheets/_rels/sheet90.xml.rels><?xml version="1.0" encoding="UTF-8" standalone="yes"?>
<Relationships xmlns="http://schemas.openxmlformats.org/package/2006/relationships"><Relationship Id="rId3" Type="http://schemas.openxmlformats.org/officeDocument/2006/relationships/printerSettings" Target="../printerSettings/printerSettings90.bin"/><Relationship Id="rId2" Type="http://schemas.openxmlformats.org/officeDocument/2006/relationships/hyperlink" Target="https://www.infrastructure-ni.gov.uk/publications/dfi-driver-vehicle-operator-and-enforcement-statistics-trend-series" TargetMode="External"/><Relationship Id="rId1" Type="http://schemas.openxmlformats.org/officeDocument/2006/relationships/hyperlink" Target="http://[s89l4];/" TargetMode="External"/><Relationship Id="rId4" Type="http://schemas.openxmlformats.org/officeDocument/2006/relationships/drawing" Target="../drawings/drawing77.xml"/></Relationships>
</file>

<file path=xl/worksheets/_rels/sheet91.xml.rels><?xml version="1.0" encoding="UTF-8" standalone="yes"?>
<Relationships xmlns="http://schemas.openxmlformats.org/package/2006/relationships"><Relationship Id="rId3" Type="http://schemas.openxmlformats.org/officeDocument/2006/relationships/hyperlink" Target="https://www.gov.uk/government/statistics/vehicle-excise-duty-evasion-statistics-2015" TargetMode="External"/><Relationship Id="rId2" Type="http://schemas.openxmlformats.org/officeDocument/2006/relationships/hyperlink" Target="https://www.gov.uk/government/collections/fleet-compliance-checks-summary-reports" TargetMode="External"/><Relationship Id="rId1" Type="http://schemas.openxmlformats.org/officeDocument/2006/relationships/hyperlink" Target="http://www.cvrt.ie/en/Operator-Driver-Obligations/Pages/HCV-and-Bus-Survey-.aspx" TargetMode="External"/><Relationship Id="rId6" Type="http://schemas.openxmlformats.org/officeDocument/2006/relationships/printerSettings" Target="../printerSettings/printerSettings91.bin"/><Relationship Id="rId5" Type="http://schemas.openxmlformats.org/officeDocument/2006/relationships/hyperlink" Target="https://www.infrastructure-ni.gov.uk/publications/heavy-goods-vehicle-taxi-and-bus-compliance-surveys-201314" TargetMode="External"/><Relationship Id="rId4" Type="http://schemas.openxmlformats.org/officeDocument/2006/relationships/hyperlink" Target="https://www.rha.uk.net/services/compliance-audits-contracts-of-employment/compliance/drivers-operation" TargetMode="External"/></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3" Type="http://schemas.openxmlformats.org/officeDocument/2006/relationships/drawing" Target="../drawings/drawing79.xml"/><Relationship Id="rId2" Type="http://schemas.openxmlformats.org/officeDocument/2006/relationships/printerSettings" Target="../printerSettings/printerSettings93.bin"/><Relationship Id="rId1" Type="http://schemas.openxmlformats.org/officeDocument/2006/relationships/hyperlink" Target="https://www.infrastructure-ni.gov.uk/publications/dfi-driver-vehicle-operator-and-enforcement-statistics-trend-series" TargetMode="External"/></Relationships>
</file>

<file path=xl/worksheets/_rels/sheet94.xml.rels><?xml version="1.0" encoding="UTF-8" standalone="yes"?>
<Relationships xmlns="http://schemas.openxmlformats.org/package/2006/relationships"><Relationship Id="rId3" Type="http://schemas.openxmlformats.org/officeDocument/2006/relationships/drawing" Target="../drawings/drawing80.xml"/><Relationship Id="rId2" Type="http://schemas.openxmlformats.org/officeDocument/2006/relationships/printerSettings" Target="../printerSettings/printerSettings94.bin"/><Relationship Id="rId1" Type="http://schemas.openxmlformats.org/officeDocument/2006/relationships/hyperlink" Target="https://www.infrastructure-ni.gov.uk/publications/dfi-driver-vehicle-operator-and-enforcement-statistics-trend-series" TargetMode="External"/></Relationships>
</file>

<file path=xl/worksheets/_rels/sheet95.xml.rels><?xml version="1.0" encoding="UTF-8" standalone="yes"?>
<Relationships xmlns="http://schemas.openxmlformats.org/package/2006/relationships"><Relationship Id="rId3" Type="http://schemas.openxmlformats.org/officeDocument/2006/relationships/drawing" Target="../drawings/drawing81.xml"/><Relationship Id="rId2" Type="http://schemas.openxmlformats.org/officeDocument/2006/relationships/printerSettings" Target="../printerSettings/printerSettings95.bin"/><Relationship Id="rId1" Type="http://schemas.openxmlformats.org/officeDocument/2006/relationships/hyperlink" Target="https://www.infrastructure-ni.gov.uk/publications/dfi-driver-vehicle-operator-and-enforcement-statistics-trend-series" TargetMode="External"/></Relationships>
</file>

<file path=xl/worksheets/_rels/sheet96.xml.rels><?xml version="1.0" encoding="UTF-8" standalone="yes"?>
<Relationships xmlns="http://schemas.openxmlformats.org/package/2006/relationships"><Relationship Id="rId8" Type="http://schemas.openxmlformats.org/officeDocument/2006/relationships/hyperlink" Target="http://ec.europa.eu/transport/facts-fundings/statistics/pocketbook-2016_en.htm" TargetMode="External"/><Relationship Id="rId3" Type="http://schemas.openxmlformats.org/officeDocument/2006/relationships/hyperlink" Target="http://www.fta.co.uk/policy_and_compliance/road/vehicles/operator_licensing_in_northern_ireland.html" TargetMode="External"/><Relationship Id="rId7" Type="http://schemas.openxmlformats.org/officeDocument/2006/relationships/hyperlink" Target="https://www.infrastructure-ni.gov.uk/articles/annual-road-traffic-estimates" TargetMode="External"/><Relationship Id="rId2" Type="http://schemas.openxmlformats.org/officeDocument/2006/relationships/hyperlink" Target="https://www.gov.uk/government/collections/road-accidents-and-safety-statistics" TargetMode="External"/><Relationship Id="rId1" Type="http://schemas.openxmlformats.org/officeDocument/2006/relationships/hyperlink" Target="https://www.infrastructure-ni.gov.uk/topics/statistics-and-research/road-safety-statistics" TargetMode="External"/><Relationship Id="rId6" Type="http://schemas.openxmlformats.org/officeDocument/2006/relationships/hyperlink" Target="http://ec.europa.eu/transport/road_safety/specialist/statistics/index_en.htm" TargetMode="External"/><Relationship Id="rId5" Type="http://schemas.openxmlformats.org/officeDocument/2006/relationships/hyperlink" Target="https://www.gov.uk/government/statistical-data-sets/tra31-heavy-goods-vehicle-traffic" TargetMode="External"/><Relationship Id="rId10" Type="http://schemas.openxmlformats.org/officeDocument/2006/relationships/printerSettings" Target="../printerSettings/printerSettings96.bin"/><Relationship Id="rId4" Type="http://schemas.openxmlformats.org/officeDocument/2006/relationships/hyperlink" Target="https://www.gov.uk/government/publications/enforcement-sanctions-policy" TargetMode="External"/><Relationship Id="rId9" Type="http://schemas.openxmlformats.org/officeDocument/2006/relationships/hyperlink" Target="https://www.rha.uk.net/services/compliance-audits-contracts-of-employment/compliance/drivers-operation" TargetMode="External"/></Relationships>
</file>

<file path=xl/worksheets/_rels/sheet97.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3" Type="http://schemas.openxmlformats.org/officeDocument/2006/relationships/drawing" Target="../drawings/drawing83.xml"/><Relationship Id="rId2" Type="http://schemas.openxmlformats.org/officeDocument/2006/relationships/printerSettings" Target="../printerSettings/printerSettings98.bin"/><Relationship Id="rId1" Type="http://schemas.openxmlformats.org/officeDocument/2006/relationships/hyperlink" Target="https://www.infrastructure-ni.gov.uk/publications/dfi-driver-vehicle-operator-and-enforcement-statistics-trend-series" TargetMode="External"/></Relationships>
</file>

<file path=xl/worksheets/_rels/sheet99.xml.rels><?xml version="1.0" encoding="UTF-8" standalone="yes"?>
<Relationships xmlns="http://schemas.openxmlformats.org/package/2006/relationships"><Relationship Id="rId3" Type="http://schemas.openxmlformats.org/officeDocument/2006/relationships/drawing" Target="../drawings/drawing84.xml"/><Relationship Id="rId2" Type="http://schemas.openxmlformats.org/officeDocument/2006/relationships/printerSettings" Target="../printerSettings/printerSettings99.bin"/><Relationship Id="rId1" Type="http://schemas.openxmlformats.org/officeDocument/2006/relationships/hyperlink" Target="https://www.infrastructure-ni.gov.uk/publications/dfi-driver-vehicle-operator-and-enforcement-statistics-trend-series" TargetMode="External"/></Relationships>
</file>

<file path=xl/worksheets/sheet1.xml><?xml version="1.0" encoding="utf-8"?>
<worksheet xmlns="http://schemas.openxmlformats.org/spreadsheetml/2006/main" xmlns:r="http://schemas.openxmlformats.org/officeDocument/2006/relationships">
  <sheetPr codeName="Sheet1">
    <tabColor theme="0" tint="-0.249977111117893"/>
    <pageSetUpPr fitToPage="1"/>
  </sheetPr>
  <dimension ref="B1:D43"/>
  <sheetViews>
    <sheetView tabSelected="1" zoomScaleNormal="100" workbookViewId="0">
      <selection activeCell="B4" sqref="B4"/>
    </sheetView>
  </sheetViews>
  <sheetFormatPr defaultRowHeight="12.75"/>
  <cols>
    <col min="1" max="1" width="1.85546875" style="75" customWidth="1"/>
    <col min="2" max="2" width="149" style="75" customWidth="1"/>
    <col min="3" max="3" width="3.42578125" style="75" customWidth="1"/>
    <col min="4" max="16384" width="9.140625" style="75"/>
  </cols>
  <sheetData>
    <row r="1" spans="2:4">
      <c r="B1" s="280"/>
    </row>
    <row r="2" spans="2:4" ht="90">
      <c r="B2" s="281" t="s">
        <v>707</v>
      </c>
      <c r="D2" s="471"/>
    </row>
    <row r="3" spans="2:4" ht="45">
      <c r="B3" s="282"/>
    </row>
    <row r="4" spans="2:4" ht="30">
      <c r="B4" s="279" t="s">
        <v>1152</v>
      </c>
    </row>
    <row r="5" spans="2:4">
      <c r="B5" s="284"/>
    </row>
    <row r="6" spans="2:4">
      <c r="B6" s="283"/>
    </row>
    <row r="11" spans="2:4" ht="15.75">
      <c r="B11" s="120"/>
    </row>
    <row r="14" spans="2:4" s="101" customFormat="1" ht="15.75">
      <c r="B14" s="293"/>
    </row>
    <row r="15" spans="2:4" s="271" customFormat="1" ht="15">
      <c r="B15" s="350" t="s">
        <v>1151</v>
      </c>
    </row>
    <row r="16" spans="2:4" s="271" customFormat="1" ht="15">
      <c r="B16" s="1122" t="s">
        <v>1224</v>
      </c>
    </row>
    <row r="17" spans="2:2" s="271" customFormat="1" ht="15">
      <c r="B17" s="350" t="s">
        <v>711</v>
      </c>
    </row>
    <row r="18" spans="2:2" s="271" customFormat="1" ht="14.25">
      <c r="B18" s="325"/>
    </row>
    <row r="19" spans="2:2" s="271" customFormat="1" ht="15">
      <c r="B19" s="325" t="s">
        <v>667</v>
      </c>
    </row>
    <row r="20" spans="2:2" s="271" customFormat="1" ht="99.75">
      <c r="B20" s="326" t="s">
        <v>712</v>
      </c>
    </row>
    <row r="21" spans="2:2" s="271" customFormat="1" ht="15.75">
      <c r="B21" s="293"/>
    </row>
    <row r="22" spans="2:2" s="271" customFormat="1" ht="15">
      <c r="B22" s="350" t="s">
        <v>668</v>
      </c>
    </row>
    <row r="23" spans="2:2" s="271" customFormat="1" ht="15">
      <c r="B23" s="325" t="s">
        <v>669</v>
      </c>
    </row>
    <row r="24" spans="2:2" s="271" customFormat="1" ht="15">
      <c r="B24" s="327" t="s">
        <v>708</v>
      </c>
    </row>
    <row r="25" spans="2:2" s="271" customFormat="1" ht="15">
      <c r="B25" s="327" t="s">
        <v>1153</v>
      </c>
    </row>
    <row r="26" spans="2:2" s="271" customFormat="1" ht="14.25">
      <c r="B26" s="327"/>
    </row>
    <row r="27" spans="2:2" s="271" customFormat="1" ht="15.75">
      <c r="B27" s="293"/>
    </row>
    <row r="28" spans="2:2" s="101" customFormat="1" ht="15">
      <c r="B28" s="328" t="s">
        <v>0</v>
      </c>
    </row>
    <row r="29" spans="2:2" s="101" customFormat="1" ht="28.5">
      <c r="B29" s="326" t="s">
        <v>713</v>
      </c>
    </row>
    <row r="30" spans="2:2" ht="14.25">
      <c r="B30" s="121"/>
    </row>
    <row r="31" spans="2:2" ht="14.25">
      <c r="B31" s="121"/>
    </row>
    <row r="32" spans="2:2" ht="14.25">
      <c r="B32" s="107"/>
    </row>
    <row r="33" spans="2:2" ht="14.25">
      <c r="B33" s="121"/>
    </row>
    <row r="34" spans="2:2" ht="14.25">
      <c r="B34" s="121"/>
    </row>
    <row r="35" spans="2:2" ht="14.25">
      <c r="B35" s="121"/>
    </row>
    <row r="36" spans="2:2" ht="14.25">
      <c r="B36" s="121"/>
    </row>
    <row r="37" spans="2:2" ht="14.25">
      <c r="B37" s="121"/>
    </row>
    <row r="38" spans="2:2" ht="14.25">
      <c r="B38" s="121"/>
    </row>
    <row r="39" spans="2:2" ht="14.25">
      <c r="B39" s="121"/>
    </row>
    <row r="40" spans="2:2" ht="14.25">
      <c r="B40" s="121"/>
    </row>
    <row r="41" spans="2:2" ht="14.25">
      <c r="B41" s="121"/>
    </row>
    <row r="42" spans="2:2" ht="14.25">
      <c r="B42" s="121"/>
    </row>
    <row r="43" spans="2:2" ht="14.25">
      <c r="B43" s="122"/>
    </row>
  </sheetData>
  <hyperlinks>
    <hyperlink ref="B24" r:id="rId1"/>
    <hyperlink ref="B25" r:id="rId2"/>
  </hyperlinks>
  <pageMargins left="0.74803149606299213" right="0.74803149606299213" top="0.98425196850393704" bottom="0.98425196850393704" header="0.51181102362204722" footer="0.51181102362204722"/>
  <pageSetup paperSize="9" scale="73" orientation="landscape" r:id="rId3"/>
  <headerFooter alignWithMargins="0"/>
  <rowBreaks count="1" manualBreakCount="1">
    <brk id="30" max="2" man="1"/>
  </rowBreaks>
  <drawing r:id="rId4"/>
</worksheet>
</file>

<file path=xl/worksheets/sheet10.xml><?xml version="1.0" encoding="utf-8"?>
<worksheet xmlns="http://schemas.openxmlformats.org/spreadsheetml/2006/main" xmlns:r="http://schemas.openxmlformats.org/officeDocument/2006/relationships">
  <sheetPr codeName="Sheet8">
    <tabColor theme="0" tint="-0.249977111117893"/>
    <pageSetUpPr fitToPage="1"/>
  </sheetPr>
  <dimension ref="A1:Q159"/>
  <sheetViews>
    <sheetView zoomScaleNormal="100" workbookViewId="0">
      <selection sqref="A1:N1"/>
    </sheetView>
  </sheetViews>
  <sheetFormatPr defaultRowHeight="12.75"/>
  <cols>
    <col min="1" max="14" width="9.140625" style="7"/>
    <col min="15" max="15" width="19.85546875" style="7" bestFit="1" customWidth="1"/>
    <col min="16" max="16384" width="9.140625" style="7"/>
  </cols>
  <sheetData>
    <row r="1" spans="1:17" ht="30.75" customHeight="1">
      <c r="A1" s="1462" t="s">
        <v>1254</v>
      </c>
      <c r="B1" s="1463"/>
      <c r="C1" s="1463"/>
      <c r="D1" s="1463"/>
      <c r="E1" s="1463"/>
      <c r="F1" s="1463"/>
      <c r="G1" s="1463"/>
      <c r="H1" s="1463"/>
      <c r="I1" s="1463"/>
      <c r="J1" s="1463"/>
      <c r="K1" s="1463"/>
      <c r="L1" s="1463"/>
      <c r="M1" s="1463"/>
      <c r="N1" s="1463"/>
      <c r="O1" s="1423" t="s">
        <v>92</v>
      </c>
      <c r="P1" s="1141"/>
      <c r="Q1" s="471"/>
    </row>
    <row r="2" spans="1:17" ht="30.75" customHeight="1">
      <c r="A2" s="1464" t="s">
        <v>1233</v>
      </c>
      <c r="B2" s="1464"/>
      <c r="C2" s="1464"/>
      <c r="D2" s="1464"/>
      <c r="E2" s="1464"/>
      <c r="F2" s="1464"/>
      <c r="G2" s="1464"/>
      <c r="H2" s="1464"/>
      <c r="I2" s="1464"/>
      <c r="J2" s="1464"/>
      <c r="K2" s="1464"/>
      <c r="L2" s="1464"/>
      <c r="M2" s="1464"/>
      <c r="N2" s="1464"/>
    </row>
    <row r="3" spans="1:17" ht="34.5" customHeight="1">
      <c r="A3" s="1464" t="s">
        <v>1234</v>
      </c>
      <c r="B3" s="1464"/>
      <c r="C3" s="1464"/>
      <c r="D3" s="1464"/>
      <c r="E3" s="1464"/>
      <c r="F3" s="1464"/>
      <c r="G3" s="1464"/>
      <c r="H3" s="1464"/>
      <c r="I3" s="1464"/>
      <c r="J3" s="1464"/>
      <c r="K3" s="1464"/>
      <c r="L3" s="1464"/>
      <c r="M3" s="1464"/>
      <c r="N3" s="1464"/>
    </row>
    <row r="4" spans="1:17" ht="15">
      <c r="A4" s="1465" t="s">
        <v>1235</v>
      </c>
      <c r="B4" s="1464"/>
      <c r="C4" s="1464"/>
      <c r="D4" s="1464"/>
      <c r="E4" s="1464"/>
      <c r="F4" s="1464"/>
      <c r="G4" s="1464"/>
      <c r="H4" s="1464"/>
      <c r="I4" s="1464"/>
      <c r="J4" s="1464"/>
      <c r="K4" s="1464"/>
      <c r="L4" s="1464"/>
      <c r="M4" s="1464"/>
      <c r="N4" s="1464"/>
    </row>
    <row r="5" spans="1:17" ht="15">
      <c r="A5" s="1136"/>
    </row>
    <row r="6" spans="1:17" ht="80.25" customHeight="1">
      <c r="A6" s="1464" t="s">
        <v>720</v>
      </c>
      <c r="B6" s="1464"/>
      <c r="C6" s="1464"/>
      <c r="D6" s="1464"/>
      <c r="E6" s="1464"/>
      <c r="F6" s="1464"/>
      <c r="G6" s="1464"/>
      <c r="H6" s="1464"/>
      <c r="I6" s="1464"/>
      <c r="J6" s="1464"/>
      <c r="K6" s="1464"/>
      <c r="L6" s="1464"/>
      <c r="M6" s="1464"/>
      <c r="N6" s="1464"/>
    </row>
    <row r="7" spans="1:17" ht="15">
      <c r="A7" s="1135" t="s">
        <v>645</v>
      </c>
      <c r="B7" s="427"/>
      <c r="C7" s="427"/>
      <c r="D7" s="427"/>
      <c r="E7" s="427"/>
      <c r="F7" s="427"/>
      <c r="G7" s="427"/>
      <c r="H7" s="427"/>
      <c r="I7" s="427"/>
      <c r="J7" s="427"/>
      <c r="K7" s="427"/>
      <c r="L7" s="427"/>
      <c r="M7" s="427"/>
      <c r="N7" s="427"/>
      <c r="O7" s="11"/>
    </row>
    <row r="8" spans="1:17" ht="15">
      <c r="A8" s="1136"/>
    </row>
    <row r="9" spans="1:17" ht="31.5" customHeight="1">
      <c r="A9" s="1464" t="s">
        <v>601</v>
      </c>
      <c r="B9" s="1464"/>
      <c r="C9" s="1464"/>
      <c r="D9" s="1464"/>
      <c r="E9" s="1464"/>
      <c r="F9" s="1464"/>
      <c r="G9" s="1464"/>
      <c r="H9" s="1464"/>
      <c r="I9" s="1464"/>
      <c r="J9" s="1464"/>
      <c r="K9" s="1464"/>
      <c r="L9" s="1464"/>
      <c r="M9" s="1464"/>
      <c r="N9" s="1464"/>
    </row>
    <row r="10" spans="1:17" ht="15">
      <c r="A10" s="1136"/>
    </row>
    <row r="11" spans="1:17" ht="30.75" customHeight="1">
      <c r="A11" s="1464" t="s">
        <v>602</v>
      </c>
      <c r="B11" s="1464"/>
      <c r="C11" s="1464"/>
      <c r="D11" s="1464"/>
      <c r="E11" s="1464"/>
      <c r="F11" s="1464"/>
      <c r="G11" s="1464"/>
      <c r="H11" s="1464"/>
      <c r="I11" s="1464"/>
      <c r="J11" s="1464"/>
      <c r="K11" s="1464"/>
      <c r="L11" s="1464"/>
      <c r="M11" s="1464"/>
      <c r="N11" s="1464"/>
    </row>
    <row r="12" spans="1:17" s="1136" customFormat="1" ht="15"/>
    <row r="13" spans="1:17" s="1136" customFormat="1" ht="15">
      <c r="A13" s="1137" t="s">
        <v>721</v>
      </c>
    </row>
    <row r="14" spans="1:17" s="1136" customFormat="1" ht="15">
      <c r="A14" s="1138" t="s">
        <v>644</v>
      </c>
    </row>
    <row r="15" spans="1:17" s="1136" customFormat="1" ht="15"/>
    <row r="16" spans="1:17" s="1136" customFormat="1" ht="15.75">
      <c r="A16" s="398" t="s">
        <v>1236</v>
      </c>
    </row>
    <row r="17" spans="1:1" s="1136" customFormat="1" ht="23.25" customHeight="1">
      <c r="A17" s="1137" t="s">
        <v>2014</v>
      </c>
    </row>
    <row r="18" spans="1:1" s="1136" customFormat="1" ht="15">
      <c r="A18" s="1138" t="s">
        <v>1223</v>
      </c>
    </row>
    <row r="19" spans="1:1" s="1136" customFormat="1" ht="15"/>
    <row r="20" spans="1:1" s="1136" customFormat="1" ht="15">
      <c r="A20" s="1137" t="s">
        <v>1237</v>
      </c>
    </row>
    <row r="21" spans="1:1" s="1136" customFormat="1" ht="15">
      <c r="A21" s="1138" t="s">
        <v>1223</v>
      </c>
    </row>
    <row r="22" spans="1:1" s="1136" customFormat="1" ht="15"/>
    <row r="23" spans="1:1" s="1136" customFormat="1" ht="15">
      <c r="A23" s="1137" t="s">
        <v>1238</v>
      </c>
    </row>
    <row r="24" spans="1:1" s="1136" customFormat="1" ht="15">
      <c r="A24" s="1138" t="s">
        <v>1239</v>
      </c>
    </row>
    <row r="25" spans="1:1" s="1136" customFormat="1" ht="15"/>
    <row r="26" spans="1:1" s="1136" customFormat="1" ht="15">
      <c r="A26" s="1137" t="s">
        <v>103</v>
      </c>
    </row>
    <row r="27" spans="1:1" s="1136" customFormat="1" ht="15">
      <c r="A27" s="1138" t="s">
        <v>746</v>
      </c>
    </row>
    <row r="28" spans="1:1" s="1136" customFormat="1" ht="15"/>
    <row r="29" spans="1:1" s="1136" customFormat="1" ht="15">
      <c r="A29" s="1137" t="s">
        <v>1240</v>
      </c>
    </row>
    <row r="30" spans="1:1" s="1136" customFormat="1" ht="15">
      <c r="A30" s="1138" t="s">
        <v>1241</v>
      </c>
    </row>
    <row r="31" spans="1:1" s="1136" customFormat="1" ht="15"/>
    <row r="32" spans="1:1" s="1136" customFormat="1" ht="15">
      <c r="A32" s="1137" t="s">
        <v>1242</v>
      </c>
    </row>
    <row r="33" spans="1:1" s="1136" customFormat="1" ht="15">
      <c r="A33" s="1138" t="s">
        <v>946</v>
      </c>
    </row>
    <row r="34" spans="1:1" s="1136" customFormat="1" ht="15"/>
    <row r="35" spans="1:1" s="1136" customFormat="1" ht="15">
      <c r="A35" s="1137" t="s">
        <v>1244</v>
      </c>
    </row>
    <row r="36" spans="1:1" s="1136" customFormat="1" ht="15">
      <c r="A36" s="1138" t="s">
        <v>1243</v>
      </c>
    </row>
    <row r="37" spans="1:1" s="1136" customFormat="1" ht="15"/>
    <row r="38" spans="1:1" s="1136" customFormat="1" ht="15">
      <c r="A38" s="1137" t="s">
        <v>1245</v>
      </c>
    </row>
    <row r="39" spans="1:1" s="1136" customFormat="1" ht="15">
      <c r="A39" s="1138" t="s">
        <v>1246</v>
      </c>
    </row>
    <row r="40" spans="1:1" s="1136" customFormat="1" ht="15"/>
    <row r="41" spans="1:1" s="1136" customFormat="1" ht="15"/>
    <row r="42" spans="1:1" s="1136" customFormat="1" ht="15"/>
    <row r="43" spans="1:1" s="1136" customFormat="1" ht="15"/>
    <row r="44" spans="1:1" s="1136" customFormat="1" ht="15"/>
    <row r="45" spans="1:1" s="1136" customFormat="1" ht="15"/>
    <row r="46" spans="1:1" s="1136" customFormat="1" ht="15"/>
    <row r="47" spans="1:1" s="1136" customFormat="1" ht="15"/>
    <row r="48" spans="1:1" s="1136" customFormat="1" ht="15"/>
    <row r="49" s="1136" customFormat="1" ht="15"/>
    <row r="50" s="1136" customFormat="1" ht="15"/>
    <row r="51" s="1136" customFormat="1" ht="15"/>
    <row r="52" s="1136" customFormat="1" ht="15"/>
    <row r="53" s="1136" customFormat="1" ht="15"/>
    <row r="54" s="1136" customFormat="1" ht="15"/>
    <row r="55" s="1136" customFormat="1" ht="15"/>
    <row r="56" s="1136" customFormat="1" ht="15"/>
    <row r="57" s="1136" customFormat="1" ht="15"/>
    <row r="58" s="1136" customFormat="1" ht="15"/>
    <row r="59" s="1136" customFormat="1" ht="15"/>
    <row r="60" s="1136" customFormat="1" ht="15"/>
    <row r="61" s="1136" customFormat="1" ht="15"/>
    <row r="62" s="1136" customFormat="1" ht="15"/>
    <row r="63" s="1136" customFormat="1" ht="15"/>
    <row r="64" s="1136" customFormat="1" ht="15"/>
    <row r="65" s="1136" customFormat="1" ht="15"/>
    <row r="66" s="1136" customFormat="1" ht="15"/>
    <row r="67" s="1136" customFormat="1" ht="15"/>
    <row r="68" s="1136" customFormat="1" ht="15"/>
    <row r="69" s="1136" customFormat="1" ht="15"/>
    <row r="70" s="1136" customFormat="1" ht="15"/>
    <row r="71" s="1136" customFormat="1" ht="15"/>
    <row r="72" s="1136" customFormat="1" ht="15"/>
    <row r="73" s="1136" customFormat="1" ht="15"/>
    <row r="74" s="1136" customFormat="1" ht="15"/>
    <row r="75" s="1136" customFormat="1" ht="15"/>
    <row r="76" s="1136" customFormat="1" ht="15"/>
    <row r="77" s="1136" customFormat="1" ht="15"/>
    <row r="78" s="1136" customFormat="1" ht="15"/>
    <row r="79" s="1136" customFormat="1" ht="15"/>
    <row r="80" s="1136" customFormat="1" ht="15"/>
    <row r="81" s="1136" customFormat="1" ht="15"/>
    <row r="82" s="1136" customFormat="1" ht="15"/>
    <row r="83" s="1136" customFormat="1" ht="15"/>
    <row r="84" s="1136" customFormat="1" ht="15"/>
    <row r="85" s="1136" customFormat="1" ht="15"/>
    <row r="86" s="1136" customFormat="1" ht="15"/>
    <row r="87" s="1136" customFormat="1" ht="15"/>
    <row r="88" s="1136" customFormat="1" ht="15"/>
    <row r="89" s="1136" customFormat="1" ht="15"/>
    <row r="90" s="1136" customFormat="1" ht="15"/>
    <row r="91" s="1136" customFormat="1" ht="15"/>
    <row r="92" s="1136" customFormat="1" ht="15"/>
    <row r="93" s="1136" customFormat="1" ht="15"/>
    <row r="94" s="1136" customFormat="1" ht="15"/>
    <row r="95" s="1136" customFormat="1" ht="15"/>
    <row r="96" s="1136" customFormat="1" ht="15"/>
    <row r="97" s="1136" customFormat="1" ht="15"/>
    <row r="98" s="1136" customFormat="1" ht="15"/>
    <row r="99" s="1136" customFormat="1" ht="15"/>
    <row r="100" s="1136" customFormat="1" ht="15"/>
    <row r="101" s="1136" customFormat="1" ht="15"/>
    <row r="102" s="1136" customFormat="1" ht="15"/>
    <row r="103" s="1136" customFormat="1" ht="15"/>
    <row r="104" s="1136" customFormat="1" ht="15"/>
    <row r="105" s="1136" customFormat="1" ht="15"/>
    <row r="106" s="1136" customFormat="1" ht="15"/>
    <row r="107" s="1136" customFormat="1" ht="15"/>
    <row r="108" s="1136" customFormat="1" ht="15"/>
    <row r="109" s="1136" customFormat="1" ht="15"/>
    <row r="110" s="1136" customFormat="1" ht="15"/>
    <row r="111" s="1136" customFormat="1" ht="15"/>
    <row r="112" s="1136" customFormat="1" ht="15"/>
    <row r="113" s="1136" customFormat="1" ht="15"/>
    <row r="114" s="1136" customFormat="1" ht="15"/>
    <row r="115" s="1136" customFormat="1" ht="15"/>
    <row r="116" s="1136" customFormat="1" ht="15"/>
    <row r="117" s="1136" customFormat="1" ht="15"/>
    <row r="118" s="1136" customFormat="1" ht="15"/>
    <row r="119" s="1136" customFormat="1" ht="15"/>
    <row r="120" s="1136" customFormat="1" ht="15"/>
    <row r="121" s="1136" customFormat="1" ht="15"/>
    <row r="122" s="1136" customFormat="1" ht="15"/>
    <row r="123" s="1136" customFormat="1" ht="15"/>
    <row r="124" s="1136" customFormat="1" ht="15"/>
    <row r="125" s="1136" customFormat="1" ht="15"/>
    <row r="126" s="1136" customFormat="1" ht="15"/>
    <row r="127" s="1136" customFormat="1" ht="15"/>
    <row r="128" s="1136" customFormat="1" ht="15"/>
    <row r="129" s="1136" customFormat="1" ht="15"/>
    <row r="130" s="1136" customFormat="1" ht="15"/>
    <row r="131" s="1136" customFormat="1" ht="15"/>
    <row r="132" s="1136" customFormat="1" ht="15"/>
    <row r="133" s="1136" customFormat="1" ht="15"/>
    <row r="134" s="1136" customFormat="1" ht="15"/>
    <row r="135" s="1136" customFormat="1" ht="15"/>
    <row r="136" s="1136" customFormat="1" ht="15"/>
    <row r="137" s="1136" customFormat="1" ht="15"/>
    <row r="138" s="1136" customFormat="1" ht="15"/>
    <row r="139" s="1136" customFormat="1" ht="15"/>
    <row r="140" s="1136" customFormat="1" ht="15"/>
    <row r="141" s="1136" customFormat="1" ht="15"/>
    <row r="142" s="1136" customFormat="1" ht="15"/>
    <row r="143" s="1136" customFormat="1" ht="15"/>
    <row r="144" s="1136" customFormat="1" ht="15"/>
    <row r="145" s="1136" customFormat="1" ht="15"/>
    <row r="146" s="1136" customFormat="1" ht="15"/>
    <row r="147" s="1136" customFormat="1" ht="15"/>
    <row r="148" s="1136" customFormat="1" ht="15"/>
    <row r="149" s="1136" customFormat="1" ht="15"/>
    <row r="150" s="1136" customFormat="1" ht="15"/>
    <row r="151" s="1136" customFormat="1" ht="15"/>
    <row r="152" s="1136" customFormat="1" ht="15"/>
    <row r="153" s="1136" customFormat="1" ht="15"/>
    <row r="154" s="1136" customFormat="1" ht="15"/>
    <row r="155" s="1136" customFormat="1" ht="15"/>
    <row r="156" s="1136" customFormat="1" ht="15"/>
    <row r="157" s="1136" customFormat="1" ht="15"/>
    <row r="158" s="1136" customFormat="1" ht="15"/>
    <row r="159" s="1136" customFormat="1" ht="15"/>
  </sheetData>
  <mergeCells count="7">
    <mergeCell ref="A1:N1"/>
    <mergeCell ref="A2:N2"/>
    <mergeCell ref="A6:N6"/>
    <mergeCell ref="A9:N9"/>
    <mergeCell ref="A11:N11"/>
    <mergeCell ref="A3:N3"/>
    <mergeCell ref="A4:N4"/>
  </mergeCells>
  <hyperlinks>
    <hyperlink ref="A14" r:id="rId1"/>
    <hyperlink ref="A7" r:id="rId2"/>
    <hyperlink ref="A4" r:id="rId3"/>
    <hyperlink ref="A18" r:id="rId4"/>
    <hyperlink ref="A24" r:id="rId5"/>
    <hyperlink ref="A27" r:id="rId6"/>
    <hyperlink ref="A30" r:id="rId7"/>
    <hyperlink ref="A33" r:id="rId8"/>
    <hyperlink ref="A36" r:id="rId9"/>
    <hyperlink ref="A39" r:id="rId10"/>
    <hyperlink ref="O1" location="Contents!A1" display="Return to Contents"/>
    <hyperlink ref="A21" r:id="rId11"/>
  </hyperlinks>
  <pageMargins left="0.70866141732283472" right="0.70866141732283472" top="0.74803149606299213" bottom="0.74803149606299213" header="0.31496062992125984" footer="0.31496062992125984"/>
  <pageSetup paperSize="9" scale="69" orientation="portrait" r:id="rId12"/>
</worksheet>
</file>

<file path=xl/worksheets/sheet100.xml><?xml version="1.0" encoding="utf-8"?>
<worksheet xmlns="http://schemas.openxmlformats.org/spreadsheetml/2006/main" xmlns:r="http://schemas.openxmlformats.org/officeDocument/2006/relationships">
  <sheetPr codeName="Sheet111">
    <tabColor theme="0" tint="-0.249977111117893"/>
    <pageSetUpPr fitToPage="1"/>
  </sheetPr>
  <dimension ref="A1:H72"/>
  <sheetViews>
    <sheetView zoomScaleNormal="100" workbookViewId="0">
      <selection activeCell="A2" sqref="A2"/>
    </sheetView>
  </sheetViews>
  <sheetFormatPr defaultRowHeight="12.75"/>
  <cols>
    <col min="1" max="1" width="35.7109375" style="236" customWidth="1"/>
    <col min="2" max="6" width="12.42578125" style="752" customWidth="1"/>
    <col min="7" max="16384" width="9.140625" style="236"/>
  </cols>
  <sheetData>
    <row r="1" spans="1:6" ht="15.75">
      <c r="A1" s="12" t="s">
        <v>47</v>
      </c>
      <c r="B1" s="1019"/>
      <c r="C1" s="992"/>
    </row>
    <row r="2" spans="1:6" ht="15.75">
      <c r="F2" s="993"/>
    </row>
    <row r="3" spans="1:6">
      <c r="A3" s="1234" t="s">
        <v>106</v>
      </c>
    </row>
    <row r="4" spans="1:6">
      <c r="A4" s="348"/>
    </row>
    <row r="5" spans="1:6">
      <c r="A5" s="448" t="s">
        <v>1516</v>
      </c>
      <c r="B5" s="50"/>
      <c r="C5" s="50"/>
      <c r="D5" s="50"/>
      <c r="E5" s="50"/>
    </row>
    <row r="6" spans="1:6" ht="13.5" thickBot="1">
      <c r="A6" s="7"/>
      <c r="B6" s="50"/>
      <c r="C6" s="50"/>
      <c r="D6" s="50"/>
      <c r="E6" s="50"/>
    </row>
    <row r="7" spans="1:6" ht="14.25" thickTop="1" thickBot="1">
      <c r="A7" s="33" t="s">
        <v>71</v>
      </c>
      <c r="B7" s="960" t="s">
        <v>855</v>
      </c>
      <c r="C7" s="961" t="s">
        <v>856</v>
      </c>
      <c r="D7" s="961" t="s">
        <v>857</v>
      </c>
      <c r="E7" s="961" t="s">
        <v>858</v>
      </c>
      <c r="F7" s="961" t="s">
        <v>862</v>
      </c>
    </row>
    <row r="8" spans="1:6" ht="13.5" thickTop="1">
      <c r="A8" s="7"/>
      <c r="B8" s="50"/>
      <c r="C8" s="26"/>
      <c r="D8" s="26"/>
      <c r="E8" s="50"/>
    </row>
    <row r="9" spans="1:6" s="13" customFormat="1" ht="14.25">
      <c r="A9" s="13" t="s">
        <v>1179</v>
      </c>
      <c r="B9" s="994">
        <v>448</v>
      </c>
      <c r="C9" s="994">
        <f t="shared" ref="C9:F9" si="0">SUM(C10:C13)</f>
        <v>511</v>
      </c>
      <c r="D9" s="994">
        <f t="shared" si="0"/>
        <v>439</v>
      </c>
      <c r="E9" s="994">
        <f t="shared" si="0"/>
        <v>377</v>
      </c>
      <c r="F9" s="1265">
        <f t="shared" si="0"/>
        <v>354</v>
      </c>
    </row>
    <row r="10" spans="1:6" s="1008" customFormat="1">
      <c r="A10" s="1006" t="s">
        <v>317</v>
      </c>
      <c r="B10" s="953" t="s">
        <v>728</v>
      </c>
      <c r="C10" s="1007">
        <v>342</v>
      </c>
      <c r="D10" s="953">
        <v>313</v>
      </c>
      <c r="E10" s="954">
        <v>228</v>
      </c>
      <c r="F10" s="954">
        <v>234</v>
      </c>
    </row>
    <row r="11" spans="1:6" s="1008" customFormat="1">
      <c r="A11" s="1006" t="s">
        <v>318</v>
      </c>
      <c r="B11" s="953" t="s">
        <v>728</v>
      </c>
      <c r="C11" s="1007">
        <v>39</v>
      </c>
      <c r="D11" s="953">
        <v>52</v>
      </c>
      <c r="E11" s="954">
        <v>75</v>
      </c>
      <c r="F11" s="954">
        <v>73</v>
      </c>
    </row>
    <row r="12" spans="1:6" s="1008" customFormat="1">
      <c r="A12" s="1006" t="s">
        <v>174</v>
      </c>
      <c r="B12" s="953" t="s">
        <v>728</v>
      </c>
      <c r="C12" s="1007">
        <v>129</v>
      </c>
      <c r="D12" s="953">
        <v>69</v>
      </c>
      <c r="E12" s="954">
        <v>63</v>
      </c>
      <c r="F12" s="954">
        <v>37</v>
      </c>
    </row>
    <row r="13" spans="1:6" s="1008" customFormat="1">
      <c r="A13" s="1009" t="s">
        <v>1178</v>
      </c>
      <c r="B13" s="953" t="s">
        <v>728</v>
      </c>
      <c r="C13" s="1010">
        <v>1</v>
      </c>
      <c r="D13" s="1000">
        <v>5</v>
      </c>
      <c r="E13" s="1011">
        <v>11</v>
      </c>
      <c r="F13" s="1011">
        <v>10</v>
      </c>
    </row>
    <row r="14" spans="1:6" s="991" customFormat="1" ht="21" customHeight="1">
      <c r="A14" s="1001" t="s">
        <v>1180</v>
      </c>
      <c r="B14" s="1002">
        <v>449</v>
      </c>
      <c r="C14" s="1002">
        <f t="shared" ref="C14:F14" si="1">SUM(C15:C18)</f>
        <v>389</v>
      </c>
      <c r="D14" s="1002">
        <f t="shared" si="1"/>
        <v>425</v>
      </c>
      <c r="E14" s="1003">
        <f t="shared" si="1"/>
        <v>327</v>
      </c>
      <c r="F14" s="1003">
        <f t="shared" si="1"/>
        <v>265</v>
      </c>
    </row>
    <row r="15" spans="1:6" s="1008" customFormat="1">
      <c r="A15" s="1009" t="s">
        <v>317</v>
      </c>
      <c r="B15" s="1000" t="s">
        <v>728</v>
      </c>
      <c r="C15" s="1010">
        <v>243</v>
      </c>
      <c r="D15" s="1000">
        <v>301</v>
      </c>
      <c r="E15" s="1011">
        <v>235</v>
      </c>
      <c r="F15" s="1011">
        <v>184</v>
      </c>
    </row>
    <row r="16" spans="1:6" s="1008" customFormat="1">
      <c r="A16" s="1009" t="s">
        <v>318</v>
      </c>
      <c r="B16" s="1000" t="s">
        <v>728</v>
      </c>
      <c r="C16" s="1010">
        <v>49</v>
      </c>
      <c r="D16" s="1000">
        <v>26</v>
      </c>
      <c r="E16" s="1011">
        <v>44</v>
      </c>
      <c r="F16" s="1011">
        <v>43</v>
      </c>
    </row>
    <row r="17" spans="1:7" s="1008" customFormat="1">
      <c r="A17" s="1009" t="s">
        <v>174</v>
      </c>
      <c r="B17" s="1000" t="s">
        <v>728</v>
      </c>
      <c r="C17" s="1010">
        <v>93</v>
      </c>
      <c r="D17" s="1000">
        <v>95</v>
      </c>
      <c r="E17" s="1011">
        <v>42</v>
      </c>
      <c r="F17" s="1011">
        <v>36</v>
      </c>
    </row>
    <row r="18" spans="1:7" s="1008" customFormat="1">
      <c r="A18" s="1009" t="s">
        <v>1178</v>
      </c>
      <c r="B18" s="1000" t="s">
        <v>728</v>
      </c>
      <c r="C18" s="1010">
        <v>4</v>
      </c>
      <c r="D18" s="1000">
        <v>3</v>
      </c>
      <c r="E18" s="1011">
        <v>6</v>
      </c>
      <c r="F18" s="1011">
        <v>2</v>
      </c>
    </row>
    <row r="19" spans="1:7" s="13" customFormat="1" ht="21" customHeight="1">
      <c r="A19" s="973" t="s">
        <v>1181</v>
      </c>
      <c r="B19" s="1003">
        <v>951</v>
      </c>
      <c r="C19" s="1003">
        <f t="shared" ref="C19:F19" si="2">SUM(C20:C23)</f>
        <v>755</v>
      </c>
      <c r="D19" s="1003">
        <f t="shared" si="2"/>
        <v>822</v>
      </c>
      <c r="E19" s="1003">
        <f t="shared" si="2"/>
        <v>756</v>
      </c>
      <c r="F19" s="1003">
        <f t="shared" si="2"/>
        <v>644</v>
      </c>
    </row>
    <row r="20" spans="1:7" s="1008" customFormat="1">
      <c r="A20" s="1009" t="s">
        <v>317</v>
      </c>
      <c r="B20" s="1000" t="s">
        <v>728</v>
      </c>
      <c r="C20" s="1012">
        <v>478</v>
      </c>
      <c r="D20" s="1000">
        <v>544</v>
      </c>
      <c r="E20" s="1011">
        <v>499</v>
      </c>
      <c r="F20" s="1000">
        <v>391</v>
      </c>
    </row>
    <row r="21" spans="1:7" s="1008" customFormat="1">
      <c r="A21" s="1009" t="s">
        <v>318</v>
      </c>
      <c r="B21" s="1000" t="s">
        <v>728</v>
      </c>
      <c r="C21" s="1012">
        <v>96</v>
      </c>
      <c r="D21" s="1000">
        <v>67</v>
      </c>
      <c r="E21" s="1011">
        <v>111</v>
      </c>
      <c r="F21" s="1000">
        <v>110</v>
      </c>
    </row>
    <row r="22" spans="1:7" s="1008" customFormat="1">
      <c r="A22" s="1009" t="s">
        <v>174</v>
      </c>
      <c r="B22" s="1000" t="s">
        <v>728</v>
      </c>
      <c r="C22" s="1012">
        <v>172</v>
      </c>
      <c r="D22" s="1000">
        <v>207</v>
      </c>
      <c r="E22" s="1011">
        <v>130</v>
      </c>
      <c r="F22" s="1000">
        <v>140</v>
      </c>
    </row>
    <row r="23" spans="1:7" s="1008" customFormat="1">
      <c r="A23" s="1009" t="s">
        <v>1178</v>
      </c>
      <c r="B23" s="1000" t="s">
        <v>728</v>
      </c>
      <c r="C23" s="1012">
        <v>9</v>
      </c>
      <c r="D23" s="1000">
        <v>4</v>
      </c>
      <c r="E23" s="1011">
        <v>16</v>
      </c>
      <c r="F23" s="1000">
        <v>3</v>
      </c>
    </row>
    <row r="24" spans="1:7" s="13" customFormat="1" ht="21" customHeight="1">
      <c r="A24" s="973" t="s">
        <v>1182</v>
      </c>
      <c r="B24" s="1004">
        <v>145560</v>
      </c>
      <c r="C24" s="1004">
        <f t="shared" ref="C24:F24" si="3">SUM(C25:C28)</f>
        <v>106655</v>
      </c>
      <c r="D24" s="1004">
        <f t="shared" si="3"/>
        <v>129009</v>
      </c>
      <c r="E24" s="1004">
        <f t="shared" si="3"/>
        <v>106924</v>
      </c>
      <c r="F24" s="1004">
        <f t="shared" si="3"/>
        <v>89019</v>
      </c>
    </row>
    <row r="25" spans="1:7" s="1008" customFormat="1">
      <c r="A25" s="1009" t="s">
        <v>317</v>
      </c>
      <c r="B25" s="1000" t="s">
        <v>728</v>
      </c>
      <c r="C25" s="1013">
        <v>72386</v>
      </c>
      <c r="D25" s="1005">
        <v>87157</v>
      </c>
      <c r="E25" s="1014">
        <v>74546</v>
      </c>
      <c r="F25" s="1005">
        <v>56645</v>
      </c>
    </row>
    <row r="26" spans="1:7" s="1008" customFormat="1">
      <c r="A26" s="1009" t="s">
        <v>318</v>
      </c>
      <c r="B26" s="1000" t="s">
        <v>728</v>
      </c>
      <c r="C26" s="1013">
        <v>11478</v>
      </c>
      <c r="D26" s="1005">
        <v>14017</v>
      </c>
      <c r="E26" s="1014">
        <v>14758</v>
      </c>
      <c r="F26" s="1005">
        <v>13781</v>
      </c>
    </row>
    <row r="27" spans="1:7" s="1008" customFormat="1">
      <c r="A27" s="1009" t="s">
        <v>174</v>
      </c>
      <c r="B27" s="1000" t="s">
        <v>728</v>
      </c>
      <c r="C27" s="1013">
        <v>21937</v>
      </c>
      <c r="D27" s="1005">
        <v>27142</v>
      </c>
      <c r="E27" s="1014">
        <v>15954</v>
      </c>
      <c r="F27" s="1005">
        <v>18255</v>
      </c>
    </row>
    <row r="28" spans="1:7" s="1008" customFormat="1">
      <c r="A28" s="1009" t="s">
        <v>1178</v>
      </c>
      <c r="B28" s="1000" t="s">
        <v>728</v>
      </c>
      <c r="C28" s="1013">
        <v>854</v>
      </c>
      <c r="D28" s="1005">
        <v>693</v>
      </c>
      <c r="E28" s="1014">
        <v>1666</v>
      </c>
      <c r="F28" s="1005">
        <v>338</v>
      </c>
    </row>
    <row r="29" spans="1:7" s="13" customFormat="1" ht="21" customHeight="1">
      <c r="A29" s="973" t="s">
        <v>1183</v>
      </c>
      <c r="B29" s="1003">
        <f>SUM(B30:B33)</f>
        <v>1192</v>
      </c>
      <c r="C29" s="1003">
        <f t="shared" ref="C29:F29" si="4">SUM(C30:C33)</f>
        <v>1460</v>
      </c>
      <c r="D29" s="1003">
        <f>SUM(D30:D33)</f>
        <v>1697</v>
      </c>
      <c r="E29" s="1003">
        <f t="shared" si="4"/>
        <v>2120</v>
      </c>
      <c r="F29" s="1003">
        <f t="shared" si="4"/>
        <v>1601</v>
      </c>
      <c r="G29" s="11"/>
    </row>
    <row r="30" spans="1:7" s="1008" customFormat="1">
      <c r="A30" s="1009" t="s">
        <v>317</v>
      </c>
      <c r="B30" s="1011">
        <v>796</v>
      </c>
      <c r="C30" s="1012">
        <v>1034</v>
      </c>
      <c r="D30" s="1000">
        <v>984</v>
      </c>
      <c r="E30" s="1011">
        <v>1277</v>
      </c>
      <c r="F30" s="1000">
        <v>914</v>
      </c>
      <c r="G30" s="21"/>
    </row>
    <row r="31" spans="1:7" s="1008" customFormat="1">
      <c r="A31" s="1009" t="s">
        <v>318</v>
      </c>
      <c r="B31" s="1011">
        <v>82</v>
      </c>
      <c r="C31" s="1012">
        <v>64</v>
      </c>
      <c r="D31" s="1000">
        <v>109</v>
      </c>
      <c r="E31" s="1011">
        <v>148</v>
      </c>
      <c r="F31" s="1000">
        <v>159</v>
      </c>
      <c r="G31" s="21"/>
    </row>
    <row r="32" spans="1:7" s="1008" customFormat="1">
      <c r="A32" s="1009" t="s">
        <v>174</v>
      </c>
      <c r="B32" s="1011">
        <v>277</v>
      </c>
      <c r="C32" s="1012">
        <v>323</v>
      </c>
      <c r="D32" s="1000">
        <v>541</v>
      </c>
      <c r="E32" s="1011">
        <v>607</v>
      </c>
      <c r="F32" s="1000">
        <v>384</v>
      </c>
      <c r="G32" s="21"/>
    </row>
    <row r="33" spans="1:7" s="1008" customFormat="1">
      <c r="A33" s="1009" t="s">
        <v>1178</v>
      </c>
      <c r="B33" s="1011">
        <v>37</v>
      </c>
      <c r="C33" s="1012">
        <v>39</v>
      </c>
      <c r="D33" s="1000">
        <v>63</v>
      </c>
      <c r="E33" s="1011">
        <v>88</v>
      </c>
      <c r="F33" s="1000">
        <v>144</v>
      </c>
      <c r="G33" s="21"/>
    </row>
    <row r="34" spans="1:7" s="13" customFormat="1" ht="21" customHeight="1">
      <c r="A34" s="13" t="s">
        <v>1184</v>
      </c>
      <c r="B34" s="995">
        <f>SUM(B35:B38)</f>
        <v>110290</v>
      </c>
      <c r="C34" s="995">
        <f t="shared" ref="C34:F34" si="5">SUM(C35:C38)</f>
        <v>147520</v>
      </c>
      <c r="D34" s="995">
        <f t="shared" si="5"/>
        <v>201260</v>
      </c>
      <c r="E34" s="995">
        <f t="shared" si="5"/>
        <v>316650</v>
      </c>
      <c r="F34" s="995">
        <f t="shared" si="5"/>
        <v>233060</v>
      </c>
    </row>
    <row r="35" spans="1:7" s="1008" customFormat="1">
      <c r="A35" s="1006" t="s">
        <v>317</v>
      </c>
      <c r="B35" s="1015">
        <v>87220</v>
      </c>
      <c r="C35" s="1016">
        <v>126460</v>
      </c>
      <c r="D35" s="996">
        <v>155800</v>
      </c>
      <c r="E35" s="1015">
        <v>265930</v>
      </c>
      <c r="F35" s="996">
        <v>178430</v>
      </c>
    </row>
    <row r="36" spans="1:7" s="1008" customFormat="1">
      <c r="A36" s="1006" t="s">
        <v>318</v>
      </c>
      <c r="B36" s="1015">
        <v>9550</v>
      </c>
      <c r="C36" s="1016">
        <v>3570</v>
      </c>
      <c r="D36" s="996">
        <v>5660</v>
      </c>
      <c r="E36" s="1015">
        <v>7480</v>
      </c>
      <c r="F36" s="996">
        <v>7550</v>
      </c>
    </row>
    <row r="37" spans="1:7" s="1008" customFormat="1">
      <c r="A37" s="1006" t="s">
        <v>174</v>
      </c>
      <c r="B37" s="1015">
        <v>11460</v>
      </c>
      <c r="C37" s="1016">
        <v>15510</v>
      </c>
      <c r="D37" s="996">
        <v>36710</v>
      </c>
      <c r="E37" s="1015">
        <v>39250</v>
      </c>
      <c r="F37" s="996">
        <v>40760</v>
      </c>
    </row>
    <row r="38" spans="1:7" s="1008" customFormat="1">
      <c r="A38" s="1006" t="s">
        <v>1178</v>
      </c>
      <c r="B38" s="996">
        <v>2060</v>
      </c>
      <c r="C38" s="996">
        <v>1980</v>
      </c>
      <c r="D38" s="996">
        <v>3090</v>
      </c>
      <c r="E38" s="1015">
        <v>3990</v>
      </c>
      <c r="F38" s="996">
        <v>6320</v>
      </c>
    </row>
    <row r="39" spans="1:7" ht="13.5" thickBot="1">
      <c r="A39" s="989"/>
      <c r="B39" s="952"/>
      <c r="C39" s="952"/>
      <c r="D39" s="953"/>
      <c r="E39" s="951"/>
      <c r="F39" s="753"/>
    </row>
    <row r="40" spans="1:7" s="13" customFormat="1" ht="13.5" thickTop="1">
      <c r="A40" s="990" t="s">
        <v>312</v>
      </c>
      <c r="B40" s="997">
        <f>B24+B34</f>
        <v>255850</v>
      </c>
      <c r="C40" s="997">
        <f t="shared" ref="C40:F40" si="6">C24+C34</f>
        <v>254175</v>
      </c>
      <c r="D40" s="997">
        <f t="shared" si="6"/>
        <v>330269</v>
      </c>
      <c r="E40" s="997">
        <f t="shared" si="6"/>
        <v>423574</v>
      </c>
      <c r="F40" s="997">
        <f t="shared" si="6"/>
        <v>322079</v>
      </c>
    </row>
    <row r="41" spans="1:7" s="1008" customFormat="1">
      <c r="A41" s="1006" t="s">
        <v>317</v>
      </c>
      <c r="B41" s="953" t="s">
        <v>728</v>
      </c>
      <c r="C41" s="1005">
        <f t="shared" ref="C41:E44" si="7">C25+C35</f>
        <v>198846</v>
      </c>
      <c r="D41" s="1005">
        <f t="shared" si="7"/>
        <v>242957</v>
      </c>
      <c r="E41" s="1005">
        <f t="shared" si="7"/>
        <v>340476</v>
      </c>
      <c r="F41" s="1005">
        <f>F25+F35</f>
        <v>235075</v>
      </c>
    </row>
    <row r="42" spans="1:7" s="1008" customFormat="1">
      <c r="A42" s="1006" t="s">
        <v>318</v>
      </c>
      <c r="B42" s="953" t="s">
        <v>728</v>
      </c>
      <c r="C42" s="1005">
        <f t="shared" si="7"/>
        <v>15048</v>
      </c>
      <c r="D42" s="1005">
        <f t="shared" si="7"/>
        <v>19677</v>
      </c>
      <c r="E42" s="1005">
        <f t="shared" si="7"/>
        <v>22238</v>
      </c>
      <c r="F42" s="1005">
        <f>F26+F36</f>
        <v>21331</v>
      </c>
    </row>
    <row r="43" spans="1:7" s="1008" customFormat="1">
      <c r="A43" s="1006" t="s">
        <v>174</v>
      </c>
      <c r="B43" s="953" t="s">
        <v>728</v>
      </c>
      <c r="C43" s="1005">
        <f t="shared" si="7"/>
        <v>37447</v>
      </c>
      <c r="D43" s="1005">
        <f t="shared" si="7"/>
        <v>63852</v>
      </c>
      <c r="E43" s="1005">
        <f t="shared" si="7"/>
        <v>55204</v>
      </c>
      <c r="F43" s="1005">
        <f>F27+F37</f>
        <v>59015</v>
      </c>
    </row>
    <row r="44" spans="1:7" s="1008" customFormat="1" ht="13.5" thickBot="1">
      <c r="A44" s="1017" t="s">
        <v>1178</v>
      </c>
      <c r="B44" s="1018" t="s">
        <v>728</v>
      </c>
      <c r="C44" s="1018">
        <f t="shared" si="7"/>
        <v>2834</v>
      </c>
      <c r="D44" s="1018">
        <f t="shared" si="7"/>
        <v>3783</v>
      </c>
      <c r="E44" s="1018">
        <f t="shared" si="7"/>
        <v>5656</v>
      </c>
      <c r="F44" s="1018">
        <f>F28+F38</f>
        <v>6658</v>
      </c>
    </row>
    <row r="45" spans="1:7" ht="13.5" thickTop="1">
      <c r="A45" s="245" t="s">
        <v>1513</v>
      </c>
      <c r="B45" s="50"/>
      <c r="C45" s="50"/>
      <c r="D45" s="998"/>
      <c r="E45" s="50"/>
    </row>
    <row r="46" spans="1:7">
      <c r="A46" s="7"/>
      <c r="B46" s="50"/>
      <c r="C46" s="50"/>
      <c r="D46" s="998"/>
      <c r="E46" s="50"/>
    </row>
    <row r="47" spans="1:7">
      <c r="A47" s="441" t="s">
        <v>121</v>
      </c>
      <c r="B47" s="50"/>
      <c r="C47" s="50"/>
      <c r="D47" s="1020"/>
      <c r="E47" s="50"/>
    </row>
    <row r="48" spans="1:7">
      <c r="A48" s="1558" t="s">
        <v>313</v>
      </c>
      <c r="B48" s="1558"/>
      <c r="C48" s="1558"/>
      <c r="D48" s="1558"/>
      <c r="E48" s="1467"/>
      <c r="F48" s="1467"/>
    </row>
    <row r="49" spans="1:6">
      <c r="A49" s="1558" t="s">
        <v>314</v>
      </c>
      <c r="B49" s="1558"/>
      <c r="C49" s="1558"/>
      <c r="D49" s="1558"/>
      <c r="E49" s="1467"/>
      <c r="F49" s="1467"/>
    </row>
    <row r="50" spans="1:6">
      <c r="A50" s="1558" t="s">
        <v>315</v>
      </c>
      <c r="B50" s="1558"/>
      <c r="C50" s="1558"/>
      <c r="D50" s="1558"/>
      <c r="E50" s="1467"/>
      <c r="F50" s="1467"/>
    </row>
    <row r="51" spans="1:6">
      <c r="A51" s="1558" t="s">
        <v>316</v>
      </c>
      <c r="B51" s="1558"/>
      <c r="C51" s="1558"/>
      <c r="D51" s="1558"/>
      <c r="E51" s="1484"/>
      <c r="F51" s="1484"/>
    </row>
    <row r="52" spans="1:6" ht="39" customHeight="1">
      <c r="A52" s="1558" t="s">
        <v>654</v>
      </c>
      <c r="B52" s="1558"/>
      <c r="C52" s="1558"/>
      <c r="D52" s="1558"/>
      <c r="E52" s="1484"/>
      <c r="F52" s="1484"/>
    </row>
    <row r="53" spans="1:6">
      <c r="A53" s="245" t="s">
        <v>651</v>
      </c>
      <c r="B53" s="50"/>
      <c r="C53" s="50"/>
      <c r="D53" s="998"/>
      <c r="E53" s="50"/>
    </row>
    <row r="54" spans="1:6" ht="39" customHeight="1">
      <c r="A54" s="1558" t="s">
        <v>1518</v>
      </c>
      <c r="B54" s="1558"/>
      <c r="C54" s="1558"/>
      <c r="D54" s="1558"/>
      <c r="E54" s="1467"/>
      <c r="F54" s="1467"/>
    </row>
    <row r="55" spans="1:6">
      <c r="A55" s="881"/>
      <c r="B55" s="999"/>
      <c r="C55" s="999"/>
      <c r="D55" s="999"/>
      <c r="E55" s="50"/>
    </row>
    <row r="56" spans="1:6" s="7" customFormat="1">
      <c r="A56" s="51"/>
      <c r="B56" s="50"/>
      <c r="C56" s="50"/>
      <c r="D56" s="50"/>
      <c r="E56" s="50"/>
      <c r="F56" s="50"/>
    </row>
    <row r="57" spans="1:6" s="7" customFormat="1">
      <c r="A57" s="707" t="s">
        <v>113</v>
      </c>
      <c r="B57" s="50"/>
      <c r="C57" s="50"/>
      <c r="D57" s="50"/>
      <c r="E57" s="50"/>
      <c r="F57" s="50"/>
    </row>
    <row r="58" spans="1:6" s="7" customFormat="1">
      <c r="B58" s="50"/>
      <c r="C58" s="50"/>
      <c r="D58" s="50"/>
      <c r="E58" s="50"/>
      <c r="F58" s="50"/>
    </row>
    <row r="59" spans="1:6" s="7" customFormat="1">
      <c r="A59" s="1234" t="s">
        <v>114</v>
      </c>
      <c r="B59" s="50"/>
      <c r="C59" s="50"/>
      <c r="D59" s="50"/>
      <c r="E59" s="50"/>
      <c r="F59" s="50"/>
    </row>
    <row r="60" spans="1:6" s="7" customFormat="1">
      <c r="B60" s="50"/>
      <c r="C60" s="50"/>
      <c r="D60" s="50"/>
      <c r="E60" s="50"/>
      <c r="F60" s="50"/>
    </row>
    <row r="61" spans="1:6" s="7" customFormat="1">
      <c r="A61" s="1234" t="s">
        <v>115</v>
      </c>
      <c r="B61" s="50"/>
      <c r="C61" s="50"/>
      <c r="D61" s="50"/>
      <c r="E61" s="50"/>
      <c r="F61" s="50"/>
    </row>
    <row r="62" spans="1:6" s="7" customFormat="1">
      <c r="B62" s="50"/>
      <c r="C62" s="50"/>
      <c r="D62" s="50"/>
      <c r="E62" s="50"/>
      <c r="F62" s="50"/>
    </row>
    <row r="63" spans="1:6" s="7" customFormat="1">
      <c r="A63" s="1228" t="s">
        <v>631</v>
      </c>
      <c r="B63" s="50"/>
      <c r="C63" s="50"/>
      <c r="D63" s="50"/>
      <c r="E63" s="50"/>
      <c r="F63" s="50"/>
    </row>
    <row r="64" spans="1:6" s="7" customFormat="1">
      <c r="B64" s="50"/>
      <c r="C64" s="50"/>
      <c r="D64" s="50"/>
      <c r="E64" s="50"/>
      <c r="F64" s="50"/>
    </row>
    <row r="65" spans="1:8" s="7" customFormat="1">
      <c r="A65" s="707"/>
      <c r="B65" s="752"/>
      <c r="C65" s="752"/>
      <c r="D65" s="752"/>
      <c r="E65" s="50"/>
      <c r="F65" s="50"/>
    </row>
    <row r="66" spans="1:8" s="7" customFormat="1">
      <c r="A66" s="236"/>
      <c r="B66" s="752"/>
      <c r="C66" s="752"/>
      <c r="D66" s="752"/>
      <c r="E66" s="50"/>
      <c r="F66" s="50"/>
    </row>
    <row r="67" spans="1:8" s="7" customFormat="1">
      <c r="A67" s="707"/>
      <c r="B67" s="752"/>
      <c r="C67" s="752"/>
      <c r="D67" s="752"/>
      <c r="E67" s="50"/>
      <c r="F67" s="50"/>
    </row>
    <row r="69" spans="1:8" s="31" customFormat="1">
      <c r="A69" s="707"/>
      <c r="B69" s="752"/>
      <c r="C69" s="752"/>
      <c r="D69" s="752"/>
      <c r="E69" s="752"/>
      <c r="F69" s="752"/>
      <c r="G69" s="236"/>
      <c r="H69" s="236"/>
    </row>
    <row r="71" spans="1:8" s="31" customFormat="1">
      <c r="A71" s="707"/>
      <c r="B71" s="752"/>
      <c r="C71" s="752"/>
      <c r="D71" s="752"/>
      <c r="E71" s="752"/>
      <c r="F71" s="752"/>
      <c r="G71" s="236"/>
      <c r="H71" s="236"/>
    </row>
    <row r="72" spans="1:8" s="31" customFormat="1">
      <c r="A72" s="707"/>
      <c r="B72" s="752"/>
      <c r="C72" s="752"/>
      <c r="D72" s="752"/>
      <c r="E72" s="752"/>
      <c r="F72" s="752"/>
      <c r="G72" s="236"/>
      <c r="H72" s="236"/>
    </row>
  </sheetData>
  <mergeCells count="6">
    <mergeCell ref="A54:F54"/>
    <mergeCell ref="A48:F48"/>
    <mergeCell ref="A49:F49"/>
    <mergeCell ref="A50:F50"/>
    <mergeCell ref="A51:F51"/>
    <mergeCell ref="A52:F52"/>
  </mergeCells>
  <hyperlinks>
    <hyperlink ref="A63" r:id="rId1"/>
    <hyperlink ref="A3" location="'User Guide Enforcement'!A1" display="Click Here for User Guide"/>
    <hyperlink ref="A59" location="Contents!A1" display="Click here to return to Contents"/>
    <hyperlink ref="A61" location="'Statistical Notes'!A1" display="Click here for information on Statistical Notes and symbols used"/>
    <hyperlink ref="A57" location="'Enforcement - Commentary'!A1" display="Click here to return to the Commentary"/>
  </hyperlinks>
  <pageMargins left="0.70866141732283472" right="0.70866141732283472" top="0.74803149606299213" bottom="0.74803149606299213" header="0.31496062992125984" footer="0.31496062992125984"/>
  <pageSetup paperSize="9" scale="91" orientation="portrait" r:id="rId2"/>
  <drawing r:id="rId3"/>
</worksheet>
</file>

<file path=xl/worksheets/sheet101.xml><?xml version="1.0" encoding="utf-8"?>
<worksheet xmlns="http://schemas.openxmlformats.org/spreadsheetml/2006/main" xmlns:r="http://schemas.openxmlformats.org/officeDocument/2006/relationships">
  <sheetPr codeName="Sheet112">
    <tabColor theme="0" tint="-0.249977111117893"/>
    <pageSetUpPr fitToPage="1"/>
  </sheetPr>
  <dimension ref="A1:H49"/>
  <sheetViews>
    <sheetView zoomScaleNormal="100" workbookViewId="0">
      <selection activeCell="A2" sqref="A2"/>
    </sheetView>
  </sheetViews>
  <sheetFormatPr defaultRowHeight="12.75"/>
  <cols>
    <col min="1" max="1" width="34.85546875" style="236" customWidth="1"/>
    <col min="2" max="3" width="13.7109375" style="31" customWidth="1"/>
    <col min="4" max="4" width="12.85546875" style="31" customWidth="1"/>
    <col min="5" max="5" width="12.85546875" style="236" customWidth="1"/>
    <col min="6" max="6" width="3.28515625" style="236" customWidth="1"/>
    <col min="7" max="16384" width="9.140625" style="236"/>
  </cols>
  <sheetData>
    <row r="1" spans="1:7" ht="15.75">
      <c r="A1" s="12" t="s">
        <v>47</v>
      </c>
      <c r="B1" s="471"/>
      <c r="C1" s="59"/>
    </row>
    <row r="2" spans="1:7" ht="15.75">
      <c r="F2" s="1"/>
    </row>
    <row r="3" spans="1:7">
      <c r="A3" s="1234" t="s">
        <v>106</v>
      </c>
    </row>
    <row r="4" spans="1:7">
      <c r="A4" s="348"/>
    </row>
    <row r="5" spans="1:7">
      <c r="A5" s="448" t="s">
        <v>1519</v>
      </c>
      <c r="B5" s="32"/>
      <c r="C5" s="32"/>
      <c r="D5" s="32"/>
      <c r="E5" s="7"/>
    </row>
    <row r="6" spans="1:7" ht="13.5" thickBot="1">
      <c r="A6" s="7"/>
      <c r="B6" s="32"/>
      <c r="C6" s="32"/>
      <c r="D6" s="32"/>
      <c r="E6" s="7"/>
    </row>
    <row r="7" spans="1:7" ht="27" thickTop="1" thickBot="1">
      <c r="A7" s="33" t="s">
        <v>71</v>
      </c>
      <c r="B7" s="770" t="s">
        <v>863</v>
      </c>
      <c r="C7" s="770" t="s">
        <v>864</v>
      </c>
      <c r="D7" s="770" t="s">
        <v>865</v>
      </c>
      <c r="E7" s="770" t="s">
        <v>866</v>
      </c>
      <c r="F7" s="776"/>
      <c r="G7" s="770" t="s">
        <v>867</v>
      </c>
    </row>
    <row r="8" spans="1:7" ht="13.5" thickTop="1">
      <c r="A8" s="7"/>
      <c r="B8" s="32"/>
      <c r="C8" s="34"/>
      <c r="D8" s="34"/>
      <c r="E8" s="7"/>
    </row>
    <row r="9" spans="1:7" ht="14.25">
      <c r="A9" s="236" t="s">
        <v>308</v>
      </c>
      <c r="B9" s="1023">
        <f>('Enforcement T9.3'!C9/'Enforcement T9.3'!B9)-1</f>
        <v>0.140625</v>
      </c>
      <c r="C9" s="1023">
        <f>('Enforcement T9.3'!D9/'Enforcement T9.3'!C9)-1</f>
        <v>-0.14090019569471623</v>
      </c>
      <c r="D9" s="1023">
        <f>('Enforcement T9.3'!E9/'Enforcement T9.3'!D9)-1</f>
        <v>-0.14123006833712981</v>
      </c>
      <c r="E9" s="1027">
        <f>('Enforcement T9.3'!F9/'Enforcement T9.3'!E9)-1</f>
        <v>-6.1007957559681691E-2</v>
      </c>
      <c r="F9" s="1026"/>
      <c r="G9" s="1027">
        <f>('Enforcement T9.3'!F9/'Enforcement T9.3'!B9)-1</f>
        <v>-0.2098214285714286</v>
      </c>
    </row>
    <row r="10" spans="1:7">
      <c r="A10" s="233"/>
      <c r="B10" s="1023"/>
      <c r="C10" s="1024"/>
      <c r="D10" s="1021"/>
      <c r="E10" s="1025"/>
      <c r="F10" s="1026"/>
      <c r="G10" s="1025"/>
    </row>
    <row r="11" spans="1:7" ht="14.25">
      <c r="A11" s="233" t="s">
        <v>309</v>
      </c>
      <c r="B11" s="1023">
        <f>('Enforcement T9.3'!C14/'Enforcement T9.3'!B14)-1</f>
        <v>-0.13363028953229394</v>
      </c>
      <c r="C11" s="1023">
        <f>('Enforcement T9.3'!D14/'Enforcement T9.3'!C14)-1</f>
        <v>9.2544987146529589E-2</v>
      </c>
      <c r="D11" s="1023">
        <f>('Enforcement T9.3'!E14/'Enforcement T9.3'!D14)-1</f>
        <v>-0.23058823529411765</v>
      </c>
      <c r="E11" s="1027">
        <f>('Enforcement T9.3'!F14/'Enforcement T9.3'!E14)-1</f>
        <v>-0.18960244648318048</v>
      </c>
      <c r="F11" s="1026"/>
      <c r="G11" s="1027">
        <f>('Enforcement T9.3'!F14/'Enforcement T9.3'!B14)-1</f>
        <v>-0.40979955456570161</v>
      </c>
    </row>
    <row r="12" spans="1:7">
      <c r="A12" s="233"/>
      <c r="B12" s="1023"/>
      <c r="C12" s="1024"/>
      <c r="D12" s="1021"/>
      <c r="E12" s="1025"/>
      <c r="F12" s="1026"/>
      <c r="G12" s="1025"/>
    </row>
    <row r="13" spans="1:7" ht="14.25">
      <c r="A13" s="233" t="s">
        <v>310</v>
      </c>
      <c r="B13" s="1023">
        <f>('Enforcement T9.3'!C19/'Enforcement T9.3'!B19)-1</f>
        <v>-0.20609884332281814</v>
      </c>
      <c r="C13" s="1023">
        <f>('Enforcement T9.3'!D19/'Enforcement T9.3'!C19)-1</f>
        <v>8.8741721854304734E-2</v>
      </c>
      <c r="D13" s="1023">
        <f>('Enforcement T9.3'!E19/'Enforcement T9.3'!D19)-1</f>
        <v>-8.0291970802919721E-2</v>
      </c>
      <c r="E13" s="1027">
        <f>('Enforcement T9.3'!F19/'Enforcement T9.3'!E19)-1</f>
        <v>-0.14814814814814814</v>
      </c>
      <c r="F13" s="1027"/>
      <c r="G13" s="1027">
        <f>('Enforcement T9.3'!F19/'Enforcement T9.3'!B19)-1</f>
        <v>-0.32281808622502628</v>
      </c>
    </row>
    <row r="14" spans="1:7">
      <c r="A14" s="233"/>
      <c r="B14" s="1023"/>
      <c r="C14" s="1028"/>
      <c r="D14" s="1021"/>
      <c r="E14" s="1025"/>
      <c r="F14" s="1027"/>
      <c r="G14" s="1025"/>
    </row>
    <row r="15" spans="1:7" ht="14.25">
      <c r="A15" s="233" t="s">
        <v>311</v>
      </c>
      <c r="B15" s="1023">
        <f>('Enforcement T9.3'!C24/'Enforcement T9.3'!B24)-1</f>
        <v>-0.26727809837867544</v>
      </c>
      <c r="C15" s="1023">
        <f>('Enforcement T9.3'!D24/'Enforcement T9.3'!C24)-1</f>
        <v>0.20959167408935353</v>
      </c>
      <c r="D15" s="1023">
        <f>('Enforcement T9.3'!E24/'Enforcement T9.3'!D24)-1</f>
        <v>-0.17118960692664853</v>
      </c>
      <c r="E15" s="1027">
        <f>('Enforcement T9.3'!F24/'Enforcement T9.3'!E24)-1</f>
        <v>-0.16745538887434064</v>
      </c>
      <c r="F15" s="1027"/>
      <c r="G15" s="1027">
        <f>('Enforcement T9.3'!F24/'Enforcement T9.3'!B24)-1</f>
        <v>-0.3884377576257213</v>
      </c>
    </row>
    <row r="16" spans="1:7">
      <c r="A16" s="233"/>
      <c r="B16" s="1023"/>
      <c r="C16" s="1028"/>
      <c r="D16" s="1021"/>
      <c r="E16" s="1025"/>
      <c r="F16" s="1027"/>
      <c r="G16" s="1025"/>
    </row>
    <row r="17" spans="1:7" ht="14.25">
      <c r="A17" s="236" t="s">
        <v>652</v>
      </c>
      <c r="B17" s="1023">
        <f>('Enforcement T9.3'!C29/'Enforcement T9.3'!B29)-1</f>
        <v>0.22483221476510074</v>
      </c>
      <c r="C17" s="1023">
        <f>('Enforcement T9.3'!D29/'Enforcement T9.3'!C29)-1</f>
        <v>0.16232876712328759</v>
      </c>
      <c r="D17" s="1023">
        <f>('Enforcement T9.3'!E29/'Enforcement T9.3'!D29)-1</f>
        <v>0.24926340601060692</v>
      </c>
      <c r="E17" s="1027">
        <f>('Enforcement T9.3'!F29/'Enforcement T9.3'!E29)-1</f>
        <v>-0.24481132075471701</v>
      </c>
      <c r="F17" s="1027"/>
      <c r="G17" s="1027">
        <f>('Enforcement T9.3'!F29/'Enforcement T9.3'!B29)-1</f>
        <v>0.34312080536912748</v>
      </c>
    </row>
    <row r="18" spans="1:7">
      <c r="A18" s="233"/>
      <c r="B18" s="1023"/>
      <c r="C18" s="1028"/>
      <c r="D18" s="1021"/>
      <c r="E18" s="1025"/>
      <c r="F18" s="1027"/>
      <c r="G18" s="1025"/>
    </row>
    <row r="19" spans="1:7" ht="14.25">
      <c r="A19" s="236" t="s">
        <v>653</v>
      </c>
      <c r="B19" s="1023">
        <f>('Enforcement T9.3'!C34/'Enforcement T9.3'!B34)-1</f>
        <v>0.33756460241182329</v>
      </c>
      <c r="C19" s="1023">
        <f>('Enforcement T9.3'!D34/'Enforcement T9.3'!C34)-1</f>
        <v>0.36428958785249455</v>
      </c>
      <c r="D19" s="1023">
        <f>('Enforcement T9.3'!E34/'Enforcement T9.3'!D34)-1</f>
        <v>0.57333797078406046</v>
      </c>
      <c r="E19" s="1027">
        <f>('Enforcement T9.3'!F34/'Enforcement T9.3'!E34)-1</f>
        <v>-0.26398231485867674</v>
      </c>
      <c r="F19" s="1027"/>
      <c r="G19" s="1027">
        <f>('Enforcement T9.3'!F34/'Enforcement T9.3'!B34)-1</f>
        <v>1.1131562244990478</v>
      </c>
    </row>
    <row r="20" spans="1:7" ht="13.5" thickBot="1">
      <c r="A20" s="7"/>
      <c r="B20" s="1023"/>
      <c r="C20" s="1023"/>
      <c r="D20" s="1021"/>
      <c r="E20" s="1025"/>
      <c r="F20" s="1027"/>
      <c r="G20" s="1025"/>
    </row>
    <row r="21" spans="1:7" ht="13.5" thickTop="1">
      <c r="A21" s="70" t="s">
        <v>312</v>
      </c>
      <c r="B21" s="1029">
        <f>('Enforcement T9.3'!C40/'Enforcement T9.3'!B40)-1</f>
        <v>-6.5468047684189568E-3</v>
      </c>
      <c r="C21" s="1029">
        <f>('Enforcement T9.3'!D40/'Enforcement T9.3'!C40)-1</f>
        <v>0.29937641388806924</v>
      </c>
      <c r="D21" s="1029">
        <f>('Enforcement T9.3'!E40/'Enforcement T9.3'!D40)-1</f>
        <v>0.28251213404830611</v>
      </c>
      <c r="E21" s="1030">
        <f>('Enforcement T9.3'!F40/'Enforcement T9.3'!E40)-1</f>
        <v>-0.23961574600896185</v>
      </c>
      <c r="F21" s="1022"/>
      <c r="G21" s="1030">
        <f>('Enforcement T9.3'!F40/'Enforcement T9.3'!B40)-1</f>
        <v>0.25885870627320706</v>
      </c>
    </row>
    <row r="22" spans="1:7">
      <c r="A22" s="245" t="s">
        <v>1513</v>
      </c>
      <c r="B22" s="32"/>
      <c r="C22" s="32"/>
      <c r="D22" s="71"/>
      <c r="E22" s="7"/>
    </row>
    <row r="23" spans="1:7">
      <c r="A23" s="7"/>
      <c r="B23" s="32"/>
      <c r="C23" s="32"/>
      <c r="D23" s="71"/>
      <c r="E23" s="7"/>
    </row>
    <row r="24" spans="1:7">
      <c r="A24" s="441" t="s">
        <v>121</v>
      </c>
      <c r="B24" s="1235"/>
      <c r="C24" s="1235"/>
      <c r="D24" s="493"/>
      <c r="E24" s="245"/>
    </row>
    <row r="25" spans="1:7">
      <c r="A25" s="1558" t="s">
        <v>313</v>
      </c>
      <c r="B25" s="1558"/>
      <c r="C25" s="1558"/>
      <c r="D25" s="1558"/>
      <c r="E25" s="1484"/>
    </row>
    <row r="26" spans="1:7" ht="25.5" customHeight="1">
      <c r="A26" s="1558" t="s">
        <v>314</v>
      </c>
      <c r="B26" s="1558"/>
      <c r="C26" s="1558"/>
      <c r="D26" s="1558"/>
      <c r="E26" s="1484"/>
    </row>
    <row r="27" spans="1:7" ht="25.5" customHeight="1">
      <c r="A27" s="1558" t="s">
        <v>315</v>
      </c>
      <c r="B27" s="1558"/>
      <c r="C27" s="1558"/>
      <c r="D27" s="1558"/>
      <c r="E27" s="1484"/>
    </row>
    <row r="28" spans="1:7" ht="13.5" customHeight="1">
      <c r="A28" s="1558" t="s">
        <v>316</v>
      </c>
      <c r="B28" s="1558"/>
      <c r="C28" s="1558"/>
      <c r="D28" s="1558"/>
      <c r="E28" s="1484"/>
    </row>
    <row r="29" spans="1:7" ht="40.5" customHeight="1">
      <c r="A29" s="1558" t="s">
        <v>654</v>
      </c>
      <c r="B29" s="1558"/>
      <c r="C29" s="1558"/>
      <c r="D29" s="1558"/>
      <c r="E29" s="1484"/>
    </row>
    <row r="30" spans="1:7">
      <c r="A30" s="1558" t="s">
        <v>651</v>
      </c>
      <c r="B30" s="1484"/>
      <c r="C30" s="1484"/>
      <c r="D30" s="1484"/>
      <c r="E30" s="1484"/>
    </row>
    <row r="31" spans="1:7" ht="39" customHeight="1">
      <c r="A31" s="1558" t="s">
        <v>1518</v>
      </c>
      <c r="B31" s="1484"/>
      <c r="C31" s="1484"/>
      <c r="D31" s="1484"/>
      <c r="E31" s="1484"/>
    </row>
    <row r="32" spans="1:7">
      <c r="A32" s="881"/>
      <c r="B32" s="427"/>
      <c r="C32" s="427"/>
      <c r="D32" s="427"/>
      <c r="E32" s="7"/>
    </row>
    <row r="33" spans="1:8" s="7" customFormat="1">
      <c r="A33" s="51"/>
      <c r="B33" s="32"/>
      <c r="C33" s="32"/>
      <c r="D33" s="32"/>
    </row>
    <row r="34" spans="1:8" s="7" customFormat="1">
      <c r="A34" s="707" t="s">
        <v>113</v>
      </c>
      <c r="B34" s="32"/>
      <c r="C34" s="32"/>
      <c r="D34" s="32"/>
    </row>
    <row r="35" spans="1:8" s="7" customFormat="1">
      <c r="B35" s="32"/>
      <c r="C35" s="32"/>
      <c r="D35" s="32"/>
    </row>
    <row r="36" spans="1:8" s="7" customFormat="1">
      <c r="A36" s="1234" t="s">
        <v>114</v>
      </c>
      <c r="B36" s="32"/>
      <c r="C36" s="32"/>
      <c r="D36" s="32"/>
    </row>
    <row r="37" spans="1:8" s="7" customFormat="1">
      <c r="B37" s="32"/>
      <c r="C37" s="32"/>
      <c r="D37" s="32"/>
    </row>
    <row r="38" spans="1:8" s="7" customFormat="1">
      <c r="A38" s="1234" t="s">
        <v>115</v>
      </c>
      <c r="B38" s="32"/>
      <c r="C38" s="32"/>
      <c r="D38" s="32"/>
    </row>
    <row r="39" spans="1:8" s="7" customFormat="1">
      <c r="B39" s="32"/>
      <c r="C39" s="32"/>
      <c r="D39" s="32"/>
    </row>
    <row r="40" spans="1:8" s="7" customFormat="1">
      <c r="A40" s="1228" t="s">
        <v>631</v>
      </c>
      <c r="B40" s="32"/>
      <c r="C40" s="32"/>
      <c r="D40" s="32"/>
    </row>
    <row r="41" spans="1:8" s="7" customFormat="1">
      <c r="B41" s="32"/>
      <c r="C41" s="32"/>
      <c r="D41" s="32"/>
    </row>
    <row r="42" spans="1:8" s="7" customFormat="1">
      <c r="A42" s="707"/>
      <c r="B42" s="31"/>
      <c r="C42" s="31"/>
      <c r="D42" s="31"/>
    </row>
    <row r="43" spans="1:8" s="7" customFormat="1">
      <c r="A43" s="236"/>
      <c r="B43" s="31"/>
      <c r="C43" s="31"/>
      <c r="D43" s="31"/>
    </row>
    <row r="44" spans="1:8" s="7" customFormat="1">
      <c r="A44" s="707"/>
      <c r="B44" s="31"/>
      <c r="C44" s="31"/>
      <c r="D44" s="31"/>
    </row>
    <row r="46" spans="1:8" s="31" customFormat="1">
      <c r="A46" s="707"/>
      <c r="E46" s="236"/>
      <c r="F46" s="236"/>
      <c r="G46" s="236"/>
      <c r="H46" s="236"/>
    </row>
    <row r="48" spans="1:8" s="31" customFormat="1">
      <c r="A48" s="707"/>
      <c r="E48" s="236"/>
      <c r="F48" s="236"/>
      <c r="G48" s="236"/>
      <c r="H48" s="236"/>
    </row>
    <row r="49" spans="1:8" s="31" customFormat="1">
      <c r="A49" s="707"/>
      <c r="E49" s="236"/>
      <c r="F49" s="236"/>
      <c r="G49" s="236"/>
      <c r="H49" s="236"/>
    </row>
  </sheetData>
  <mergeCells count="7">
    <mergeCell ref="A30:E30"/>
    <mergeCell ref="A31:E31"/>
    <mergeCell ref="A25:E25"/>
    <mergeCell ref="A26:E26"/>
    <mergeCell ref="A27:E27"/>
    <mergeCell ref="A28:E28"/>
    <mergeCell ref="A29:E29"/>
  </mergeCells>
  <hyperlinks>
    <hyperlink ref="A40" r:id="rId1"/>
    <hyperlink ref="A3" location="'User Guide Enforcement'!A1" display="Click Here for User Guide"/>
    <hyperlink ref="A36" location="Contents!A1" display="Click here to return to Contents"/>
    <hyperlink ref="A38" location="'Statistical Notes'!A1" display="Click here for information on Statistical Notes and symbols used"/>
    <hyperlink ref="A34" location="'Enforcement - Commentary'!A1" display="Click here to return to the Commentary"/>
  </hyperlinks>
  <pageMargins left="0.70866141732283472" right="0.70866141732283472" top="0.74803149606299213" bottom="0.74803149606299213" header="0.31496062992125984" footer="0.31496062992125984"/>
  <pageSetup paperSize="9" scale="96" orientation="landscape" r:id="rId2"/>
  <drawing r:id="rId3"/>
</worksheet>
</file>

<file path=xl/worksheets/sheet102.xml><?xml version="1.0" encoding="utf-8"?>
<worksheet xmlns="http://schemas.openxmlformats.org/spreadsheetml/2006/main" xmlns:r="http://schemas.openxmlformats.org/officeDocument/2006/relationships">
  <sheetPr codeName="Sheet113">
    <tabColor theme="0" tint="-0.249977111117893"/>
    <pageSetUpPr fitToPage="1"/>
  </sheetPr>
  <dimension ref="A1:H37"/>
  <sheetViews>
    <sheetView zoomScaleNormal="100" workbookViewId="0">
      <selection activeCell="A2" sqref="A2"/>
    </sheetView>
  </sheetViews>
  <sheetFormatPr defaultRowHeight="12.75"/>
  <cols>
    <col min="1" max="1" width="35.7109375" style="236" customWidth="1"/>
    <col min="2" max="6" width="12.42578125" style="752" customWidth="1"/>
    <col min="7" max="16384" width="9.140625" style="236"/>
  </cols>
  <sheetData>
    <row r="1" spans="1:6" ht="15.75">
      <c r="A1" s="12" t="s">
        <v>47</v>
      </c>
      <c r="B1" s="1019"/>
      <c r="C1" s="992"/>
    </row>
    <row r="2" spans="1:6" ht="15.75">
      <c r="F2" s="993"/>
    </row>
    <row r="3" spans="1:6">
      <c r="A3" s="1234" t="s">
        <v>106</v>
      </c>
    </row>
    <row r="4" spans="1:6">
      <c r="A4" s="348"/>
    </row>
    <row r="5" spans="1:6">
      <c r="A5" s="448" t="s">
        <v>1521</v>
      </c>
      <c r="B5" s="50"/>
      <c r="C5" s="50"/>
      <c r="D5" s="50"/>
      <c r="E5" s="50"/>
    </row>
    <row r="6" spans="1:6" ht="13.5" thickBot="1">
      <c r="A6" s="7"/>
      <c r="B6" s="50"/>
      <c r="C6" s="50"/>
      <c r="D6" s="50"/>
      <c r="E6" s="50"/>
    </row>
    <row r="7" spans="1:6" ht="14.25" thickTop="1" thickBot="1">
      <c r="A7" s="33" t="s">
        <v>71</v>
      </c>
      <c r="B7" s="960" t="s">
        <v>855</v>
      </c>
      <c r="C7" s="961" t="s">
        <v>856</v>
      </c>
      <c r="D7" s="961" t="s">
        <v>857</v>
      </c>
      <c r="E7" s="961" t="s">
        <v>858</v>
      </c>
      <c r="F7" s="961" t="s">
        <v>862</v>
      </c>
    </row>
    <row r="8" spans="1:6" ht="13.5" thickTop="1">
      <c r="A8" s="7"/>
      <c r="B8" s="50"/>
      <c r="C8" s="26"/>
      <c r="D8" s="26"/>
      <c r="E8" s="50"/>
    </row>
    <row r="9" spans="1:6" s="13" customFormat="1" ht="14.25">
      <c r="A9" s="13" t="s">
        <v>1185</v>
      </c>
      <c r="B9" s="994">
        <v>94</v>
      </c>
      <c r="C9" s="994">
        <f t="shared" ref="C9:E9" si="0">SUM(C10:C13)</f>
        <v>51</v>
      </c>
      <c r="D9" s="994">
        <f t="shared" si="0"/>
        <v>75</v>
      </c>
      <c r="E9" s="994">
        <f t="shared" si="0"/>
        <v>39</v>
      </c>
      <c r="F9" s="994">
        <f>SUM(F10:F13)</f>
        <v>76</v>
      </c>
    </row>
    <row r="10" spans="1:6" s="1008" customFormat="1">
      <c r="A10" s="1006" t="s">
        <v>317</v>
      </c>
      <c r="B10" s="953" t="s">
        <v>728</v>
      </c>
      <c r="C10" s="1007">
        <v>15</v>
      </c>
      <c r="D10" s="953">
        <v>22</v>
      </c>
      <c r="E10" s="954">
        <v>12</v>
      </c>
      <c r="F10" s="954">
        <v>25</v>
      </c>
    </row>
    <row r="11" spans="1:6" s="1008" customFormat="1">
      <c r="A11" s="1006" t="s">
        <v>318</v>
      </c>
      <c r="B11" s="953" t="s">
        <v>728</v>
      </c>
      <c r="C11" s="1007">
        <v>1</v>
      </c>
      <c r="D11" s="953">
        <v>1</v>
      </c>
      <c r="E11" s="954">
        <v>2</v>
      </c>
      <c r="F11" s="954">
        <v>3</v>
      </c>
    </row>
    <row r="12" spans="1:6" s="1008" customFormat="1">
      <c r="A12" s="1006" t="s">
        <v>174</v>
      </c>
      <c r="B12" s="953" t="s">
        <v>728</v>
      </c>
      <c r="C12" s="1007">
        <v>22</v>
      </c>
      <c r="D12" s="953">
        <v>37</v>
      </c>
      <c r="E12" s="954">
        <v>9</v>
      </c>
      <c r="F12" s="954">
        <v>23</v>
      </c>
    </row>
    <row r="13" spans="1:6" s="1008" customFormat="1">
      <c r="A13" s="1009" t="s">
        <v>1178</v>
      </c>
      <c r="B13" s="953" t="s">
        <v>728</v>
      </c>
      <c r="C13" s="1010">
        <v>13</v>
      </c>
      <c r="D13" s="1000">
        <v>15</v>
      </c>
      <c r="E13" s="1011">
        <v>16</v>
      </c>
      <c r="F13" s="1011">
        <v>25</v>
      </c>
    </row>
    <row r="14" spans="1:6" s="991" customFormat="1" ht="29.25" customHeight="1" thickBot="1">
      <c r="A14" s="1031" t="s">
        <v>1186</v>
      </c>
      <c r="B14" s="1032">
        <v>7</v>
      </c>
      <c r="C14" s="1032">
        <v>11</v>
      </c>
      <c r="D14" s="1032">
        <v>10</v>
      </c>
      <c r="E14" s="1033">
        <v>8</v>
      </c>
      <c r="F14" s="1032">
        <v>22</v>
      </c>
    </row>
    <row r="15" spans="1:6" ht="13.5" thickTop="1">
      <c r="A15" s="245" t="s">
        <v>1513</v>
      </c>
      <c r="B15" s="50"/>
      <c r="C15" s="50"/>
      <c r="D15" s="998"/>
      <c r="E15" s="50"/>
    </row>
    <row r="16" spans="1:6">
      <c r="A16" s="7"/>
      <c r="B16" s="50"/>
      <c r="C16" s="50"/>
      <c r="D16" s="998"/>
      <c r="E16" s="50"/>
    </row>
    <row r="17" spans="1:6">
      <c r="A17" s="441" t="s">
        <v>121</v>
      </c>
      <c r="B17" s="1236"/>
      <c r="C17" s="1236"/>
      <c r="D17" s="1237"/>
      <c r="E17" s="50"/>
    </row>
    <row r="18" spans="1:6">
      <c r="A18" s="1558" t="s">
        <v>1523</v>
      </c>
      <c r="B18" s="1558"/>
      <c r="C18" s="1558"/>
      <c r="D18" s="1558"/>
      <c r="E18" s="50"/>
    </row>
    <row r="19" spans="1:6" ht="25.5" customHeight="1">
      <c r="A19" s="1558" t="s">
        <v>1524</v>
      </c>
      <c r="B19" s="1558"/>
      <c r="C19" s="1558"/>
      <c r="D19" s="1558"/>
      <c r="E19" s="50"/>
    </row>
    <row r="20" spans="1:6">
      <c r="A20" s="7"/>
      <c r="B20" s="50"/>
      <c r="C20" s="50"/>
      <c r="D20" s="998"/>
      <c r="E20" s="50"/>
    </row>
    <row r="21" spans="1:6" s="7" customFormat="1">
      <c r="A21" s="51"/>
      <c r="B21" s="50"/>
      <c r="C21" s="50"/>
      <c r="D21" s="50"/>
      <c r="E21" s="50"/>
      <c r="F21" s="50"/>
    </row>
    <row r="22" spans="1:6" s="7" customFormat="1">
      <c r="A22" s="707" t="s">
        <v>113</v>
      </c>
      <c r="B22" s="50"/>
      <c r="C22" s="50"/>
      <c r="D22" s="50"/>
      <c r="E22" s="50"/>
      <c r="F22" s="50"/>
    </row>
    <row r="23" spans="1:6" s="7" customFormat="1">
      <c r="B23" s="50"/>
      <c r="C23" s="50"/>
      <c r="D23" s="50"/>
      <c r="E23" s="50"/>
      <c r="F23" s="50"/>
    </row>
    <row r="24" spans="1:6" s="7" customFormat="1">
      <c r="A24" s="1234" t="s">
        <v>114</v>
      </c>
      <c r="B24" s="50"/>
      <c r="C24" s="50"/>
      <c r="D24" s="50"/>
      <c r="E24" s="50"/>
      <c r="F24" s="50"/>
    </row>
    <row r="25" spans="1:6" s="7" customFormat="1">
      <c r="B25" s="50"/>
      <c r="C25" s="50"/>
      <c r="D25" s="50"/>
      <c r="E25" s="50"/>
      <c r="F25" s="50"/>
    </row>
    <row r="26" spans="1:6" s="7" customFormat="1">
      <c r="A26" s="1234" t="s">
        <v>115</v>
      </c>
      <c r="B26" s="50"/>
      <c r="C26" s="50"/>
      <c r="D26" s="50"/>
      <c r="E26" s="50"/>
      <c r="F26" s="50"/>
    </row>
    <row r="27" spans="1:6" s="7" customFormat="1">
      <c r="B27" s="50"/>
      <c r="C27" s="50"/>
      <c r="D27" s="50"/>
      <c r="E27" s="50"/>
      <c r="F27" s="50"/>
    </row>
    <row r="28" spans="1:6" s="7" customFormat="1">
      <c r="A28" s="1228" t="s">
        <v>631</v>
      </c>
      <c r="B28" s="50"/>
      <c r="C28" s="50"/>
      <c r="D28" s="50"/>
      <c r="E28" s="50"/>
      <c r="F28" s="50"/>
    </row>
    <row r="29" spans="1:6" s="7" customFormat="1">
      <c r="B29" s="50"/>
      <c r="C29" s="50"/>
      <c r="D29" s="50"/>
      <c r="E29" s="50"/>
      <c r="F29" s="50"/>
    </row>
    <row r="30" spans="1:6" s="7" customFormat="1">
      <c r="A30" s="707"/>
      <c r="B30" s="752"/>
      <c r="C30" s="752"/>
      <c r="D30" s="752"/>
      <c r="E30" s="50"/>
      <c r="F30" s="50"/>
    </row>
    <row r="31" spans="1:6" s="7" customFormat="1">
      <c r="A31" s="236"/>
      <c r="B31" s="752"/>
      <c r="C31" s="752"/>
      <c r="D31" s="752"/>
      <c r="E31" s="50"/>
      <c r="F31" s="50"/>
    </row>
    <row r="32" spans="1:6" s="7" customFormat="1">
      <c r="A32" s="707"/>
      <c r="B32" s="752"/>
      <c r="C32" s="752"/>
      <c r="D32" s="752"/>
      <c r="E32" s="50"/>
      <c r="F32" s="50"/>
    </row>
    <row r="34" spans="1:8" s="31" customFormat="1">
      <c r="A34" s="707"/>
      <c r="B34" s="752"/>
      <c r="C34" s="752"/>
      <c r="D34" s="752"/>
      <c r="E34" s="752"/>
      <c r="F34" s="752"/>
      <c r="G34" s="236"/>
      <c r="H34" s="236"/>
    </row>
    <row r="36" spans="1:8" s="31" customFormat="1">
      <c r="A36" s="707"/>
      <c r="B36" s="752"/>
      <c r="C36" s="752"/>
      <c r="D36" s="752"/>
      <c r="E36" s="752"/>
      <c r="F36" s="752"/>
      <c r="G36" s="236"/>
      <c r="H36" s="236"/>
    </row>
    <row r="37" spans="1:8" s="31" customFormat="1">
      <c r="A37" s="707"/>
      <c r="B37" s="752"/>
      <c r="C37" s="752"/>
      <c r="D37" s="752"/>
      <c r="E37" s="752"/>
      <c r="F37" s="752"/>
      <c r="G37" s="236"/>
      <c r="H37" s="236"/>
    </row>
  </sheetData>
  <mergeCells count="2">
    <mergeCell ref="A18:D18"/>
    <mergeCell ref="A19:D19"/>
  </mergeCells>
  <hyperlinks>
    <hyperlink ref="A28" r:id="rId1"/>
    <hyperlink ref="A3" location="'User Guide Enforcement'!A1" display="Click Here for User Guide"/>
    <hyperlink ref="A24" location="Contents!A1" display="Click here to return to Contents"/>
    <hyperlink ref="A26" location="'Statistical Notes'!A1" display="Click here for information on Statistical Notes and symbols used"/>
    <hyperlink ref="A22" location="'Enforcement - Commentary'!A1" display="Click here to return to the Commentary"/>
  </hyperlinks>
  <pageMargins left="0.70866141732283472" right="0.70866141732283472" top="0.74803149606299213" bottom="0.74803149606299213" header="0.31496062992125984" footer="0.31496062992125984"/>
  <pageSetup paperSize="9" orientation="landscape" r:id="rId2"/>
  <ignoredErrors>
    <ignoredError sqref="C9:F9" formulaRange="1"/>
  </ignoredErrors>
  <drawing r:id="rId3"/>
</worksheet>
</file>

<file path=xl/worksheets/sheet103.xml><?xml version="1.0" encoding="utf-8"?>
<worksheet xmlns="http://schemas.openxmlformats.org/spreadsheetml/2006/main" xmlns:r="http://schemas.openxmlformats.org/officeDocument/2006/relationships">
  <sheetPr codeName="Sheet114">
    <tabColor theme="0" tint="-0.249977111117893"/>
    <pageSetUpPr fitToPage="1"/>
  </sheetPr>
  <dimension ref="A1:H41"/>
  <sheetViews>
    <sheetView zoomScaleNormal="100" workbookViewId="0">
      <selection activeCell="A2" sqref="A2"/>
    </sheetView>
  </sheetViews>
  <sheetFormatPr defaultRowHeight="12.75"/>
  <cols>
    <col min="1" max="1" width="35.7109375" style="236" customWidth="1"/>
    <col min="2" max="6" width="12.42578125" style="752" customWidth="1"/>
    <col min="7" max="16384" width="9.140625" style="236"/>
  </cols>
  <sheetData>
    <row r="1" spans="1:6" ht="15.75">
      <c r="A1" s="12" t="s">
        <v>47</v>
      </c>
      <c r="B1" s="1019"/>
      <c r="C1" s="992"/>
    </row>
    <row r="2" spans="1:6" ht="15.75">
      <c r="F2" s="993"/>
    </row>
    <row r="3" spans="1:6">
      <c r="A3" s="1234" t="s">
        <v>106</v>
      </c>
    </row>
    <row r="4" spans="1:6">
      <c r="A4" s="348"/>
    </row>
    <row r="5" spans="1:6">
      <c r="A5" s="448" t="s">
        <v>1525</v>
      </c>
      <c r="B5" s="50"/>
      <c r="C5" s="50"/>
      <c r="D5" s="50"/>
      <c r="E5" s="50"/>
    </row>
    <row r="6" spans="1:6" ht="13.5" thickBot="1">
      <c r="A6" s="7"/>
      <c r="B6" s="50"/>
      <c r="C6" s="50"/>
      <c r="D6" s="50"/>
      <c r="E6" s="50"/>
    </row>
    <row r="7" spans="1:6" ht="27.75" customHeight="1" thickTop="1" thickBot="1">
      <c r="A7" s="296" t="s">
        <v>611</v>
      </c>
      <c r="B7" s="960" t="s">
        <v>855</v>
      </c>
      <c r="C7" s="961" t="s">
        <v>856</v>
      </c>
      <c r="D7" s="961" t="s">
        <v>857</v>
      </c>
      <c r="E7" s="1239" t="s">
        <v>858</v>
      </c>
      <c r="F7" s="1239" t="s">
        <v>862</v>
      </c>
    </row>
    <row r="8" spans="1:6" ht="13.5" thickTop="1">
      <c r="A8" s="7"/>
      <c r="B8" s="1036"/>
      <c r="C8" s="1037"/>
      <c r="D8" s="1037"/>
      <c r="E8" s="1036"/>
      <c r="F8" s="1038"/>
    </row>
    <row r="9" spans="1:6" s="13" customFormat="1">
      <c r="A9" s="1034" t="s">
        <v>606</v>
      </c>
      <c r="B9" s="956">
        <v>15</v>
      </c>
      <c r="C9" s="956">
        <v>9</v>
      </c>
      <c r="D9" s="956">
        <v>10</v>
      </c>
      <c r="E9" s="956">
        <v>24</v>
      </c>
      <c r="F9" s="963">
        <v>11</v>
      </c>
    </row>
    <row r="10" spans="1:6" s="1008" customFormat="1">
      <c r="A10" s="1035"/>
      <c r="B10" s="956"/>
      <c r="C10" s="958"/>
      <c r="D10" s="956"/>
      <c r="E10" s="963"/>
      <c r="F10" s="963"/>
    </row>
    <row r="11" spans="1:6" s="1008" customFormat="1">
      <c r="A11" s="1035" t="s">
        <v>607</v>
      </c>
      <c r="B11" s="956">
        <v>42</v>
      </c>
      <c r="C11" s="958">
        <v>30</v>
      </c>
      <c r="D11" s="956">
        <v>9</v>
      </c>
      <c r="E11" s="963">
        <v>43</v>
      </c>
      <c r="F11" s="963">
        <v>13</v>
      </c>
    </row>
    <row r="12" spans="1:6" s="1008" customFormat="1">
      <c r="A12" s="1006"/>
      <c r="B12" s="956"/>
      <c r="C12" s="958"/>
      <c r="D12" s="956"/>
      <c r="E12" s="963"/>
      <c r="F12" s="963"/>
    </row>
    <row r="13" spans="1:6" s="1008" customFormat="1">
      <c r="A13" s="1035" t="s">
        <v>608</v>
      </c>
      <c r="B13" s="956">
        <v>17</v>
      </c>
      <c r="C13" s="958">
        <v>18</v>
      </c>
      <c r="D13" s="956">
        <v>1</v>
      </c>
      <c r="E13" s="963">
        <v>59</v>
      </c>
      <c r="F13" s="963">
        <v>7</v>
      </c>
    </row>
    <row r="14" spans="1:6" s="1008" customFormat="1">
      <c r="A14" s="1035"/>
      <c r="B14" s="956"/>
      <c r="C14" s="958"/>
      <c r="D14" s="956"/>
      <c r="E14" s="963"/>
      <c r="F14" s="963"/>
    </row>
    <row r="15" spans="1:6" s="1008" customFormat="1">
      <c r="A15" s="1035" t="s">
        <v>609</v>
      </c>
      <c r="B15" s="956">
        <v>28</v>
      </c>
      <c r="C15" s="958">
        <v>34</v>
      </c>
      <c r="D15" s="956">
        <v>36</v>
      </c>
      <c r="E15" s="963">
        <v>37</v>
      </c>
      <c r="F15" s="963">
        <v>10</v>
      </c>
    </row>
    <row r="16" spans="1:6" s="1008" customFormat="1">
      <c r="A16" s="1035"/>
      <c r="B16" s="956"/>
      <c r="C16" s="958"/>
      <c r="D16" s="956"/>
      <c r="E16" s="963"/>
      <c r="F16" s="963"/>
    </row>
    <row r="17" spans="1:6" s="1008" customFormat="1">
      <c r="A17" s="1035" t="s">
        <v>610</v>
      </c>
      <c r="B17" s="956">
        <v>82</v>
      </c>
      <c r="C17" s="958">
        <v>24</v>
      </c>
      <c r="D17" s="956">
        <v>47</v>
      </c>
      <c r="E17" s="963">
        <v>52</v>
      </c>
      <c r="F17" s="963">
        <v>35</v>
      </c>
    </row>
    <row r="18" spans="1:6" s="1008" customFormat="1" ht="13.5" thickBot="1">
      <c r="A18" s="1006"/>
      <c r="B18" s="956"/>
      <c r="C18" s="958"/>
      <c r="D18" s="956"/>
      <c r="E18" s="963"/>
      <c r="F18" s="955"/>
    </row>
    <row r="19" spans="1:6" s="991" customFormat="1" ht="14.25" thickTop="1" thickBot="1">
      <c r="A19" s="967" t="s">
        <v>110</v>
      </c>
      <c r="B19" s="976">
        <f>SUM(B9:B17)</f>
        <v>184</v>
      </c>
      <c r="C19" s="976">
        <f t="shared" ref="C19:F19" si="0">SUM(C9:C17)</f>
        <v>115</v>
      </c>
      <c r="D19" s="976">
        <f t="shared" si="0"/>
        <v>103</v>
      </c>
      <c r="E19" s="976">
        <f t="shared" si="0"/>
        <v>215</v>
      </c>
      <c r="F19" s="976">
        <f t="shared" si="0"/>
        <v>76</v>
      </c>
    </row>
    <row r="20" spans="1:6" ht="13.5" thickTop="1">
      <c r="A20" s="245" t="s">
        <v>1513</v>
      </c>
      <c r="B20" s="50"/>
      <c r="C20" s="50"/>
      <c r="D20" s="998"/>
      <c r="E20" s="50"/>
    </row>
    <row r="21" spans="1:6">
      <c r="A21" s="7"/>
      <c r="B21" s="50"/>
      <c r="C21" s="50"/>
      <c r="D21" s="998"/>
      <c r="E21" s="50"/>
    </row>
    <row r="22" spans="1:6">
      <c r="A22" s="441" t="s">
        <v>112</v>
      </c>
      <c r="B22" s="1236"/>
      <c r="C22" s="1236"/>
      <c r="D22" s="1237"/>
      <c r="E22" s="1236"/>
      <c r="F22" s="1236"/>
    </row>
    <row r="23" spans="1:6" ht="52.5" customHeight="1">
      <c r="A23" s="1558" t="s">
        <v>1527</v>
      </c>
      <c r="B23" s="1558"/>
      <c r="C23" s="1558"/>
      <c r="D23" s="1558"/>
      <c r="E23" s="1484"/>
      <c r="F23" s="1484"/>
    </row>
    <row r="24" spans="1:6">
      <c r="A24" s="7"/>
      <c r="B24" s="50"/>
      <c r="C24" s="50"/>
      <c r="D24" s="998"/>
      <c r="E24" s="50"/>
    </row>
    <row r="25" spans="1:6" s="7" customFormat="1">
      <c r="A25" s="51"/>
      <c r="B25" s="50"/>
      <c r="C25" s="50"/>
      <c r="D25" s="50"/>
      <c r="E25" s="50"/>
      <c r="F25" s="50"/>
    </row>
    <row r="26" spans="1:6" s="7" customFormat="1">
      <c r="A26" s="707" t="s">
        <v>113</v>
      </c>
      <c r="B26" s="50"/>
      <c r="C26" s="50"/>
      <c r="D26" s="50"/>
      <c r="E26" s="50"/>
      <c r="F26" s="50"/>
    </row>
    <row r="27" spans="1:6" s="7" customFormat="1">
      <c r="B27" s="50"/>
      <c r="C27" s="50"/>
      <c r="D27" s="50"/>
      <c r="E27" s="50"/>
      <c r="F27" s="50"/>
    </row>
    <row r="28" spans="1:6" s="7" customFormat="1">
      <c r="A28" s="1234" t="s">
        <v>114</v>
      </c>
      <c r="B28" s="50"/>
      <c r="C28" s="50"/>
      <c r="D28" s="50"/>
      <c r="E28" s="50"/>
      <c r="F28" s="50"/>
    </row>
    <row r="29" spans="1:6" s="7" customFormat="1">
      <c r="B29" s="50"/>
      <c r="C29" s="50"/>
      <c r="D29" s="50"/>
      <c r="E29" s="50"/>
      <c r="F29" s="50"/>
    </row>
    <row r="30" spans="1:6" s="7" customFormat="1">
      <c r="A30" s="1234" t="s">
        <v>115</v>
      </c>
      <c r="B30" s="50"/>
      <c r="C30" s="50"/>
      <c r="D30" s="50"/>
      <c r="E30" s="50"/>
      <c r="F30" s="50"/>
    </row>
    <row r="31" spans="1:6" s="7" customFormat="1">
      <c r="B31" s="50"/>
      <c r="C31" s="50"/>
      <c r="D31" s="50"/>
      <c r="E31" s="50"/>
      <c r="F31" s="50"/>
    </row>
    <row r="32" spans="1:6" s="7" customFormat="1">
      <c r="A32" s="1228" t="s">
        <v>631</v>
      </c>
      <c r="B32" s="50"/>
      <c r="C32" s="50"/>
      <c r="D32" s="50"/>
      <c r="E32" s="50"/>
      <c r="F32" s="50"/>
    </row>
    <row r="33" spans="1:8" s="7" customFormat="1">
      <c r="B33" s="50"/>
      <c r="C33" s="50"/>
      <c r="D33" s="50"/>
      <c r="E33" s="50"/>
      <c r="F33" s="50"/>
    </row>
    <row r="34" spans="1:8" s="7" customFormat="1">
      <c r="A34" s="707"/>
      <c r="B34" s="752"/>
      <c r="C34" s="752"/>
      <c r="D34" s="752"/>
      <c r="E34" s="50"/>
      <c r="F34" s="50"/>
    </row>
    <row r="35" spans="1:8" s="7" customFormat="1">
      <c r="A35" s="236"/>
      <c r="B35" s="752"/>
      <c r="C35" s="752"/>
      <c r="D35" s="752"/>
      <c r="E35" s="50"/>
      <c r="F35" s="50"/>
    </row>
    <row r="36" spans="1:8" s="7" customFormat="1">
      <c r="A36" s="707"/>
      <c r="B36" s="752"/>
      <c r="C36" s="752"/>
      <c r="D36" s="752"/>
      <c r="E36" s="50"/>
      <c r="F36" s="50"/>
    </row>
    <row r="38" spans="1:8" s="31" customFormat="1">
      <c r="A38" s="707"/>
      <c r="B38" s="752"/>
      <c r="C38" s="752"/>
      <c r="D38" s="752"/>
      <c r="E38" s="752"/>
      <c r="F38" s="752"/>
      <c r="G38" s="236"/>
      <c r="H38" s="236"/>
    </row>
    <row r="40" spans="1:8" s="31" customFormat="1">
      <c r="A40" s="707"/>
      <c r="B40" s="752"/>
      <c r="C40" s="752"/>
      <c r="D40" s="752"/>
      <c r="E40" s="752"/>
      <c r="F40" s="752"/>
      <c r="G40" s="236"/>
      <c r="H40" s="236"/>
    </row>
    <row r="41" spans="1:8" s="31" customFormat="1">
      <c r="A41" s="707"/>
      <c r="B41" s="752"/>
      <c r="C41" s="752"/>
      <c r="D41" s="752"/>
      <c r="E41" s="752"/>
      <c r="F41" s="752"/>
      <c r="G41" s="236"/>
      <c r="H41" s="236"/>
    </row>
  </sheetData>
  <mergeCells count="1">
    <mergeCell ref="A23:F23"/>
  </mergeCells>
  <hyperlinks>
    <hyperlink ref="A32" r:id="rId1"/>
    <hyperlink ref="A3" location="'User Guide Enforcement'!A1" display="Click Here for User Guide"/>
    <hyperlink ref="A28" location="Contents!A1" display="Click here to return to Contents"/>
    <hyperlink ref="A30" location="'Statistical Notes'!A1" display="Click here for information on Statistical Notes and symbols used"/>
    <hyperlink ref="A26" location="'Enforcement - Commentary'!A1" display="Click here to return to the Commentary"/>
  </hyperlinks>
  <pageMargins left="0.70866141732283472" right="0.70866141732283472" top="0.74803149606299213" bottom="0.74803149606299213" header="0.31496062992125984" footer="0.31496062992125984"/>
  <pageSetup paperSize="9" orientation="landscape" r:id="rId2"/>
  <drawing r:id="rId3"/>
</worksheet>
</file>

<file path=xl/worksheets/sheet104.xml><?xml version="1.0" encoding="utf-8"?>
<worksheet xmlns="http://schemas.openxmlformats.org/spreadsheetml/2006/main" xmlns:r="http://schemas.openxmlformats.org/officeDocument/2006/relationships">
  <sheetPr codeName="Sheet115">
    <tabColor theme="0" tint="-0.249977111117893"/>
    <pageSetUpPr fitToPage="1"/>
  </sheetPr>
  <dimension ref="A1:L42"/>
  <sheetViews>
    <sheetView zoomScaleNormal="100" workbookViewId="0">
      <selection activeCell="A2" sqref="A2"/>
    </sheetView>
  </sheetViews>
  <sheetFormatPr defaultRowHeight="12.75"/>
  <cols>
    <col min="1" max="1" width="31.7109375" style="236" customWidth="1"/>
    <col min="2" max="10" width="15.42578125" style="752" customWidth="1"/>
    <col min="11" max="11" width="15.42578125" style="236" customWidth="1"/>
    <col min="12" max="16384" width="9.140625" style="236"/>
  </cols>
  <sheetData>
    <row r="1" spans="1:11" ht="15.75">
      <c r="A1" s="12" t="s">
        <v>47</v>
      </c>
      <c r="B1" s="1019"/>
      <c r="C1" s="1019"/>
      <c r="D1" s="992"/>
      <c r="E1" s="992"/>
    </row>
    <row r="2" spans="1:11" ht="15.75">
      <c r="J2" s="993"/>
    </row>
    <row r="3" spans="1:11">
      <c r="A3" s="1234" t="s">
        <v>106</v>
      </c>
    </row>
    <row r="4" spans="1:11">
      <c r="A4" s="348"/>
    </row>
    <row r="5" spans="1:11">
      <c r="A5" s="448" t="s">
        <v>1528</v>
      </c>
      <c r="B5" s="50"/>
      <c r="C5" s="50"/>
      <c r="D5" s="50"/>
      <c r="E5" s="50"/>
      <c r="F5" s="50"/>
      <c r="G5" s="50"/>
      <c r="H5" s="50"/>
      <c r="I5" s="50"/>
    </row>
    <row r="6" spans="1:11" ht="13.5" thickBot="1">
      <c r="A6" s="7"/>
      <c r="B6" s="50"/>
      <c r="C6" s="50"/>
      <c r="D6" s="50"/>
      <c r="E6" s="50"/>
      <c r="F6" s="50"/>
      <c r="G6" s="50"/>
      <c r="H6" s="50"/>
      <c r="I6" s="50"/>
    </row>
    <row r="7" spans="1:11" ht="27.75" customHeight="1" thickTop="1" thickBot="1">
      <c r="A7" s="296" t="s">
        <v>611</v>
      </c>
      <c r="B7" s="1561" t="s">
        <v>855</v>
      </c>
      <c r="C7" s="1562"/>
      <c r="D7" s="1559" t="s">
        <v>856</v>
      </c>
      <c r="E7" s="1559"/>
      <c r="F7" s="1561" t="s">
        <v>857</v>
      </c>
      <c r="G7" s="1562"/>
      <c r="H7" s="1561" t="s">
        <v>858</v>
      </c>
      <c r="I7" s="1562"/>
      <c r="J7" s="1559" t="s">
        <v>862</v>
      </c>
      <c r="K7" s="1560"/>
    </row>
    <row r="8" spans="1:11" ht="39.75" customHeight="1" thickTop="1">
      <c r="A8" s="1039"/>
      <c r="B8" s="1045" t="s">
        <v>319</v>
      </c>
      <c r="C8" s="1046" t="s">
        <v>1187</v>
      </c>
      <c r="D8" s="1040" t="s">
        <v>319</v>
      </c>
      <c r="E8" s="1040" t="s">
        <v>1187</v>
      </c>
      <c r="F8" s="1045" t="s">
        <v>319</v>
      </c>
      <c r="G8" s="1046" t="s">
        <v>1187</v>
      </c>
      <c r="H8" s="1045" t="s">
        <v>319</v>
      </c>
      <c r="I8" s="1046" t="s">
        <v>1187</v>
      </c>
      <c r="J8" s="1040" t="s">
        <v>319</v>
      </c>
      <c r="K8" s="1040" t="s">
        <v>1187</v>
      </c>
    </row>
    <row r="9" spans="1:11">
      <c r="A9" s="7"/>
      <c r="B9" s="1047"/>
      <c r="C9" s="1048"/>
      <c r="D9" s="1037"/>
      <c r="E9" s="1037"/>
      <c r="F9" s="1053"/>
      <c r="G9" s="1054"/>
      <c r="H9" s="1047"/>
      <c r="I9" s="1048"/>
      <c r="J9" s="1266"/>
      <c r="K9" s="245"/>
    </row>
    <row r="10" spans="1:11" s="13" customFormat="1">
      <c r="A10" s="1034" t="s">
        <v>606</v>
      </c>
      <c r="B10" s="1049">
        <v>1</v>
      </c>
      <c r="C10" s="1050">
        <v>1</v>
      </c>
      <c r="D10" s="1041">
        <v>3</v>
      </c>
      <c r="E10" s="1041">
        <v>7</v>
      </c>
      <c r="F10" s="1049">
        <v>2</v>
      </c>
      <c r="G10" s="1050">
        <v>2</v>
      </c>
      <c r="H10" s="1049">
        <v>7</v>
      </c>
      <c r="I10" s="1050">
        <v>11</v>
      </c>
      <c r="J10" s="1108">
        <v>8</v>
      </c>
      <c r="K10" s="1235">
        <v>19</v>
      </c>
    </row>
    <row r="11" spans="1:11" s="1008" customFormat="1">
      <c r="A11" s="1035"/>
      <c r="B11" s="1049"/>
      <c r="C11" s="1050"/>
      <c r="D11" s="1042"/>
      <c r="E11" s="1042"/>
      <c r="F11" s="1049"/>
      <c r="G11" s="1050"/>
      <c r="H11" s="1055"/>
      <c r="I11" s="1056"/>
      <c r="J11" s="1108"/>
      <c r="K11" s="492"/>
    </row>
    <row r="12" spans="1:11" s="1008" customFormat="1">
      <c r="A12" s="1035" t="s">
        <v>607</v>
      </c>
      <c r="B12" s="1049">
        <v>6</v>
      </c>
      <c r="C12" s="1050">
        <v>10</v>
      </c>
      <c r="D12" s="1042">
        <v>2</v>
      </c>
      <c r="E12" s="1042">
        <v>2</v>
      </c>
      <c r="F12" s="1049">
        <v>4</v>
      </c>
      <c r="G12" s="1050">
        <v>11</v>
      </c>
      <c r="H12" s="1055">
        <v>5</v>
      </c>
      <c r="I12" s="1056">
        <v>11</v>
      </c>
      <c r="J12" s="1108">
        <v>2</v>
      </c>
      <c r="K12" s="492">
        <v>8</v>
      </c>
    </row>
    <row r="13" spans="1:11" s="1008" customFormat="1">
      <c r="A13" s="1006"/>
      <c r="B13" s="1049"/>
      <c r="C13" s="1050"/>
      <c r="D13" s="1042"/>
      <c r="E13" s="1042"/>
      <c r="F13" s="1049"/>
      <c r="G13" s="1050"/>
      <c r="H13" s="1055"/>
      <c r="I13" s="1056"/>
      <c r="J13" s="1108"/>
      <c r="K13" s="492"/>
    </row>
    <row r="14" spans="1:11" s="1008" customFormat="1">
      <c r="A14" s="1035" t="s">
        <v>608</v>
      </c>
      <c r="B14" s="1049">
        <v>4</v>
      </c>
      <c r="C14" s="1050">
        <v>6</v>
      </c>
      <c r="D14" s="1042">
        <v>3</v>
      </c>
      <c r="E14" s="1042">
        <v>5</v>
      </c>
      <c r="F14" s="1049">
        <v>0</v>
      </c>
      <c r="G14" s="1050">
        <v>0</v>
      </c>
      <c r="H14" s="1055">
        <v>9</v>
      </c>
      <c r="I14" s="1056">
        <v>13</v>
      </c>
      <c r="J14" s="1108">
        <v>2</v>
      </c>
      <c r="K14" s="492">
        <v>4</v>
      </c>
    </row>
    <row r="15" spans="1:11" s="1008" customFormat="1">
      <c r="A15" s="1035"/>
      <c r="B15" s="1049"/>
      <c r="C15" s="1050"/>
      <c r="D15" s="1042"/>
      <c r="E15" s="1042"/>
      <c r="F15" s="1049"/>
      <c r="G15" s="1050"/>
      <c r="H15" s="1055"/>
      <c r="I15" s="1056"/>
      <c r="J15" s="1108"/>
      <c r="K15" s="492"/>
    </row>
    <row r="16" spans="1:11" s="1008" customFormat="1">
      <c r="A16" s="1035" t="s">
        <v>609</v>
      </c>
      <c r="B16" s="1049">
        <v>6</v>
      </c>
      <c r="C16" s="1050">
        <v>14</v>
      </c>
      <c r="D16" s="1042">
        <v>4</v>
      </c>
      <c r="E16" s="1042">
        <v>7</v>
      </c>
      <c r="F16" s="1049">
        <v>12</v>
      </c>
      <c r="G16" s="1050">
        <v>25</v>
      </c>
      <c r="H16" s="1055">
        <v>5</v>
      </c>
      <c r="I16" s="1056">
        <v>6</v>
      </c>
      <c r="J16" s="1108">
        <v>4</v>
      </c>
      <c r="K16" s="492">
        <v>8</v>
      </c>
    </row>
    <row r="17" spans="1:11" s="1008" customFormat="1">
      <c r="A17" s="1035"/>
      <c r="B17" s="1049"/>
      <c r="C17" s="1050"/>
      <c r="D17" s="1042"/>
      <c r="E17" s="1042"/>
      <c r="F17" s="1049"/>
      <c r="G17" s="1050"/>
      <c r="H17" s="1055"/>
      <c r="I17" s="1056"/>
      <c r="J17" s="1108"/>
      <c r="K17" s="492"/>
    </row>
    <row r="18" spans="1:11" s="1008" customFormat="1">
      <c r="A18" s="1035" t="s">
        <v>610</v>
      </c>
      <c r="B18" s="1049">
        <v>22</v>
      </c>
      <c r="C18" s="1050">
        <v>38</v>
      </c>
      <c r="D18" s="1042">
        <v>10</v>
      </c>
      <c r="E18" s="1042">
        <v>40</v>
      </c>
      <c r="F18" s="1049">
        <v>12</v>
      </c>
      <c r="G18" s="1050">
        <v>18</v>
      </c>
      <c r="H18" s="1055">
        <v>1</v>
      </c>
      <c r="I18" s="1056">
        <v>1</v>
      </c>
      <c r="J18" s="1108">
        <v>11</v>
      </c>
      <c r="K18" s="492">
        <v>29</v>
      </c>
    </row>
    <row r="19" spans="1:11" s="1008" customFormat="1" ht="13.5" thickBot="1">
      <c r="A19" s="1006"/>
      <c r="B19" s="1049"/>
      <c r="C19" s="1050"/>
      <c r="D19" s="1042"/>
      <c r="E19" s="1042"/>
      <c r="F19" s="1049"/>
      <c r="G19" s="1050"/>
      <c r="H19" s="1055"/>
      <c r="I19" s="1056"/>
      <c r="J19" s="1043"/>
      <c r="K19" s="55"/>
    </row>
    <row r="20" spans="1:11" s="991" customFormat="1" ht="14.25" thickTop="1" thickBot="1">
      <c r="A20" s="967" t="s">
        <v>110</v>
      </c>
      <c r="B20" s="1051">
        <f>SUM(B10:B18)</f>
        <v>39</v>
      </c>
      <c r="C20" s="1052">
        <f>SUM(C10:C18)</f>
        <v>69</v>
      </c>
      <c r="D20" s="1044">
        <f t="shared" ref="D20:K20" si="0">SUM(D10:D18)</f>
        <v>22</v>
      </c>
      <c r="E20" s="1044">
        <f>SUM(E10:E18)</f>
        <v>61</v>
      </c>
      <c r="F20" s="1051">
        <f t="shared" si="0"/>
        <v>30</v>
      </c>
      <c r="G20" s="1052">
        <f>SUM(G10:G18)</f>
        <v>56</v>
      </c>
      <c r="H20" s="1051">
        <f t="shared" si="0"/>
        <v>27</v>
      </c>
      <c r="I20" s="1052">
        <f>SUM(I10:I18)</f>
        <v>42</v>
      </c>
      <c r="J20" s="1044">
        <f t="shared" si="0"/>
        <v>27</v>
      </c>
      <c r="K20" s="1044">
        <f t="shared" si="0"/>
        <v>68</v>
      </c>
    </row>
    <row r="21" spans="1:11" ht="13.5" thickTop="1">
      <c r="A21" s="7"/>
      <c r="B21" s="50"/>
      <c r="C21" s="50"/>
      <c r="D21" s="50"/>
      <c r="E21" s="50"/>
      <c r="F21" s="998"/>
      <c r="G21" s="998"/>
      <c r="H21" s="50"/>
      <c r="I21" s="50"/>
    </row>
    <row r="22" spans="1:11">
      <c r="A22" s="441" t="s">
        <v>121</v>
      </c>
      <c r="B22" s="1236"/>
      <c r="C22" s="1236"/>
      <c r="D22" s="1236"/>
      <c r="E22" s="1236"/>
      <c r="F22" s="1237"/>
      <c r="G22" s="1237"/>
      <c r="H22" s="50"/>
      <c r="I22" s="50"/>
    </row>
    <row r="23" spans="1:11" ht="39" customHeight="1">
      <c r="A23" s="1558" t="s">
        <v>1527</v>
      </c>
      <c r="B23" s="1558"/>
      <c r="C23" s="1558"/>
      <c r="D23" s="1558"/>
      <c r="E23" s="1558"/>
      <c r="F23" s="1558"/>
      <c r="G23" s="1484"/>
      <c r="H23" s="50"/>
      <c r="I23" s="50"/>
    </row>
    <row r="24" spans="1:11" ht="25.5" customHeight="1">
      <c r="A24" s="1558" t="s">
        <v>1530</v>
      </c>
      <c r="B24" s="1558"/>
      <c r="C24" s="1558"/>
      <c r="D24" s="1558"/>
      <c r="E24" s="1558"/>
      <c r="F24" s="1558"/>
      <c r="G24" s="1484"/>
      <c r="H24" s="50"/>
      <c r="I24" s="50"/>
    </row>
    <row r="25" spans="1:11">
      <c r="A25" s="7"/>
      <c r="B25" s="50"/>
      <c r="C25" s="50"/>
      <c r="D25" s="50"/>
      <c r="E25" s="50"/>
      <c r="F25" s="998"/>
      <c r="G25" s="998"/>
      <c r="H25" s="50"/>
      <c r="I25" s="50"/>
    </row>
    <row r="26" spans="1:11" s="7" customFormat="1">
      <c r="A26" s="51"/>
      <c r="B26" s="50"/>
      <c r="C26" s="50"/>
      <c r="D26" s="50"/>
      <c r="E26" s="50"/>
      <c r="F26" s="50"/>
      <c r="G26" s="50"/>
      <c r="H26" s="50"/>
      <c r="I26" s="50"/>
      <c r="J26" s="50"/>
    </row>
    <row r="27" spans="1:11" s="7" customFormat="1">
      <c r="A27" s="707" t="s">
        <v>113</v>
      </c>
      <c r="B27" s="50"/>
      <c r="C27" s="50"/>
      <c r="D27" s="50"/>
      <c r="E27" s="50"/>
      <c r="F27" s="50"/>
      <c r="G27" s="50"/>
      <c r="H27" s="50"/>
      <c r="I27" s="50"/>
      <c r="J27" s="50"/>
    </row>
    <row r="28" spans="1:11" s="7" customFormat="1">
      <c r="B28" s="50"/>
      <c r="C28" s="50"/>
      <c r="D28" s="50"/>
      <c r="E28" s="50"/>
      <c r="F28" s="50"/>
      <c r="G28" s="50"/>
      <c r="H28" s="50"/>
      <c r="I28" s="50"/>
      <c r="J28" s="50"/>
    </row>
    <row r="29" spans="1:11" s="7" customFormat="1">
      <c r="A29" s="1234" t="s">
        <v>114</v>
      </c>
      <c r="B29" s="50"/>
      <c r="C29" s="50"/>
      <c r="D29" s="50"/>
      <c r="E29" s="50"/>
      <c r="F29" s="50"/>
      <c r="G29" s="50"/>
      <c r="H29" s="50"/>
      <c r="I29" s="50"/>
      <c r="J29" s="50"/>
    </row>
    <row r="30" spans="1:11" s="7" customFormat="1">
      <c r="B30" s="50"/>
      <c r="C30" s="50"/>
      <c r="D30" s="50"/>
      <c r="E30" s="50"/>
      <c r="F30" s="50"/>
      <c r="G30" s="50"/>
      <c r="H30" s="50"/>
      <c r="I30" s="50"/>
      <c r="J30" s="50"/>
    </row>
    <row r="31" spans="1:11" s="7" customFormat="1">
      <c r="A31" s="1234" t="s">
        <v>115</v>
      </c>
      <c r="B31" s="50"/>
      <c r="C31" s="50"/>
      <c r="D31" s="50"/>
      <c r="E31" s="50"/>
      <c r="F31" s="50"/>
      <c r="G31" s="50"/>
      <c r="H31" s="50"/>
      <c r="I31" s="50"/>
      <c r="J31" s="50"/>
    </row>
    <row r="32" spans="1:11" s="7" customFormat="1">
      <c r="B32" s="50"/>
      <c r="C32" s="50"/>
      <c r="D32" s="50"/>
      <c r="E32" s="50"/>
      <c r="F32" s="50"/>
      <c r="G32" s="50"/>
      <c r="H32" s="50"/>
      <c r="I32" s="50"/>
      <c r="J32" s="50"/>
    </row>
    <row r="33" spans="1:12" s="7" customFormat="1">
      <c r="A33" s="1228" t="s">
        <v>631</v>
      </c>
      <c r="B33" s="50"/>
      <c r="C33" s="50"/>
      <c r="D33" s="50"/>
      <c r="E33" s="50"/>
      <c r="F33" s="50"/>
      <c r="G33" s="50"/>
      <c r="H33" s="50"/>
      <c r="I33" s="50"/>
      <c r="J33" s="50"/>
    </row>
    <row r="34" spans="1:12" s="7" customFormat="1">
      <c r="B34" s="50"/>
      <c r="C34" s="50"/>
      <c r="D34" s="50"/>
      <c r="E34" s="50"/>
      <c r="F34" s="50"/>
      <c r="G34" s="50"/>
      <c r="H34" s="50"/>
      <c r="I34" s="50"/>
      <c r="J34" s="50"/>
    </row>
    <row r="35" spans="1:12" s="7" customFormat="1">
      <c r="A35" s="707"/>
      <c r="B35" s="752"/>
      <c r="C35" s="752"/>
      <c r="D35" s="752"/>
      <c r="E35" s="752"/>
      <c r="F35" s="752"/>
      <c r="G35" s="752"/>
      <c r="H35" s="50"/>
      <c r="I35" s="50"/>
      <c r="J35" s="50"/>
    </row>
    <row r="36" spans="1:12" s="7" customFormat="1">
      <c r="A36" s="236"/>
      <c r="B36" s="752"/>
      <c r="C36" s="752"/>
      <c r="D36" s="752"/>
      <c r="E36" s="752"/>
      <c r="F36" s="752"/>
      <c r="G36" s="752"/>
      <c r="H36" s="50"/>
      <c r="I36" s="50"/>
      <c r="J36" s="50"/>
    </row>
    <row r="37" spans="1:12" s="7" customFormat="1">
      <c r="A37" s="707"/>
      <c r="B37" s="752"/>
      <c r="C37" s="752"/>
      <c r="D37" s="752"/>
      <c r="E37" s="752"/>
      <c r="F37" s="752"/>
      <c r="G37" s="752"/>
      <c r="H37" s="50"/>
      <c r="I37" s="50"/>
      <c r="J37" s="50"/>
    </row>
    <row r="39" spans="1:12" s="31" customFormat="1">
      <c r="A39" s="707"/>
      <c r="B39" s="752"/>
      <c r="C39" s="752"/>
      <c r="D39" s="752"/>
      <c r="E39" s="752"/>
      <c r="F39" s="752"/>
      <c r="G39" s="752"/>
      <c r="H39" s="752"/>
      <c r="I39" s="752"/>
      <c r="J39" s="752"/>
      <c r="K39" s="236"/>
      <c r="L39" s="236"/>
    </row>
    <row r="41" spans="1:12" s="31" customFormat="1">
      <c r="A41" s="707"/>
      <c r="B41" s="752"/>
      <c r="C41" s="752"/>
      <c r="D41" s="752"/>
      <c r="E41" s="752"/>
      <c r="F41" s="752"/>
      <c r="G41" s="752"/>
      <c r="H41" s="752"/>
      <c r="I41" s="752"/>
      <c r="J41" s="752"/>
      <c r="K41" s="236"/>
      <c r="L41" s="236"/>
    </row>
    <row r="42" spans="1:12" s="31" customFormat="1">
      <c r="A42" s="707"/>
      <c r="B42" s="752"/>
      <c r="C42" s="752"/>
      <c r="D42" s="752"/>
      <c r="E42" s="752"/>
      <c r="F42" s="752"/>
      <c r="G42" s="752"/>
      <c r="H42" s="752"/>
      <c r="I42" s="752"/>
      <c r="J42" s="752"/>
      <c r="K42" s="236"/>
      <c r="L42" s="236"/>
    </row>
  </sheetData>
  <mergeCells count="7">
    <mergeCell ref="A23:G23"/>
    <mergeCell ref="A24:G24"/>
    <mergeCell ref="J7:K7"/>
    <mergeCell ref="B7:C7"/>
    <mergeCell ref="D7:E7"/>
    <mergeCell ref="F7:G7"/>
    <mergeCell ref="H7:I7"/>
  </mergeCells>
  <hyperlinks>
    <hyperlink ref="A33" r:id="rId1"/>
    <hyperlink ref="A3" location="'User Guide Enforcement'!A1" display="Click Here for User Guide"/>
    <hyperlink ref="A29" location="Contents!A1" display="Click here to return to Contents"/>
    <hyperlink ref="A31" location="'Statistical Notes'!A1" display="Click here for information on Statistical Notes and symbols used"/>
    <hyperlink ref="A27" location="'Enforcement - Commentary'!A1" display="Click here to return to the Commentary"/>
  </hyperlinks>
  <pageMargins left="0.70866141732283472" right="0.70866141732283472" top="0.74803149606299213" bottom="0.74803149606299213" header="0.31496062992125984" footer="0.31496062992125984"/>
  <pageSetup paperSize="9" scale="71" orientation="landscape" r:id="rId2"/>
  <drawing r:id="rId3"/>
</worksheet>
</file>

<file path=xl/worksheets/sheet105.xml><?xml version="1.0" encoding="utf-8"?>
<worksheet xmlns="http://schemas.openxmlformats.org/spreadsheetml/2006/main" xmlns:r="http://schemas.openxmlformats.org/officeDocument/2006/relationships">
  <sheetPr codeName="Sheet116">
    <tabColor theme="0" tint="-0.249977111117893"/>
    <pageSetUpPr fitToPage="1"/>
  </sheetPr>
  <dimension ref="A1:S49"/>
  <sheetViews>
    <sheetView zoomScaleNormal="100" workbookViewId="0">
      <selection activeCell="A2" sqref="A2"/>
    </sheetView>
  </sheetViews>
  <sheetFormatPr defaultRowHeight="12.75"/>
  <cols>
    <col min="1" max="1" width="12.7109375" style="7" bestFit="1" customWidth="1"/>
    <col min="2" max="2" width="9.140625" style="7" customWidth="1"/>
    <col min="3" max="15" width="9.140625" style="7"/>
    <col min="16" max="16384" width="9.140625" style="236"/>
  </cols>
  <sheetData>
    <row r="1" spans="1:19" ht="18">
      <c r="A1" s="1160" t="s">
        <v>1982</v>
      </c>
      <c r="B1" s="245"/>
      <c r="C1" s="245"/>
      <c r="D1" s="471"/>
      <c r="E1" s="245"/>
      <c r="F1" s="245"/>
      <c r="G1" s="245"/>
      <c r="H1" s="245"/>
      <c r="I1" s="245"/>
      <c r="J1" s="245"/>
      <c r="K1" s="245"/>
      <c r="L1" s="245"/>
      <c r="M1" s="245"/>
      <c r="N1" s="245"/>
      <c r="O1" s="465" t="s">
        <v>92</v>
      </c>
      <c r="S1" s="471"/>
    </row>
    <row r="2" spans="1:19">
      <c r="A2" s="245"/>
      <c r="B2" s="245"/>
      <c r="C2" s="245"/>
      <c r="D2" s="245"/>
      <c r="E2" s="245"/>
      <c r="F2" s="245"/>
      <c r="G2" s="245"/>
      <c r="H2" s="245"/>
      <c r="I2" s="245"/>
      <c r="J2" s="245"/>
      <c r="K2" s="245"/>
      <c r="L2" s="245"/>
      <c r="M2" s="245"/>
      <c r="N2" s="245"/>
    </row>
    <row r="3" spans="1:19" ht="64.5" customHeight="1">
      <c r="A3" s="1464" t="s">
        <v>1839</v>
      </c>
      <c r="B3" s="1464"/>
      <c r="C3" s="1464"/>
      <c r="D3" s="1464"/>
      <c r="E3" s="1464"/>
      <c r="F3" s="1464"/>
      <c r="G3" s="1464"/>
      <c r="H3" s="1464"/>
      <c r="I3" s="1464"/>
      <c r="J3" s="1464"/>
      <c r="K3" s="1464"/>
      <c r="L3" s="1464"/>
      <c r="M3" s="1464"/>
      <c r="N3" s="1464"/>
    </row>
    <row r="4" spans="1:19">
      <c r="A4" s="245"/>
      <c r="B4" s="245"/>
      <c r="C4" s="245"/>
      <c r="D4" s="245"/>
      <c r="E4" s="245"/>
      <c r="F4" s="245"/>
      <c r="G4" s="245"/>
      <c r="H4" s="245"/>
      <c r="I4" s="245"/>
      <c r="J4" s="245"/>
      <c r="K4" s="245"/>
      <c r="L4" s="245"/>
      <c r="M4" s="245"/>
      <c r="N4" s="245"/>
    </row>
    <row r="5" spans="1:19" ht="60" customHeight="1">
      <c r="A5" s="1464" t="s">
        <v>1842</v>
      </c>
      <c r="B5" s="1464"/>
      <c r="C5" s="1464"/>
      <c r="D5" s="1464"/>
      <c r="E5" s="1464"/>
      <c r="F5" s="1464"/>
      <c r="G5" s="1464"/>
      <c r="H5" s="1464"/>
      <c r="I5" s="1464"/>
      <c r="J5" s="1464"/>
      <c r="K5" s="1464"/>
      <c r="L5" s="1464"/>
      <c r="M5" s="1464"/>
      <c r="N5" s="1464"/>
    </row>
    <row r="6" spans="1:19">
      <c r="A6" s="245"/>
      <c r="B6" s="245"/>
      <c r="C6" s="245"/>
      <c r="D6" s="245"/>
      <c r="E6" s="245"/>
      <c r="F6" s="245"/>
      <c r="G6" s="245"/>
      <c r="H6" s="245"/>
      <c r="I6" s="245"/>
      <c r="J6" s="245"/>
      <c r="K6" s="245"/>
      <c r="L6" s="245"/>
      <c r="M6" s="245"/>
      <c r="N6" s="245"/>
    </row>
    <row r="7" spans="1:19" ht="47.25" customHeight="1">
      <c r="A7" s="1464" t="s">
        <v>1840</v>
      </c>
      <c r="B7" s="1464"/>
      <c r="C7" s="1464"/>
      <c r="D7" s="1464"/>
      <c r="E7" s="1464"/>
      <c r="F7" s="1464"/>
      <c r="G7" s="1464"/>
      <c r="H7" s="1464"/>
      <c r="I7" s="1464"/>
      <c r="J7" s="1464"/>
      <c r="K7" s="1464"/>
      <c r="L7" s="1464"/>
      <c r="M7" s="1464"/>
      <c r="N7" s="1464"/>
    </row>
    <row r="8" spans="1:19">
      <c r="A8" s="245"/>
      <c r="B8" s="245"/>
      <c r="C8" s="245"/>
      <c r="D8" s="245"/>
      <c r="E8" s="245"/>
      <c r="F8" s="245"/>
      <c r="G8" s="245"/>
      <c r="H8" s="245"/>
      <c r="I8" s="245"/>
      <c r="J8" s="245"/>
      <c r="K8" s="245"/>
      <c r="L8" s="245"/>
      <c r="M8" s="245"/>
      <c r="N8" s="245"/>
    </row>
    <row r="9" spans="1:19" ht="33.75" customHeight="1">
      <c r="A9" s="1464" t="s">
        <v>1841</v>
      </c>
      <c r="B9" s="1464"/>
      <c r="C9" s="1464"/>
      <c r="D9" s="1464"/>
      <c r="E9" s="1464"/>
      <c r="F9" s="1464"/>
      <c r="G9" s="1464"/>
      <c r="H9" s="1464"/>
      <c r="I9" s="1464"/>
      <c r="J9" s="1464"/>
      <c r="K9" s="1464"/>
      <c r="L9" s="1464"/>
      <c r="M9" s="1464"/>
      <c r="N9" s="1464"/>
    </row>
    <row r="10" spans="1:19" ht="15" customHeight="1">
      <c r="A10" s="245"/>
      <c r="B10" s="245"/>
      <c r="C10" s="245"/>
      <c r="D10" s="245"/>
      <c r="E10" s="245"/>
      <c r="F10" s="245"/>
      <c r="G10" s="245"/>
      <c r="H10" s="245"/>
      <c r="I10" s="245"/>
      <c r="J10" s="245"/>
      <c r="K10" s="245"/>
      <c r="L10" s="245"/>
      <c r="M10" s="245"/>
      <c r="N10" s="245"/>
    </row>
    <row r="11" spans="1:19" ht="15.75">
      <c r="A11" s="1176" t="s">
        <v>537</v>
      </c>
      <c r="B11" s="521"/>
      <c r="C11" s="521"/>
      <c r="D11" s="521"/>
      <c r="E11" s="521"/>
      <c r="F11" s="521"/>
      <c r="G11" s="521"/>
      <c r="H11" s="521"/>
      <c r="I11" s="521"/>
      <c r="J11" s="521"/>
      <c r="K11" s="521"/>
      <c r="L11" s="521"/>
      <c r="M11" s="521"/>
      <c r="N11" s="521"/>
      <c r="O11" s="237"/>
      <c r="P11" s="238"/>
    </row>
    <row r="12" spans="1:19">
      <c r="A12" s="520"/>
      <c r="B12" s="521"/>
      <c r="C12" s="521"/>
      <c r="D12" s="521"/>
      <c r="E12" s="521"/>
      <c r="F12" s="521"/>
      <c r="G12" s="521"/>
      <c r="H12" s="521"/>
      <c r="I12" s="521"/>
      <c r="J12" s="521"/>
      <c r="K12" s="521"/>
      <c r="L12" s="521"/>
      <c r="M12" s="521"/>
      <c r="N12" s="521"/>
      <c r="O12" s="237"/>
      <c r="P12" s="238"/>
    </row>
    <row r="13" spans="1:19" ht="15">
      <c r="A13" s="1156" t="s">
        <v>538</v>
      </c>
      <c r="B13" s="232"/>
      <c r="C13" s="232"/>
      <c r="D13" s="232"/>
      <c r="E13" s="232"/>
      <c r="F13" s="232"/>
      <c r="G13" s="232"/>
      <c r="H13" s="232"/>
      <c r="I13" s="232"/>
      <c r="J13" s="232"/>
      <c r="K13" s="232"/>
      <c r="L13" s="232"/>
      <c r="M13" s="232"/>
      <c r="N13" s="232"/>
      <c r="O13" s="237"/>
      <c r="P13" s="238"/>
    </row>
    <row r="14" spans="1:19" ht="30.75" customHeight="1">
      <c r="A14" s="1483" t="s">
        <v>1843</v>
      </c>
      <c r="B14" s="1484"/>
      <c r="C14" s="1484"/>
      <c r="D14" s="1484"/>
      <c r="E14" s="1484"/>
      <c r="F14" s="1484"/>
      <c r="G14" s="1484"/>
      <c r="H14" s="1484"/>
      <c r="I14" s="1484"/>
      <c r="J14" s="1484"/>
      <c r="K14" s="1484"/>
      <c r="L14" s="1484"/>
      <c r="M14" s="1484"/>
      <c r="N14" s="1484"/>
      <c r="O14" s="237"/>
      <c r="P14" s="238"/>
    </row>
    <row r="15" spans="1:19" ht="9" customHeight="1">
      <c r="A15" s="1483"/>
      <c r="B15" s="1484"/>
      <c r="C15" s="1484"/>
      <c r="D15" s="1484"/>
      <c r="E15" s="1484"/>
      <c r="F15" s="1484"/>
      <c r="G15" s="1484"/>
      <c r="H15" s="1484"/>
      <c r="I15" s="1484"/>
      <c r="J15" s="1484"/>
      <c r="K15" s="1484"/>
      <c r="L15" s="1484"/>
      <c r="M15" s="1484"/>
      <c r="N15" s="1484"/>
      <c r="O15" s="237"/>
      <c r="P15" s="238"/>
    </row>
    <row r="16" spans="1:19" ht="30.75" customHeight="1">
      <c r="A16" s="1483" t="s">
        <v>539</v>
      </c>
      <c r="B16" s="1484"/>
      <c r="C16" s="1484"/>
      <c r="D16" s="1484"/>
      <c r="E16" s="1484"/>
      <c r="F16" s="1484"/>
      <c r="G16" s="1484"/>
      <c r="H16" s="1484"/>
      <c r="I16" s="1484"/>
      <c r="J16" s="1484"/>
      <c r="K16" s="1484"/>
      <c r="L16" s="1484"/>
      <c r="M16" s="1484"/>
      <c r="N16" s="1484"/>
      <c r="O16" s="237"/>
      <c r="P16" s="238"/>
    </row>
    <row r="17" spans="1:19" ht="9" customHeight="1">
      <c r="A17" s="239"/>
      <c r="B17" s="232"/>
      <c r="C17" s="232"/>
      <c r="D17" s="232"/>
      <c r="E17" s="232"/>
      <c r="F17" s="232"/>
      <c r="G17" s="232"/>
      <c r="H17" s="232"/>
      <c r="I17" s="232"/>
      <c r="J17" s="232"/>
      <c r="K17" s="232"/>
      <c r="L17" s="232"/>
      <c r="M17" s="232"/>
      <c r="N17" s="232"/>
      <c r="O17" s="237"/>
      <c r="P17" s="238"/>
    </row>
    <row r="18" spans="1:19" ht="15">
      <c r="A18" s="1155" t="s">
        <v>1499</v>
      </c>
      <c r="B18" s="232"/>
      <c r="C18" s="232"/>
      <c r="D18" s="232"/>
      <c r="E18" s="232"/>
      <c r="F18" s="232"/>
      <c r="G18" s="232"/>
      <c r="H18" s="232"/>
      <c r="I18" s="232"/>
      <c r="J18" s="232"/>
      <c r="K18" s="232"/>
      <c r="L18" s="232"/>
      <c r="M18" s="232"/>
      <c r="N18" s="232"/>
      <c r="O18" s="271"/>
      <c r="P18" s="238"/>
    </row>
    <row r="19" spans="1:19" ht="9" customHeight="1">
      <c r="A19" s="239"/>
      <c r="B19" s="232"/>
      <c r="C19" s="232"/>
      <c r="D19" s="232"/>
      <c r="E19" s="232"/>
      <c r="F19" s="232"/>
      <c r="G19" s="232"/>
      <c r="H19" s="232"/>
      <c r="I19" s="232"/>
      <c r="J19" s="232"/>
      <c r="K19" s="232"/>
      <c r="L19" s="232"/>
      <c r="M19" s="232"/>
      <c r="N19" s="232"/>
      <c r="O19" s="271"/>
      <c r="P19" s="238"/>
    </row>
    <row r="20" spans="1:19" ht="30.75" customHeight="1">
      <c r="A20" s="1483" t="s">
        <v>569</v>
      </c>
      <c r="B20" s="1484"/>
      <c r="C20" s="1484"/>
      <c r="D20" s="1484"/>
      <c r="E20" s="1484"/>
      <c r="F20" s="1484"/>
      <c r="G20" s="1484"/>
      <c r="H20" s="1484"/>
      <c r="I20" s="1484"/>
      <c r="J20" s="1484"/>
      <c r="K20" s="1484"/>
      <c r="L20" s="1484"/>
      <c r="M20" s="1484"/>
      <c r="N20" s="1484"/>
      <c r="O20" s="271"/>
      <c r="P20" s="238"/>
    </row>
    <row r="21" spans="1:19">
      <c r="A21" s="522"/>
      <c r="B21" s="521"/>
      <c r="C21" s="521"/>
      <c r="D21" s="521"/>
      <c r="E21" s="521"/>
      <c r="F21" s="521"/>
      <c r="G21" s="521"/>
      <c r="H21" s="521"/>
      <c r="I21" s="521"/>
      <c r="J21" s="521"/>
      <c r="K21" s="521"/>
      <c r="L21" s="521"/>
      <c r="M21" s="521"/>
      <c r="N21" s="521"/>
      <c r="O21" s="271"/>
      <c r="P21" s="238"/>
    </row>
    <row r="22" spans="1:19" ht="15">
      <c r="A22" s="1156" t="s">
        <v>545</v>
      </c>
      <c r="B22" s="266"/>
      <c r="C22" s="266"/>
      <c r="D22" s="266"/>
      <c r="E22" s="266"/>
      <c r="F22" s="266"/>
      <c r="G22" s="266"/>
      <c r="H22" s="266"/>
      <c r="I22" s="266"/>
      <c r="J22" s="266"/>
      <c r="K22" s="266"/>
      <c r="L22" s="266"/>
      <c r="M22" s="266"/>
      <c r="N22" s="266"/>
      <c r="O22" s="271"/>
      <c r="P22" s="238"/>
    </row>
    <row r="23" spans="1:19" ht="62.25" customHeight="1">
      <c r="A23" s="1483" t="s">
        <v>1844</v>
      </c>
      <c r="B23" s="1484"/>
      <c r="C23" s="1484"/>
      <c r="D23" s="1484"/>
      <c r="E23" s="1484"/>
      <c r="F23" s="1484"/>
      <c r="G23" s="1484"/>
      <c r="H23" s="1484"/>
      <c r="I23" s="1484"/>
      <c r="J23" s="1484"/>
      <c r="K23" s="1484"/>
      <c r="L23" s="1484"/>
      <c r="M23" s="1484"/>
      <c r="N23" s="1484"/>
      <c r="O23" s="1328"/>
      <c r="P23" s="238"/>
    </row>
    <row r="24" spans="1:19" ht="9" customHeight="1">
      <c r="A24" s="1483"/>
      <c r="B24" s="1484"/>
      <c r="C24" s="1484"/>
      <c r="D24" s="1484"/>
      <c r="E24" s="1484"/>
      <c r="F24" s="1484"/>
      <c r="G24" s="1484"/>
      <c r="H24" s="1484"/>
      <c r="I24" s="1484"/>
      <c r="J24" s="1484"/>
      <c r="K24" s="1484"/>
      <c r="L24" s="1484"/>
      <c r="M24" s="1484"/>
      <c r="N24" s="1484"/>
      <c r="O24" s="271"/>
      <c r="P24" s="238"/>
    </row>
    <row r="25" spans="1:19" ht="63.75" customHeight="1">
      <c r="A25" s="1483" t="s">
        <v>1766</v>
      </c>
      <c r="B25" s="1484"/>
      <c r="C25" s="1484"/>
      <c r="D25" s="1484"/>
      <c r="E25" s="1484"/>
      <c r="F25" s="1484"/>
      <c r="G25" s="1484"/>
      <c r="H25" s="1484"/>
      <c r="I25" s="1484"/>
      <c r="J25" s="1484"/>
      <c r="K25" s="1484"/>
      <c r="L25" s="1484"/>
      <c r="M25" s="1484"/>
      <c r="N25" s="1484"/>
      <c r="O25" s="271"/>
      <c r="P25" s="238"/>
    </row>
    <row r="26" spans="1:19" ht="63.75" customHeight="1">
      <c r="A26" s="1483" t="s">
        <v>1951</v>
      </c>
      <c r="B26" s="1484"/>
      <c r="C26" s="1484"/>
      <c r="D26" s="1484"/>
      <c r="E26" s="1484"/>
      <c r="F26" s="1484"/>
      <c r="G26" s="1484"/>
      <c r="H26" s="1484"/>
      <c r="I26" s="1484"/>
      <c r="J26" s="1484"/>
      <c r="K26" s="1484"/>
      <c r="L26" s="1484"/>
      <c r="M26" s="1484"/>
      <c r="N26" s="1484"/>
      <c r="O26" s="271"/>
      <c r="P26" s="238"/>
    </row>
    <row r="27" spans="1:19">
      <c r="A27" s="254"/>
      <c r="B27" s="271"/>
      <c r="C27" s="271"/>
      <c r="D27" s="271"/>
      <c r="E27" s="271"/>
      <c r="F27" s="271"/>
      <c r="G27" s="271"/>
      <c r="H27" s="271"/>
      <c r="I27" s="271"/>
      <c r="J27" s="271"/>
      <c r="K27" s="271"/>
      <c r="L27" s="271"/>
      <c r="M27" s="271"/>
      <c r="N27" s="271"/>
      <c r="O27" s="271"/>
      <c r="P27" s="238"/>
      <c r="Q27" s="238"/>
      <c r="R27" s="238"/>
      <c r="S27" s="238"/>
    </row>
    <row r="28" spans="1:19" ht="15.75">
      <c r="A28" s="1176" t="s">
        <v>1992</v>
      </c>
      <c r="B28" s="266"/>
      <c r="C28" s="266"/>
      <c r="D28" s="266"/>
      <c r="E28" s="266"/>
      <c r="F28" s="266"/>
      <c r="G28" s="266"/>
      <c r="H28" s="266"/>
      <c r="I28" s="266"/>
      <c r="J28" s="266"/>
      <c r="K28" s="266"/>
      <c r="L28" s="266"/>
      <c r="M28" s="266"/>
      <c r="N28" s="266"/>
      <c r="O28" s="271"/>
      <c r="P28" s="238"/>
      <c r="Q28" s="238"/>
      <c r="R28" s="238"/>
      <c r="S28" s="238"/>
    </row>
    <row r="29" spans="1:19" ht="90" customHeight="1">
      <c r="A29" s="1483" t="s">
        <v>1993</v>
      </c>
      <c r="B29" s="1484"/>
      <c r="C29" s="1484"/>
      <c r="D29" s="1484"/>
      <c r="E29" s="1484"/>
      <c r="F29" s="1484"/>
      <c r="G29" s="1484"/>
      <c r="H29" s="1484"/>
      <c r="I29" s="1484"/>
      <c r="J29" s="1484"/>
      <c r="K29" s="1484"/>
      <c r="L29" s="1484"/>
      <c r="M29" s="1484"/>
      <c r="N29" s="1484"/>
      <c r="O29" s="271"/>
      <c r="P29" s="238"/>
      <c r="Q29" s="238"/>
      <c r="R29" s="238"/>
      <c r="S29" s="238"/>
    </row>
    <row r="30" spans="1:19">
      <c r="A30" s="254"/>
      <c r="B30" s="271"/>
      <c r="C30" s="271"/>
      <c r="D30" s="271"/>
      <c r="E30" s="271"/>
      <c r="F30" s="271"/>
      <c r="G30" s="271"/>
      <c r="H30" s="271"/>
      <c r="I30" s="271"/>
      <c r="J30" s="271"/>
      <c r="K30" s="271"/>
      <c r="L30" s="271"/>
      <c r="M30" s="271"/>
      <c r="N30" s="271"/>
      <c r="O30" s="271"/>
      <c r="P30" s="238"/>
      <c r="Q30" s="238"/>
      <c r="R30" s="238"/>
      <c r="S30" s="238"/>
    </row>
    <row r="31" spans="1:19" ht="15.75">
      <c r="A31" s="1176" t="s">
        <v>546</v>
      </c>
      <c r="B31" s="237"/>
      <c r="C31" s="237"/>
      <c r="D31" s="237"/>
      <c r="E31" s="237"/>
      <c r="F31" s="237"/>
      <c r="G31" s="237"/>
      <c r="H31" s="237"/>
      <c r="I31" s="237"/>
      <c r="J31" s="237"/>
      <c r="K31" s="237"/>
      <c r="L31" s="237"/>
      <c r="M31" s="237"/>
      <c r="N31" s="237"/>
      <c r="O31" s="237"/>
      <c r="P31" s="238"/>
    </row>
    <row r="32" spans="1:19">
      <c r="A32" s="520"/>
      <c r="B32" s="237"/>
      <c r="C32" s="237"/>
      <c r="D32" s="237"/>
      <c r="E32" s="237"/>
      <c r="F32" s="237"/>
      <c r="G32" s="237"/>
      <c r="H32" s="237"/>
      <c r="I32" s="237"/>
      <c r="J32" s="237"/>
      <c r="K32" s="237"/>
      <c r="L32" s="237"/>
      <c r="M32" s="237"/>
      <c r="N32" s="237"/>
      <c r="O32" s="237"/>
      <c r="P32" s="238"/>
    </row>
    <row r="33" spans="1:16" ht="15">
      <c r="A33" s="1137" t="s">
        <v>1748</v>
      </c>
      <c r="B33" s="237"/>
      <c r="C33" s="237"/>
      <c r="D33" s="237"/>
      <c r="E33" s="237"/>
      <c r="F33" s="237"/>
      <c r="G33" s="237"/>
      <c r="H33" s="237"/>
      <c r="I33" s="237"/>
      <c r="J33" s="237"/>
      <c r="K33" s="237"/>
      <c r="L33" s="237"/>
      <c r="M33" s="237"/>
      <c r="N33" s="237"/>
      <c r="O33" s="237"/>
      <c r="P33" s="238"/>
    </row>
    <row r="34" spans="1:16" ht="15">
      <c r="A34" s="1138" t="s">
        <v>1749</v>
      </c>
      <c r="B34" s="237"/>
      <c r="C34" s="237"/>
      <c r="D34" s="237"/>
      <c r="E34" s="237"/>
      <c r="F34" s="237"/>
      <c r="G34" s="237"/>
      <c r="H34" s="237"/>
      <c r="I34" s="237"/>
      <c r="J34" s="237"/>
      <c r="K34" s="237"/>
      <c r="L34" s="237"/>
      <c r="M34" s="237"/>
      <c r="N34" s="237"/>
      <c r="O34" s="237"/>
      <c r="P34" s="238"/>
    </row>
    <row r="35" spans="1:16">
      <c r="A35" s="11"/>
    </row>
    <row r="36" spans="1:16" ht="15">
      <c r="A36" s="1137" t="s">
        <v>1754</v>
      </c>
    </row>
    <row r="37" spans="1:16" ht="15">
      <c r="A37" s="1138" t="s">
        <v>1755</v>
      </c>
    </row>
    <row r="38" spans="1:16">
      <c r="A38" s="11"/>
    </row>
    <row r="39" spans="1:16" ht="15">
      <c r="A39" s="1137" t="s">
        <v>1752</v>
      </c>
    </row>
    <row r="40" spans="1:16" ht="15">
      <c r="A40" s="1138" t="s">
        <v>1753</v>
      </c>
    </row>
    <row r="41" spans="1:16">
      <c r="A41" s="11"/>
    </row>
    <row r="42" spans="1:16" s="16" customFormat="1" ht="15">
      <c r="A42" s="1158" t="s">
        <v>1750</v>
      </c>
      <c r="B42" s="412"/>
      <c r="C42" s="412"/>
      <c r="D42" s="412"/>
      <c r="E42" s="412"/>
      <c r="F42" s="412"/>
      <c r="G42" s="412"/>
      <c r="H42" s="412"/>
      <c r="I42" s="412"/>
      <c r="J42" s="412"/>
      <c r="K42" s="528"/>
      <c r="L42" s="412"/>
      <c r="M42" s="412"/>
      <c r="N42" s="412"/>
      <c r="O42" s="412"/>
    </row>
    <row r="43" spans="1:16" s="16" customFormat="1" ht="15">
      <c r="A43" s="1135" t="s">
        <v>1751</v>
      </c>
      <c r="B43" s="412"/>
      <c r="C43" s="412"/>
      <c r="D43" s="412"/>
      <c r="E43" s="412"/>
      <c r="F43" s="412"/>
      <c r="G43" s="412"/>
      <c r="H43" s="412"/>
      <c r="I43" s="412"/>
      <c r="J43" s="412"/>
      <c r="K43" s="412"/>
      <c r="L43" s="412"/>
      <c r="M43" s="412"/>
      <c r="N43" s="412"/>
      <c r="O43" s="412"/>
    </row>
    <row r="44" spans="1:16" s="16" customFormat="1">
      <c r="A44" s="1206"/>
      <c r="B44" s="412"/>
      <c r="C44" s="412"/>
      <c r="D44" s="412"/>
      <c r="E44" s="412"/>
      <c r="F44" s="412"/>
      <c r="G44" s="412"/>
      <c r="H44" s="412"/>
      <c r="I44" s="412"/>
      <c r="J44" s="412"/>
      <c r="K44" s="412"/>
      <c r="L44" s="412"/>
      <c r="M44" s="412"/>
      <c r="N44" s="412"/>
      <c r="O44" s="412"/>
    </row>
    <row r="45" spans="1:16" ht="15">
      <c r="A45" s="1137" t="s">
        <v>1756</v>
      </c>
    </row>
    <row r="46" spans="1:16" ht="15">
      <c r="A46" s="1135" t="s">
        <v>1757</v>
      </c>
    </row>
    <row r="48" spans="1:16" ht="15">
      <c r="A48" s="1137" t="s">
        <v>1758</v>
      </c>
    </row>
    <row r="49" spans="1:1" ht="15">
      <c r="A49" s="1138" t="s">
        <v>1759</v>
      </c>
    </row>
  </sheetData>
  <mergeCells count="13">
    <mergeCell ref="A29:N29"/>
    <mergeCell ref="A26:N26"/>
    <mergeCell ref="A25:N25"/>
    <mergeCell ref="A24:N24"/>
    <mergeCell ref="A3:N3"/>
    <mergeCell ref="A5:N5"/>
    <mergeCell ref="A7:N7"/>
    <mergeCell ref="A9:N9"/>
    <mergeCell ref="A14:N14"/>
    <mergeCell ref="A15:N15"/>
    <mergeCell ref="A16:N16"/>
    <mergeCell ref="A20:N20"/>
    <mergeCell ref="A23:N23"/>
  </mergeCells>
  <hyperlinks>
    <hyperlink ref="A43" r:id="rId1"/>
    <hyperlink ref="A46" r:id="rId2"/>
    <hyperlink ref="A34" r:id="rId3"/>
    <hyperlink ref="O1" location="Contents!A1" display="Return to Contents"/>
    <hyperlink ref="A37" r:id="rId4"/>
    <hyperlink ref="A40" r:id="rId5"/>
    <hyperlink ref="A49" r:id="rId6"/>
  </hyperlinks>
  <pageMargins left="0.70866141732283472" right="0.70866141732283472" top="0.74803149606299213" bottom="0.74803149606299213" header="0.31496062992125984" footer="0.31496062992125984"/>
  <pageSetup paperSize="9" scale="67" fitToHeight="2" orientation="portrait" r:id="rId7"/>
</worksheet>
</file>

<file path=xl/worksheets/sheet106.xml><?xml version="1.0" encoding="utf-8"?>
<worksheet xmlns="http://schemas.openxmlformats.org/spreadsheetml/2006/main" xmlns:r="http://schemas.openxmlformats.org/officeDocument/2006/relationships">
  <sheetPr>
    <tabColor theme="0" tint="-0.249977111117893"/>
    <pageSetUpPr fitToPage="1"/>
  </sheetPr>
  <dimension ref="A1:E13"/>
  <sheetViews>
    <sheetView zoomScaleNormal="100" workbookViewId="0">
      <selection activeCell="A2" sqref="A2"/>
    </sheetView>
  </sheetViews>
  <sheetFormatPr defaultRowHeight="14.25"/>
  <cols>
    <col min="1" max="1" width="123.5703125" style="131" customWidth="1"/>
    <col min="2" max="2" width="18.28515625" style="131" customWidth="1"/>
    <col min="3" max="3" width="49.7109375" style="132" bestFit="1" customWidth="1"/>
    <col min="4" max="4" width="25" style="132" customWidth="1"/>
    <col min="5" max="5" width="11.85546875" style="1272" customWidth="1"/>
    <col min="6" max="16384" width="9.140625" style="1272"/>
  </cols>
  <sheetData>
    <row r="1" spans="1:5" s="127" customFormat="1" ht="30.75" customHeight="1">
      <c r="A1" s="482" t="s">
        <v>1981</v>
      </c>
      <c r="B1" s="471"/>
      <c r="C1" s="330"/>
      <c r="D1" s="1162" t="s">
        <v>63</v>
      </c>
    </row>
    <row r="2" spans="1:5" s="135" customFormat="1" ht="20.100000000000001" customHeight="1">
      <c r="A2" s="480" t="s">
        <v>1955</v>
      </c>
      <c r="B2" s="139"/>
      <c r="C2" s="1425" t="s">
        <v>1644</v>
      </c>
      <c r="D2" s="389"/>
      <c r="E2" s="144"/>
    </row>
    <row r="3" spans="1:5" s="135" customFormat="1" ht="42.75" customHeight="1">
      <c r="A3" s="478" t="s">
        <v>1952</v>
      </c>
      <c r="B3" s="139"/>
      <c r="C3" s="137" t="s">
        <v>1645</v>
      </c>
      <c r="D3" s="423"/>
      <c r="E3" s="1271"/>
    </row>
    <row r="4" spans="1:5" s="135" customFormat="1" ht="15.75" customHeight="1">
      <c r="A4" s="1058"/>
      <c r="B4" s="139"/>
      <c r="C4" s="1425" t="s">
        <v>1646</v>
      </c>
      <c r="D4" s="389"/>
      <c r="E4" s="144"/>
    </row>
    <row r="5" spans="1:5" s="135" customFormat="1" ht="42" customHeight="1">
      <c r="A5" s="478" t="s">
        <v>1953</v>
      </c>
      <c r="B5" s="139"/>
      <c r="C5" s="137" t="s">
        <v>1648</v>
      </c>
      <c r="D5" s="389"/>
      <c r="E5" s="144"/>
    </row>
    <row r="6" spans="1:5">
      <c r="A6" s="1059"/>
      <c r="C6" s="1288" t="s">
        <v>1647</v>
      </c>
      <c r="D6" s="389"/>
      <c r="E6" s="238"/>
    </row>
    <row r="7" spans="1:5" ht="45" customHeight="1">
      <c r="A7" s="478" t="s">
        <v>1954</v>
      </c>
      <c r="C7" s="137" t="s">
        <v>1649</v>
      </c>
      <c r="D7" s="389"/>
      <c r="E7" s="238"/>
    </row>
    <row r="8" spans="1:5">
      <c r="A8" s="1269"/>
      <c r="D8" s="389"/>
      <c r="E8" s="238"/>
    </row>
    <row r="11" spans="1:5" ht="15">
      <c r="A11" s="488" t="s">
        <v>73</v>
      </c>
    </row>
    <row r="12" spans="1:5" ht="15.75" customHeight="1">
      <c r="A12" s="489" t="s">
        <v>74</v>
      </c>
    </row>
    <row r="13" spans="1:5" ht="15.75" customHeight="1">
      <c r="A13" s="489" t="s">
        <v>75</v>
      </c>
    </row>
  </sheetData>
  <hyperlinks>
    <hyperlink ref="C2" location="'Targets T10.1'!A1" display="Vehicle Testing Waiting Time Target Table"/>
    <hyperlink ref="D1" location="Contents!A1" display="Back to Contents Page"/>
    <hyperlink ref="C6" location="'Targets T10.3'!A1" display="Driver Licence Applications Processing Time Target Table"/>
    <hyperlink ref="C4" location="'Targets T10.2'!A1" display="Driver Testing Waiting Time Target Table"/>
  </hyperlinks>
  <pageMargins left="0" right="0" top="0.19685039370078741" bottom="0.15748031496062992" header="0.19685039370078741" footer="0.15748031496062992"/>
  <pageSetup paperSize="9" orientation="landscape" r:id="rId1"/>
  <drawing r:id="rId2"/>
</worksheet>
</file>

<file path=xl/worksheets/sheet107.xml><?xml version="1.0" encoding="utf-8"?>
<worksheet xmlns="http://schemas.openxmlformats.org/spreadsheetml/2006/main" xmlns:r="http://schemas.openxmlformats.org/officeDocument/2006/relationships">
  <sheetPr codeName="Sheet118">
    <tabColor theme="0" tint="-0.249977111117893"/>
    <pageSetUpPr fitToPage="1"/>
  </sheetPr>
  <dimension ref="A1:H31"/>
  <sheetViews>
    <sheetView zoomScaleNormal="100" workbookViewId="0">
      <selection activeCell="A2" sqref="A2"/>
    </sheetView>
  </sheetViews>
  <sheetFormatPr defaultRowHeight="12.75"/>
  <cols>
    <col min="1" max="1" width="43.85546875" style="236" customWidth="1"/>
    <col min="2" max="4" width="12" style="31" customWidth="1"/>
    <col min="5" max="5" width="12" style="236" customWidth="1"/>
    <col min="6" max="6" width="1.7109375" style="236" customWidth="1"/>
    <col min="7" max="16384" width="9.140625" style="236"/>
  </cols>
  <sheetData>
    <row r="1" spans="1:8" ht="15.75">
      <c r="A1" s="12" t="s">
        <v>1541</v>
      </c>
      <c r="B1" s="471"/>
      <c r="C1" s="59"/>
    </row>
    <row r="2" spans="1:8" ht="15.75">
      <c r="F2" s="1"/>
    </row>
    <row r="3" spans="1:8">
      <c r="A3" s="1234" t="s">
        <v>106</v>
      </c>
    </row>
    <row r="4" spans="1:8">
      <c r="A4" s="348"/>
    </row>
    <row r="5" spans="1:8">
      <c r="A5" s="448" t="s">
        <v>1531</v>
      </c>
      <c r="B5" s="32"/>
      <c r="C5" s="32"/>
      <c r="D5" s="32"/>
      <c r="E5" s="7"/>
    </row>
    <row r="6" spans="1:8" ht="13.5" thickBot="1">
      <c r="A6" s="7"/>
      <c r="B6" s="32"/>
      <c r="C6" s="32"/>
      <c r="D6" s="32"/>
      <c r="E6" s="7"/>
    </row>
    <row r="7" spans="1:8" ht="14.25" thickTop="1" thickBot="1">
      <c r="A7" s="1077"/>
      <c r="B7" s="1104" t="s">
        <v>856</v>
      </c>
      <c r="C7" s="1105" t="s">
        <v>857</v>
      </c>
      <c r="D7" s="1105" t="s">
        <v>858</v>
      </c>
      <c r="E7" s="1105" t="s">
        <v>862</v>
      </c>
      <c r="F7" s="1100"/>
    </row>
    <row r="8" spans="1:8" ht="13.5" thickTop="1">
      <c r="A8" s="7"/>
      <c r="B8" s="1043"/>
      <c r="C8" s="1043"/>
      <c r="D8" s="1043"/>
      <c r="E8" s="1108"/>
      <c r="F8" s="955"/>
    </row>
    <row r="9" spans="1:8">
      <c r="A9" s="245" t="s">
        <v>1533</v>
      </c>
      <c r="B9" s="1106">
        <v>0.99</v>
      </c>
      <c r="C9" s="1107">
        <v>0.92300000000000004</v>
      </c>
      <c r="D9" s="1076">
        <v>0.88200000000000001</v>
      </c>
      <c r="E9" s="1076">
        <v>0.98899999999999999</v>
      </c>
      <c r="F9" s="959"/>
      <c r="H9" s="36"/>
    </row>
    <row r="10" spans="1:8" ht="13.5" thickBot="1">
      <c r="A10" s="751"/>
      <c r="B10" s="1102"/>
      <c r="C10" s="1103"/>
      <c r="D10" s="1102"/>
      <c r="E10" s="1102"/>
      <c r="F10" s="959"/>
    </row>
    <row r="11" spans="1:8" ht="13.5" thickTop="1">
      <c r="A11" s="7"/>
      <c r="B11" s="32"/>
      <c r="C11" s="32"/>
      <c r="D11" s="71"/>
      <c r="E11" s="7"/>
      <c r="F11" s="7"/>
    </row>
    <row r="12" spans="1:8" s="233" customFormat="1">
      <c r="A12" s="441" t="s">
        <v>112</v>
      </c>
      <c r="B12" s="492"/>
      <c r="C12" s="492"/>
      <c r="D12" s="493"/>
      <c r="E12" s="245"/>
      <c r="F12" s="245"/>
    </row>
    <row r="13" spans="1:8" s="233" customFormat="1" ht="26.25" customHeight="1">
      <c r="A13" s="1552" t="s">
        <v>1593</v>
      </c>
      <c r="B13" s="1484"/>
      <c r="C13" s="1484"/>
      <c r="D13" s="1484"/>
      <c r="E13" s="1484"/>
      <c r="F13" s="1484"/>
    </row>
    <row r="14" spans="1:8">
      <c r="A14" s="7"/>
      <c r="B14" s="32"/>
      <c r="C14" s="32"/>
      <c r="D14" s="71"/>
      <c r="E14" s="7"/>
    </row>
    <row r="15" spans="1:8" s="7" customFormat="1">
      <c r="A15" s="51"/>
      <c r="B15" s="32"/>
      <c r="C15" s="32"/>
      <c r="D15" s="32"/>
    </row>
    <row r="16" spans="1:8" s="7" customFormat="1">
      <c r="A16" s="707" t="s">
        <v>113</v>
      </c>
      <c r="B16" s="31"/>
      <c r="C16" s="31"/>
      <c r="D16" s="31"/>
    </row>
    <row r="17" spans="1:4" s="7" customFormat="1">
      <c r="B17" s="31"/>
      <c r="C17" s="31"/>
      <c r="D17" s="31"/>
    </row>
    <row r="18" spans="1:4" s="7" customFormat="1">
      <c r="A18" s="1234" t="s">
        <v>114</v>
      </c>
      <c r="B18" s="31"/>
      <c r="C18" s="31"/>
      <c r="D18" s="31"/>
    </row>
    <row r="19" spans="1:4" s="7" customFormat="1">
      <c r="B19" s="31"/>
      <c r="C19" s="31"/>
      <c r="D19" s="31"/>
    </row>
    <row r="20" spans="1:4" s="7" customFormat="1">
      <c r="A20" s="1234" t="s">
        <v>115</v>
      </c>
      <c r="B20" s="31"/>
      <c r="C20" s="31"/>
      <c r="D20" s="31"/>
    </row>
    <row r="21" spans="1:4" s="7" customFormat="1">
      <c r="B21" s="31"/>
      <c r="C21" s="31"/>
      <c r="D21" s="31"/>
    </row>
    <row r="22" spans="1:4" s="7" customFormat="1">
      <c r="A22" s="1228" t="s">
        <v>631</v>
      </c>
      <c r="B22" s="31"/>
      <c r="C22" s="31"/>
      <c r="D22" s="31"/>
    </row>
    <row r="23" spans="1:4" s="7" customFormat="1">
      <c r="A23" s="236"/>
      <c r="B23" s="31"/>
      <c r="C23" s="31"/>
      <c r="D23" s="31"/>
    </row>
    <row r="24" spans="1:4" s="7" customFormat="1">
      <c r="A24" s="707"/>
      <c r="B24" s="31"/>
      <c r="C24" s="31"/>
      <c r="D24" s="31"/>
    </row>
    <row r="25" spans="1:4" s="7" customFormat="1">
      <c r="A25" s="236"/>
      <c r="B25" s="31"/>
      <c r="C25" s="31"/>
      <c r="D25" s="31"/>
    </row>
    <row r="26" spans="1:4" s="7" customFormat="1">
      <c r="A26" s="707"/>
      <c r="B26" s="31"/>
      <c r="C26" s="31"/>
      <c r="D26" s="31"/>
    </row>
    <row r="28" spans="1:4">
      <c r="A28" s="707"/>
    </row>
    <row r="30" spans="1:4">
      <c r="A30" s="707"/>
    </row>
    <row r="31" spans="1:4">
      <c r="A31" s="707"/>
    </row>
  </sheetData>
  <mergeCells count="1">
    <mergeCell ref="A13:F13"/>
  </mergeCells>
  <hyperlinks>
    <hyperlink ref="A3" location="'User Guide Targets'!A1" display="Click Here for User Guide"/>
    <hyperlink ref="A18" location="Contents!A1" display="Click here to return to Contents"/>
    <hyperlink ref="A20" location="'Statistical Notes'!A1" display="Click here for information on Statistical Notes and symbols used"/>
    <hyperlink ref="A16" location="'DVA Targets - Commentary'!A1" display="Click here to return to the Commentary"/>
    <hyperlink ref="A22" r:id="rId1"/>
  </hyperlinks>
  <pageMargins left="0.70866141732283472" right="0.70866141732283472" top="0.74803149606299213" bottom="0.74803149606299213" header="0.31496062992125984" footer="0.31496062992125984"/>
  <pageSetup paperSize="9" orientation="landscape" r:id="rId2"/>
  <drawing r:id="rId3"/>
</worksheet>
</file>

<file path=xl/worksheets/sheet108.xml><?xml version="1.0" encoding="utf-8"?>
<worksheet xmlns="http://schemas.openxmlformats.org/spreadsheetml/2006/main" xmlns:r="http://schemas.openxmlformats.org/officeDocument/2006/relationships">
  <sheetPr codeName="Sheet119">
    <tabColor theme="0" tint="-0.249977111117893"/>
    <pageSetUpPr fitToPage="1"/>
  </sheetPr>
  <dimension ref="A1:T60"/>
  <sheetViews>
    <sheetView zoomScaleNormal="100" workbookViewId="0">
      <selection activeCell="A2" sqref="A2"/>
    </sheetView>
  </sheetViews>
  <sheetFormatPr defaultRowHeight="12.75"/>
  <cols>
    <col min="1" max="1" width="31.7109375" style="948" customWidth="1"/>
    <col min="2" max="6" width="10" style="948" customWidth="1"/>
    <col min="7" max="8" width="9.140625" style="948"/>
    <col min="9" max="9" width="9.42578125" style="948" customWidth="1"/>
    <col min="10" max="11" width="9.42578125" style="948" bestFit="1" customWidth="1"/>
    <col min="12" max="13" width="9.85546875" style="948" bestFit="1" customWidth="1"/>
    <col min="14" max="16384" width="9.140625" style="948"/>
  </cols>
  <sheetData>
    <row r="1" spans="1:18" ht="15.75">
      <c r="A1" s="73" t="s">
        <v>1541</v>
      </c>
      <c r="D1" s="471"/>
    </row>
    <row r="2" spans="1:18" ht="15.75">
      <c r="G2" s="77"/>
    </row>
    <row r="3" spans="1:18">
      <c r="A3" s="1234" t="s">
        <v>106</v>
      </c>
    </row>
    <row r="4" spans="1:18">
      <c r="A4" s="289"/>
      <c r="B4" s="576"/>
      <c r="C4" s="576"/>
      <c r="D4" s="576"/>
      <c r="E4" s="576"/>
      <c r="F4" s="576"/>
    </row>
    <row r="5" spans="1:18">
      <c r="A5" s="123" t="s">
        <v>1534</v>
      </c>
      <c r="B5" s="271"/>
      <c r="C5" s="271"/>
      <c r="D5" s="271"/>
      <c r="E5" s="271"/>
      <c r="F5" s="271"/>
    </row>
    <row r="6" spans="1:18" ht="12.75" customHeight="1" thickBot="1">
      <c r="A6" s="596"/>
      <c r="B6" s="248"/>
      <c r="C6" s="248"/>
      <c r="D6" s="248"/>
      <c r="E6" s="597"/>
      <c r="F6" s="248"/>
      <c r="M6" s="155"/>
    </row>
    <row r="7" spans="1:18" ht="31.5" customHeight="1" thickTop="1" thickBot="1">
      <c r="A7" s="798"/>
      <c r="B7" s="1398" t="s">
        <v>1956</v>
      </c>
      <c r="C7" s="1398" t="s">
        <v>1957</v>
      </c>
      <c r="D7" s="1398" t="s">
        <v>1958</v>
      </c>
      <c r="E7" s="1398" t="s">
        <v>1959</v>
      </c>
      <c r="F7" s="1398" t="s">
        <v>1960</v>
      </c>
      <c r="G7" s="1398" t="s">
        <v>1961</v>
      </c>
      <c r="H7" s="1398" t="s">
        <v>1962</v>
      </c>
      <c r="I7" s="1398" t="s">
        <v>1963</v>
      </c>
      <c r="J7" s="1398" t="s">
        <v>1964</v>
      </c>
      <c r="K7" s="1398" t="s">
        <v>1965</v>
      </c>
      <c r="L7" s="1398" t="s">
        <v>1966</v>
      </c>
      <c r="M7" s="1398" t="s">
        <v>1967</v>
      </c>
      <c r="N7" s="1399" t="s">
        <v>1968</v>
      </c>
      <c r="P7" s="1373"/>
      <c r="R7" s="1361"/>
    </row>
    <row r="8" spans="1:18" ht="15.75" thickTop="1">
      <c r="A8" s="810"/>
      <c r="B8" s="1091"/>
      <c r="C8" s="1091"/>
      <c r="D8" s="1091"/>
      <c r="E8" s="1091"/>
      <c r="F8" s="1091"/>
      <c r="G8" s="1091"/>
      <c r="H8" s="1091"/>
      <c r="I8" s="1091"/>
      <c r="J8" s="1091"/>
      <c r="K8" s="1091"/>
      <c r="L8" s="1091"/>
      <c r="M8" s="1091"/>
      <c r="N8" s="1091"/>
    </row>
    <row r="9" spans="1:18" ht="14.25">
      <c r="A9" s="948" t="s">
        <v>1199</v>
      </c>
      <c r="B9" s="1081">
        <v>107.6</v>
      </c>
      <c r="C9" s="1081">
        <v>106.6</v>
      </c>
      <c r="D9" s="1081">
        <v>104.8</v>
      </c>
      <c r="E9" s="1081">
        <v>103.9</v>
      </c>
      <c r="F9" s="1081">
        <v>100.3</v>
      </c>
      <c r="G9" s="1082">
        <v>94.8</v>
      </c>
      <c r="H9" s="1082">
        <v>91.6</v>
      </c>
      <c r="I9" s="1082">
        <v>92.2</v>
      </c>
      <c r="J9" s="1082">
        <v>95.9</v>
      </c>
      <c r="K9" s="1082">
        <v>102.5</v>
      </c>
      <c r="L9" s="1082">
        <v>107.4</v>
      </c>
      <c r="M9" s="1082">
        <v>107.7</v>
      </c>
      <c r="N9" s="1082">
        <v>107.5</v>
      </c>
    </row>
    <row r="10" spans="1:18" ht="14.25">
      <c r="A10" s="948" t="s">
        <v>1200</v>
      </c>
      <c r="B10" s="1080">
        <v>100</v>
      </c>
      <c r="C10" s="1080">
        <v>100</v>
      </c>
      <c r="D10" s="1080">
        <v>100</v>
      </c>
      <c r="E10" s="1080">
        <v>100</v>
      </c>
      <c r="F10" s="1080">
        <v>100</v>
      </c>
      <c r="G10" s="1085">
        <v>100</v>
      </c>
      <c r="H10" s="1085">
        <v>100</v>
      </c>
      <c r="I10" s="1086">
        <v>100</v>
      </c>
      <c r="J10" s="1086">
        <v>100</v>
      </c>
      <c r="K10" s="1085">
        <v>100</v>
      </c>
      <c r="L10" s="1085">
        <v>100</v>
      </c>
      <c r="M10" s="1085">
        <v>100</v>
      </c>
      <c r="N10" s="1085">
        <v>100</v>
      </c>
    </row>
    <row r="11" spans="1:18" ht="13.5" thickBot="1">
      <c r="A11" s="1088"/>
      <c r="B11" s="1089"/>
      <c r="C11" s="1089"/>
      <c r="D11" s="1089"/>
      <c r="E11" s="1089"/>
      <c r="F11" s="1089"/>
      <c r="G11" s="1090"/>
      <c r="H11" s="1090"/>
      <c r="I11" s="1090"/>
      <c r="J11" s="1090"/>
      <c r="K11" s="1090"/>
      <c r="L11" s="1090"/>
      <c r="M11" s="1090"/>
      <c r="N11" s="1090"/>
    </row>
    <row r="12" spans="1:18" ht="13.5" thickTop="1">
      <c r="B12" s="1080"/>
      <c r="C12" s="1080"/>
      <c r="D12" s="1080"/>
      <c r="E12" s="1080"/>
      <c r="F12" s="1080"/>
      <c r="G12" s="188"/>
      <c r="H12" s="188"/>
      <c r="I12" s="1084"/>
      <c r="J12" s="1083"/>
      <c r="K12" s="188"/>
      <c r="L12" s="188"/>
      <c r="M12" s="188"/>
      <c r="N12" s="188"/>
    </row>
    <row r="13" spans="1:18">
      <c r="A13" s="1093" t="s">
        <v>121</v>
      </c>
      <c r="B13" s="1094"/>
      <c r="C13" s="1094"/>
      <c r="D13" s="1095"/>
      <c r="E13" s="230"/>
      <c r="F13" s="230"/>
      <c r="G13" s="1096"/>
      <c r="H13" s="1096"/>
      <c r="I13" s="1097"/>
      <c r="J13" s="1097"/>
      <c r="K13" s="1096"/>
      <c r="L13" s="1096"/>
      <c r="M13" s="1096"/>
      <c r="N13" s="188"/>
    </row>
    <row r="14" spans="1:18">
      <c r="A14" s="1098" t="s">
        <v>1197</v>
      </c>
      <c r="B14" s="1099"/>
      <c r="C14" s="1099"/>
      <c r="D14" s="1099"/>
      <c r="E14" s="1099"/>
      <c r="F14" s="1099"/>
      <c r="G14" s="1096"/>
      <c r="H14" s="1096"/>
      <c r="I14" s="1097"/>
      <c r="J14" s="1097"/>
      <c r="K14" s="1096"/>
      <c r="L14" s="1096"/>
      <c r="M14" s="1096"/>
      <c r="N14" s="188"/>
    </row>
    <row r="15" spans="1:18" ht="40.5" customHeight="1">
      <c r="A15" s="1557" t="s">
        <v>1884</v>
      </c>
      <c r="B15" s="1484"/>
      <c r="C15" s="1484"/>
      <c r="D15" s="1484"/>
      <c r="E15" s="1484"/>
      <c r="F15" s="1484"/>
      <c r="G15" s="1484"/>
      <c r="H15" s="1484"/>
      <c r="I15" s="1484"/>
      <c r="J15" s="1484"/>
      <c r="K15" s="1484"/>
      <c r="L15" s="1484"/>
      <c r="M15" s="1484"/>
      <c r="P15" s="1373"/>
    </row>
    <row r="16" spans="1:18" ht="13.5" customHeight="1">
      <c r="A16" s="1557" t="s">
        <v>1198</v>
      </c>
      <c r="B16" s="1484"/>
      <c r="C16" s="1484"/>
      <c r="D16" s="1484"/>
      <c r="E16" s="1484"/>
      <c r="F16" s="1484"/>
      <c r="G16" s="1484"/>
      <c r="H16" s="1484"/>
      <c r="I16" s="1484"/>
      <c r="J16" s="1484"/>
      <c r="K16" s="1484"/>
      <c r="L16" s="1484"/>
      <c r="M16" s="1484"/>
    </row>
    <row r="17" spans="1:12">
      <c r="A17" s="591"/>
      <c r="B17" s="592"/>
      <c r="C17" s="592"/>
      <c r="D17" s="592"/>
      <c r="E17" s="592"/>
      <c r="F17" s="592"/>
      <c r="G17" s="155"/>
      <c r="H17" s="155"/>
      <c r="L17" s="155"/>
    </row>
    <row r="18" spans="1:12">
      <c r="A18" s="591"/>
      <c r="B18" s="592"/>
      <c r="C18" s="592"/>
      <c r="D18" s="592"/>
      <c r="E18" s="592"/>
      <c r="F18" s="592"/>
      <c r="G18" s="155"/>
      <c r="H18" s="155"/>
      <c r="L18" s="155"/>
    </row>
    <row r="19" spans="1:12">
      <c r="A19" s="591"/>
      <c r="B19" s="592"/>
      <c r="C19" s="592"/>
      <c r="D19" s="592"/>
      <c r="E19" s="592"/>
      <c r="F19" s="592"/>
      <c r="G19" s="155"/>
      <c r="H19" s="155"/>
      <c r="L19" s="155"/>
    </row>
    <row r="20" spans="1:12">
      <c r="A20" s="591"/>
      <c r="B20" s="592"/>
      <c r="C20" s="592"/>
      <c r="D20" s="592"/>
      <c r="E20" s="592"/>
      <c r="F20" s="592"/>
      <c r="G20" s="155"/>
      <c r="H20" s="155"/>
      <c r="L20" s="155"/>
    </row>
    <row r="21" spans="1:12">
      <c r="A21" s="591"/>
      <c r="B21" s="592"/>
      <c r="C21" s="592"/>
      <c r="D21" s="592"/>
      <c r="E21" s="592"/>
      <c r="F21" s="592"/>
      <c r="G21" s="155"/>
      <c r="H21" s="155"/>
      <c r="L21" s="155"/>
    </row>
    <row r="22" spans="1:12">
      <c r="A22" s="591"/>
      <c r="B22" s="592"/>
      <c r="C22" s="592"/>
      <c r="D22" s="592"/>
      <c r="E22" s="592"/>
      <c r="F22" s="592"/>
      <c r="G22" s="155"/>
      <c r="H22" s="155"/>
      <c r="L22" s="155"/>
    </row>
    <row r="23" spans="1:12">
      <c r="A23" s="591"/>
      <c r="B23" s="592"/>
      <c r="C23" s="592"/>
      <c r="D23" s="592"/>
      <c r="E23" s="592"/>
      <c r="F23" s="592"/>
      <c r="G23" s="155"/>
      <c r="H23" s="155"/>
      <c r="L23" s="155"/>
    </row>
    <row r="24" spans="1:12">
      <c r="A24" s="591"/>
      <c r="B24" s="592"/>
      <c r="C24" s="592"/>
      <c r="D24" s="592"/>
      <c r="E24" s="592"/>
      <c r="F24" s="592"/>
      <c r="G24" s="155"/>
      <c r="H24" s="155"/>
      <c r="L24" s="155"/>
    </row>
    <row r="25" spans="1:12">
      <c r="A25" s="591"/>
      <c r="B25" s="592"/>
      <c r="C25" s="592"/>
      <c r="D25" s="592"/>
      <c r="E25" s="592"/>
      <c r="F25" s="592"/>
      <c r="G25" s="155"/>
      <c r="H25" s="155"/>
      <c r="L25" s="155"/>
    </row>
    <row r="26" spans="1:12">
      <c r="A26" s="591"/>
      <c r="B26" s="592"/>
      <c r="C26" s="592"/>
      <c r="D26" s="592"/>
      <c r="E26" s="592"/>
      <c r="F26" s="592"/>
      <c r="G26" s="155"/>
      <c r="H26" s="155"/>
      <c r="L26" s="155"/>
    </row>
    <row r="27" spans="1:12">
      <c r="A27" s="591"/>
      <c r="B27" s="592"/>
      <c r="C27" s="592"/>
      <c r="D27" s="592"/>
      <c r="E27" s="592"/>
      <c r="F27" s="592"/>
      <c r="G27" s="155"/>
      <c r="H27" s="155"/>
      <c r="L27" s="155"/>
    </row>
    <row r="28" spans="1:12">
      <c r="A28" s="591"/>
      <c r="B28" s="592"/>
      <c r="C28" s="592"/>
      <c r="D28" s="592"/>
      <c r="E28" s="592"/>
      <c r="F28" s="592"/>
      <c r="G28" s="155"/>
      <c r="H28" s="155"/>
      <c r="L28" s="155"/>
    </row>
    <row r="29" spans="1:12">
      <c r="A29" s="591"/>
      <c r="B29" s="592"/>
      <c r="C29" s="592"/>
      <c r="D29" s="592"/>
      <c r="E29" s="592"/>
      <c r="F29" s="592"/>
      <c r="G29" s="155"/>
      <c r="H29" s="155"/>
      <c r="L29" s="155"/>
    </row>
    <row r="30" spans="1:12">
      <c r="A30" s="591"/>
      <c r="B30" s="592"/>
      <c r="C30" s="592"/>
      <c r="D30" s="592"/>
      <c r="E30" s="592"/>
      <c r="F30" s="592"/>
      <c r="G30" s="155"/>
      <c r="H30" s="155"/>
      <c r="L30" s="155"/>
    </row>
    <row r="31" spans="1:12">
      <c r="A31" s="591"/>
      <c r="B31" s="592"/>
      <c r="C31" s="592"/>
      <c r="D31" s="592"/>
      <c r="E31" s="592"/>
      <c r="F31" s="592"/>
      <c r="G31" s="155"/>
      <c r="H31" s="155"/>
      <c r="L31" s="155"/>
    </row>
    <row r="32" spans="1:12">
      <c r="A32" s="591"/>
      <c r="B32" s="592"/>
      <c r="C32" s="592"/>
      <c r="D32" s="592"/>
      <c r="E32" s="592"/>
      <c r="F32" s="592"/>
      <c r="G32" s="155"/>
      <c r="H32" s="155"/>
      <c r="L32" s="155"/>
    </row>
    <row r="33" spans="1:13">
      <c r="A33" s="591"/>
      <c r="B33" s="592"/>
      <c r="C33" s="592"/>
      <c r="D33" s="592"/>
      <c r="E33" s="592"/>
      <c r="F33" s="592"/>
      <c r="G33" s="155"/>
      <c r="H33" s="155"/>
      <c r="L33" s="155"/>
    </row>
    <row r="34" spans="1:13">
      <c r="A34" s="943"/>
      <c r="B34" s="533"/>
      <c r="C34" s="533"/>
      <c r="D34" s="535"/>
      <c r="E34" s="535"/>
      <c r="F34" s="535"/>
      <c r="G34" s="155"/>
      <c r="L34" s="155"/>
    </row>
    <row r="35" spans="1:13">
      <c r="A35" s="943"/>
      <c r="B35" s="533"/>
      <c r="C35" s="533"/>
      <c r="D35" s="535"/>
      <c r="E35" s="535"/>
      <c r="F35" s="535"/>
      <c r="G35" s="155"/>
      <c r="L35" s="155"/>
    </row>
    <row r="36" spans="1:13">
      <c r="A36" s="943"/>
      <c r="B36" s="533"/>
      <c r="C36" s="533"/>
      <c r="D36" s="535"/>
      <c r="E36" s="535"/>
      <c r="F36" s="535"/>
      <c r="G36" s="155"/>
      <c r="L36" s="155"/>
    </row>
    <row r="37" spans="1:13">
      <c r="A37" s="943"/>
      <c r="B37" s="533"/>
      <c r="C37" s="533"/>
      <c r="D37" s="535"/>
      <c r="E37" s="535"/>
      <c r="F37" s="535"/>
      <c r="G37" s="155"/>
      <c r="L37" s="155"/>
    </row>
    <row r="38" spans="1:13">
      <c r="A38" s="943"/>
      <c r="B38" s="533"/>
      <c r="C38" s="533"/>
      <c r="D38" s="535"/>
      <c r="E38" s="535"/>
      <c r="F38" s="535"/>
      <c r="G38" s="155"/>
      <c r="L38" s="155"/>
    </row>
    <row r="39" spans="1:13">
      <c r="A39" s="943"/>
      <c r="B39" s="533"/>
      <c r="C39" s="533"/>
      <c r="D39" s="535"/>
      <c r="E39" s="535"/>
      <c r="F39" s="535"/>
      <c r="G39" s="155"/>
      <c r="L39" s="155"/>
    </row>
    <row r="40" spans="1:13">
      <c r="A40" s="943"/>
      <c r="B40" s="845"/>
      <c r="C40" s="845"/>
      <c r="D40" s="1312"/>
      <c r="E40" s="535"/>
      <c r="F40" s="535"/>
      <c r="G40" s="155"/>
      <c r="L40" s="155"/>
    </row>
    <row r="41" spans="1:13">
      <c r="A41" s="820"/>
      <c r="B41" s="83"/>
      <c r="C41" s="83"/>
      <c r="D41" s="1312"/>
      <c r="E41" s="535"/>
      <c r="F41" s="535"/>
      <c r="G41" s="155"/>
      <c r="L41" s="155"/>
    </row>
    <row r="42" spans="1:13" s="266" customFormat="1">
      <c r="A42" s="707" t="s">
        <v>113</v>
      </c>
      <c r="B42" s="1425"/>
      <c r="C42" s="1425"/>
      <c r="D42" s="845"/>
      <c r="E42" s="533"/>
      <c r="F42" s="533"/>
    </row>
    <row r="43" spans="1:13">
      <c r="A43" s="7"/>
      <c r="B43" s="83"/>
      <c r="C43" s="83"/>
      <c r="D43" s="844"/>
      <c r="E43" s="562"/>
      <c r="F43" s="562"/>
      <c r="I43" s="114"/>
      <c r="J43" s="114"/>
      <c r="K43" s="114"/>
      <c r="L43" s="114"/>
      <c r="M43" s="114"/>
    </row>
    <row r="44" spans="1:13">
      <c r="A44" s="1234" t="s">
        <v>114</v>
      </c>
      <c r="B44" s="1424"/>
      <c r="C44" s="83"/>
      <c r="D44" s="241"/>
      <c r="G44" s="155"/>
      <c r="I44" s="114"/>
      <c r="J44" s="114"/>
      <c r="K44" s="114"/>
      <c r="L44" s="114"/>
      <c r="M44" s="114"/>
    </row>
    <row r="45" spans="1:13">
      <c r="A45" s="7"/>
      <c r="B45" s="1434"/>
      <c r="C45" s="1434"/>
      <c r="D45" s="241"/>
      <c r="I45" s="114"/>
      <c r="J45" s="114"/>
      <c r="K45" s="114"/>
      <c r="L45" s="114"/>
      <c r="M45" s="114"/>
    </row>
    <row r="46" spans="1:13">
      <c r="A46" s="1234"/>
      <c r="B46" s="1434"/>
      <c r="C46" s="83"/>
      <c r="D46" s="241"/>
      <c r="G46" s="155"/>
      <c r="I46" s="114"/>
      <c r="J46" s="114"/>
      <c r="K46" s="114"/>
      <c r="L46" s="114"/>
      <c r="M46" s="114"/>
    </row>
    <row r="47" spans="1:13">
      <c r="A47" s="83"/>
      <c r="B47" s="83"/>
      <c r="C47" s="83"/>
      <c r="D47" s="1424"/>
      <c r="G47" s="155"/>
      <c r="I47" s="114"/>
      <c r="J47" s="114"/>
      <c r="K47" s="114"/>
      <c r="L47" s="114"/>
      <c r="M47" s="114"/>
    </row>
    <row r="48" spans="1:13">
      <c r="A48" s="1424"/>
      <c r="B48" s="1424"/>
      <c r="C48" s="1424"/>
      <c r="D48" s="1424"/>
      <c r="I48" s="114"/>
      <c r="J48" s="114"/>
      <c r="K48" s="114"/>
      <c r="L48" s="114"/>
      <c r="M48" s="114"/>
    </row>
    <row r="49" spans="1:20">
      <c r="I49" s="114"/>
      <c r="J49" s="114"/>
      <c r="K49" s="114"/>
      <c r="L49" s="114"/>
      <c r="M49" s="114"/>
    </row>
    <row r="50" spans="1:20">
      <c r="A50" s="1487"/>
      <c r="B50" s="1487"/>
      <c r="I50" s="114"/>
      <c r="J50" s="114"/>
      <c r="K50" s="114"/>
      <c r="L50" s="114"/>
      <c r="M50" s="114"/>
    </row>
    <row r="51" spans="1:20">
      <c r="I51" s="114"/>
      <c r="J51" s="114"/>
      <c r="K51" s="114"/>
      <c r="L51" s="114"/>
      <c r="M51" s="114"/>
    </row>
    <row r="52" spans="1:20">
      <c r="I52" s="114"/>
      <c r="J52" s="114"/>
      <c r="K52" s="114"/>
      <c r="L52" s="114"/>
      <c r="M52" s="114"/>
    </row>
    <row r="53" spans="1:20">
      <c r="I53" s="114"/>
      <c r="J53" s="114"/>
      <c r="K53" s="114"/>
      <c r="L53" s="114"/>
      <c r="M53" s="114"/>
    </row>
    <row r="54" spans="1:20">
      <c r="I54" s="114"/>
      <c r="J54" s="114"/>
      <c r="K54" s="114"/>
      <c r="L54" s="114"/>
      <c r="M54" s="114"/>
    </row>
    <row r="55" spans="1:20">
      <c r="I55" s="114"/>
      <c r="J55" s="114"/>
      <c r="K55" s="114"/>
      <c r="L55" s="114"/>
      <c r="M55" s="114"/>
    </row>
    <row r="56" spans="1:20">
      <c r="G56" s="155"/>
      <c r="I56" s="114"/>
      <c r="J56" s="114"/>
      <c r="K56" s="114"/>
      <c r="L56" s="114"/>
      <c r="M56" s="114"/>
    </row>
    <row r="57" spans="1:20">
      <c r="G57" s="155"/>
      <c r="L57" s="155"/>
    </row>
    <row r="58" spans="1:20">
      <c r="G58" s="155"/>
      <c r="L58" s="155"/>
      <c r="T58" s="402"/>
    </row>
    <row r="59" spans="1:20">
      <c r="G59" s="155"/>
      <c r="L59" s="155"/>
    </row>
    <row r="60" spans="1:20">
      <c r="G60" s="155"/>
    </row>
  </sheetData>
  <mergeCells count="3">
    <mergeCell ref="A50:B50"/>
    <mergeCell ref="A15:M15"/>
    <mergeCell ref="A16:M16"/>
  </mergeCells>
  <hyperlinks>
    <hyperlink ref="A3" location="'User Guide Targets'!A1" display="Click Here for User Guide"/>
    <hyperlink ref="A42:C42" r:id="rId1" location="'DVA Targets - Commentary'!A1" display="Click here to return to the Commentary"/>
    <hyperlink ref="A44:B44" r:id="rId2" location="Contents!A1" display="Click here to return to Contents"/>
    <hyperlink ref="A44" location="Contents!A1" display="Click here to return to Contents"/>
    <hyperlink ref="A42" location="'DVA Targets - Commentary'!A1" display="Click here to return to the Commentary"/>
  </hyperlinks>
  <pageMargins left="0.74803149606299213" right="0.74803149606299213" top="0.98425196850393704" bottom="0.98425196850393704" header="0.51181102362204722" footer="0.51181102362204722"/>
  <pageSetup paperSize="9" scale="79" orientation="landscape" r:id="rId3"/>
  <headerFooter alignWithMargins="0"/>
  <drawing r:id="rId4"/>
</worksheet>
</file>

<file path=xl/worksheets/sheet109.xml><?xml version="1.0" encoding="utf-8"?>
<worksheet xmlns="http://schemas.openxmlformats.org/spreadsheetml/2006/main" xmlns:r="http://schemas.openxmlformats.org/officeDocument/2006/relationships">
  <sheetPr codeName="Sheet120">
    <tabColor theme="0" tint="-0.249977111117893"/>
    <pageSetUpPr fitToPage="1"/>
  </sheetPr>
  <dimension ref="A1:H31"/>
  <sheetViews>
    <sheetView zoomScaleNormal="100" workbookViewId="0">
      <selection activeCell="A2" sqref="A2"/>
    </sheetView>
  </sheetViews>
  <sheetFormatPr defaultRowHeight="12.75"/>
  <cols>
    <col min="1" max="1" width="43.85546875" style="236" customWidth="1"/>
    <col min="2" max="4" width="12" style="31" customWidth="1"/>
    <col min="5" max="5" width="12" style="236" customWidth="1"/>
    <col min="6" max="6" width="1.7109375" style="236" customWidth="1"/>
    <col min="7" max="16384" width="9.140625" style="236"/>
  </cols>
  <sheetData>
    <row r="1" spans="1:8" ht="15.75">
      <c r="A1" s="12" t="s">
        <v>1541</v>
      </c>
      <c r="B1" s="471"/>
      <c r="C1" s="59"/>
    </row>
    <row r="2" spans="1:8" ht="15.75">
      <c r="F2" s="1"/>
    </row>
    <row r="3" spans="1:8">
      <c r="A3" s="1234" t="s">
        <v>106</v>
      </c>
    </row>
    <row r="4" spans="1:8">
      <c r="A4" s="348"/>
    </row>
    <row r="5" spans="1:8">
      <c r="A5" s="448" t="s">
        <v>1537</v>
      </c>
      <c r="B5" s="32"/>
      <c r="C5" s="32"/>
      <c r="D5" s="32"/>
      <c r="E5" s="7"/>
    </row>
    <row r="6" spans="1:8" ht="13.5" thickBot="1">
      <c r="A6" s="7"/>
      <c r="B6" s="32"/>
      <c r="C6" s="32"/>
      <c r="D6" s="32"/>
      <c r="E6" s="7"/>
    </row>
    <row r="7" spans="1:8" ht="15.75" thickTop="1" thickBot="1">
      <c r="A7" s="1077"/>
      <c r="B7" s="1104" t="s">
        <v>856</v>
      </c>
      <c r="C7" s="1105" t="s">
        <v>1970</v>
      </c>
      <c r="D7" s="1105" t="s">
        <v>858</v>
      </c>
      <c r="E7" s="1105" t="s">
        <v>862</v>
      </c>
      <c r="F7" s="1100"/>
    </row>
    <row r="8" spans="1:8" ht="13.5" thickTop="1">
      <c r="A8" s="7"/>
      <c r="B8" s="1108"/>
      <c r="C8" s="1108"/>
      <c r="D8" s="1108"/>
      <c r="E8" s="1108"/>
      <c r="F8" s="968"/>
    </row>
    <row r="9" spans="1:8">
      <c r="A9" s="245" t="s">
        <v>1536</v>
      </c>
      <c r="B9" s="1106">
        <v>0.999</v>
      </c>
      <c r="C9" s="1107">
        <v>0.85599999999999998</v>
      </c>
      <c r="D9" s="1076">
        <v>0.81399999999999995</v>
      </c>
      <c r="E9" s="1076">
        <v>0.91400000000000003</v>
      </c>
      <c r="F9" s="1101"/>
    </row>
    <row r="10" spans="1:8" ht="13.5" thickBot="1">
      <c r="A10" s="751"/>
      <c r="B10" s="1078"/>
      <c r="C10" s="1079"/>
      <c r="D10" s="1078"/>
      <c r="E10" s="1262"/>
      <c r="F10" s="1101"/>
    </row>
    <row r="11" spans="1:8" ht="13.5" thickTop="1">
      <c r="A11" s="7"/>
      <c r="B11" s="32"/>
      <c r="C11" s="32"/>
      <c r="D11" s="71"/>
      <c r="E11" s="7"/>
      <c r="F11" s="7"/>
    </row>
    <row r="12" spans="1:8" s="233" customFormat="1">
      <c r="A12" s="441" t="s">
        <v>112</v>
      </c>
      <c r="B12" s="492"/>
      <c r="C12" s="492"/>
      <c r="D12" s="493"/>
      <c r="E12" s="245"/>
      <c r="F12" s="245"/>
    </row>
    <row r="13" spans="1:8" s="233" customFormat="1" ht="27" customHeight="1">
      <c r="A13" s="1552" t="s">
        <v>1594</v>
      </c>
      <c r="B13" s="1484"/>
      <c r="C13" s="1484"/>
      <c r="D13" s="1484"/>
      <c r="E13" s="1484"/>
      <c r="F13" s="1484"/>
      <c r="H13" s="1400"/>
    </row>
    <row r="14" spans="1:8">
      <c r="A14" s="7"/>
      <c r="B14" s="32"/>
      <c r="C14" s="32"/>
      <c r="D14" s="71"/>
      <c r="E14" s="7"/>
      <c r="H14" s="238"/>
    </row>
    <row r="15" spans="1:8" s="7" customFormat="1">
      <c r="A15" s="51"/>
      <c r="B15" s="32"/>
      <c r="C15" s="32"/>
      <c r="D15" s="32"/>
      <c r="H15" s="237"/>
    </row>
    <row r="16" spans="1:8" s="7" customFormat="1">
      <c r="A16" s="707" t="s">
        <v>113</v>
      </c>
      <c r="B16" s="31"/>
      <c r="C16" s="31"/>
      <c r="D16" s="31"/>
    </row>
    <row r="17" spans="1:4" s="7" customFormat="1">
      <c r="B17" s="31"/>
      <c r="C17" s="31"/>
      <c r="D17" s="31"/>
    </row>
    <row r="18" spans="1:4" s="7" customFormat="1">
      <c r="A18" s="1234" t="s">
        <v>114</v>
      </c>
      <c r="B18" s="31"/>
      <c r="C18" s="31"/>
      <c r="D18" s="31"/>
    </row>
    <row r="19" spans="1:4" s="7" customFormat="1">
      <c r="B19" s="31"/>
      <c r="C19" s="31"/>
      <c r="D19" s="31"/>
    </row>
    <row r="20" spans="1:4" s="7" customFormat="1">
      <c r="A20" s="1234" t="s">
        <v>115</v>
      </c>
      <c r="B20" s="31"/>
      <c r="C20" s="31"/>
      <c r="D20" s="31"/>
    </row>
    <row r="21" spans="1:4" s="7" customFormat="1">
      <c r="B21" s="31"/>
      <c r="C21" s="31"/>
      <c r="D21" s="31"/>
    </row>
    <row r="22" spans="1:4" s="7" customFormat="1">
      <c r="A22" s="1228" t="s">
        <v>631</v>
      </c>
      <c r="B22" s="31"/>
      <c r="C22" s="31"/>
      <c r="D22" s="31"/>
    </row>
    <row r="23" spans="1:4" s="7" customFormat="1">
      <c r="A23" s="236"/>
      <c r="B23" s="31"/>
      <c r="C23" s="31"/>
      <c r="D23" s="31"/>
    </row>
    <row r="24" spans="1:4" s="7" customFormat="1">
      <c r="A24" s="707"/>
      <c r="B24" s="31"/>
      <c r="C24" s="31"/>
      <c r="D24" s="31"/>
    </row>
    <row r="25" spans="1:4" s="7" customFormat="1">
      <c r="A25" s="236"/>
      <c r="B25" s="31"/>
      <c r="C25" s="31"/>
      <c r="D25" s="31"/>
    </row>
    <row r="26" spans="1:4" s="7" customFormat="1">
      <c r="A26" s="707"/>
      <c r="B26" s="31"/>
      <c r="C26" s="31"/>
      <c r="D26" s="31"/>
    </row>
    <row r="28" spans="1:4">
      <c r="A28" s="707"/>
    </row>
    <row r="30" spans="1:4">
      <c r="A30" s="707"/>
    </row>
    <row r="31" spans="1:4">
      <c r="A31" s="707"/>
    </row>
  </sheetData>
  <mergeCells count="1">
    <mergeCell ref="A13:F13"/>
  </mergeCells>
  <hyperlinks>
    <hyperlink ref="A22" r:id="rId1"/>
    <hyperlink ref="A3" location="'User Guide Targets'!A1" display="Click Here for User Guide"/>
    <hyperlink ref="A18" location="Contents!A1" display="Click here to return to Contents"/>
    <hyperlink ref="A20" location="'Statistical Notes'!A1" display="Click here for information on Statistical Notes and symbols used"/>
    <hyperlink ref="A16" location="'DVA Targets - Commentary'!A1" display="Click here to return to the Commentary"/>
  </hyperlinks>
  <pageMargins left="0.70866141732283472" right="0.70866141732283472" top="0.74803149606299213" bottom="0.74803149606299213" header="0.31496062992125984" footer="0.31496062992125984"/>
  <pageSetup paperSize="9" orientation="landscape" r:id="rId2"/>
  <drawing r:id="rId3"/>
</worksheet>
</file>

<file path=xl/worksheets/sheet11.xml><?xml version="1.0" encoding="utf-8"?>
<worksheet xmlns="http://schemas.openxmlformats.org/spreadsheetml/2006/main" xmlns:r="http://schemas.openxmlformats.org/officeDocument/2006/relationships">
  <sheetPr codeName="Sheet11">
    <tabColor theme="0" tint="-0.249977111117893"/>
    <pageSetUpPr fitToPage="1"/>
  </sheetPr>
  <dimension ref="A1:R14"/>
  <sheetViews>
    <sheetView zoomScaleNormal="100" workbookViewId="0">
      <selection sqref="A1:P1"/>
    </sheetView>
  </sheetViews>
  <sheetFormatPr defaultRowHeight="12.75"/>
  <cols>
    <col min="1" max="1" width="9.140625" style="7" customWidth="1"/>
    <col min="2" max="16" width="9.140625" style="7"/>
    <col min="17" max="17" width="22.7109375" style="7" customWidth="1"/>
    <col min="18" max="16384" width="9.140625" style="7"/>
  </cols>
  <sheetData>
    <row r="1" spans="1:18" s="245" customFormat="1" ht="28.5" customHeight="1">
      <c r="A1" s="1462" t="s">
        <v>1247</v>
      </c>
      <c r="B1" s="1468"/>
      <c r="C1" s="1468"/>
      <c r="D1" s="1468"/>
      <c r="E1" s="1468"/>
      <c r="F1" s="1468"/>
      <c r="G1" s="1468"/>
      <c r="H1" s="1468"/>
      <c r="I1" s="1468"/>
      <c r="J1" s="1468"/>
      <c r="K1" s="1468"/>
      <c r="L1" s="1468"/>
      <c r="M1" s="1468"/>
      <c r="N1" s="1468"/>
      <c r="O1" s="1468"/>
      <c r="P1" s="1468"/>
      <c r="Q1" s="1423" t="s">
        <v>92</v>
      </c>
      <c r="R1" s="471"/>
    </row>
    <row r="2" spans="1:18" s="245" customFormat="1" ht="15.75">
      <c r="Q2" s="475"/>
    </row>
    <row r="3" spans="1:18" ht="15.75">
      <c r="A3" s="398" t="s">
        <v>1248</v>
      </c>
    </row>
    <row r="4" spans="1:18" ht="77.25" customHeight="1">
      <c r="A4" s="1469" t="s">
        <v>1249</v>
      </c>
      <c r="B4" s="1470"/>
      <c r="C4" s="1470"/>
      <c r="D4" s="1470"/>
      <c r="E4" s="1470"/>
      <c r="F4" s="1470"/>
      <c r="G4" s="1470"/>
      <c r="H4" s="1470"/>
      <c r="I4" s="1470"/>
      <c r="J4" s="1470"/>
      <c r="K4" s="1470"/>
      <c r="L4" s="1470"/>
      <c r="M4" s="1470"/>
      <c r="N4" s="1470"/>
      <c r="O4" s="1470"/>
      <c r="P4" s="1470"/>
    </row>
    <row r="5" spans="1:18" ht="15">
      <c r="A5" s="1135" t="s">
        <v>1250</v>
      </c>
    </row>
    <row r="6" spans="1:18" ht="15">
      <c r="A6" s="1139"/>
    </row>
    <row r="7" spans="1:18" ht="15.75">
      <c r="A7" s="398" t="s">
        <v>91</v>
      </c>
    </row>
    <row r="8" spans="1:18" s="245" customFormat="1" ht="75.75" customHeight="1">
      <c r="A8" s="1466" t="s">
        <v>1251</v>
      </c>
      <c r="B8" s="1467"/>
      <c r="C8" s="1467"/>
      <c r="D8" s="1467"/>
      <c r="E8" s="1467"/>
      <c r="F8" s="1467"/>
      <c r="G8" s="1467"/>
      <c r="H8" s="1467"/>
      <c r="I8" s="1467"/>
      <c r="J8" s="1467"/>
      <c r="K8" s="1467"/>
      <c r="L8" s="1467"/>
      <c r="M8" s="1467"/>
      <c r="N8" s="1467"/>
      <c r="O8" s="1467"/>
      <c r="P8" s="1467"/>
    </row>
    <row r="9" spans="1:18" ht="15">
      <c r="A9" s="1135" t="s">
        <v>646</v>
      </c>
    </row>
    <row r="11" spans="1:18" ht="15.75">
      <c r="A11" s="398" t="s">
        <v>1252</v>
      </c>
    </row>
    <row r="12" spans="1:18" ht="48" customHeight="1">
      <c r="A12" s="1466" t="s">
        <v>1253</v>
      </c>
      <c r="B12" s="1467"/>
      <c r="C12" s="1467"/>
      <c r="D12" s="1467"/>
      <c r="E12" s="1467"/>
      <c r="F12" s="1467"/>
      <c r="G12" s="1467"/>
      <c r="H12" s="1467"/>
      <c r="I12" s="1467"/>
      <c r="J12" s="1467"/>
      <c r="K12" s="1467"/>
      <c r="L12" s="1467"/>
      <c r="M12" s="1467"/>
      <c r="N12" s="1467"/>
      <c r="O12" s="1467"/>
      <c r="P12" s="1467"/>
    </row>
    <row r="14" spans="1:18">
      <c r="L14" s="428"/>
    </row>
  </sheetData>
  <mergeCells count="4">
    <mergeCell ref="A12:P12"/>
    <mergeCell ref="A1:P1"/>
    <mergeCell ref="A4:P4"/>
    <mergeCell ref="A8:P8"/>
  </mergeCells>
  <hyperlinks>
    <hyperlink ref="A9" r:id="rId1"/>
    <hyperlink ref="A5" r:id="rId2"/>
    <hyperlink ref="Q1" location="Contents!A1" display="Return to Contents"/>
  </hyperlinks>
  <pageMargins left="0.70866141732283472" right="0.70866141732283472" top="0.74803149606299213" bottom="0.74803149606299213" header="0.31496062992125984" footer="0.31496062992125984"/>
  <pageSetup paperSize="9" scale="91" orientation="landscape" r:id="rId3"/>
</worksheet>
</file>

<file path=xl/worksheets/sheet110.xml><?xml version="1.0" encoding="utf-8"?>
<worksheet xmlns="http://schemas.openxmlformats.org/spreadsheetml/2006/main" xmlns:r="http://schemas.openxmlformats.org/officeDocument/2006/relationships">
  <sheetPr codeName="Sheet121">
    <tabColor theme="0" tint="-0.249977111117893"/>
    <pageSetUpPr fitToPage="1"/>
  </sheetPr>
  <dimension ref="A1:T60"/>
  <sheetViews>
    <sheetView zoomScaleNormal="100" workbookViewId="0">
      <selection activeCell="A2" sqref="A2"/>
    </sheetView>
  </sheetViews>
  <sheetFormatPr defaultRowHeight="12.75"/>
  <cols>
    <col min="1" max="1" width="31.7109375" style="948" customWidth="1"/>
    <col min="2" max="6" width="10" style="948" customWidth="1"/>
    <col min="7" max="8" width="9.140625" style="948"/>
    <col min="9" max="9" width="9.42578125" style="948" customWidth="1"/>
    <col min="10" max="11" width="9.42578125" style="948" bestFit="1" customWidth="1"/>
    <col min="12" max="13" width="9.85546875" style="948" bestFit="1" customWidth="1"/>
    <col min="14" max="16384" width="9.140625" style="948"/>
  </cols>
  <sheetData>
    <row r="1" spans="1:14" ht="15.75">
      <c r="A1" s="73" t="s">
        <v>1541</v>
      </c>
      <c r="D1" s="471"/>
    </row>
    <row r="2" spans="1:14" ht="15.75">
      <c r="G2" s="77"/>
    </row>
    <row r="3" spans="1:14">
      <c r="A3" s="1234" t="s">
        <v>106</v>
      </c>
    </row>
    <row r="4" spans="1:14">
      <c r="A4" s="289"/>
      <c r="B4" s="576"/>
      <c r="C4" s="576"/>
      <c r="D4" s="576"/>
      <c r="E4" s="576"/>
      <c r="F4" s="576"/>
    </row>
    <row r="5" spans="1:14">
      <c r="A5" s="123" t="s">
        <v>1539</v>
      </c>
      <c r="B5" s="271"/>
      <c r="C5" s="271"/>
      <c r="D5" s="271"/>
      <c r="E5" s="271"/>
      <c r="F5" s="271"/>
    </row>
    <row r="6" spans="1:14" ht="12.75" customHeight="1" thickBot="1">
      <c r="A6" s="596"/>
      <c r="B6" s="248"/>
      <c r="C6" s="248"/>
      <c r="D6" s="248"/>
      <c r="E6" s="597"/>
      <c r="F6" s="248"/>
      <c r="M6" s="155"/>
    </row>
    <row r="7" spans="1:14" ht="31.5" customHeight="1" thickTop="1" thickBot="1">
      <c r="A7" s="798"/>
      <c r="B7" s="1087" t="s">
        <v>1956</v>
      </c>
      <c r="C7" s="1087" t="s">
        <v>1957</v>
      </c>
      <c r="D7" s="1087" t="s">
        <v>1958</v>
      </c>
      <c r="E7" s="1087" t="s">
        <v>1959</v>
      </c>
      <c r="F7" s="1087" t="s">
        <v>1960</v>
      </c>
      <c r="G7" s="1087" t="s">
        <v>1961</v>
      </c>
      <c r="H7" s="1087" t="s">
        <v>1962</v>
      </c>
      <c r="I7" s="1087" t="s">
        <v>1963</v>
      </c>
      <c r="J7" s="1087" t="s">
        <v>1964</v>
      </c>
      <c r="K7" s="1087" t="s">
        <v>1965</v>
      </c>
      <c r="L7" s="1087" t="s">
        <v>1966</v>
      </c>
      <c r="M7" s="1087" t="s">
        <v>1967</v>
      </c>
      <c r="N7" s="1092" t="s">
        <v>1968</v>
      </c>
    </row>
    <row r="8" spans="1:14" ht="15.75" thickTop="1">
      <c r="A8" s="810"/>
      <c r="B8" s="1091"/>
      <c r="C8" s="1091"/>
      <c r="D8" s="1091"/>
      <c r="E8" s="1091"/>
      <c r="F8" s="1091"/>
      <c r="G8" s="1091"/>
      <c r="H8" s="1091"/>
      <c r="I8" s="1091"/>
      <c r="J8" s="1091"/>
      <c r="K8" s="1091"/>
      <c r="L8" s="1091"/>
      <c r="M8" s="1091"/>
      <c r="N8" s="1091"/>
    </row>
    <row r="9" spans="1:14" ht="14.25">
      <c r="A9" s="948" t="s">
        <v>1199</v>
      </c>
      <c r="B9" s="1081">
        <v>108.6</v>
      </c>
      <c r="C9" s="1081">
        <v>104.8</v>
      </c>
      <c r="D9" s="1081">
        <v>99.8</v>
      </c>
      <c r="E9" s="1081">
        <v>95.8</v>
      </c>
      <c r="F9" s="1081">
        <v>93.1</v>
      </c>
      <c r="G9" s="1082">
        <v>91.3</v>
      </c>
      <c r="H9" s="1082">
        <v>87</v>
      </c>
      <c r="I9" s="1082">
        <v>86.1</v>
      </c>
      <c r="J9" s="1082">
        <v>88.5</v>
      </c>
      <c r="K9" s="1082">
        <v>90.9</v>
      </c>
      <c r="L9" s="1082">
        <v>95.7</v>
      </c>
      <c r="M9" s="1082">
        <v>98.7</v>
      </c>
      <c r="N9" s="1082">
        <v>99.4</v>
      </c>
    </row>
    <row r="10" spans="1:14" ht="14.25">
      <c r="A10" s="948" t="s">
        <v>1200</v>
      </c>
      <c r="B10" s="1080">
        <v>100</v>
      </c>
      <c r="C10" s="1080">
        <v>100</v>
      </c>
      <c r="D10" s="1080">
        <v>100</v>
      </c>
      <c r="E10" s="1080">
        <v>100</v>
      </c>
      <c r="F10" s="1080">
        <v>100</v>
      </c>
      <c r="G10" s="1085">
        <v>100</v>
      </c>
      <c r="H10" s="1085">
        <v>100</v>
      </c>
      <c r="I10" s="1086">
        <v>100</v>
      </c>
      <c r="J10" s="1086">
        <v>100</v>
      </c>
      <c r="K10" s="1085">
        <v>100</v>
      </c>
      <c r="L10" s="1085">
        <v>100</v>
      </c>
      <c r="M10" s="1085">
        <v>100</v>
      </c>
      <c r="N10" s="1085">
        <v>100</v>
      </c>
    </row>
    <row r="11" spans="1:14" ht="13.5" thickBot="1">
      <c r="A11" s="1088"/>
      <c r="B11" s="1089"/>
      <c r="C11" s="1089"/>
      <c r="D11" s="1089"/>
      <c r="E11" s="1089"/>
      <c r="F11" s="1089"/>
      <c r="G11" s="1090"/>
      <c r="H11" s="1090"/>
      <c r="I11" s="1090"/>
      <c r="J11" s="1090"/>
      <c r="K11" s="1090"/>
      <c r="L11" s="1090"/>
      <c r="M11" s="1090"/>
      <c r="N11" s="1090"/>
    </row>
    <row r="12" spans="1:14" ht="13.5" thickTop="1">
      <c r="B12" s="1080"/>
      <c r="C12" s="1080"/>
      <c r="D12" s="1080"/>
      <c r="E12" s="1080"/>
      <c r="F12" s="1080"/>
      <c r="G12" s="188"/>
      <c r="H12" s="188"/>
      <c r="I12" s="1084"/>
      <c r="J12" s="1083"/>
      <c r="K12" s="188"/>
      <c r="L12" s="188"/>
      <c r="M12" s="188"/>
      <c r="N12" s="188"/>
    </row>
    <row r="13" spans="1:14">
      <c r="A13" s="1093" t="s">
        <v>121</v>
      </c>
      <c r="B13" s="1094"/>
      <c r="C13" s="1094"/>
      <c r="D13" s="1095"/>
      <c r="E13" s="230"/>
      <c r="F13" s="230"/>
      <c r="G13" s="1096"/>
      <c r="H13" s="1096"/>
      <c r="I13" s="1097"/>
      <c r="J13" s="1097"/>
      <c r="K13" s="1096"/>
      <c r="L13" s="1096"/>
      <c r="M13" s="1096"/>
      <c r="N13" s="188"/>
    </row>
    <row r="14" spans="1:14">
      <c r="A14" s="1098" t="s">
        <v>1197</v>
      </c>
      <c r="B14" s="1099"/>
      <c r="C14" s="1099"/>
      <c r="D14" s="1099"/>
      <c r="E14" s="1099"/>
      <c r="F14" s="1099"/>
      <c r="G14" s="1096"/>
      <c r="H14" s="1096"/>
      <c r="I14" s="1097"/>
      <c r="J14" s="1097"/>
      <c r="K14" s="1096"/>
      <c r="L14" s="1096"/>
      <c r="M14" s="1096"/>
      <c r="N14" s="188"/>
    </row>
    <row r="15" spans="1:14" ht="39" customHeight="1">
      <c r="A15" s="1557" t="s">
        <v>1969</v>
      </c>
      <c r="B15" s="1484"/>
      <c r="C15" s="1484"/>
      <c r="D15" s="1484"/>
      <c r="E15" s="1484"/>
      <c r="F15" s="1484"/>
      <c r="G15" s="1484"/>
      <c r="H15" s="1484"/>
      <c r="I15" s="1484"/>
      <c r="J15" s="1484"/>
      <c r="K15" s="1484"/>
      <c r="L15" s="1484"/>
      <c r="M15" s="1484"/>
    </row>
    <row r="16" spans="1:14" ht="13.5" customHeight="1">
      <c r="A16" s="1557" t="s">
        <v>1201</v>
      </c>
      <c r="B16" s="1484"/>
      <c r="C16" s="1484"/>
      <c r="D16" s="1484"/>
      <c r="E16" s="1484"/>
      <c r="F16" s="1484"/>
      <c r="G16" s="1484"/>
      <c r="H16" s="1484"/>
      <c r="I16" s="1484"/>
      <c r="J16" s="1484"/>
      <c r="K16" s="1484"/>
      <c r="L16" s="1484"/>
      <c r="M16" s="1484"/>
    </row>
    <row r="17" spans="1:12">
      <c r="A17" s="591"/>
      <c r="B17" s="592"/>
      <c r="C17" s="592"/>
      <c r="D17" s="592"/>
      <c r="E17" s="592"/>
      <c r="F17" s="592"/>
      <c r="G17" s="155"/>
      <c r="H17" s="155"/>
      <c r="L17" s="155"/>
    </row>
    <row r="18" spans="1:12">
      <c r="A18" s="591"/>
      <c r="B18" s="592"/>
      <c r="C18" s="592"/>
      <c r="D18" s="592"/>
      <c r="E18" s="592"/>
      <c r="F18" s="592"/>
      <c r="G18" s="155"/>
      <c r="H18" s="155"/>
      <c r="L18" s="155"/>
    </row>
    <row r="19" spans="1:12">
      <c r="A19" s="591"/>
      <c r="B19" s="592"/>
      <c r="C19" s="592"/>
      <c r="D19" s="592"/>
      <c r="E19" s="592"/>
      <c r="F19" s="592"/>
      <c r="G19" s="155"/>
      <c r="H19" s="155"/>
      <c r="L19" s="155"/>
    </row>
    <row r="20" spans="1:12">
      <c r="A20" s="591"/>
      <c r="B20" s="592"/>
      <c r="C20" s="592"/>
      <c r="D20" s="592"/>
      <c r="E20" s="592"/>
      <c r="F20" s="592"/>
      <c r="G20" s="155"/>
      <c r="H20" s="155"/>
      <c r="L20" s="155"/>
    </row>
    <row r="21" spans="1:12">
      <c r="A21" s="591"/>
      <c r="B21" s="592"/>
      <c r="C21" s="592"/>
      <c r="D21" s="592"/>
      <c r="E21" s="592"/>
      <c r="F21" s="592"/>
      <c r="G21" s="155"/>
      <c r="H21" s="155"/>
      <c r="L21" s="155"/>
    </row>
    <row r="22" spans="1:12">
      <c r="A22" s="591"/>
      <c r="B22" s="592"/>
      <c r="C22" s="592"/>
      <c r="D22" s="592"/>
      <c r="E22" s="592"/>
      <c r="F22" s="592"/>
      <c r="G22" s="155"/>
      <c r="H22" s="155"/>
      <c r="L22" s="155"/>
    </row>
    <row r="23" spans="1:12">
      <c r="A23" s="591"/>
      <c r="B23" s="592"/>
      <c r="C23" s="592"/>
      <c r="D23" s="592"/>
      <c r="E23" s="592"/>
      <c r="F23" s="592"/>
      <c r="G23" s="155"/>
      <c r="H23" s="155"/>
      <c r="L23" s="155"/>
    </row>
    <row r="24" spans="1:12">
      <c r="A24" s="591"/>
      <c r="B24" s="592"/>
      <c r="C24" s="592"/>
      <c r="D24" s="592"/>
      <c r="E24" s="592"/>
      <c r="F24" s="592"/>
      <c r="G24" s="155"/>
      <c r="H24" s="155"/>
      <c r="L24" s="155"/>
    </row>
    <row r="25" spans="1:12">
      <c r="A25" s="591"/>
      <c r="B25" s="592"/>
      <c r="C25" s="592"/>
      <c r="D25" s="592"/>
      <c r="E25" s="592"/>
      <c r="F25" s="592"/>
      <c r="G25" s="155"/>
      <c r="H25" s="155"/>
      <c r="L25" s="155"/>
    </row>
    <row r="26" spans="1:12">
      <c r="A26" s="591"/>
      <c r="B26" s="592"/>
      <c r="C26" s="592"/>
      <c r="D26" s="592"/>
      <c r="E26" s="592"/>
      <c r="F26" s="592"/>
      <c r="G26" s="155"/>
      <c r="H26" s="155"/>
      <c r="L26" s="155"/>
    </row>
    <row r="27" spans="1:12">
      <c r="A27" s="591"/>
      <c r="B27" s="592"/>
      <c r="C27" s="592"/>
      <c r="D27" s="592"/>
      <c r="E27" s="592"/>
      <c r="F27" s="592"/>
      <c r="G27" s="155"/>
      <c r="H27" s="155"/>
      <c r="L27" s="155"/>
    </row>
    <row r="28" spans="1:12">
      <c r="A28" s="591"/>
      <c r="B28" s="592"/>
      <c r="C28" s="592"/>
      <c r="D28" s="592"/>
      <c r="E28" s="592"/>
      <c r="F28" s="592"/>
      <c r="G28" s="155"/>
      <c r="H28" s="155"/>
      <c r="L28" s="155"/>
    </row>
    <row r="29" spans="1:12">
      <c r="A29" s="591"/>
      <c r="B29" s="592"/>
      <c r="C29" s="592"/>
      <c r="D29" s="592"/>
      <c r="E29" s="592"/>
      <c r="F29" s="592"/>
      <c r="G29" s="155"/>
      <c r="H29" s="155"/>
      <c r="L29" s="155"/>
    </row>
    <row r="30" spans="1:12">
      <c r="A30" s="591"/>
      <c r="B30" s="592"/>
      <c r="C30" s="592"/>
      <c r="D30" s="592"/>
      <c r="E30" s="592"/>
      <c r="F30" s="592"/>
      <c r="G30" s="155"/>
      <c r="H30" s="155"/>
      <c r="L30" s="155"/>
    </row>
    <row r="31" spans="1:12">
      <c r="A31" s="591"/>
      <c r="B31" s="592"/>
      <c r="C31" s="592"/>
      <c r="D31" s="592"/>
      <c r="E31" s="592"/>
      <c r="F31" s="592"/>
      <c r="G31" s="155"/>
      <c r="H31" s="155"/>
      <c r="L31" s="155"/>
    </row>
    <row r="32" spans="1:12">
      <c r="A32" s="591"/>
      <c r="B32" s="592"/>
      <c r="C32" s="592"/>
      <c r="D32" s="592"/>
      <c r="E32" s="592"/>
      <c r="F32" s="592"/>
      <c r="G32" s="155"/>
      <c r="H32" s="155"/>
      <c r="L32" s="155"/>
    </row>
    <row r="33" spans="1:13">
      <c r="A33" s="591"/>
      <c r="B33" s="592"/>
      <c r="C33" s="592"/>
      <c r="D33" s="592"/>
      <c r="E33" s="592"/>
      <c r="F33" s="592"/>
      <c r="G33" s="155"/>
      <c r="H33" s="155"/>
      <c r="L33" s="155"/>
    </row>
    <row r="34" spans="1:13">
      <c r="A34" s="943"/>
      <c r="B34" s="533"/>
      <c r="C34" s="533"/>
      <c r="D34" s="535"/>
      <c r="E34" s="535"/>
      <c r="F34" s="535"/>
      <c r="G34" s="155"/>
      <c r="L34" s="155"/>
    </row>
    <row r="35" spans="1:13">
      <c r="A35" s="943"/>
      <c r="B35" s="533"/>
      <c r="C35" s="533"/>
      <c r="D35" s="535"/>
      <c r="E35" s="535"/>
      <c r="F35" s="535"/>
      <c r="G35" s="155"/>
      <c r="L35" s="155"/>
    </row>
    <row r="36" spans="1:13">
      <c r="A36" s="943"/>
      <c r="B36" s="533"/>
      <c r="C36" s="533"/>
      <c r="D36" s="535"/>
      <c r="E36" s="535"/>
      <c r="F36" s="535"/>
      <c r="G36" s="155"/>
      <c r="L36" s="155"/>
    </row>
    <row r="37" spans="1:13">
      <c r="A37" s="943"/>
      <c r="B37" s="533"/>
      <c r="C37" s="533"/>
      <c r="D37" s="535"/>
      <c r="E37" s="535"/>
      <c r="F37" s="535"/>
      <c r="G37" s="155"/>
      <c r="L37" s="155"/>
    </row>
    <row r="38" spans="1:13">
      <c r="A38" s="943"/>
      <c r="B38" s="533"/>
      <c r="C38" s="533"/>
      <c r="D38" s="535"/>
      <c r="E38" s="535"/>
      <c r="F38" s="535"/>
      <c r="G38" s="155"/>
      <c r="L38" s="155"/>
    </row>
    <row r="39" spans="1:13">
      <c r="A39" s="943"/>
      <c r="B39" s="533"/>
      <c r="C39" s="533"/>
      <c r="D39" s="535"/>
      <c r="E39" s="535"/>
      <c r="F39" s="535"/>
      <c r="G39" s="155"/>
      <c r="L39" s="155"/>
    </row>
    <row r="40" spans="1:13">
      <c r="A40" s="943"/>
      <c r="B40" s="533"/>
      <c r="C40" s="533"/>
      <c r="D40" s="535"/>
      <c r="E40" s="535"/>
      <c r="F40" s="535"/>
      <c r="G40" s="155"/>
      <c r="L40" s="155"/>
    </row>
    <row r="41" spans="1:13">
      <c r="A41" s="820"/>
      <c r="B41" s="83"/>
      <c r="C41" s="83"/>
      <c r="D41" s="535"/>
      <c r="E41" s="535"/>
      <c r="F41" s="535"/>
      <c r="G41" s="155"/>
      <c r="L41" s="155"/>
    </row>
    <row r="42" spans="1:13" s="266" customFormat="1">
      <c r="A42" s="707" t="s">
        <v>113</v>
      </c>
      <c r="B42" s="1425"/>
      <c r="C42" s="1425"/>
      <c r="D42" s="533"/>
      <c r="E42" s="533"/>
      <c r="F42" s="533"/>
    </row>
    <row r="43" spans="1:13">
      <c r="A43" s="7"/>
      <c r="B43" s="83"/>
      <c r="C43" s="83"/>
      <c r="D43" s="562"/>
      <c r="E43" s="562"/>
      <c r="F43" s="562"/>
      <c r="I43" s="114"/>
      <c r="J43" s="114"/>
      <c r="K43" s="114"/>
      <c r="L43" s="114"/>
      <c r="M43" s="114"/>
    </row>
    <row r="44" spans="1:13">
      <c r="A44" s="1234" t="s">
        <v>114</v>
      </c>
      <c r="B44" s="1425"/>
      <c r="C44" s="83"/>
      <c r="G44" s="155"/>
      <c r="I44" s="114"/>
      <c r="J44" s="114"/>
      <c r="K44" s="114"/>
      <c r="L44" s="114"/>
      <c r="M44" s="114"/>
    </row>
    <row r="45" spans="1:13">
      <c r="A45" s="7"/>
      <c r="B45" s="1434"/>
      <c r="C45" s="1434"/>
      <c r="I45" s="114"/>
      <c r="J45" s="114"/>
      <c r="K45" s="114"/>
      <c r="L45" s="114"/>
      <c r="M45" s="114"/>
    </row>
    <row r="46" spans="1:13">
      <c r="A46" s="1234"/>
      <c r="B46" s="1434"/>
      <c r="C46" s="83"/>
      <c r="G46" s="155"/>
      <c r="I46" s="114"/>
      <c r="J46" s="114"/>
      <c r="K46" s="114"/>
      <c r="L46" s="114"/>
      <c r="M46" s="114"/>
    </row>
    <row r="47" spans="1:13">
      <c r="A47" s="83"/>
      <c r="B47" s="83"/>
      <c r="C47" s="83"/>
      <c r="D47" s="945"/>
      <c r="G47" s="155"/>
      <c r="I47" s="114"/>
      <c r="J47" s="114"/>
      <c r="K47" s="114"/>
      <c r="L47" s="114"/>
      <c r="M47" s="114"/>
    </row>
    <row r="48" spans="1:13">
      <c r="A48" s="1485"/>
      <c r="B48" s="1485"/>
      <c r="C48" s="1485"/>
      <c r="D48" s="1485"/>
      <c r="I48" s="114"/>
      <c r="J48" s="114"/>
      <c r="K48" s="114"/>
      <c r="L48" s="114"/>
      <c r="M48" s="114"/>
    </row>
    <row r="49" spans="1:20">
      <c r="I49" s="114"/>
      <c r="J49" s="114"/>
      <c r="K49" s="114"/>
      <c r="L49" s="114"/>
      <c r="M49" s="114"/>
    </row>
    <row r="50" spans="1:20">
      <c r="A50" s="1487"/>
      <c r="B50" s="1487"/>
      <c r="I50" s="114"/>
      <c r="J50" s="114"/>
      <c r="K50" s="114"/>
      <c r="L50" s="114"/>
      <c r="M50" s="114"/>
    </row>
    <row r="51" spans="1:20">
      <c r="I51" s="114"/>
      <c r="J51" s="114"/>
      <c r="K51" s="114"/>
      <c r="L51" s="114"/>
      <c r="M51" s="114"/>
    </row>
    <row r="52" spans="1:20">
      <c r="I52" s="114"/>
      <c r="J52" s="114"/>
      <c r="K52" s="114"/>
      <c r="L52" s="114"/>
      <c r="M52" s="114"/>
    </row>
    <row r="53" spans="1:20">
      <c r="I53" s="114"/>
      <c r="J53" s="114"/>
      <c r="K53" s="114"/>
      <c r="L53" s="114"/>
      <c r="M53" s="114"/>
    </row>
    <row r="54" spans="1:20">
      <c r="I54" s="114"/>
      <c r="J54" s="114"/>
      <c r="K54" s="114"/>
      <c r="L54" s="114"/>
      <c r="M54" s="114"/>
    </row>
    <row r="55" spans="1:20">
      <c r="I55" s="114"/>
      <c r="J55" s="114"/>
      <c r="K55" s="114"/>
      <c r="L55" s="114"/>
      <c r="M55" s="114"/>
    </row>
    <row r="56" spans="1:20">
      <c r="G56" s="155"/>
      <c r="I56" s="114"/>
      <c r="J56" s="114"/>
      <c r="K56" s="114"/>
      <c r="L56" s="114"/>
      <c r="M56" s="114"/>
    </row>
    <row r="57" spans="1:20">
      <c r="G57" s="155"/>
      <c r="L57" s="155"/>
    </row>
    <row r="58" spans="1:20">
      <c r="G58" s="155"/>
      <c r="L58" s="155"/>
      <c r="T58" s="402"/>
    </row>
    <row r="59" spans="1:20">
      <c r="G59" s="155"/>
      <c r="L59" s="155"/>
    </row>
    <row r="60" spans="1:20">
      <c r="G60" s="155"/>
    </row>
  </sheetData>
  <mergeCells count="4">
    <mergeCell ref="A50:B50"/>
    <mergeCell ref="A15:M15"/>
    <mergeCell ref="A16:M16"/>
    <mergeCell ref="A48:D48"/>
  </mergeCells>
  <hyperlinks>
    <hyperlink ref="A42:C42" r:id="rId1" location="'DVA Targets - Commentary'!A1" display="Click here to return to the Commentary"/>
    <hyperlink ref="A44:B44" r:id="rId2" location="Contents!A1" display="Click here to return to Contents"/>
    <hyperlink ref="A3" location="'User Guide Targets'!A1" display="Click Here for User Guide"/>
    <hyperlink ref="A44" location="Contents!A1" display="Click here to return to Contents"/>
    <hyperlink ref="A42" location="'DVA Targets - Commentary'!A1" display="Click here to return to the Commentary"/>
  </hyperlinks>
  <pageMargins left="0.74803149606299213" right="0.74803149606299213" top="0.98425196850393704" bottom="0.98425196850393704" header="0.51181102362204722" footer="0.51181102362204722"/>
  <pageSetup paperSize="9" scale="79" orientation="landscape" r:id="rId3"/>
  <headerFooter alignWithMargins="0"/>
  <drawing r:id="rId4"/>
</worksheet>
</file>

<file path=xl/worksheets/sheet111.xml><?xml version="1.0" encoding="utf-8"?>
<worksheet xmlns="http://schemas.openxmlformats.org/spreadsheetml/2006/main" xmlns:r="http://schemas.openxmlformats.org/officeDocument/2006/relationships">
  <sheetPr codeName="Sheet122">
    <tabColor theme="0" tint="-0.249977111117893"/>
    <pageSetUpPr fitToPage="1"/>
  </sheetPr>
  <dimension ref="A1:N34"/>
  <sheetViews>
    <sheetView zoomScaleNormal="100" workbookViewId="0">
      <selection activeCell="A2" sqref="A2"/>
    </sheetView>
  </sheetViews>
  <sheetFormatPr defaultRowHeight="12.75"/>
  <cols>
    <col min="1" max="1" width="51" style="236" customWidth="1"/>
    <col min="2" max="4" width="12" style="31" customWidth="1"/>
    <col min="5" max="5" width="12" style="236" customWidth="1"/>
    <col min="6" max="6" width="1.7109375" style="236" customWidth="1"/>
    <col min="7" max="16384" width="9.140625" style="236"/>
  </cols>
  <sheetData>
    <row r="1" spans="1:14" ht="15.75">
      <c r="A1" s="12" t="s">
        <v>1541</v>
      </c>
      <c r="B1" s="471"/>
      <c r="C1" s="59"/>
    </row>
    <row r="2" spans="1:14" ht="15.75">
      <c r="F2" s="1"/>
    </row>
    <row r="3" spans="1:14">
      <c r="A3" s="1234" t="s">
        <v>106</v>
      </c>
      <c r="G3" s="237"/>
      <c r="H3" s="237"/>
      <c r="I3" s="237"/>
      <c r="J3" s="237"/>
      <c r="K3" s="237"/>
      <c r="L3" s="237"/>
    </row>
    <row r="4" spans="1:14">
      <c r="A4" s="348"/>
      <c r="G4" s="237"/>
      <c r="H4" s="237"/>
      <c r="I4" s="237"/>
      <c r="J4" s="237"/>
      <c r="K4" s="237"/>
      <c r="L4" s="237"/>
    </row>
    <row r="5" spans="1:14" ht="14.25">
      <c r="A5" s="448" t="s">
        <v>1974</v>
      </c>
      <c r="B5" s="32"/>
      <c r="C5" s="32"/>
      <c r="D5" s="32"/>
      <c r="E5" s="7"/>
    </row>
    <row r="6" spans="1:14" ht="13.5" thickBot="1">
      <c r="A6" s="7"/>
      <c r="B6" s="32"/>
      <c r="C6" s="32"/>
      <c r="D6" s="32"/>
      <c r="E6" s="7"/>
    </row>
    <row r="7" spans="1:14" ht="15.75" thickTop="1" thickBot="1">
      <c r="A7" s="1077"/>
      <c r="B7" s="1104" t="s">
        <v>856</v>
      </c>
      <c r="C7" s="1105" t="s">
        <v>857</v>
      </c>
      <c r="D7" s="1105" t="s">
        <v>1971</v>
      </c>
      <c r="E7" s="1105" t="s">
        <v>862</v>
      </c>
      <c r="F7" s="1100"/>
      <c r="J7" s="237"/>
      <c r="K7" s="237"/>
      <c r="L7" s="237"/>
      <c r="M7" s="237"/>
      <c r="N7" s="237"/>
    </row>
    <row r="8" spans="1:14" ht="13.5" thickTop="1">
      <c r="A8" s="7"/>
      <c r="B8" s="1043"/>
      <c r="C8" s="1043"/>
      <c r="D8" s="1043"/>
      <c r="E8" s="1108"/>
      <c r="F8" s="955"/>
      <c r="J8" s="238"/>
      <c r="K8" s="238"/>
      <c r="L8" s="238"/>
      <c r="M8" s="238"/>
      <c r="N8" s="238"/>
    </row>
    <row r="9" spans="1:14" ht="14.25">
      <c r="A9" s="245" t="s">
        <v>1975</v>
      </c>
      <c r="B9" s="1106">
        <v>0.999</v>
      </c>
      <c r="C9" s="1107">
        <v>0.96399999999999997</v>
      </c>
      <c r="D9" s="1076">
        <v>0.96499999999999997</v>
      </c>
      <c r="E9" s="1076">
        <v>0.75900000000000001</v>
      </c>
      <c r="F9" s="959"/>
      <c r="G9" s="36"/>
    </row>
    <row r="10" spans="1:14" ht="13.5" thickBot="1">
      <c r="A10" s="751"/>
      <c r="B10" s="1102"/>
      <c r="C10" s="1103"/>
      <c r="D10" s="1102"/>
      <c r="E10" s="1102"/>
      <c r="F10" s="959"/>
    </row>
    <row r="11" spans="1:14" ht="13.5" thickTop="1">
      <c r="A11" s="7"/>
      <c r="B11" s="32"/>
      <c r="C11" s="32"/>
      <c r="D11" s="71"/>
      <c r="E11" s="7"/>
      <c r="F11" s="7"/>
    </row>
    <row r="12" spans="1:14" s="233" customFormat="1">
      <c r="A12" s="441" t="s">
        <v>121</v>
      </c>
      <c r="B12" s="72"/>
      <c r="C12" s="72"/>
      <c r="D12" s="42"/>
      <c r="E12" s="7"/>
      <c r="F12" s="7"/>
    </row>
    <row r="13" spans="1:14" s="233" customFormat="1" ht="39" customHeight="1">
      <c r="A13" s="1557" t="s">
        <v>1973</v>
      </c>
      <c r="B13" s="1563"/>
      <c r="C13" s="1563"/>
      <c r="D13" s="1563"/>
      <c r="E13" s="1563"/>
      <c r="F13" s="7"/>
    </row>
    <row r="14" spans="1:14" s="233" customFormat="1">
      <c r="A14" s="1401" t="s">
        <v>1826</v>
      </c>
      <c r="B14" s="410"/>
      <c r="C14" s="410"/>
      <c r="D14" s="410"/>
      <c r="E14" s="410"/>
      <c r="F14" s="7"/>
    </row>
    <row r="15" spans="1:14">
      <c r="A15" s="1557" t="s">
        <v>1972</v>
      </c>
      <c r="B15" s="1563"/>
      <c r="C15" s="1563"/>
      <c r="D15" s="1563"/>
      <c r="E15" s="1563"/>
      <c r="F15" s="1372"/>
    </row>
    <row r="16" spans="1:14" ht="27" customHeight="1">
      <c r="A16" s="1557" t="s">
        <v>1994</v>
      </c>
      <c r="B16" s="1563"/>
      <c r="C16" s="1563"/>
      <c r="D16" s="1563"/>
      <c r="E16" s="1563"/>
      <c r="F16" s="1403"/>
    </row>
    <row r="17" spans="1:8">
      <c r="A17" s="1557"/>
      <c r="B17" s="1563"/>
      <c r="C17" s="1563"/>
      <c r="D17" s="1563"/>
      <c r="E17" s="1563"/>
      <c r="F17" s="1372"/>
      <c r="H17" s="238"/>
    </row>
    <row r="18" spans="1:8" s="7" customFormat="1">
      <c r="A18" s="51"/>
      <c r="B18" s="32"/>
      <c r="C18" s="32"/>
      <c r="D18" s="32"/>
    </row>
    <row r="19" spans="1:8" s="7" customFormat="1">
      <c r="A19" s="707" t="s">
        <v>113</v>
      </c>
      <c r="B19" s="31"/>
      <c r="C19" s="31"/>
      <c r="D19" s="31"/>
    </row>
    <row r="20" spans="1:8" s="7" customFormat="1">
      <c r="B20" s="31"/>
      <c r="C20" s="31"/>
      <c r="D20" s="31"/>
    </row>
    <row r="21" spans="1:8" s="7" customFormat="1">
      <c r="A21" s="1234" t="s">
        <v>114</v>
      </c>
      <c r="B21" s="31"/>
      <c r="C21" s="31"/>
      <c r="D21" s="31"/>
    </row>
    <row r="22" spans="1:8" s="7" customFormat="1">
      <c r="B22" s="31"/>
      <c r="C22" s="31"/>
      <c r="D22" s="31"/>
    </row>
    <row r="23" spans="1:8" s="7" customFormat="1">
      <c r="A23" s="1234" t="s">
        <v>115</v>
      </c>
      <c r="B23" s="31"/>
      <c r="C23" s="31"/>
      <c r="D23" s="31"/>
    </row>
    <row r="24" spans="1:8" s="7" customFormat="1">
      <c r="B24" s="31"/>
      <c r="C24" s="31"/>
      <c r="D24" s="31"/>
    </row>
    <row r="25" spans="1:8" s="7" customFormat="1">
      <c r="A25" s="1228" t="s">
        <v>631</v>
      </c>
      <c r="B25" s="31"/>
      <c r="C25" s="31"/>
      <c r="D25" s="31"/>
    </row>
    <row r="26" spans="1:8" s="7" customFormat="1">
      <c r="A26" s="236"/>
      <c r="B26" s="31"/>
      <c r="C26" s="31"/>
      <c r="D26" s="31"/>
    </row>
    <row r="27" spans="1:8" s="7" customFormat="1">
      <c r="A27" s="707"/>
      <c r="B27" s="31"/>
      <c r="C27" s="31"/>
      <c r="D27" s="31"/>
    </row>
    <row r="28" spans="1:8" s="7" customFormat="1">
      <c r="A28" s="236"/>
      <c r="B28" s="31"/>
      <c r="C28" s="31"/>
      <c r="D28" s="31"/>
    </row>
    <row r="29" spans="1:8" s="7" customFormat="1">
      <c r="A29" s="707"/>
      <c r="B29" s="31"/>
      <c r="C29" s="31"/>
      <c r="D29" s="31"/>
    </row>
    <row r="31" spans="1:8">
      <c r="A31" s="707"/>
    </row>
    <row r="33" spans="1:1">
      <c r="A33" s="707"/>
    </row>
    <row r="34" spans="1:1">
      <c r="A34" s="707"/>
    </row>
  </sheetData>
  <mergeCells count="4">
    <mergeCell ref="A15:E15"/>
    <mergeCell ref="A17:E17"/>
    <mergeCell ref="A13:E13"/>
    <mergeCell ref="A16:E16"/>
  </mergeCells>
  <hyperlinks>
    <hyperlink ref="A25" r:id="rId1"/>
    <hyperlink ref="A14" r:id="rId2" location="'Annex 5'!A1"/>
    <hyperlink ref="A3" location="'User Guide Targets'!A1" display="Click Here for User Guide"/>
    <hyperlink ref="A21" location="Contents!A1" display="Click here to return to Contents"/>
    <hyperlink ref="A23" location="'Statistical Notes'!A1" display="Click here for information on Statistical Notes and symbols used"/>
    <hyperlink ref="A19" location="'DVA Targets - Commentary'!A1" display="Click here to return to the Commentary"/>
  </hyperlinks>
  <pageMargins left="0.70866141732283472" right="0.70866141732283472" top="0.74803149606299213" bottom="0.74803149606299213" header="0.31496062992125984" footer="0.31496062992125984"/>
  <pageSetup paperSize="9" orientation="landscape" r:id="rId3"/>
  <drawing r:id="rId4"/>
</worksheet>
</file>

<file path=xl/worksheets/sheet112.xml><?xml version="1.0" encoding="utf-8"?>
<worksheet xmlns="http://schemas.openxmlformats.org/spreadsheetml/2006/main" xmlns:r="http://schemas.openxmlformats.org/officeDocument/2006/relationships">
  <sheetPr codeName="Sheet123">
    <tabColor theme="0" tint="-0.249977111117893"/>
    <pageSetUpPr fitToPage="1"/>
  </sheetPr>
  <dimension ref="A1:T63"/>
  <sheetViews>
    <sheetView zoomScaleNormal="100" workbookViewId="0">
      <selection activeCell="A2" sqref="A2"/>
    </sheetView>
  </sheetViews>
  <sheetFormatPr defaultRowHeight="12.75"/>
  <cols>
    <col min="1" max="1" width="31.7109375" style="1229" customWidth="1"/>
    <col min="2" max="14" width="10.140625" style="1229" customWidth="1"/>
    <col min="15" max="16384" width="9.140625" style="1229"/>
  </cols>
  <sheetData>
    <row r="1" spans="1:14" ht="15.75">
      <c r="A1" s="73" t="s">
        <v>1541</v>
      </c>
      <c r="D1" s="471"/>
    </row>
    <row r="2" spans="1:14" ht="15.75">
      <c r="G2" s="77"/>
    </row>
    <row r="3" spans="1:14">
      <c r="A3" s="1234" t="s">
        <v>106</v>
      </c>
    </row>
    <row r="4" spans="1:14">
      <c r="A4" s="1228"/>
      <c r="B4" s="576"/>
      <c r="C4" s="576"/>
      <c r="D4" s="576"/>
      <c r="E4" s="576"/>
      <c r="F4" s="576"/>
    </row>
    <row r="5" spans="1:14">
      <c r="A5" s="123" t="s">
        <v>1543</v>
      </c>
      <c r="B5" s="271"/>
      <c r="C5" s="271"/>
      <c r="D5" s="271"/>
      <c r="E5" s="271"/>
      <c r="F5" s="271"/>
    </row>
    <row r="6" spans="1:14" ht="12.75" customHeight="1" thickBot="1">
      <c r="A6" s="596"/>
      <c r="B6" s="248"/>
      <c r="C6" s="248"/>
      <c r="D6" s="248"/>
      <c r="E6" s="597"/>
      <c r="F6" s="248"/>
      <c r="M6" s="155"/>
    </row>
    <row r="7" spans="1:14" ht="31.5" customHeight="1" thickTop="1" thickBot="1">
      <c r="A7" s="798"/>
      <c r="B7" s="1087" t="s">
        <v>1956</v>
      </c>
      <c r="C7" s="1087" t="s">
        <v>1957</v>
      </c>
      <c r="D7" s="1087" t="s">
        <v>1958</v>
      </c>
      <c r="E7" s="1087" t="s">
        <v>1959</v>
      </c>
      <c r="F7" s="1087" t="s">
        <v>1960</v>
      </c>
      <c r="G7" s="1087" t="s">
        <v>1961</v>
      </c>
      <c r="H7" s="1087" t="s">
        <v>1962</v>
      </c>
      <c r="I7" s="1087" t="s">
        <v>1963</v>
      </c>
      <c r="J7" s="1087" t="s">
        <v>1964</v>
      </c>
      <c r="K7" s="1087" t="s">
        <v>1965</v>
      </c>
      <c r="L7" s="1087" t="s">
        <v>1966</v>
      </c>
      <c r="M7" s="1087" t="s">
        <v>1967</v>
      </c>
      <c r="N7" s="1092" t="s">
        <v>1968</v>
      </c>
    </row>
    <row r="8" spans="1:14" ht="15.75" thickTop="1">
      <c r="A8" s="810"/>
      <c r="B8" s="1091"/>
      <c r="C8" s="1091"/>
      <c r="D8" s="1091"/>
      <c r="E8" s="1091"/>
      <c r="F8" s="1091"/>
      <c r="G8" s="1091"/>
      <c r="H8" s="1091"/>
      <c r="I8" s="1091"/>
      <c r="J8" s="1091"/>
      <c r="K8" s="1091"/>
      <c r="L8" s="1091"/>
      <c r="M8" s="1091"/>
      <c r="N8" s="1091"/>
    </row>
    <row r="9" spans="1:14" ht="14.25">
      <c r="A9" s="1229" t="s">
        <v>1199</v>
      </c>
      <c r="B9" s="1081">
        <v>105.2</v>
      </c>
      <c r="C9" s="1081">
        <v>105.1</v>
      </c>
      <c r="D9" s="1081">
        <v>104.8</v>
      </c>
      <c r="E9" s="1081">
        <v>104.5</v>
      </c>
      <c r="F9" s="1081">
        <v>101.5</v>
      </c>
      <c r="G9" s="1082">
        <v>97.9</v>
      </c>
      <c r="H9" s="1082">
        <v>98.2</v>
      </c>
      <c r="I9" s="1082">
        <v>98.6</v>
      </c>
      <c r="J9" s="1082">
        <v>101.6</v>
      </c>
      <c r="K9" s="1082">
        <v>105.1</v>
      </c>
      <c r="L9" s="1082">
        <v>103.4</v>
      </c>
      <c r="M9" s="1082">
        <v>98.2</v>
      </c>
      <c r="N9" s="1082">
        <v>79.900000000000006</v>
      </c>
    </row>
    <row r="10" spans="1:14" ht="14.25">
      <c r="A10" s="1229" t="s">
        <v>1200</v>
      </c>
      <c r="B10" s="1080">
        <v>100</v>
      </c>
      <c r="C10" s="1080">
        <v>100</v>
      </c>
      <c r="D10" s="1080">
        <v>100</v>
      </c>
      <c r="E10" s="1080">
        <v>100</v>
      </c>
      <c r="F10" s="1080">
        <v>100</v>
      </c>
      <c r="G10" s="1085">
        <v>100</v>
      </c>
      <c r="H10" s="1085">
        <v>100</v>
      </c>
      <c r="I10" s="1086">
        <v>100</v>
      </c>
      <c r="J10" s="1086">
        <v>100</v>
      </c>
      <c r="K10" s="1085">
        <v>100</v>
      </c>
      <c r="L10" s="1085">
        <v>100</v>
      </c>
      <c r="M10" s="1085">
        <v>100</v>
      </c>
      <c r="N10" s="1085">
        <v>100</v>
      </c>
    </row>
    <row r="11" spans="1:14" ht="13.5" thickBot="1">
      <c r="A11" s="1088"/>
      <c r="B11" s="1089"/>
      <c r="C11" s="1089"/>
      <c r="D11" s="1089"/>
      <c r="E11" s="1089"/>
      <c r="F11" s="1089"/>
      <c r="G11" s="1090"/>
      <c r="H11" s="1090"/>
      <c r="I11" s="1090"/>
      <c r="J11" s="1090"/>
      <c r="K11" s="1090"/>
      <c r="L11" s="1090"/>
      <c r="M11" s="1090"/>
      <c r="N11" s="1090"/>
    </row>
    <row r="12" spans="1:14" ht="13.5" thickTop="1">
      <c r="B12" s="1080"/>
      <c r="C12" s="1080"/>
      <c r="D12" s="1080"/>
      <c r="E12" s="1080"/>
      <c r="F12" s="1080"/>
      <c r="G12" s="188"/>
      <c r="H12" s="188"/>
      <c r="I12" s="1084"/>
      <c r="J12" s="1083"/>
      <c r="K12" s="188"/>
      <c r="L12" s="188"/>
      <c r="M12" s="188"/>
      <c r="N12" s="188"/>
    </row>
    <row r="13" spans="1:14">
      <c r="A13" s="1093" t="s">
        <v>121</v>
      </c>
      <c r="B13" s="1094"/>
      <c r="C13" s="1094"/>
      <c r="D13" s="1095"/>
      <c r="E13" s="230"/>
      <c r="F13" s="230"/>
      <c r="G13" s="1096"/>
      <c r="H13" s="1096"/>
      <c r="I13" s="1097"/>
      <c r="J13" s="1097"/>
      <c r="K13" s="1096"/>
      <c r="L13" s="1096"/>
      <c r="M13" s="1096"/>
      <c r="N13" s="188"/>
    </row>
    <row r="14" spans="1:14">
      <c r="A14" s="1098" t="s">
        <v>1544</v>
      </c>
      <c r="B14" s="1099"/>
      <c r="C14" s="1099"/>
      <c r="D14" s="1099"/>
      <c r="E14" s="1099"/>
      <c r="F14" s="1099"/>
      <c r="G14" s="1096"/>
      <c r="H14" s="1096"/>
      <c r="I14" s="1097"/>
      <c r="J14" s="1097"/>
      <c r="K14" s="1096"/>
      <c r="L14" s="1096"/>
      <c r="M14" s="1096"/>
      <c r="N14" s="188"/>
    </row>
    <row r="15" spans="1:14" ht="38.25" customHeight="1">
      <c r="A15" s="1557" t="s">
        <v>1969</v>
      </c>
      <c r="B15" s="1484"/>
      <c r="C15" s="1484"/>
      <c r="D15" s="1484"/>
      <c r="E15" s="1484"/>
      <c r="F15" s="1484"/>
      <c r="G15" s="1484"/>
      <c r="H15" s="1484"/>
      <c r="I15" s="1484"/>
      <c r="J15" s="1484"/>
      <c r="K15" s="1484"/>
      <c r="L15" s="1484"/>
      <c r="M15" s="1484"/>
    </row>
    <row r="16" spans="1:14" ht="13.5" customHeight="1">
      <c r="A16" s="1557" t="s">
        <v>1545</v>
      </c>
      <c r="B16" s="1484"/>
      <c r="C16" s="1484"/>
      <c r="D16" s="1484"/>
      <c r="E16" s="1484"/>
      <c r="F16" s="1484"/>
      <c r="G16" s="1484"/>
      <c r="H16" s="1484"/>
      <c r="I16" s="1484"/>
      <c r="J16" s="1484"/>
      <c r="K16" s="1484"/>
      <c r="L16" s="1484"/>
      <c r="M16" s="1484"/>
    </row>
    <row r="17" spans="1:13" s="1405" customFormat="1" ht="13.5" customHeight="1">
      <c r="A17" s="1557" t="s">
        <v>1995</v>
      </c>
      <c r="B17" s="1484"/>
      <c r="C17" s="1484"/>
      <c r="D17" s="1484"/>
      <c r="E17" s="1484"/>
      <c r="F17" s="1484"/>
      <c r="G17" s="1484"/>
      <c r="H17" s="1484"/>
      <c r="I17" s="1484"/>
      <c r="J17" s="1484"/>
      <c r="K17" s="1484"/>
      <c r="L17" s="1484"/>
      <c r="M17" s="1484"/>
    </row>
    <row r="18" spans="1:13">
      <c r="A18" s="591"/>
      <c r="B18" s="592"/>
      <c r="C18" s="592"/>
      <c r="D18" s="592"/>
      <c r="E18" s="592"/>
      <c r="F18" s="592"/>
      <c r="G18" s="155"/>
      <c r="H18" s="155"/>
      <c r="L18" s="155"/>
    </row>
    <row r="19" spans="1:13">
      <c r="A19" s="591"/>
      <c r="B19" s="592"/>
      <c r="C19" s="592"/>
      <c r="D19" s="592"/>
      <c r="E19" s="592"/>
      <c r="F19" s="592"/>
      <c r="G19" s="155"/>
      <c r="H19" s="155"/>
      <c r="L19" s="155"/>
    </row>
    <row r="20" spans="1:13">
      <c r="A20" s="591"/>
      <c r="B20" s="592"/>
      <c r="C20" s="592"/>
      <c r="D20" s="592"/>
      <c r="E20" s="592"/>
      <c r="F20" s="592"/>
      <c r="G20" s="155"/>
      <c r="H20" s="155"/>
      <c r="L20" s="155"/>
    </row>
    <row r="21" spans="1:13">
      <c r="A21" s="591"/>
      <c r="B21" s="592"/>
      <c r="C21" s="592"/>
      <c r="D21" s="592"/>
      <c r="E21" s="592"/>
      <c r="F21" s="592"/>
      <c r="G21" s="155"/>
      <c r="H21" s="155"/>
      <c r="L21" s="155"/>
    </row>
    <row r="22" spans="1:13">
      <c r="A22" s="591"/>
      <c r="B22" s="592"/>
      <c r="C22" s="592"/>
      <c r="D22" s="592"/>
      <c r="E22" s="592"/>
      <c r="F22" s="592"/>
      <c r="G22" s="155"/>
      <c r="H22" s="155"/>
      <c r="L22" s="155"/>
    </row>
    <row r="23" spans="1:13">
      <c r="A23" s="591"/>
      <c r="B23" s="592"/>
      <c r="C23" s="592"/>
      <c r="D23" s="592"/>
      <c r="E23" s="592"/>
      <c r="F23" s="592"/>
      <c r="G23" s="155"/>
      <c r="H23" s="155"/>
      <c r="L23" s="155"/>
    </row>
    <row r="24" spans="1:13">
      <c r="A24" s="591"/>
      <c r="B24" s="592"/>
      <c r="C24" s="592"/>
      <c r="D24" s="592"/>
      <c r="E24" s="592"/>
      <c r="F24" s="592"/>
      <c r="G24" s="155"/>
      <c r="H24" s="155"/>
      <c r="L24" s="155"/>
    </row>
    <row r="25" spans="1:13">
      <c r="A25" s="591"/>
      <c r="B25" s="592"/>
      <c r="C25" s="592"/>
      <c r="D25" s="592"/>
      <c r="E25" s="592"/>
      <c r="F25" s="592"/>
      <c r="G25" s="155"/>
      <c r="H25" s="155"/>
      <c r="L25" s="155"/>
    </row>
    <row r="26" spans="1:13">
      <c r="A26" s="591"/>
      <c r="B26" s="592"/>
      <c r="C26" s="592"/>
      <c r="D26" s="592"/>
      <c r="E26" s="592"/>
      <c r="F26" s="592"/>
      <c r="G26" s="155"/>
      <c r="H26" s="155"/>
      <c r="L26" s="155"/>
    </row>
    <row r="27" spans="1:13">
      <c r="A27" s="591"/>
      <c r="B27" s="592"/>
      <c r="C27" s="592"/>
      <c r="D27" s="592"/>
      <c r="E27" s="592"/>
      <c r="F27" s="592"/>
      <c r="G27" s="155"/>
      <c r="H27" s="155"/>
      <c r="L27" s="155"/>
    </row>
    <row r="28" spans="1:13">
      <c r="A28" s="591"/>
      <c r="B28" s="592"/>
      <c r="C28" s="592"/>
      <c r="D28" s="592"/>
      <c r="E28" s="592"/>
      <c r="F28" s="592"/>
      <c r="G28" s="155"/>
      <c r="H28" s="155"/>
      <c r="L28" s="155"/>
    </row>
    <row r="29" spans="1:13">
      <c r="A29" s="591"/>
      <c r="B29" s="592"/>
      <c r="C29" s="592"/>
      <c r="D29" s="592"/>
      <c r="E29" s="592"/>
      <c r="F29" s="592"/>
      <c r="G29" s="155"/>
      <c r="H29" s="155"/>
      <c r="L29" s="155"/>
    </row>
    <row r="30" spans="1:13">
      <c r="A30" s="591"/>
      <c r="B30" s="592"/>
      <c r="C30" s="592"/>
      <c r="D30" s="592"/>
      <c r="E30" s="592"/>
      <c r="F30" s="592"/>
      <c r="G30" s="155"/>
      <c r="H30" s="155"/>
      <c r="L30" s="155"/>
    </row>
    <row r="31" spans="1:13">
      <c r="A31" s="591"/>
      <c r="B31" s="592"/>
      <c r="C31" s="592"/>
      <c r="D31" s="592"/>
      <c r="E31" s="592"/>
      <c r="F31" s="592"/>
      <c r="G31" s="155"/>
      <c r="H31" s="155"/>
      <c r="L31" s="155"/>
    </row>
    <row r="32" spans="1:13">
      <c r="A32" s="591"/>
      <c r="B32" s="592"/>
      <c r="C32" s="592"/>
      <c r="D32" s="592"/>
      <c r="E32" s="592"/>
      <c r="F32" s="592"/>
      <c r="G32" s="155"/>
      <c r="H32" s="155"/>
      <c r="L32" s="155"/>
    </row>
    <row r="33" spans="1:13">
      <c r="A33" s="591"/>
      <c r="B33" s="592"/>
      <c r="C33" s="592"/>
      <c r="D33" s="592"/>
      <c r="E33" s="592"/>
      <c r="F33" s="592"/>
      <c r="G33" s="155"/>
      <c r="H33" s="155"/>
      <c r="L33" s="155"/>
    </row>
    <row r="34" spans="1:13">
      <c r="A34" s="591"/>
      <c r="B34" s="592"/>
      <c r="C34" s="592"/>
      <c r="D34" s="592"/>
      <c r="E34" s="592"/>
      <c r="F34" s="592"/>
      <c r="G34" s="155"/>
      <c r="H34" s="155"/>
      <c r="L34" s="155"/>
    </row>
    <row r="35" spans="1:13">
      <c r="A35" s="943"/>
      <c r="B35" s="533"/>
      <c r="C35" s="533"/>
      <c r="D35" s="535"/>
      <c r="E35" s="535"/>
      <c r="F35" s="535"/>
      <c r="G35" s="155"/>
      <c r="L35" s="155"/>
    </row>
    <row r="36" spans="1:13">
      <c r="A36" s="943"/>
      <c r="B36" s="533"/>
      <c r="C36" s="533"/>
      <c r="D36" s="535"/>
      <c r="E36" s="535"/>
      <c r="F36" s="535"/>
      <c r="G36" s="155"/>
      <c r="L36" s="155"/>
    </row>
    <row r="37" spans="1:13">
      <c r="A37" s="943"/>
      <c r="B37" s="533"/>
      <c r="C37" s="533"/>
      <c r="D37" s="535"/>
      <c r="E37" s="535"/>
      <c r="F37" s="535"/>
      <c r="G37" s="155"/>
      <c r="L37" s="155"/>
    </row>
    <row r="38" spans="1:13">
      <c r="A38" s="943"/>
      <c r="B38" s="533"/>
      <c r="C38" s="533"/>
      <c r="D38" s="535"/>
      <c r="E38" s="535"/>
      <c r="F38" s="535"/>
      <c r="G38" s="155"/>
      <c r="L38" s="155"/>
    </row>
    <row r="39" spans="1:13">
      <c r="A39" s="943"/>
      <c r="B39" s="533"/>
      <c r="C39" s="533"/>
      <c r="D39" s="535"/>
      <c r="E39" s="535"/>
      <c r="F39" s="535"/>
      <c r="G39" s="155"/>
      <c r="L39" s="155"/>
    </row>
    <row r="40" spans="1:13">
      <c r="A40" s="943"/>
      <c r="B40" s="533"/>
      <c r="C40" s="533"/>
      <c r="D40" s="535"/>
      <c r="E40" s="535"/>
      <c r="F40" s="535"/>
      <c r="G40" s="155"/>
      <c r="L40" s="155"/>
    </row>
    <row r="41" spans="1:13">
      <c r="A41" s="943"/>
      <c r="B41" s="533"/>
      <c r="C41" s="533"/>
      <c r="D41" s="535"/>
      <c r="E41" s="535"/>
      <c r="F41" s="535"/>
      <c r="G41" s="155"/>
      <c r="L41" s="155"/>
    </row>
    <row r="42" spans="1:13">
      <c r="A42" s="943"/>
      <c r="B42" s="533"/>
      <c r="C42" s="533"/>
      <c r="D42" s="535"/>
      <c r="E42" s="535"/>
      <c r="F42" s="535"/>
      <c r="G42" s="155"/>
      <c r="L42" s="155"/>
    </row>
    <row r="43" spans="1:13">
      <c r="A43" s="943"/>
      <c r="B43" s="533"/>
      <c r="C43" s="533"/>
      <c r="D43" s="535"/>
      <c r="E43" s="535"/>
      <c r="F43" s="535"/>
      <c r="G43" s="155"/>
      <c r="L43" s="155"/>
    </row>
    <row r="44" spans="1:13">
      <c r="A44" s="820"/>
      <c r="B44" s="83"/>
      <c r="C44" s="83"/>
      <c r="D44" s="535"/>
      <c r="E44" s="535"/>
      <c r="F44" s="535"/>
      <c r="G44" s="155"/>
      <c r="L44" s="155"/>
    </row>
    <row r="45" spans="1:13" s="266" customFormat="1">
      <c r="A45" s="707" t="s">
        <v>113</v>
      </c>
      <c r="B45" s="1425"/>
      <c r="C45" s="1425"/>
      <c r="D45" s="533"/>
      <c r="E45" s="533"/>
      <c r="F45" s="533"/>
    </row>
    <row r="46" spans="1:13">
      <c r="A46" s="7"/>
      <c r="B46" s="83"/>
      <c r="C46" s="83"/>
      <c r="D46" s="562"/>
      <c r="E46" s="562"/>
      <c r="F46" s="562"/>
      <c r="I46" s="114"/>
      <c r="J46" s="114"/>
      <c r="K46" s="114"/>
      <c r="L46" s="114"/>
      <c r="M46" s="114"/>
    </row>
    <row r="47" spans="1:13">
      <c r="A47" s="1234" t="s">
        <v>114</v>
      </c>
      <c r="B47" s="1425"/>
      <c r="C47" s="83"/>
      <c r="G47" s="155"/>
      <c r="I47" s="114"/>
      <c r="J47" s="114"/>
      <c r="K47" s="114"/>
      <c r="L47" s="114"/>
      <c r="M47" s="114"/>
    </row>
    <row r="48" spans="1:13">
      <c r="A48" s="7"/>
      <c r="B48" s="1434"/>
      <c r="C48" s="1434"/>
      <c r="I48" s="114"/>
      <c r="J48" s="114"/>
      <c r="K48" s="114"/>
      <c r="L48" s="114"/>
      <c r="M48" s="114"/>
    </row>
    <row r="49" spans="1:20">
      <c r="A49" s="1234"/>
      <c r="B49" s="1434"/>
      <c r="C49" s="83"/>
      <c r="G49" s="155"/>
      <c r="I49" s="114"/>
      <c r="J49" s="114"/>
      <c r="K49" s="114"/>
      <c r="L49" s="114"/>
      <c r="M49" s="114"/>
    </row>
    <row r="50" spans="1:20">
      <c r="A50" s="271"/>
      <c r="B50" s="271"/>
      <c r="C50" s="271"/>
      <c r="D50" s="1227"/>
      <c r="G50" s="155"/>
      <c r="I50" s="114"/>
      <c r="J50" s="114"/>
      <c r="K50" s="114"/>
      <c r="L50" s="114"/>
      <c r="M50" s="114"/>
    </row>
    <row r="51" spans="1:20">
      <c r="A51" s="1485"/>
      <c r="B51" s="1485"/>
      <c r="C51" s="1485"/>
      <c r="D51" s="1485"/>
      <c r="I51" s="114"/>
      <c r="J51" s="114"/>
      <c r="K51" s="114"/>
      <c r="L51" s="114"/>
      <c r="M51" s="114"/>
    </row>
    <row r="52" spans="1:20">
      <c r="I52" s="114"/>
      <c r="J52" s="114"/>
      <c r="K52" s="114"/>
      <c r="L52" s="114"/>
      <c r="M52" s="114"/>
    </row>
    <row r="53" spans="1:20">
      <c r="A53" s="1487"/>
      <c r="B53" s="1487"/>
      <c r="I53" s="114"/>
      <c r="J53" s="114"/>
      <c r="K53" s="114"/>
      <c r="L53" s="114"/>
      <c r="M53" s="114"/>
    </row>
    <row r="54" spans="1:20">
      <c r="I54" s="114"/>
      <c r="J54" s="114"/>
      <c r="K54" s="114"/>
      <c r="L54" s="114"/>
      <c r="M54" s="114"/>
    </row>
    <row r="55" spans="1:20">
      <c r="I55" s="114"/>
      <c r="J55" s="114"/>
      <c r="K55" s="114"/>
      <c r="L55" s="114"/>
      <c r="M55" s="114"/>
    </row>
    <row r="56" spans="1:20">
      <c r="I56" s="114"/>
      <c r="J56" s="114"/>
      <c r="K56" s="114"/>
      <c r="L56" s="114"/>
      <c r="M56" s="114"/>
    </row>
    <row r="57" spans="1:20">
      <c r="I57" s="114"/>
      <c r="J57" s="114"/>
      <c r="K57" s="114"/>
      <c r="L57" s="114"/>
      <c r="M57" s="114"/>
    </row>
    <row r="58" spans="1:20">
      <c r="I58" s="114"/>
      <c r="J58" s="114"/>
      <c r="K58" s="114"/>
      <c r="L58" s="114"/>
      <c r="M58" s="114"/>
    </row>
    <row r="59" spans="1:20">
      <c r="G59" s="155"/>
      <c r="I59" s="114"/>
      <c r="J59" s="114"/>
      <c r="K59" s="114"/>
      <c r="L59" s="114"/>
      <c r="M59" s="114"/>
    </row>
    <row r="60" spans="1:20">
      <c r="G60" s="155"/>
      <c r="L60" s="155"/>
    </row>
    <row r="61" spans="1:20">
      <c r="G61" s="155"/>
      <c r="L61" s="155"/>
      <c r="T61" s="402"/>
    </row>
    <row r="62" spans="1:20">
      <c r="G62" s="155"/>
      <c r="L62" s="155"/>
    </row>
    <row r="63" spans="1:20">
      <c r="G63" s="155"/>
    </row>
  </sheetData>
  <mergeCells count="5">
    <mergeCell ref="A53:B53"/>
    <mergeCell ref="A15:M15"/>
    <mergeCell ref="A16:M16"/>
    <mergeCell ref="A51:D51"/>
    <mergeCell ref="A17:M17"/>
  </mergeCells>
  <hyperlinks>
    <hyperlink ref="A45:C45" r:id="rId1" location="'DVA Targets - Commentary'!A1" display="Click here to return to the Commentary"/>
    <hyperlink ref="A47:B47" r:id="rId2" location="Contents!A1" display="Click here to return to Contents"/>
    <hyperlink ref="A3" location="'User Guide Targets'!A1" display="Click Here for User Guide"/>
    <hyperlink ref="A47" location="Contents!A1" display="Click here to return to Contents"/>
    <hyperlink ref="A45" location="'DVA Targets - Commentary'!A1" display="Click here to return to the Commentary"/>
  </hyperlinks>
  <pageMargins left="0.74803149606299213" right="0.74803149606299213" top="0.98425196850393704" bottom="0.98425196850393704" header="0.51181102362204722" footer="0.51181102362204722"/>
  <pageSetup paperSize="9" scale="75" orientation="landscape" r:id="rId3"/>
  <headerFooter alignWithMargins="0"/>
  <drawing r:id="rId4"/>
</worksheet>
</file>

<file path=xl/worksheets/sheet113.xml><?xml version="1.0" encoding="utf-8"?>
<worksheet xmlns="http://schemas.openxmlformats.org/spreadsheetml/2006/main" xmlns:r="http://schemas.openxmlformats.org/officeDocument/2006/relationships">
  <sheetPr codeName="Sheet59">
    <tabColor theme="0" tint="-0.249977111117893"/>
  </sheetPr>
  <dimension ref="A1:C36"/>
  <sheetViews>
    <sheetView zoomScaleNormal="100" workbookViewId="0">
      <selection activeCell="A2" sqref="A2"/>
    </sheetView>
  </sheetViews>
  <sheetFormatPr defaultRowHeight="12.75"/>
  <cols>
    <col min="1" max="1" width="100.7109375" style="271" customWidth="1"/>
    <col min="2" max="2" width="9.140625" style="75" customWidth="1"/>
    <col min="3" max="16384" width="9.140625" style="75"/>
  </cols>
  <sheetData>
    <row r="1" spans="1:3" ht="15.75">
      <c r="A1" s="341" t="s">
        <v>335</v>
      </c>
      <c r="B1" s="471"/>
      <c r="C1" s="471"/>
    </row>
    <row r="2" spans="1:3" ht="15.75">
      <c r="C2" s="77"/>
    </row>
    <row r="3" spans="1:3" ht="89.25">
      <c r="A3" s="1277" t="s">
        <v>1659</v>
      </c>
    </row>
    <row r="4" spans="1:3" ht="59.25" customHeight="1">
      <c r="A4" s="1277" t="s">
        <v>1650</v>
      </c>
    </row>
    <row r="5" spans="1:3" s="416" customFormat="1" ht="57.75" customHeight="1">
      <c r="A5" s="1277" t="s">
        <v>1651</v>
      </c>
    </row>
    <row r="6" spans="1:3" s="416" customFormat="1" ht="44.25" customHeight="1">
      <c r="A6" s="1277" t="s">
        <v>1653</v>
      </c>
    </row>
    <row r="7" spans="1:3" s="416" customFormat="1" ht="43.5" customHeight="1">
      <c r="A7" s="1277" t="s">
        <v>1654</v>
      </c>
    </row>
    <row r="8" spans="1:3" s="547" customFormat="1" ht="28.5" customHeight="1">
      <c r="A8" s="1277" t="s">
        <v>853</v>
      </c>
    </row>
    <row r="9" spans="1:3" s="416" customFormat="1" ht="19.5" customHeight="1">
      <c r="A9" s="1277" t="s">
        <v>771</v>
      </c>
    </row>
    <row r="10" spans="1:3" s="477" customFormat="1" ht="57" customHeight="1">
      <c r="A10" s="1277" t="s">
        <v>1652</v>
      </c>
    </row>
    <row r="11" spans="1:3" s="393" customFormat="1" ht="33.75" customHeight="1">
      <c r="A11" s="550" t="s">
        <v>706</v>
      </c>
    </row>
    <row r="12" spans="1:3" s="548" customFormat="1" ht="168" customHeight="1">
      <c r="A12" s="549" t="s">
        <v>1655</v>
      </c>
    </row>
    <row r="13" spans="1:3">
      <c r="A13" s="946"/>
    </row>
    <row r="14" spans="1:3" ht="51">
      <c r="A14" s="494" t="s">
        <v>799</v>
      </c>
    </row>
    <row r="15" spans="1:3">
      <c r="A15" s="946"/>
    </row>
    <row r="16" spans="1:3" ht="63.75">
      <c r="A16" s="494" t="s">
        <v>800</v>
      </c>
    </row>
    <row r="17" spans="1:1" ht="43.5" customHeight="1">
      <c r="A17" s="1278" t="s">
        <v>672</v>
      </c>
    </row>
    <row r="18" spans="1:1" s="351" customFormat="1" ht="28.5" customHeight="1">
      <c r="A18" s="147" t="s">
        <v>737</v>
      </c>
    </row>
    <row r="19" spans="1:1">
      <c r="A19" s="946"/>
    </row>
    <row r="20" spans="1:1" ht="89.25">
      <c r="A20" s="494" t="s">
        <v>801</v>
      </c>
    </row>
    <row r="21" spans="1:1">
      <c r="A21" s="1278" t="s">
        <v>336</v>
      </c>
    </row>
    <row r="22" spans="1:1">
      <c r="A22" s="266"/>
    </row>
    <row r="23" spans="1:1">
      <c r="A23" s="707" t="s">
        <v>113</v>
      </c>
    </row>
    <row r="24" spans="1:1">
      <c r="A24" s="197"/>
    </row>
    <row r="25" spans="1:1">
      <c r="A25" s="707" t="s">
        <v>337</v>
      </c>
    </row>
    <row r="26" spans="1:1">
      <c r="A26" s="197"/>
    </row>
    <row r="27" spans="1:1">
      <c r="A27" s="707" t="s">
        <v>1656</v>
      </c>
    </row>
    <row r="28" spans="1:1">
      <c r="A28" s="197"/>
    </row>
    <row r="29" spans="1:1">
      <c r="A29" s="707" t="s">
        <v>338</v>
      </c>
    </row>
    <row r="30" spans="1:1">
      <c r="A30" s="247"/>
    </row>
    <row r="31" spans="1:1">
      <c r="A31" s="707" t="s">
        <v>339</v>
      </c>
    </row>
    <row r="32" spans="1:1">
      <c r="A32" s="247"/>
    </row>
    <row r="33" spans="1:1">
      <c r="A33" s="707" t="s">
        <v>340</v>
      </c>
    </row>
    <row r="34" spans="1:1">
      <c r="A34" s="197"/>
    </row>
    <row r="35" spans="1:1">
      <c r="A35" s="707" t="s">
        <v>114</v>
      </c>
    </row>
    <row r="36" spans="1:1">
      <c r="A36" s="272"/>
    </row>
  </sheetData>
  <hyperlinks>
    <hyperlink ref="A25" location="'Vehicle Test Applications T1.1'!A1" display="Click here for Vehicle Test Applications"/>
    <hyperlink ref="A27" location="'Vehicle Test Provided T1.10'!A1" display="Click here for Vehicle Tests Provided"/>
    <hyperlink ref="A29" location="'Vehicle Test Pass Rates T1.16'!A1" display="Click here for Vehicle Test Pass Rates"/>
    <hyperlink ref="A31" location="'Vehicle Pass Rate Centre T1.20'!A1" display="Click for Vehicle Test Pass Rates by Test Centre"/>
    <hyperlink ref="A33" location="'Annex 2'!A1" display="Click here for Vehicle Test Classifications"/>
    <hyperlink ref="A35" location="Contents!A1" display="Click here to return to Contents"/>
    <hyperlink ref="A23" location="'Vehicle Testing - Commentary'!A1" display="Click here to return to the Commentary"/>
    <hyperlink ref="A18" r:id="rId1"/>
  </hyperlinks>
  <pageMargins left="0.74803149606299213" right="0.74803149606299213" top="0.98425196850393704" bottom="0.98425196850393704" header="0.511811023622047" footer="0.511811023622047"/>
  <pageSetup paperSize="9" scale="87" fitToWidth="0" fitToHeight="0" orientation="portrait" r:id="rId2"/>
  <headerFooter alignWithMargins="0"/>
  <rowBreaks count="1" manualBreakCount="1">
    <brk id="13" man="1"/>
  </rowBreaks>
  <drawing r:id="rId3"/>
</worksheet>
</file>

<file path=xl/worksheets/sheet114.xml><?xml version="1.0" encoding="utf-8"?>
<worksheet xmlns="http://schemas.openxmlformats.org/spreadsheetml/2006/main" xmlns:r="http://schemas.openxmlformats.org/officeDocument/2006/relationships">
  <sheetPr codeName="Sheet58">
    <tabColor theme="0" tint="-0.249977111117893"/>
    <pageSetUpPr fitToPage="1"/>
  </sheetPr>
  <dimension ref="A1:C47"/>
  <sheetViews>
    <sheetView zoomScaleNormal="100" workbookViewId="0">
      <selection activeCell="A2" sqref="A2"/>
    </sheetView>
  </sheetViews>
  <sheetFormatPr defaultRowHeight="12.75"/>
  <cols>
    <col min="1" max="1" width="100.7109375" style="271" customWidth="1"/>
    <col min="2" max="2" width="9.140625" style="75" customWidth="1"/>
    <col min="3" max="16384" width="9.140625" style="75"/>
  </cols>
  <sheetData>
    <row r="1" spans="1:3" ht="15.75">
      <c r="A1" s="341" t="s">
        <v>320</v>
      </c>
      <c r="B1" s="471"/>
      <c r="C1" s="471"/>
    </row>
    <row r="2" spans="1:3" ht="15.75">
      <c r="A2" s="266"/>
      <c r="C2" s="77"/>
    </row>
    <row r="3" spans="1:3" ht="76.5">
      <c r="A3" s="1277" t="s">
        <v>1657</v>
      </c>
    </row>
    <row r="4" spans="1:3" ht="25.5">
      <c r="A4" s="1277" t="s">
        <v>1658</v>
      </c>
    </row>
    <row r="5" spans="1:3" ht="39.75" customHeight="1">
      <c r="A5" s="1277" t="s">
        <v>1660</v>
      </c>
    </row>
    <row r="6" spans="1:3">
      <c r="A6" s="946"/>
    </row>
    <row r="7" spans="1:3" ht="54" customHeight="1">
      <c r="A7" s="494" t="s">
        <v>796</v>
      </c>
    </row>
    <row r="8" spans="1:3">
      <c r="A8" s="946"/>
    </row>
    <row r="9" spans="1:3" ht="63.75">
      <c r="A9" s="494" t="s">
        <v>797</v>
      </c>
    </row>
    <row r="10" spans="1:3" ht="42" customHeight="1">
      <c r="A10" s="1278" t="s">
        <v>672</v>
      </c>
    </row>
    <row r="11" spans="1:3" s="351" customFormat="1" ht="27" customHeight="1">
      <c r="A11" s="147" t="s">
        <v>737</v>
      </c>
    </row>
    <row r="12" spans="1:3">
      <c r="A12" s="1283"/>
    </row>
    <row r="13" spans="1:3" ht="51">
      <c r="A13" s="494" t="s">
        <v>798</v>
      </c>
    </row>
    <row r="14" spans="1:3" ht="156.75" customHeight="1">
      <c r="A14" s="1278" t="s">
        <v>1661</v>
      </c>
    </row>
    <row r="15" spans="1:3" ht="5.25" customHeight="1">
      <c r="A15" s="946"/>
    </row>
    <row r="16" spans="1:3" ht="29.25" customHeight="1">
      <c r="A16" s="1278" t="s">
        <v>321</v>
      </c>
    </row>
    <row r="17" spans="1:1" ht="15.75" customHeight="1">
      <c r="A17" s="266" t="s">
        <v>322</v>
      </c>
    </row>
    <row r="18" spans="1:1" ht="27" customHeight="1">
      <c r="A18" s="495" t="s">
        <v>323</v>
      </c>
    </row>
    <row r="19" spans="1:1" ht="15.75" customHeight="1">
      <c r="A19" s="496" t="s">
        <v>324</v>
      </c>
    </row>
    <row r="20" spans="1:1" ht="29.25" customHeight="1">
      <c r="A20" s="495" t="s">
        <v>325</v>
      </c>
    </row>
    <row r="21" spans="1:1" ht="15.75" customHeight="1">
      <c r="A21" s="496" t="s">
        <v>326</v>
      </c>
    </row>
    <row r="22" spans="1:1" ht="15.75" customHeight="1">
      <c r="A22" s="496" t="s">
        <v>327</v>
      </c>
    </row>
    <row r="23" spans="1:1" s="400" customFormat="1" ht="15.75" customHeight="1">
      <c r="A23" s="496"/>
    </row>
    <row r="24" spans="1:1" s="400" customFormat="1" ht="27.75" customHeight="1">
      <c r="A24" s="1278" t="s">
        <v>723</v>
      </c>
    </row>
    <row r="25" spans="1:1" ht="15.75" customHeight="1">
      <c r="A25" s="1289"/>
    </row>
    <row r="26" spans="1:1" ht="15.75" customHeight="1">
      <c r="A26" s="1195" t="s">
        <v>99</v>
      </c>
    </row>
    <row r="27" spans="1:1" ht="15.75" customHeight="1">
      <c r="A27" s="1281"/>
    </row>
    <row r="28" spans="1:1" ht="15.75" customHeight="1">
      <c r="A28" s="266" t="s">
        <v>328</v>
      </c>
    </row>
    <row r="29" spans="1:1">
      <c r="A29" s="946"/>
    </row>
    <row r="30" spans="1:1" ht="25.5">
      <c r="A30" s="1279" t="s">
        <v>329</v>
      </c>
    </row>
    <row r="31" spans="1:1" ht="15">
      <c r="A31" s="431"/>
    </row>
    <row r="32" spans="1:1">
      <c r="A32" s="707" t="s">
        <v>113</v>
      </c>
    </row>
    <row r="33" spans="1:1">
      <c r="A33" s="247"/>
    </row>
    <row r="34" spans="1:1">
      <c r="A34" s="707" t="s">
        <v>330</v>
      </c>
    </row>
    <row r="35" spans="1:1">
      <c r="A35" s="247"/>
    </row>
    <row r="36" spans="1:1">
      <c r="A36" s="707" t="s">
        <v>1662</v>
      </c>
    </row>
    <row r="37" spans="1:1">
      <c r="A37" s="247"/>
    </row>
    <row r="38" spans="1:1">
      <c r="A38" s="707" t="s">
        <v>331</v>
      </c>
    </row>
    <row r="39" spans="1:1">
      <c r="A39" s="247"/>
    </row>
    <row r="40" spans="1:1">
      <c r="A40" s="707" t="s">
        <v>333</v>
      </c>
    </row>
    <row r="41" spans="1:1" ht="15">
      <c r="A41" s="432"/>
    </row>
    <row r="42" spans="1:1">
      <c r="A42" s="707" t="s">
        <v>332</v>
      </c>
    </row>
    <row r="43" spans="1:1">
      <c r="A43" s="247"/>
    </row>
    <row r="44" spans="1:1">
      <c r="A44" s="707" t="s">
        <v>334</v>
      </c>
    </row>
    <row r="45" spans="1:1" ht="15">
      <c r="A45" s="432"/>
    </row>
    <row r="46" spans="1:1">
      <c r="A46" s="707" t="s">
        <v>114</v>
      </c>
    </row>
    <row r="47" spans="1:1">
      <c r="A47" s="272"/>
    </row>
  </sheetData>
  <hyperlinks>
    <hyperlink ref="A34" location="'Driver Test Applications T2.1'!A1" display="Click here for Driving Test Applications"/>
    <hyperlink ref="A36" location="'Driver Test Appointments T2.3'!A1" display="Click here for Driving Tests Provided"/>
    <hyperlink ref="A38" location="'Driver Test Pass Rates T2.5'!A1" display="Click here for Driving Test Pass Rates"/>
    <hyperlink ref="A40" location="'Driver Test by Gender T2.6'!A1" display="Click here for Driving Tests by Gender"/>
    <hyperlink ref="A44" location="'Annex 1'!A1" display="Click here for Driving Test Classifications"/>
    <hyperlink ref="A46" location="Contents!A1" display="Click here to return to Contents"/>
    <hyperlink ref="A32" location="'Driver Testing - Commentary'!A1" display="Click here to return to the Commentary"/>
    <hyperlink ref="A11" r:id="rId1"/>
    <hyperlink ref="A42" location="'DriverTest PassRates Cent T2.10'!A1" display="Click here for Driving Test Pass Rates by Test Centre"/>
  </hyperlinks>
  <pageMargins left="0.70866141732283472" right="0.70866141732283472" top="0.74803149606299213" bottom="0.74803149606299213" header="0.31496062992125984" footer="0.31496062992125984"/>
  <pageSetup paperSize="9" scale="82" orientation="portrait" r:id="rId2"/>
  <drawing r:id="rId3"/>
</worksheet>
</file>

<file path=xl/worksheets/sheet115.xml><?xml version="1.0" encoding="utf-8"?>
<worksheet xmlns="http://schemas.openxmlformats.org/spreadsheetml/2006/main" xmlns:r="http://schemas.openxmlformats.org/officeDocument/2006/relationships">
  <sheetPr codeName="Sheet60">
    <tabColor theme="0" tint="-0.249977111117893"/>
    <pageSetUpPr fitToPage="1"/>
  </sheetPr>
  <dimension ref="A1:C38"/>
  <sheetViews>
    <sheetView zoomScaleNormal="100" workbookViewId="0">
      <selection activeCell="A2" sqref="A2"/>
    </sheetView>
  </sheetViews>
  <sheetFormatPr defaultRowHeight="12.75"/>
  <cols>
    <col min="1" max="1" width="100.7109375" style="109" customWidth="1"/>
    <col min="2" max="2" width="9.140625" style="75" customWidth="1"/>
    <col min="3" max="16384" width="9.140625" style="75"/>
  </cols>
  <sheetData>
    <row r="1" spans="1:3" ht="15.75">
      <c r="A1" s="497" t="s">
        <v>341</v>
      </c>
      <c r="B1" s="471"/>
      <c r="C1" s="471"/>
    </row>
    <row r="2" spans="1:3" ht="15.75">
      <c r="A2" s="1281"/>
      <c r="C2" s="77"/>
    </row>
    <row r="3" spans="1:3" ht="119.25" customHeight="1">
      <c r="A3" s="1278" t="s">
        <v>1663</v>
      </c>
    </row>
    <row r="4" spans="1:3" s="406" customFormat="1">
      <c r="A4" s="1278"/>
    </row>
    <row r="5" spans="1:3" ht="89.25">
      <c r="A5" s="1278" t="s">
        <v>342</v>
      </c>
    </row>
    <row r="6" spans="1:3">
      <c r="A6" s="1278" t="s">
        <v>343</v>
      </c>
    </row>
    <row r="7" spans="1:3">
      <c r="A7" s="1278" t="s">
        <v>344</v>
      </c>
    </row>
    <row r="8" spans="1:3">
      <c r="A8" s="1278" t="s">
        <v>345</v>
      </c>
    </row>
    <row r="9" spans="1:3">
      <c r="A9" s="1278" t="s">
        <v>346</v>
      </c>
    </row>
    <row r="10" spans="1:3" s="406" customFormat="1">
      <c r="A10" s="1278"/>
    </row>
    <row r="11" spans="1:3" ht="38.25">
      <c r="A11" s="1278" t="s">
        <v>347</v>
      </c>
    </row>
    <row r="12" spans="1:3" ht="18.75" customHeight="1">
      <c r="A12" s="1278" t="s">
        <v>348</v>
      </c>
    </row>
    <row r="13" spans="1:3" ht="49.5" customHeight="1">
      <c r="A13" s="1278" t="s">
        <v>349</v>
      </c>
    </row>
    <row r="14" spans="1:3" s="548" customFormat="1" ht="43.5" customHeight="1">
      <c r="A14" s="1278" t="s">
        <v>854</v>
      </c>
    </row>
    <row r="15" spans="1:3">
      <c r="A15" s="946"/>
    </row>
    <row r="16" spans="1:3" ht="38.25">
      <c r="A16" s="494" t="s">
        <v>802</v>
      </c>
    </row>
    <row r="17" spans="1:1">
      <c r="A17" s="946"/>
    </row>
    <row r="18" spans="1:1" ht="63.75">
      <c r="A18" s="494" t="s">
        <v>803</v>
      </c>
    </row>
    <row r="19" spans="1:1" ht="43.5" customHeight="1">
      <c r="A19" s="1278" t="s">
        <v>673</v>
      </c>
    </row>
    <row r="20" spans="1:1" s="351" customFormat="1" ht="29.25" customHeight="1">
      <c r="A20" s="147" t="s">
        <v>737</v>
      </c>
    </row>
    <row r="21" spans="1:1">
      <c r="A21" s="946"/>
    </row>
    <row r="22" spans="1:1" ht="25.5">
      <c r="A22" s="494" t="s">
        <v>804</v>
      </c>
    </row>
    <row r="23" spans="1:1">
      <c r="A23" s="1281"/>
    </row>
    <row r="24" spans="1:1">
      <c r="A24" s="707" t="s">
        <v>113</v>
      </c>
    </row>
    <row r="25" spans="1:1">
      <c r="A25" s="247"/>
    </row>
    <row r="26" spans="1:1">
      <c r="A26" s="707" t="s">
        <v>350</v>
      </c>
    </row>
    <row r="27" spans="1:1">
      <c r="A27" s="247"/>
    </row>
    <row r="28" spans="1:1">
      <c r="A28" s="707" t="s">
        <v>351</v>
      </c>
    </row>
    <row r="29" spans="1:1">
      <c r="A29" s="247"/>
    </row>
    <row r="30" spans="1:1">
      <c r="A30" s="707" t="s">
        <v>352</v>
      </c>
    </row>
    <row r="31" spans="1:1">
      <c r="A31" s="247"/>
    </row>
    <row r="32" spans="1:1">
      <c r="A32" s="707" t="s">
        <v>355</v>
      </c>
    </row>
    <row r="33" spans="1:1">
      <c r="A33" s="433"/>
    </row>
    <row r="34" spans="1:1">
      <c r="A34" s="707" t="s">
        <v>353</v>
      </c>
    </row>
    <row r="35" spans="1:1">
      <c r="A35" s="247"/>
    </row>
    <row r="36" spans="1:1">
      <c r="A36" s="707" t="s">
        <v>354</v>
      </c>
    </row>
    <row r="37" spans="1:1">
      <c r="A37" s="247"/>
    </row>
    <row r="38" spans="1:1">
      <c r="A38" s="707" t="s">
        <v>114</v>
      </c>
    </row>
  </sheetData>
  <hyperlinks>
    <hyperlink ref="A26" location="'Theory Test Applications T3.1'!A1" display="Click here for Theory Test Applications"/>
    <hyperlink ref="A28" location="'Theory Tests Conducted T3.2'!A1" display="Click here for Theory Tests Conducted"/>
    <hyperlink ref="A30" location="'Theory Test Pass Rates T3.3'!A1" display="Click here for Theory Test Pass Rates"/>
    <hyperlink ref="A34" location="'Theory Tests by Gender T3.5'!A1" display="Click here for Theory Tests for Private Car Drivers by Gender"/>
    <hyperlink ref="A36" location="'Theory Tests by Gender T3.6'!A1" display="Click here for Theory Tests for Motorcyclists by Gender"/>
    <hyperlink ref="A32" location="'TheoryTestPassRate by type T3.4'!A1" display="Click here for Theory Test Pass Rates by Type of Test"/>
    <hyperlink ref="A38" location="Contents!A1" display="Click here to return to Contents"/>
    <hyperlink ref="A24" location="'Theory Testing - Commentary'!A1" display="Click here to return to the Commentary"/>
    <hyperlink ref="A20" r:id="rId1"/>
  </hyperlinks>
  <pageMargins left="0.74803149606299213" right="0.74803149606299213" top="0.98425196850393704" bottom="0.98425196850393704" header="0.51181102362204722" footer="0.51181102362204722"/>
  <pageSetup paperSize="9" scale="87" orientation="portrait" r:id="rId2"/>
  <headerFooter alignWithMargins="0"/>
  <drawing r:id="rId3"/>
</worksheet>
</file>

<file path=xl/worksheets/sheet116.xml><?xml version="1.0" encoding="utf-8"?>
<worksheet xmlns="http://schemas.openxmlformats.org/spreadsheetml/2006/main" xmlns:r="http://schemas.openxmlformats.org/officeDocument/2006/relationships">
  <sheetPr codeName="Sheet124">
    <tabColor theme="0" tint="-0.249977111117893"/>
  </sheetPr>
  <dimension ref="A1:B17"/>
  <sheetViews>
    <sheetView zoomScaleNormal="100" workbookViewId="0">
      <selection activeCell="A2" sqref="A2"/>
    </sheetView>
  </sheetViews>
  <sheetFormatPr defaultRowHeight="12.75"/>
  <cols>
    <col min="1" max="1" width="100.7109375" style="1197" customWidth="1"/>
    <col min="2" max="16384" width="9.140625" style="1197"/>
  </cols>
  <sheetData>
    <row r="1" spans="1:2" ht="15.75">
      <c r="A1" s="497" t="s">
        <v>1369</v>
      </c>
      <c r="B1" s="471"/>
    </row>
    <row r="2" spans="1:2">
      <c r="A2" s="1195"/>
    </row>
    <row r="3" spans="1:2" ht="102">
      <c r="A3" s="1278" t="s">
        <v>1666</v>
      </c>
    </row>
    <row r="5" spans="1:2" ht="38.25">
      <c r="A5" s="494" t="s">
        <v>1370</v>
      </c>
    </row>
    <row r="7" spans="1:2" ht="25.5">
      <c r="A7" s="494" t="s">
        <v>1371</v>
      </c>
    </row>
    <row r="9" spans="1:2" ht="89.25">
      <c r="A9" s="494" t="s">
        <v>1374</v>
      </c>
    </row>
    <row r="11" spans="1:2">
      <c r="A11" s="707" t="s">
        <v>113</v>
      </c>
    </row>
    <row r="12" spans="1:2">
      <c r="A12" s="1192"/>
    </row>
    <row r="13" spans="1:2">
      <c r="A13" s="707" t="s">
        <v>1372</v>
      </c>
    </row>
    <row r="14" spans="1:2">
      <c r="A14" s="1192"/>
    </row>
    <row r="15" spans="1:2">
      <c r="A15" s="707" t="s">
        <v>1373</v>
      </c>
    </row>
    <row r="16" spans="1:2">
      <c r="A16" s="1192"/>
    </row>
    <row r="17" spans="1:1" s="272" customFormat="1">
      <c r="A17" s="707" t="s">
        <v>114</v>
      </c>
    </row>
  </sheetData>
  <hyperlinks>
    <hyperlink ref="A13" location="'Instrut Reg ADI T4.1 &amp; T4.2 '!A1" display="Click here for ADI and AMI Volumes"/>
    <hyperlink ref="A15" location="'Instrut Reg Pass Rates T4.3'!A1" display="Click here for ADI Pass Rates"/>
    <hyperlink ref="A17" location="Contents!A1" display="Click here to return to Contents"/>
    <hyperlink ref="A11" location="'Instructor Reg - Commentary'!A1" display="Click here to return to the Commentary"/>
  </hyperlinks>
  <pageMargins left="0.7" right="0.7" top="0.75" bottom="0.75" header="0.3" footer="0.3"/>
  <pageSetup paperSize="9" orientation="portrait" r:id="rId1"/>
  <drawing r:id="rId2"/>
</worksheet>
</file>

<file path=xl/worksheets/sheet117.xml><?xml version="1.0" encoding="utf-8"?>
<worksheet xmlns="http://schemas.openxmlformats.org/spreadsheetml/2006/main" xmlns:r="http://schemas.openxmlformats.org/officeDocument/2006/relationships">
  <sheetPr codeName="Sheet61">
    <tabColor theme="0" tint="-0.249977111117893"/>
    <pageSetUpPr fitToPage="1"/>
  </sheetPr>
  <dimension ref="A1:F57"/>
  <sheetViews>
    <sheetView zoomScaleNormal="100" workbookViewId="0">
      <selection activeCell="A2" sqref="A2"/>
    </sheetView>
  </sheetViews>
  <sheetFormatPr defaultRowHeight="12.75"/>
  <cols>
    <col min="1" max="1" width="100.7109375" style="109" customWidth="1"/>
    <col min="2" max="2" width="9.140625" style="75" customWidth="1"/>
    <col min="3" max="16384" width="9.140625" style="75"/>
  </cols>
  <sheetData>
    <row r="1" spans="1:6" ht="15.75">
      <c r="A1" s="497" t="s">
        <v>356</v>
      </c>
      <c r="B1" s="471"/>
      <c r="C1" s="471"/>
    </row>
    <row r="2" spans="1:6" ht="15.75">
      <c r="A2" s="497"/>
      <c r="C2" s="77"/>
    </row>
    <row r="3" spans="1:6" ht="15.75">
      <c r="A3" s="340" t="s">
        <v>357</v>
      </c>
      <c r="C3" s="76"/>
    </row>
    <row r="4" spans="1:6" ht="42" customHeight="1">
      <c r="A4" s="1278" t="s">
        <v>738</v>
      </c>
      <c r="C4" s="76"/>
    </row>
    <row r="5" spans="1:6" ht="132.75" customHeight="1">
      <c r="A5" s="1290" t="s">
        <v>1667</v>
      </c>
      <c r="C5" s="76"/>
    </row>
    <row r="6" spans="1:6" s="301" customFormat="1" ht="32.25" customHeight="1">
      <c r="A6" s="498" t="s">
        <v>740</v>
      </c>
      <c r="C6" s="76"/>
    </row>
    <row r="7" spans="1:6" s="404" customFormat="1" ht="83.25" customHeight="1">
      <c r="A7" s="498" t="s">
        <v>1668</v>
      </c>
      <c r="C7" s="76"/>
    </row>
    <row r="8" spans="1:6" s="404" customFormat="1" ht="60.75" customHeight="1">
      <c r="A8" s="498" t="s">
        <v>726</v>
      </c>
      <c r="C8" s="76"/>
    </row>
    <row r="9" spans="1:6" s="1297" customFormat="1" ht="60.75" customHeight="1">
      <c r="A9" s="498" t="s">
        <v>1673</v>
      </c>
      <c r="C9" s="76"/>
    </row>
    <row r="10" spans="1:6" ht="15.75">
      <c r="A10" s="1282"/>
      <c r="C10" s="76"/>
      <c r="D10" s="273"/>
      <c r="E10" s="273"/>
      <c r="F10" s="273"/>
    </row>
    <row r="11" spans="1:6" ht="15.75">
      <c r="A11" s="499" t="s">
        <v>805</v>
      </c>
      <c r="C11" s="76"/>
      <c r="D11" s="273"/>
      <c r="E11" s="273"/>
      <c r="F11" s="273"/>
    </row>
    <row r="12" spans="1:6" s="298" customFormat="1" ht="42.75" customHeight="1">
      <c r="A12" s="500" t="s">
        <v>1669</v>
      </c>
      <c r="C12" s="76"/>
    </row>
    <row r="13" spans="1:6" ht="44.25" customHeight="1">
      <c r="A13" s="1276" t="s">
        <v>617</v>
      </c>
      <c r="C13" s="76"/>
      <c r="D13" s="273"/>
      <c r="E13" s="273"/>
      <c r="F13" s="273"/>
    </row>
    <row r="14" spans="1:6" s="298" customFormat="1" ht="32.25" customHeight="1">
      <c r="A14" s="1277" t="s">
        <v>1670</v>
      </c>
      <c r="C14" s="76"/>
    </row>
    <row r="15" spans="1:6" s="298" customFormat="1" ht="144" customHeight="1">
      <c r="A15" s="1277" t="s">
        <v>630</v>
      </c>
      <c r="C15" s="76"/>
    </row>
    <row r="16" spans="1:6" s="298" customFormat="1" ht="108" customHeight="1">
      <c r="A16" s="1277" t="s">
        <v>1671</v>
      </c>
      <c r="C16" s="76"/>
    </row>
    <row r="17" spans="1:3" s="298" customFormat="1" ht="81.75" customHeight="1">
      <c r="A17" s="1277" t="s">
        <v>1672</v>
      </c>
      <c r="C17" s="76"/>
    </row>
    <row r="18" spans="1:3">
      <c r="A18" s="1281"/>
    </row>
    <row r="19" spans="1:3" ht="51">
      <c r="A19" s="1278" t="s">
        <v>1674</v>
      </c>
    </row>
    <row r="20" spans="1:3" s="273" customFormat="1" ht="16.5" customHeight="1">
      <c r="A20" s="299"/>
    </row>
    <row r="21" spans="1:3" ht="102">
      <c r="A21" s="1278" t="s">
        <v>559</v>
      </c>
    </row>
    <row r="22" spans="1:3" ht="25.5">
      <c r="A22" s="1278" t="s">
        <v>358</v>
      </c>
    </row>
    <row r="23" spans="1:3" ht="29.25" customHeight="1">
      <c r="A23" s="1278" t="s">
        <v>1675</v>
      </c>
    </row>
    <row r="24" spans="1:3">
      <c r="A24" s="1281"/>
    </row>
    <row r="25" spans="1:3" ht="51">
      <c r="A25" s="494" t="s">
        <v>806</v>
      </c>
    </row>
    <row r="26" spans="1:3">
      <c r="A26" s="1278"/>
    </row>
    <row r="27" spans="1:3" ht="69.75" customHeight="1">
      <c r="A27" s="494" t="s">
        <v>807</v>
      </c>
    </row>
    <row r="28" spans="1:3" ht="43.5" customHeight="1">
      <c r="A28" s="1278" t="s">
        <v>672</v>
      </c>
    </row>
    <row r="29" spans="1:3" s="351" customFormat="1" ht="30" customHeight="1">
      <c r="A29" s="147" t="s">
        <v>737</v>
      </c>
    </row>
    <row r="30" spans="1:3" s="406" customFormat="1">
      <c r="A30" s="430"/>
    </row>
    <row r="32" spans="1:3">
      <c r="A32" s="707" t="s">
        <v>113</v>
      </c>
    </row>
    <row r="33" spans="1:4">
      <c r="A33" s="247"/>
    </row>
    <row r="34" spans="1:4">
      <c r="A34" s="707" t="s">
        <v>359</v>
      </c>
      <c r="D34" s="79"/>
    </row>
    <row r="35" spans="1:4">
      <c r="A35" s="247"/>
      <c r="D35" s="79"/>
    </row>
    <row r="36" spans="1:4" s="321" customFormat="1">
      <c r="A36" s="323" t="s">
        <v>647</v>
      </c>
    </row>
    <row r="37" spans="1:4" s="1284" customFormat="1">
      <c r="A37" s="323"/>
    </row>
    <row r="38" spans="1:4" s="1284" customFormat="1">
      <c r="A38" s="323" t="s">
        <v>1676</v>
      </c>
    </row>
    <row r="39" spans="1:4" s="1284" customFormat="1">
      <c r="A39" s="323"/>
    </row>
    <row r="40" spans="1:4" s="1284" customFormat="1">
      <c r="A40" s="323" t="s">
        <v>1677</v>
      </c>
    </row>
    <row r="41" spans="1:4" s="321" customFormat="1">
      <c r="A41" s="271"/>
    </row>
    <row r="42" spans="1:4">
      <c r="A42" s="707" t="s">
        <v>114</v>
      </c>
    </row>
    <row r="49" spans="2:2">
      <c r="B49" s="119"/>
    </row>
    <row r="50" spans="2:2">
      <c r="B50" s="119"/>
    </row>
    <row r="51" spans="2:2">
      <c r="B51" s="119"/>
    </row>
    <row r="52" spans="2:2">
      <c r="B52" s="119"/>
    </row>
    <row r="53" spans="2:2">
      <c r="B53" s="119"/>
    </row>
    <row r="54" spans="2:2">
      <c r="B54" s="119"/>
    </row>
    <row r="55" spans="2:2">
      <c r="B55" s="119"/>
    </row>
    <row r="56" spans="2:2">
      <c r="B56" s="119"/>
    </row>
    <row r="57" spans="2:2">
      <c r="B57" s="119"/>
    </row>
  </sheetData>
  <hyperlinks>
    <hyperlink ref="A34" location="'Vehicle First Reg T5.1 &amp; T5.2'!A1" display="Click here for Motor vehicles registered for the first time"/>
    <hyperlink ref="A42" location="Contents!A1" display="Click here to return to Contents"/>
    <hyperlink ref="A32" location="'Vehicle Reg - Commentary'!A1" display="Click here to return to the Commentary"/>
    <hyperlink ref="A36" location="'Vehicle Licensed and SORN T5.4'!A1" display="Click here for Vehicles Licensed and with SORN by body type"/>
    <hyperlink ref="A29" r:id="rId1"/>
    <hyperlink ref="A38" location="'Vehicle Licensed Body Code T5.5'!A1" display="Click here for Vehicles Licensed by Body Code"/>
    <hyperlink ref="A40" location="'Vehich Licensed PopularPLG T5.6'!A1" display="Click here for Twenty most popular Private Light Goods vehicles in NI"/>
  </hyperlinks>
  <pageMargins left="0.74803149606299213" right="0.74803149606299213" top="0.98425196850393704" bottom="0.98425196850393704" header="0.51181102362204722" footer="0.51181102362204722"/>
  <pageSetup paperSize="9" scale="87" fitToHeight="2" orientation="portrait" r:id="rId2"/>
  <headerFooter alignWithMargins="0"/>
  <drawing r:id="rId3"/>
</worksheet>
</file>

<file path=xl/worksheets/sheet118.xml><?xml version="1.0" encoding="utf-8"?>
<worksheet xmlns="http://schemas.openxmlformats.org/spreadsheetml/2006/main" xmlns:r="http://schemas.openxmlformats.org/officeDocument/2006/relationships">
  <sheetPr codeName="Sheet62">
    <tabColor theme="0" tint="-0.249977111117893"/>
  </sheetPr>
  <dimension ref="A1:H46"/>
  <sheetViews>
    <sheetView zoomScaleNormal="100" workbookViewId="0">
      <selection activeCell="A2" sqref="A2"/>
    </sheetView>
  </sheetViews>
  <sheetFormatPr defaultRowHeight="12.75"/>
  <cols>
    <col min="1" max="1" width="100.7109375" style="109" customWidth="1"/>
    <col min="2" max="2" width="9.140625" style="75" customWidth="1"/>
    <col min="3" max="16384" width="9.140625" style="75"/>
  </cols>
  <sheetData>
    <row r="1" spans="1:6" ht="15.75">
      <c r="A1" s="497" t="s">
        <v>360</v>
      </c>
      <c r="B1" s="471"/>
      <c r="C1" s="471"/>
    </row>
    <row r="2" spans="1:6" ht="15.75">
      <c r="A2" s="1304"/>
      <c r="C2" s="77"/>
    </row>
    <row r="3" spans="1:6" ht="76.5">
      <c r="A3" s="1303" t="s">
        <v>1745</v>
      </c>
      <c r="C3" s="271"/>
    </row>
    <row r="4" spans="1:6">
      <c r="A4" s="1304"/>
    </row>
    <row r="5" spans="1:6" ht="51">
      <c r="A5" s="494" t="s">
        <v>1768</v>
      </c>
      <c r="C5" s="271"/>
    </row>
    <row r="6" spans="1:6">
      <c r="A6" s="1304"/>
      <c r="F6" s="119"/>
    </row>
    <row r="7" spans="1:6" ht="192" customHeight="1">
      <c r="A7" s="499" t="s">
        <v>1684</v>
      </c>
      <c r="C7" s="1292"/>
    </row>
    <row r="8" spans="1:6">
      <c r="A8" s="147" t="s">
        <v>361</v>
      </c>
      <c r="C8" s="1292"/>
    </row>
    <row r="9" spans="1:6" ht="41.25" customHeight="1">
      <c r="A9" s="498" t="s">
        <v>674</v>
      </c>
      <c r="C9" s="1292"/>
    </row>
    <row r="10" spans="1:6" s="351" customFormat="1" ht="26.25" customHeight="1">
      <c r="A10" s="147" t="s">
        <v>737</v>
      </c>
    </row>
    <row r="11" spans="1:6">
      <c r="A11" s="1304"/>
    </row>
    <row r="12" spans="1:6">
      <c r="A12" s="494" t="s">
        <v>362</v>
      </c>
    </row>
    <row r="13" spans="1:6" ht="65.25" customHeight="1">
      <c r="A13" s="1303" t="s">
        <v>637</v>
      </c>
    </row>
    <row r="14" spans="1:6" s="358" customFormat="1" ht="41.25" customHeight="1">
      <c r="A14" s="1303" t="s">
        <v>704</v>
      </c>
    </row>
    <row r="15" spans="1:6" s="391" customFormat="1" ht="104.25" customHeight="1">
      <c r="A15" s="1303" t="s">
        <v>1744</v>
      </c>
    </row>
    <row r="16" spans="1:6" s="391" customFormat="1" ht="27" customHeight="1">
      <c r="A16" s="1303" t="s">
        <v>703</v>
      </c>
    </row>
    <row r="17" spans="1:1" ht="27.75" customHeight="1">
      <c r="A17" s="1303" t="s">
        <v>363</v>
      </c>
    </row>
    <row r="18" spans="1:1" ht="51">
      <c r="A18" s="1303" t="s">
        <v>621</v>
      </c>
    </row>
    <row r="19" spans="1:1">
      <c r="A19" s="1303" t="s">
        <v>364</v>
      </c>
    </row>
    <row r="20" spans="1:1" ht="25.5">
      <c r="A20" s="1303" t="s">
        <v>365</v>
      </c>
    </row>
    <row r="21" spans="1:1" ht="25.5">
      <c r="A21" s="1303" t="s">
        <v>366</v>
      </c>
    </row>
    <row r="22" spans="1:1" s="352" customFormat="1" ht="38.25">
      <c r="A22" s="1303" t="s">
        <v>676</v>
      </c>
    </row>
    <row r="23" spans="1:1" s="352" customFormat="1" ht="51">
      <c r="A23" s="1303" t="s">
        <v>677</v>
      </c>
    </row>
    <row r="24" spans="1:1" ht="38.25">
      <c r="A24" s="1303" t="s">
        <v>1746</v>
      </c>
    </row>
    <row r="25" spans="1:1" ht="63.75">
      <c r="A25" s="1303" t="s">
        <v>1747</v>
      </c>
    </row>
    <row r="26" spans="1:1" s="1305" customFormat="1" ht="9" customHeight="1">
      <c r="A26" s="1303"/>
    </row>
    <row r="27" spans="1:1" s="1305" customFormat="1" ht="51">
      <c r="A27" s="1306" t="s">
        <v>1769</v>
      </c>
    </row>
    <row r="29" spans="1:1">
      <c r="A29" s="707" t="s">
        <v>113</v>
      </c>
    </row>
    <row r="30" spans="1:1">
      <c r="A30" s="247"/>
    </row>
    <row r="31" spans="1:1">
      <c r="A31" s="707" t="s">
        <v>648</v>
      </c>
    </row>
    <row r="32" spans="1:1">
      <c r="A32" s="247"/>
    </row>
    <row r="33" spans="1:8">
      <c r="A33" s="707" t="s">
        <v>367</v>
      </c>
    </row>
    <row r="34" spans="1:8">
      <c r="A34" s="247"/>
    </row>
    <row r="35" spans="1:8">
      <c r="A35" s="707" t="s">
        <v>649</v>
      </c>
    </row>
    <row r="37" spans="1:8">
      <c r="A37" s="707" t="s">
        <v>114</v>
      </c>
    </row>
    <row r="42" spans="1:8">
      <c r="A42" s="221"/>
    </row>
    <row r="44" spans="1:8">
      <c r="A44" s="166"/>
    </row>
    <row r="45" spans="1:8">
      <c r="A45" s="1564"/>
      <c r="B45" s="1564"/>
      <c r="C45" s="1564"/>
      <c r="D45" s="1564"/>
      <c r="E45" s="1564"/>
      <c r="F45" s="1564"/>
      <c r="G45" s="1564"/>
      <c r="H45" s="1564"/>
    </row>
    <row r="46" spans="1:8">
      <c r="A46" s="1564"/>
      <c r="B46" s="1564"/>
      <c r="C46" s="1564"/>
      <c r="D46" s="1564"/>
      <c r="E46" s="1564"/>
      <c r="F46" s="1564"/>
      <c r="G46" s="1564"/>
      <c r="H46" s="1564"/>
    </row>
  </sheetData>
  <mergeCells count="2">
    <mergeCell ref="A45:H45"/>
    <mergeCell ref="A46:H46"/>
  </mergeCells>
  <hyperlinks>
    <hyperlink ref="A8" r:id="rId1"/>
    <hyperlink ref="A31" location="'Driver Licensing Ordinary T6.1'!A1" display="Click here for Driver Licensing - Activity/Transaction Tables"/>
    <hyperlink ref="A33" location="'Driver Licensing Stock Car T6.7'!A1" display="Click here for Driver Licensing - Stock Tables (totals)"/>
    <hyperlink ref="A35" location="'Driv Licen Stock Car-Van T6.11 '!A1" display="Click here for Driver Licensing - Car Licence Stock Tables (proportions - MYE)"/>
    <hyperlink ref="A37" location="Contents!A1" display="Click here to return to Contents"/>
    <hyperlink ref="A29" location="'Driver Licensing - Commentary'!A1" display="Click here to return to the Commentary"/>
    <hyperlink ref="A10" r:id="rId2"/>
  </hyperlinks>
  <pageMargins left="0.74803149606299213" right="0.74803149606299213" top="0.98425196850393704" bottom="0.98425196850393704" header="0.51181102362204722" footer="0.51181102362204722"/>
  <pageSetup paperSize="9" scale="87" fitToHeight="2" orientation="portrait" r:id="rId3"/>
  <headerFooter alignWithMargins="0"/>
  <rowBreaks count="1" manualBreakCount="1">
    <brk id="11" man="1"/>
  </rowBreaks>
  <drawing r:id="rId4"/>
</worksheet>
</file>

<file path=xl/worksheets/sheet119.xml><?xml version="1.0" encoding="utf-8"?>
<worksheet xmlns="http://schemas.openxmlformats.org/spreadsheetml/2006/main" xmlns:r="http://schemas.openxmlformats.org/officeDocument/2006/relationships">
  <sheetPr codeName="Sheet63">
    <tabColor theme="0" tint="-0.249977111117893"/>
  </sheetPr>
  <dimension ref="A1:E62"/>
  <sheetViews>
    <sheetView zoomScaleNormal="100" workbookViewId="0">
      <selection activeCell="A2" sqref="A2"/>
    </sheetView>
  </sheetViews>
  <sheetFormatPr defaultRowHeight="12.75"/>
  <cols>
    <col min="1" max="1" width="100.7109375" style="109" customWidth="1"/>
    <col min="2" max="2" width="9.140625" style="75" customWidth="1"/>
    <col min="3" max="16384" width="9.140625" style="75"/>
  </cols>
  <sheetData>
    <row r="1" spans="1:5" ht="15.75">
      <c r="A1" s="497" t="s">
        <v>368</v>
      </c>
      <c r="B1" s="471"/>
      <c r="C1" s="471"/>
    </row>
    <row r="2" spans="1:5" ht="15.75">
      <c r="C2" s="77"/>
    </row>
    <row r="3" spans="1:5" ht="27" customHeight="1">
      <c r="A3" s="1293" t="s">
        <v>741</v>
      </c>
    </row>
    <row r="4" spans="1:5" s="224" customFormat="1" ht="18.75" customHeight="1">
      <c r="A4" s="502" t="s">
        <v>742</v>
      </c>
    </row>
    <row r="5" spans="1:5" ht="38.25">
      <c r="A5" s="1293" t="s">
        <v>369</v>
      </c>
    </row>
    <row r="6" spans="1:5" ht="51">
      <c r="A6" s="1293" t="s">
        <v>671</v>
      </c>
    </row>
    <row r="7" spans="1:5">
      <c r="A7" s="946"/>
    </row>
    <row r="8" spans="1:5" ht="102">
      <c r="A8" s="1293" t="s">
        <v>641</v>
      </c>
    </row>
    <row r="9" spans="1:5">
      <c r="A9" s="946"/>
    </row>
    <row r="10" spans="1:5" ht="38.25" customHeight="1">
      <c r="A10" s="1293" t="s">
        <v>370</v>
      </c>
      <c r="E10" s="99"/>
    </row>
    <row r="11" spans="1:5" s="1294" customFormat="1" ht="83.25" customHeight="1">
      <c r="A11" s="1296" t="s">
        <v>1699</v>
      </c>
      <c r="E11" s="99"/>
    </row>
    <row r="12" spans="1:5" ht="33.75" customHeight="1">
      <c r="A12" s="1296" t="s">
        <v>371</v>
      </c>
    </row>
    <row r="13" spans="1:5" ht="132.75" customHeight="1">
      <c r="A13" s="1296" t="s">
        <v>715</v>
      </c>
    </row>
    <row r="14" spans="1:5" ht="9" customHeight="1">
      <c r="A14" s="946"/>
    </row>
    <row r="15" spans="1:5" s="405" customFormat="1" ht="43.5" customHeight="1">
      <c r="A15" s="1296" t="s">
        <v>744</v>
      </c>
    </row>
    <row r="16" spans="1:5" ht="29.25" customHeight="1">
      <c r="A16" s="1296" t="s">
        <v>1701</v>
      </c>
    </row>
    <row r="17" spans="1:1" ht="26.25" customHeight="1">
      <c r="A17" s="1296" t="s">
        <v>1702</v>
      </c>
    </row>
    <row r="18" spans="1:1" s="405" customFormat="1" ht="39" customHeight="1">
      <c r="A18" s="1296" t="s">
        <v>1703</v>
      </c>
    </row>
    <row r="19" spans="1:1" s="405" customFormat="1" ht="26.25" customHeight="1">
      <c r="A19" s="1296" t="s">
        <v>1704</v>
      </c>
    </row>
    <row r="20" spans="1:1" s="392" customFormat="1">
      <c r="A20" s="699" t="s">
        <v>1700</v>
      </c>
    </row>
    <row r="21" spans="1:1" s="405" customFormat="1">
      <c r="A21" s="1296"/>
    </row>
    <row r="22" spans="1:1" ht="26.25" customHeight="1">
      <c r="A22" s="1296" t="s">
        <v>1705</v>
      </c>
    </row>
    <row r="23" spans="1:1" ht="17.25" customHeight="1">
      <c r="A23" s="1296" t="s">
        <v>729</v>
      </c>
    </row>
    <row r="24" spans="1:1" ht="27.75" customHeight="1">
      <c r="A24" s="500" t="s">
        <v>1706</v>
      </c>
    </row>
    <row r="25" spans="1:1" ht="25.5" customHeight="1">
      <c r="A25" s="1296" t="s">
        <v>1707</v>
      </c>
    </row>
    <row r="26" spans="1:1" ht="27" customHeight="1">
      <c r="A26" s="500" t="s">
        <v>1708</v>
      </c>
    </row>
    <row r="27" spans="1:1" ht="39.75" customHeight="1">
      <c r="A27" s="500" t="s">
        <v>1709</v>
      </c>
    </row>
    <row r="28" spans="1:1" s="490" customFormat="1">
      <c r="A28" s="500"/>
    </row>
    <row r="29" spans="1:1" s="490" customFormat="1" ht="51">
      <c r="A29" s="500" t="s">
        <v>834</v>
      </c>
    </row>
    <row r="30" spans="1:1" s="490" customFormat="1" ht="38.25">
      <c r="A30" s="500" t="s">
        <v>1710</v>
      </c>
    </row>
    <row r="31" spans="1:1" s="405" customFormat="1">
      <c r="A31" s="222"/>
    </row>
    <row r="32" spans="1:1" s="405" customFormat="1" ht="27" customHeight="1">
      <c r="A32" s="1296" t="s">
        <v>1711</v>
      </c>
    </row>
    <row r="33" spans="1:1" s="405" customFormat="1" ht="14.25" customHeight="1">
      <c r="A33" s="946"/>
    </row>
    <row r="34" spans="1:1" ht="63" customHeight="1">
      <c r="A34" s="501" t="s">
        <v>1712</v>
      </c>
    </row>
    <row r="35" spans="1:1" ht="27.75" customHeight="1">
      <c r="A35" s="501" t="s">
        <v>696</v>
      </c>
    </row>
    <row r="36" spans="1:1" ht="12.75" customHeight="1">
      <c r="A36" s="222"/>
    </row>
    <row r="37" spans="1:1" ht="40.5" customHeight="1">
      <c r="A37" s="500" t="s">
        <v>372</v>
      </c>
    </row>
    <row r="38" spans="1:1" s="1297" customFormat="1">
      <c r="A38" s="500"/>
    </row>
    <row r="39" spans="1:1" s="1297" customFormat="1" ht="25.5">
      <c r="A39" s="500" t="s">
        <v>1713</v>
      </c>
    </row>
    <row r="40" spans="1:1" ht="12.75" customHeight="1">
      <c r="A40" s="500"/>
    </row>
    <row r="41" spans="1:1" ht="42" customHeight="1">
      <c r="A41" s="500" t="s">
        <v>373</v>
      </c>
    </row>
    <row r="42" spans="1:1" ht="12.75" customHeight="1">
      <c r="A42" s="500"/>
    </row>
    <row r="43" spans="1:1" ht="25.5">
      <c r="A43" s="500" t="s">
        <v>1714</v>
      </c>
    </row>
    <row r="44" spans="1:1" s="224" customFormat="1">
      <c r="A44" s="223"/>
    </row>
    <row r="45" spans="1:1" ht="80.25" customHeight="1">
      <c r="A45" s="499" t="s">
        <v>1715</v>
      </c>
    </row>
    <row r="46" spans="1:1" s="79" customFormat="1">
      <c r="A46" s="1195"/>
    </row>
    <row r="47" spans="1:1" s="79" customFormat="1" ht="38.25">
      <c r="A47" s="494" t="s">
        <v>1716</v>
      </c>
    </row>
    <row r="48" spans="1:1" s="79" customFormat="1" ht="40.5" customHeight="1">
      <c r="A48" s="1296" t="s">
        <v>673</v>
      </c>
    </row>
    <row r="49" spans="1:3" s="270" customFormat="1" ht="30.75" customHeight="1">
      <c r="A49" s="147" t="s">
        <v>737</v>
      </c>
    </row>
    <row r="50" spans="1:3" s="79" customFormat="1">
      <c r="A50" s="109"/>
    </row>
    <row r="51" spans="1:3">
      <c r="A51" s="707" t="s">
        <v>113</v>
      </c>
    </row>
    <row r="52" spans="1:3">
      <c r="A52" s="247"/>
    </row>
    <row r="53" spans="1:3">
      <c r="A53" s="707" t="s">
        <v>374</v>
      </c>
    </row>
    <row r="54" spans="1:3">
      <c r="A54" s="247"/>
    </row>
    <row r="55" spans="1:3">
      <c r="A55" s="707" t="s">
        <v>650</v>
      </c>
    </row>
    <row r="56" spans="1:3">
      <c r="A56" s="247"/>
    </row>
    <row r="57" spans="1:3">
      <c r="A57" s="707" t="s">
        <v>375</v>
      </c>
    </row>
    <row r="59" spans="1:3">
      <c r="A59" s="707" t="s">
        <v>114</v>
      </c>
    </row>
    <row r="62" spans="1:3">
      <c r="C62" s="225"/>
    </row>
  </sheetData>
  <hyperlinks>
    <hyperlink ref="A53" location="'Road Transport Licensing T7.1'!A1" display="Click here for Road Transport Licensing Table"/>
    <hyperlink ref="A55" location="'Road Transport Licensing T7.3'!A1" display="Click here for Taxi Operator, Driver and Vehicle Licensing"/>
    <hyperlink ref="A57" location="'Road Transport Licensing T7.4'!A1" display="Click here for Goods Vehicle Operator Licences (in force)"/>
    <hyperlink ref="A59" location="Contents!A1" display="Click here to return to Contents"/>
    <hyperlink ref="A51" location="'Road Transport - Commentary'!A1" display="Click here to return to the Commentary"/>
    <hyperlink ref="A49" r:id="rId1"/>
    <hyperlink ref="A4" r:id="rId2"/>
    <hyperlink ref="A20" r:id="rId3"/>
  </hyperlinks>
  <pageMargins left="0.74803149606299213" right="0.74803149606299213" top="0.98425196850393704" bottom="0.98425196850393704" header="0.51181102362204722" footer="0.51181102362204722"/>
  <pageSetup paperSize="9" scale="79" fitToHeight="2" orientation="portrait" r:id="rId4"/>
  <headerFooter alignWithMargins="0"/>
  <rowBreaks count="1" manualBreakCount="1">
    <brk id="21" man="1"/>
  </rowBreaks>
  <drawing r:id="rId5"/>
</worksheet>
</file>

<file path=xl/worksheets/sheet12.xml><?xml version="1.0" encoding="utf-8"?>
<worksheet xmlns="http://schemas.openxmlformats.org/spreadsheetml/2006/main" xmlns:r="http://schemas.openxmlformats.org/officeDocument/2006/relationships">
  <sheetPr codeName="Sheet9">
    <tabColor theme="0" tint="-0.249977111117893"/>
  </sheetPr>
  <dimension ref="A1:F45"/>
  <sheetViews>
    <sheetView zoomScaleNormal="100" workbookViewId="0"/>
  </sheetViews>
  <sheetFormatPr defaultRowHeight="14.25"/>
  <cols>
    <col min="1" max="1" width="123.5703125" style="131" customWidth="1"/>
    <col min="2" max="2" width="21" style="131" customWidth="1"/>
    <col min="3" max="3" width="35.28515625" style="132" customWidth="1"/>
    <col min="4" max="4" width="25" style="132" customWidth="1"/>
    <col min="5" max="5" width="9.140625" style="75" customWidth="1"/>
    <col min="6" max="16384" width="9.140625" style="75"/>
  </cols>
  <sheetData>
    <row r="1" spans="1:5" s="127" customFormat="1" ht="30.75" customHeight="1">
      <c r="A1" s="482" t="s">
        <v>1724</v>
      </c>
      <c r="B1" s="1309" t="s">
        <v>92</v>
      </c>
      <c r="C1" s="471"/>
      <c r="D1" s="1472"/>
    </row>
    <row r="2" spans="1:5" s="135" customFormat="1" ht="15.75">
      <c r="A2" s="480" t="s">
        <v>19</v>
      </c>
      <c r="B2" s="139"/>
      <c r="C2" s="1425" t="s">
        <v>1726</v>
      </c>
      <c r="D2" s="1472"/>
    </row>
    <row r="3" spans="1:5" s="135" customFormat="1" ht="41.25" customHeight="1">
      <c r="A3" s="478" t="s">
        <v>1997</v>
      </c>
      <c r="B3" s="139"/>
      <c r="C3" s="137" t="s">
        <v>1727</v>
      </c>
      <c r="D3" s="1472"/>
    </row>
    <row r="4" spans="1:5" s="135" customFormat="1">
      <c r="A4" s="1140"/>
      <c r="B4" s="139"/>
      <c r="C4" s="1425" t="s">
        <v>66</v>
      </c>
      <c r="D4" s="1302"/>
    </row>
    <row r="5" spans="1:5" s="135" customFormat="1" ht="44.25" customHeight="1">
      <c r="A5" s="478" t="s">
        <v>2012</v>
      </c>
      <c r="B5" s="139"/>
      <c r="C5" s="140" t="s">
        <v>781</v>
      </c>
      <c r="D5" s="673"/>
    </row>
    <row r="6" spans="1:5" s="135" customFormat="1">
      <c r="A6" s="1140"/>
      <c r="B6" s="139"/>
      <c r="C6" s="1425" t="s">
        <v>769</v>
      </c>
      <c r="D6" s="673"/>
    </row>
    <row r="7" spans="1:5" s="135" customFormat="1" ht="36.75" customHeight="1">
      <c r="A7" s="478" t="s">
        <v>1998</v>
      </c>
      <c r="B7" s="139"/>
      <c r="C7" s="137" t="s">
        <v>770</v>
      </c>
      <c r="D7" s="673"/>
    </row>
    <row r="8" spans="1:5" ht="20.100000000000001" customHeight="1">
      <c r="A8" s="480" t="s">
        <v>96</v>
      </c>
      <c r="B8" s="139"/>
      <c r="C8" s="1425" t="s">
        <v>1728</v>
      </c>
      <c r="D8" s="673"/>
      <c r="E8" s="135"/>
    </row>
    <row r="9" spans="1:5" s="135" customFormat="1" ht="45.75" customHeight="1">
      <c r="A9" s="478" t="s">
        <v>1999</v>
      </c>
      <c r="B9" s="139"/>
      <c r="C9" s="137" t="s">
        <v>1609</v>
      </c>
      <c r="D9" s="673"/>
    </row>
    <row r="10" spans="1:5" s="135" customFormat="1">
      <c r="A10" s="1140"/>
      <c r="B10" s="139"/>
      <c r="C10" s="1425" t="s">
        <v>64</v>
      </c>
      <c r="D10" s="673"/>
    </row>
    <row r="11" spans="1:5" s="135" customFormat="1" ht="42" customHeight="1">
      <c r="A11" s="478" t="s">
        <v>2000</v>
      </c>
      <c r="B11" s="139"/>
      <c r="C11" s="137" t="s">
        <v>1729</v>
      </c>
      <c r="D11" s="673"/>
    </row>
    <row r="12" spans="1:5" s="135" customFormat="1" ht="20.100000000000001" customHeight="1">
      <c r="A12" s="480" t="s">
        <v>189</v>
      </c>
      <c r="B12" s="133"/>
      <c r="C12" s="1425" t="s">
        <v>68</v>
      </c>
      <c r="D12" s="673"/>
      <c r="E12" s="141"/>
    </row>
    <row r="13" spans="1:5" ht="56.25" customHeight="1">
      <c r="A13" s="478" t="s">
        <v>2001</v>
      </c>
      <c r="B13" s="142"/>
      <c r="C13" s="140" t="s">
        <v>67</v>
      </c>
      <c r="D13" s="673"/>
      <c r="E13" s="111"/>
    </row>
    <row r="14" spans="1:5" s="1305" customFormat="1">
      <c r="A14" s="1140"/>
      <c r="B14" s="142"/>
      <c r="C14" s="140"/>
      <c r="D14" s="673"/>
      <c r="E14" s="272"/>
    </row>
    <row r="15" spans="1:5" s="425" customFormat="1" ht="41.25" customHeight="1">
      <c r="A15" s="481" t="s">
        <v>1983</v>
      </c>
      <c r="B15" s="142"/>
      <c r="C15" s="140"/>
      <c r="D15" s="673"/>
      <c r="E15" s="272"/>
    </row>
    <row r="16" spans="1:5" s="1305" customFormat="1" ht="15.75">
      <c r="A16" s="480" t="s">
        <v>940</v>
      </c>
      <c r="B16" s="142"/>
      <c r="C16" s="320" t="s">
        <v>1733</v>
      </c>
      <c r="D16" s="673"/>
      <c r="E16" s="272"/>
    </row>
    <row r="17" spans="1:5" s="1305" customFormat="1" ht="41.25" customHeight="1">
      <c r="A17" s="481" t="s">
        <v>2002</v>
      </c>
      <c r="B17" s="142"/>
      <c r="C17" s="140" t="s">
        <v>1734</v>
      </c>
      <c r="D17" s="673"/>
      <c r="E17" s="272"/>
    </row>
    <row r="18" spans="1:5" s="319" customFormat="1" ht="19.5" customHeight="1">
      <c r="A18" s="480" t="s">
        <v>35</v>
      </c>
      <c r="B18" s="142"/>
      <c r="C18" s="320" t="s">
        <v>642</v>
      </c>
      <c r="D18" s="673"/>
      <c r="E18" s="272"/>
    </row>
    <row r="19" spans="1:5" s="319" customFormat="1" ht="45.75" customHeight="1">
      <c r="A19" s="478" t="s">
        <v>2003</v>
      </c>
      <c r="B19" s="142"/>
      <c r="C19" s="140" t="s">
        <v>1731</v>
      </c>
      <c r="D19" s="673"/>
      <c r="E19" s="272"/>
    </row>
    <row r="20" spans="1:5" s="1305" customFormat="1">
      <c r="A20" s="1140"/>
      <c r="B20" s="142"/>
      <c r="C20" s="320" t="s">
        <v>1732</v>
      </c>
      <c r="D20" s="673"/>
      <c r="E20" s="272"/>
    </row>
    <row r="21" spans="1:5" s="425" customFormat="1" ht="42.75" customHeight="1">
      <c r="A21" s="478" t="s">
        <v>2004</v>
      </c>
      <c r="B21" s="142"/>
      <c r="C21" s="140" t="s">
        <v>774</v>
      </c>
      <c r="D21" s="673"/>
      <c r="E21" s="272"/>
    </row>
    <row r="22" spans="1:5" s="1305" customFormat="1" ht="19.5" customHeight="1">
      <c r="A22" s="1273" t="s">
        <v>39</v>
      </c>
      <c r="B22" s="142"/>
      <c r="C22" s="140"/>
      <c r="D22" s="673"/>
      <c r="E22" s="272"/>
    </row>
    <row r="23" spans="1:5" s="1305" customFormat="1" ht="38.25" customHeight="1">
      <c r="A23" s="478" t="s">
        <v>1984</v>
      </c>
      <c r="B23" s="142"/>
      <c r="C23" s="140"/>
      <c r="D23" s="673"/>
      <c r="E23" s="272"/>
    </row>
    <row r="24" spans="1:5" s="1305" customFormat="1">
      <c r="A24" s="1140"/>
      <c r="B24" s="142"/>
      <c r="C24" s="320" t="s">
        <v>1788</v>
      </c>
      <c r="D24" s="673"/>
      <c r="E24" s="272"/>
    </row>
    <row r="25" spans="1:5" s="1305" customFormat="1" ht="38.25">
      <c r="A25" s="478" t="s">
        <v>2005</v>
      </c>
      <c r="B25" s="142"/>
      <c r="C25" s="140" t="s">
        <v>1789</v>
      </c>
      <c r="D25" s="673"/>
      <c r="E25" s="272"/>
    </row>
    <row r="26" spans="1:5" s="135" customFormat="1" ht="20.100000000000001" customHeight="1">
      <c r="A26" s="480" t="s">
        <v>69</v>
      </c>
      <c r="B26" s="139"/>
      <c r="C26" s="1425" t="s">
        <v>70</v>
      </c>
      <c r="D26" s="673"/>
    </row>
    <row r="27" spans="1:5" ht="34.5" customHeight="1">
      <c r="A27" s="478" t="s">
        <v>1987</v>
      </c>
      <c r="B27" s="139"/>
      <c r="C27" s="140" t="s">
        <v>1735</v>
      </c>
      <c r="D27" s="673"/>
      <c r="E27" s="99"/>
    </row>
    <row r="28" spans="1:5" s="1305" customFormat="1">
      <c r="A28" s="1140"/>
      <c r="B28" s="139"/>
      <c r="C28" s="140"/>
      <c r="D28" s="673"/>
      <c r="E28" s="99"/>
    </row>
    <row r="29" spans="1:5" s="1305" customFormat="1" ht="33.75" customHeight="1">
      <c r="A29" s="478" t="s">
        <v>1988</v>
      </c>
      <c r="B29" s="139"/>
      <c r="C29" s="140"/>
      <c r="D29" s="673"/>
      <c r="E29" s="99"/>
    </row>
    <row r="30" spans="1:5" s="300" customFormat="1" ht="22.5" customHeight="1">
      <c r="A30" s="480" t="s">
        <v>43</v>
      </c>
      <c r="B30" s="139"/>
      <c r="C30" s="1425" t="s">
        <v>1736</v>
      </c>
      <c r="D30" s="673"/>
      <c r="E30" s="99"/>
    </row>
    <row r="31" spans="1:5" s="300" customFormat="1" ht="55.5" customHeight="1">
      <c r="A31" s="478" t="s">
        <v>2006</v>
      </c>
      <c r="B31" s="139"/>
      <c r="C31" s="137" t="s">
        <v>777</v>
      </c>
      <c r="D31" s="673"/>
      <c r="E31" s="99"/>
    </row>
    <row r="32" spans="1:5" s="1305" customFormat="1" ht="15.75">
      <c r="A32" s="1273" t="s">
        <v>1190</v>
      </c>
      <c r="B32" s="139"/>
      <c r="C32" s="1425" t="s">
        <v>1877</v>
      </c>
      <c r="D32" s="673"/>
      <c r="E32" s="99"/>
    </row>
    <row r="33" spans="1:6" s="1305" customFormat="1" ht="54.75" customHeight="1">
      <c r="A33" s="478" t="s">
        <v>1989</v>
      </c>
      <c r="B33" s="139"/>
      <c r="C33" s="137"/>
      <c r="D33" s="673"/>
      <c r="E33" s="99"/>
    </row>
    <row r="34" spans="1:6" s="135" customFormat="1" ht="20.100000000000001" customHeight="1">
      <c r="A34" s="480" t="s">
        <v>71</v>
      </c>
      <c r="B34" s="304"/>
      <c r="C34" s="1425" t="s">
        <v>72</v>
      </c>
      <c r="D34" s="673"/>
    </row>
    <row r="35" spans="1:6" s="135" customFormat="1" ht="36" customHeight="1">
      <c r="A35" s="478" t="s">
        <v>2007</v>
      </c>
      <c r="B35" s="304"/>
      <c r="C35" s="137" t="s">
        <v>1737</v>
      </c>
      <c r="D35" s="673"/>
      <c r="E35" s="1471"/>
      <c r="F35" s="1471"/>
    </row>
    <row r="36" spans="1:6" s="135" customFormat="1" ht="31.5" customHeight="1">
      <c r="A36" s="478" t="s">
        <v>1990</v>
      </c>
      <c r="B36" s="304"/>
      <c r="C36" s="137"/>
      <c r="D36" s="673"/>
      <c r="E36" s="1471"/>
      <c r="F36" s="1471"/>
    </row>
    <row r="37" spans="1:6" ht="15.75">
      <c r="A37" s="1406" t="s">
        <v>1980</v>
      </c>
      <c r="C37" s="1288" t="s">
        <v>1791</v>
      </c>
      <c r="E37" s="1471"/>
      <c r="F37" s="1471"/>
    </row>
    <row r="38" spans="1:6" ht="45" customHeight="1">
      <c r="A38" s="1354" t="s">
        <v>2008</v>
      </c>
      <c r="C38" s="137" t="s">
        <v>1985</v>
      </c>
      <c r="E38" s="1471"/>
      <c r="F38" s="1471"/>
    </row>
    <row r="39" spans="1:6" s="1305" customFormat="1" ht="42.75" customHeight="1">
      <c r="A39" s="1354" t="s">
        <v>2009</v>
      </c>
      <c r="B39" s="131"/>
      <c r="C39" s="137" t="s">
        <v>1986</v>
      </c>
      <c r="D39" s="132"/>
      <c r="E39" s="1471"/>
      <c r="F39" s="1471"/>
    </row>
    <row r="40" spans="1:6" s="1305" customFormat="1" ht="54.75" customHeight="1">
      <c r="A40" s="1354" t="s">
        <v>2010</v>
      </c>
      <c r="B40" s="131"/>
      <c r="C40" s="132"/>
      <c r="D40" s="132"/>
      <c r="E40" s="1471"/>
      <c r="F40" s="1471"/>
    </row>
    <row r="41" spans="1:6" s="1305" customFormat="1">
      <c r="A41" s="1308"/>
      <c r="B41" s="131"/>
      <c r="C41" s="132"/>
      <c r="D41" s="132"/>
      <c r="E41" s="1471"/>
      <c r="F41" s="1471"/>
    </row>
    <row r="42" spans="1:6" s="1305" customFormat="1">
      <c r="A42" s="1308"/>
      <c r="B42" s="131"/>
      <c r="C42" s="132"/>
      <c r="D42" s="132"/>
      <c r="E42" s="1471"/>
      <c r="F42" s="1471"/>
    </row>
    <row r="43" spans="1:6" ht="15">
      <c r="A43" s="488" t="s">
        <v>73</v>
      </c>
      <c r="E43" s="1471"/>
      <c r="F43" s="1471"/>
    </row>
    <row r="44" spans="1:6" ht="15.75" customHeight="1">
      <c r="A44" s="489" t="s">
        <v>74</v>
      </c>
    </row>
    <row r="45" spans="1:6" ht="15.75" customHeight="1">
      <c r="A45" s="489" t="s">
        <v>75</v>
      </c>
    </row>
  </sheetData>
  <mergeCells count="2">
    <mergeCell ref="E35:F43"/>
    <mergeCell ref="D1:D3"/>
  </mergeCells>
  <hyperlinks>
    <hyperlink ref="C12" location="'Theory Tests Conducted T3.2'!A1" display="Theory Tests Conducted Table"/>
    <hyperlink ref="C26" location="'Driver Licensing Stock Car T6.7'!A1" display="Driver Licensing - Stock Tables"/>
    <hyperlink ref="C34" location="'Enforcement T9.1'!A1" display="Enforcement Activities Table"/>
    <hyperlink ref="C30" location="'Road Transport Licensing T7.1'!A1" display="Taxi Operator, Driver and Vehicle Licences Table"/>
    <hyperlink ref="C18" location="'Vehicle First Reg T5.1 &amp; T5.2'!A1" display="Vehicle Registrations Table"/>
    <hyperlink ref="C2" location="'Vehicle Test Provided T1.10'!A1" display="Vehicle Test Appointments Provided Table"/>
    <hyperlink ref="B1" location="Contents!A1" display="Return to Contents"/>
    <hyperlink ref="C4" location="'Vehicle Test Pass Rates T1.16'!A1" display="Vehicle Test Pass Rates Table"/>
    <hyperlink ref="C6" location="'Booking Method T1.7-T1.9'!A1" display="Vehicle Test Booking Method Table"/>
    <hyperlink ref="C8" location="'Driver Test Appointments T2.3'!A1" display="Driving Test Appointments Provided Table"/>
    <hyperlink ref="C10" location="'Driver Test Pass Rates T2.5'!A1" display="Driving Test Pass Rates Table"/>
    <hyperlink ref="C20" location="'Vehicle Licensed and SORN T5.4'!A1" display="Licensed Vehicles Table"/>
    <hyperlink ref="C16" location="'Instrut Reg ADI T4.1 &amp; T4.2 '!A1" display="Instructor Registration Table"/>
    <hyperlink ref="C24" location="'Driver Licensing VocationalT6.3'!A1" display="Driver Licensing Vocational Transactions"/>
    <hyperlink ref="C37" location="'Targets T10.1'!A1" display="DVA Target Monitoring "/>
    <hyperlink ref="C32" location="'Compliance T8.1'!A1" display="HGV Compliance Table"/>
  </hyperlinks>
  <pageMargins left="0" right="0" top="0.19685039370078741" bottom="0.15748031496062992" header="0.19685039370078741" footer="0.15748031496062992"/>
  <pageSetup paperSize="9" scale="71" fitToHeight="2" orientation="portrait" r:id="rId1"/>
  <rowBreaks count="1" manualBreakCount="1">
    <brk id="29" max="1" man="1"/>
  </rowBreaks>
  <drawing r:id="rId2"/>
</worksheet>
</file>

<file path=xl/worksheets/sheet120.xml><?xml version="1.0" encoding="utf-8"?>
<worksheet xmlns="http://schemas.openxmlformats.org/spreadsheetml/2006/main" xmlns:r="http://schemas.openxmlformats.org/officeDocument/2006/relationships">
  <sheetPr>
    <tabColor theme="0" tint="-0.14999847407452621"/>
  </sheetPr>
  <dimension ref="A1:C29"/>
  <sheetViews>
    <sheetView zoomScaleNormal="100" workbookViewId="0">
      <selection activeCell="A2" sqref="A2"/>
    </sheetView>
  </sheetViews>
  <sheetFormatPr defaultRowHeight="12.75"/>
  <cols>
    <col min="1" max="1" width="100.7109375" style="946" customWidth="1"/>
    <col min="2" max="2" width="9.140625" style="1340" customWidth="1"/>
    <col min="3" max="16384" width="9.140625" style="1340"/>
  </cols>
  <sheetData>
    <row r="1" spans="1:3" ht="15.75">
      <c r="A1" s="1343" t="s">
        <v>1202</v>
      </c>
      <c r="B1" s="1344"/>
      <c r="C1" s="1344"/>
    </row>
    <row r="2" spans="1:3" ht="15.75">
      <c r="C2" s="77"/>
    </row>
    <row r="3" spans="1:3" ht="51">
      <c r="A3" s="1407" t="s">
        <v>1848</v>
      </c>
    </row>
    <row r="4" spans="1:3" ht="66.75" customHeight="1">
      <c r="A4" s="1407" t="s">
        <v>1717</v>
      </c>
    </row>
    <row r="5" spans="1:3" ht="15" customHeight="1">
      <c r="A5" s="699" t="s">
        <v>1489</v>
      </c>
    </row>
    <row r="6" spans="1:3" ht="110.25" customHeight="1">
      <c r="A6" s="1407" t="s">
        <v>1849</v>
      </c>
    </row>
    <row r="7" spans="1:3" ht="76.5" customHeight="1">
      <c r="A7" s="1407" t="s">
        <v>1850</v>
      </c>
    </row>
    <row r="9" spans="1:3" ht="51.75" customHeight="1">
      <c r="A9" s="1407" t="s">
        <v>1851</v>
      </c>
    </row>
    <row r="10" spans="1:3" ht="15" customHeight="1">
      <c r="A10" s="699" t="s">
        <v>1852</v>
      </c>
    </row>
    <row r="11" spans="1:3">
      <c r="A11" s="1407"/>
    </row>
    <row r="12" spans="1:3" ht="29.25" customHeight="1">
      <c r="A12" s="499" t="s">
        <v>1718</v>
      </c>
    </row>
    <row r="13" spans="1:3">
      <c r="A13" s="1407"/>
    </row>
    <row r="14" spans="1:3" ht="78.75" customHeight="1">
      <c r="A14" s="494" t="s">
        <v>1719</v>
      </c>
    </row>
    <row r="15" spans="1:3" ht="123.75" customHeight="1">
      <c r="A15" s="1407" t="s">
        <v>1853</v>
      </c>
    </row>
    <row r="16" spans="1:3" ht="47.25" customHeight="1">
      <c r="A16" s="498" t="s">
        <v>1720</v>
      </c>
    </row>
    <row r="17" spans="1:1">
      <c r="A17" s="430"/>
    </row>
    <row r="18" spans="1:1" ht="156" customHeight="1">
      <c r="A18" s="498" t="s">
        <v>2011</v>
      </c>
    </row>
    <row r="19" spans="1:1" ht="183" customHeight="1">
      <c r="A19" s="1413" t="s">
        <v>2013</v>
      </c>
    </row>
    <row r="20" spans="1:1" ht="30.75" customHeight="1">
      <c r="A20" s="498" t="s">
        <v>1721</v>
      </c>
    </row>
    <row r="21" spans="1:1" ht="83.25" customHeight="1">
      <c r="A21" s="498" t="s">
        <v>1722</v>
      </c>
    </row>
    <row r="22" spans="1:1" ht="34.5" customHeight="1">
      <c r="A22" s="498" t="s">
        <v>1854</v>
      </c>
    </row>
    <row r="23" spans="1:1" ht="12.75" customHeight="1">
      <c r="A23" s="699" t="s">
        <v>1852</v>
      </c>
    </row>
    <row r="25" spans="1:1">
      <c r="A25" s="707" t="s">
        <v>113</v>
      </c>
    </row>
    <row r="26" spans="1:1">
      <c r="A26" s="1192"/>
    </row>
    <row r="27" spans="1:1">
      <c r="A27" s="707" t="s">
        <v>1723</v>
      </c>
    </row>
    <row r="29" spans="1:1">
      <c r="A29" s="707" t="s">
        <v>114</v>
      </c>
    </row>
  </sheetData>
  <hyperlinks>
    <hyperlink ref="A27" location="'Compliance T8.1'!A1" display="Click here for Compliance Data Tables"/>
    <hyperlink ref="A29" location="Contents!A1" display="Click here to return to Contents"/>
    <hyperlink ref="A25" location="'Compliance - Commentary'!A1" display="Click here to return to the Commentary"/>
    <hyperlink ref="A5" r:id="rId1"/>
    <hyperlink ref="A23" r:id="rId2"/>
    <hyperlink ref="A10" r:id="rId3"/>
  </hyperlinks>
  <pageMargins left="0.74803149606299213" right="0.74803149606299213" top="0.98425196850393704" bottom="0.98425196850393704" header="0.511811023622047" footer="0.511811023622047"/>
  <pageSetup paperSize="9" scale="87" fitToWidth="0" fitToHeight="0" orientation="portrait" r:id="rId4"/>
  <headerFooter alignWithMargins="0"/>
  <drawing r:id="rId5"/>
</worksheet>
</file>

<file path=xl/worksheets/sheet121.xml><?xml version="1.0" encoding="utf-8"?>
<worksheet xmlns="http://schemas.openxmlformats.org/spreadsheetml/2006/main" xmlns:r="http://schemas.openxmlformats.org/officeDocument/2006/relationships">
  <sheetPr codeName="Sheet64">
    <tabColor theme="0" tint="-0.249977111117893"/>
  </sheetPr>
  <dimension ref="A1:C61"/>
  <sheetViews>
    <sheetView zoomScaleNormal="100" workbookViewId="0">
      <selection activeCell="A2" sqref="A2"/>
    </sheetView>
  </sheetViews>
  <sheetFormatPr defaultRowHeight="12.75"/>
  <cols>
    <col min="1" max="1" width="100.7109375" style="221" customWidth="1"/>
    <col min="2" max="2" width="9.140625" style="75" customWidth="1"/>
    <col min="3" max="16384" width="9.140625" style="75"/>
  </cols>
  <sheetData>
    <row r="1" spans="1:3" ht="15.75">
      <c r="A1" s="503" t="s">
        <v>376</v>
      </c>
      <c r="B1" s="471"/>
      <c r="C1" s="471"/>
    </row>
    <row r="2" spans="1:3" ht="15.75">
      <c r="A2" s="946"/>
      <c r="C2" s="77"/>
    </row>
    <row r="3" spans="1:3" ht="102">
      <c r="A3" s="1278" t="s">
        <v>852</v>
      </c>
    </row>
    <row r="4" spans="1:3" s="324" customFormat="1" ht="16.5" customHeight="1">
      <c r="A4" s="1278" t="s">
        <v>655</v>
      </c>
    </row>
    <row r="5" spans="1:3" s="324" customFormat="1" ht="27.75" customHeight="1">
      <c r="A5" s="1278" t="s">
        <v>656</v>
      </c>
    </row>
    <row r="6" spans="1:3" s="324" customFormat="1" ht="41.25" customHeight="1">
      <c r="A6" s="1278" t="s">
        <v>657</v>
      </c>
    </row>
    <row r="7" spans="1:3" s="324" customFormat="1" ht="80.25" customHeight="1">
      <c r="A7" s="1278" t="s">
        <v>658</v>
      </c>
    </row>
    <row r="8" spans="1:3" s="324" customFormat="1">
      <c r="A8" s="946"/>
    </row>
    <row r="9" spans="1:3" s="324" customFormat="1">
      <c r="A9" s="494" t="s">
        <v>659</v>
      </c>
    </row>
    <row r="10" spans="1:3" s="324" customFormat="1" ht="38.25">
      <c r="A10" s="1278" t="s">
        <v>660</v>
      </c>
    </row>
    <row r="11" spans="1:3" s="324" customFormat="1">
      <c r="A11" s="1278"/>
    </row>
    <row r="12" spans="1:3" s="324" customFormat="1">
      <c r="A12" s="494" t="s">
        <v>663</v>
      </c>
    </row>
    <row r="13" spans="1:3" s="324" customFormat="1">
      <c r="A13" s="1279" t="s">
        <v>808</v>
      </c>
    </row>
    <row r="14" spans="1:3" s="324" customFormat="1">
      <c r="A14" s="1278" t="s">
        <v>661</v>
      </c>
    </row>
    <row r="15" spans="1:3" s="324" customFormat="1" ht="13.5" customHeight="1">
      <c r="A15" s="1278" t="s">
        <v>662</v>
      </c>
    </row>
    <row r="16" spans="1:3" s="324" customFormat="1">
      <c r="A16" s="1278"/>
    </row>
    <row r="17" spans="1:1" s="324" customFormat="1">
      <c r="A17" s="1279" t="s">
        <v>809</v>
      </c>
    </row>
    <row r="18" spans="1:1" s="324" customFormat="1" ht="38.25">
      <c r="A18" s="1278" t="s">
        <v>664</v>
      </c>
    </row>
    <row r="19" spans="1:1" s="324" customFormat="1">
      <c r="A19" s="1278"/>
    </row>
    <row r="20" spans="1:1" s="324" customFormat="1">
      <c r="A20" s="1279" t="s">
        <v>810</v>
      </c>
    </row>
    <row r="21" spans="1:1" s="324" customFormat="1" ht="38.25">
      <c r="A21" s="1278" t="s">
        <v>665</v>
      </c>
    </row>
    <row r="22" spans="1:1" s="324" customFormat="1">
      <c r="A22" s="1278"/>
    </row>
    <row r="23" spans="1:1" s="324" customFormat="1">
      <c r="A23" s="1279" t="s">
        <v>811</v>
      </c>
    </row>
    <row r="24" spans="1:1" s="324" customFormat="1" ht="51">
      <c r="A24" s="1278" t="s">
        <v>666</v>
      </c>
    </row>
    <row r="25" spans="1:1" s="324" customFormat="1">
      <c r="A25" s="1278"/>
    </row>
    <row r="26" spans="1:1" s="324" customFormat="1">
      <c r="A26" s="1278"/>
    </row>
    <row r="27" spans="1:1" ht="41.25" customHeight="1">
      <c r="A27" s="1278" t="s">
        <v>1678</v>
      </c>
    </row>
    <row r="28" spans="1:1" ht="16.5" customHeight="1">
      <c r="A28" s="1278" t="s">
        <v>745</v>
      </c>
    </row>
    <row r="29" spans="1:1" ht="30.75" customHeight="1">
      <c r="A29" s="1278" t="s">
        <v>1679</v>
      </c>
    </row>
    <row r="30" spans="1:1">
      <c r="A30" s="1278"/>
    </row>
    <row r="31" spans="1:1">
      <c r="A31" s="494" t="s">
        <v>377</v>
      </c>
    </row>
    <row r="32" spans="1:1" ht="38.25">
      <c r="A32" s="1278" t="s">
        <v>378</v>
      </c>
    </row>
    <row r="33" spans="1:1">
      <c r="A33" s="1278" t="s">
        <v>379</v>
      </c>
    </row>
    <row r="34" spans="1:1" ht="25.5">
      <c r="A34" s="1278" t="s">
        <v>380</v>
      </c>
    </row>
    <row r="35" spans="1:1">
      <c r="A35" s="1278"/>
    </row>
    <row r="36" spans="1:1">
      <c r="A36" s="494" t="s">
        <v>381</v>
      </c>
    </row>
    <row r="37" spans="1:1" ht="12.75" customHeight="1">
      <c r="A37" s="1278" t="s">
        <v>382</v>
      </c>
    </row>
    <row r="38" spans="1:1" ht="27" customHeight="1">
      <c r="A38" s="1278" t="s">
        <v>383</v>
      </c>
    </row>
    <row r="39" spans="1:1">
      <c r="A39" s="1278" t="s">
        <v>384</v>
      </c>
    </row>
    <row r="40" spans="1:1" s="357" customFormat="1">
      <c r="A40" s="1278"/>
    </row>
    <row r="41" spans="1:1" s="357" customFormat="1">
      <c r="A41" s="494" t="s">
        <v>678</v>
      </c>
    </row>
    <row r="42" spans="1:1" s="357" customFormat="1">
      <c r="A42" s="1278" t="s">
        <v>679</v>
      </c>
    </row>
    <row r="43" spans="1:1" s="357" customFormat="1" ht="25.5">
      <c r="A43" s="1278" t="s">
        <v>680</v>
      </c>
    </row>
    <row r="44" spans="1:1">
      <c r="A44" s="1278"/>
    </row>
    <row r="45" spans="1:1" ht="42" customHeight="1">
      <c r="A45" s="499" t="s">
        <v>812</v>
      </c>
    </row>
    <row r="46" spans="1:1">
      <c r="A46" s="1278"/>
    </row>
    <row r="47" spans="1:1" ht="38.25">
      <c r="A47" s="494" t="s">
        <v>813</v>
      </c>
    </row>
    <row r="48" spans="1:1" ht="41.25" customHeight="1">
      <c r="A48" s="1278" t="s">
        <v>675</v>
      </c>
    </row>
    <row r="49" spans="1:1" s="351" customFormat="1" ht="27.75" customHeight="1">
      <c r="A49" s="147" t="s">
        <v>737</v>
      </c>
    </row>
    <row r="51" spans="1:1">
      <c r="A51" s="707" t="s">
        <v>113</v>
      </c>
    </row>
    <row r="52" spans="1:1">
      <c r="A52" s="247"/>
    </row>
    <row r="53" spans="1:1">
      <c r="A53" s="707" t="s">
        <v>1680</v>
      </c>
    </row>
    <row r="54" spans="1:1" s="1284" customFormat="1">
      <c r="A54" s="1280"/>
    </row>
    <row r="55" spans="1:1" s="1284" customFormat="1">
      <c r="A55" s="707" t="s">
        <v>1681</v>
      </c>
    </row>
    <row r="56" spans="1:1" s="1284" customFormat="1">
      <c r="A56" s="1280"/>
    </row>
    <row r="57" spans="1:1" s="1284" customFormat="1">
      <c r="A57" s="707" t="s">
        <v>1682</v>
      </c>
    </row>
    <row r="58" spans="1:1" s="1284" customFormat="1">
      <c r="A58" s="1280"/>
    </row>
    <row r="59" spans="1:1" s="1284" customFormat="1">
      <c r="A59" s="707" t="s">
        <v>1683</v>
      </c>
    </row>
    <row r="61" spans="1:1">
      <c r="A61" s="707" t="s">
        <v>114</v>
      </c>
    </row>
  </sheetData>
  <hyperlinks>
    <hyperlink ref="A53" location="'Enforcement T9.1'!A1" display="Click here for Enforcement Checks Tables"/>
    <hyperlink ref="A61" location="Contents!A1" display="Click here to return to Contents"/>
    <hyperlink ref="A51" location="'Enforcement - Commentary'!A1" display="Click here to return to the Commentary"/>
    <hyperlink ref="A49" r:id="rId1"/>
    <hyperlink ref="A55" location="'Enforcement T9.3'!A1" display="Click here for Enforcement Prosecutions and Penalties Tables"/>
    <hyperlink ref="A57" location="'Enforcement T9.5'!A1" display="Click here for Enforcement Joint/Cross Border Operations Table"/>
    <hyperlink ref="A59" location="'Enforcement T9.6'!A1" display="Click here for Enforcement School Bus Check Tables"/>
  </hyperlinks>
  <pageMargins left="0.74803149606299213" right="0.74803149606299213" top="0.98425196850393704" bottom="0.98425196850393704" header="0.511811023622047" footer="0.511811023622047"/>
  <pageSetup paperSize="9" scale="87" fitToWidth="0" fitToHeight="0" orientation="portrait" r:id="rId2"/>
  <headerFooter alignWithMargins="0"/>
  <rowBreaks count="1" manualBreakCount="1">
    <brk id="30" man="1"/>
  </rowBreaks>
  <drawing r:id="rId3"/>
</worksheet>
</file>

<file path=xl/worksheets/sheet122.xml><?xml version="1.0" encoding="utf-8"?>
<worksheet xmlns="http://schemas.openxmlformats.org/spreadsheetml/2006/main" xmlns:r="http://schemas.openxmlformats.org/officeDocument/2006/relationships">
  <sheetPr codeName="Sheet126">
    <tabColor theme="0" tint="-0.249977111117893"/>
  </sheetPr>
  <dimension ref="A1:C31"/>
  <sheetViews>
    <sheetView zoomScaleNormal="100" workbookViewId="0">
      <selection activeCell="A2" sqref="A2"/>
    </sheetView>
  </sheetViews>
  <sheetFormatPr defaultRowHeight="12.75"/>
  <cols>
    <col min="1" max="1" width="100.7109375" style="946" customWidth="1"/>
    <col min="2" max="2" width="9.140625" style="948" customWidth="1"/>
    <col min="3" max="16384" width="9.140625" style="948"/>
  </cols>
  <sheetData>
    <row r="1" spans="1:3" ht="15.75">
      <c r="A1" s="503" t="s">
        <v>1203</v>
      </c>
      <c r="B1" s="471"/>
      <c r="C1" s="471"/>
    </row>
    <row r="2" spans="1:3" ht="15.75">
      <c r="C2" s="77"/>
    </row>
    <row r="3" spans="1:3" ht="51">
      <c r="A3" s="1306" t="s">
        <v>1772</v>
      </c>
    </row>
    <row r="4" spans="1:3" ht="16.5" customHeight="1">
      <c r="A4" s="1306" t="s">
        <v>1770</v>
      </c>
    </row>
    <row r="5" spans="1:3">
      <c r="A5" s="1306" t="s">
        <v>1771</v>
      </c>
    </row>
    <row r="6" spans="1:3">
      <c r="A6" s="1318" t="s">
        <v>1829</v>
      </c>
    </row>
    <row r="7" spans="1:3" s="1320" customFormat="1">
      <c r="A7" s="1318"/>
    </row>
    <row r="8" spans="1:3" s="1320" customFormat="1">
      <c r="A8" s="1319" t="s">
        <v>1831</v>
      </c>
    </row>
    <row r="9" spans="1:3" s="1320" customFormat="1">
      <c r="A9" s="1318" t="s">
        <v>1832</v>
      </c>
    </row>
    <row r="10" spans="1:3" s="1320" customFormat="1">
      <c r="A10" s="1318"/>
    </row>
    <row r="11" spans="1:3" s="1320" customFormat="1">
      <c r="A11" s="1319" t="s">
        <v>1833</v>
      </c>
    </row>
    <row r="12" spans="1:3" s="1320" customFormat="1">
      <c r="A12" s="1318" t="s">
        <v>1834</v>
      </c>
    </row>
    <row r="13" spans="1:3" s="1320" customFormat="1">
      <c r="A13" s="1318"/>
    </row>
    <row r="14" spans="1:3" s="1320" customFormat="1">
      <c r="A14" s="1319" t="s">
        <v>1835</v>
      </c>
    </row>
    <row r="15" spans="1:3" s="1320" customFormat="1">
      <c r="A15" s="1318" t="s">
        <v>1836</v>
      </c>
    </row>
    <row r="17" spans="1:3" ht="114.75">
      <c r="A17" s="499" t="s">
        <v>1830</v>
      </c>
      <c r="C17" s="1405"/>
    </row>
    <row r="18" spans="1:3" s="1405" customFormat="1">
      <c r="A18" s="499"/>
    </row>
    <row r="19" spans="1:3" s="1405" customFormat="1" ht="53.25" customHeight="1">
      <c r="A19" s="500" t="s">
        <v>1996</v>
      </c>
    </row>
    <row r="21" spans="1:3" ht="51">
      <c r="A21" s="494" t="s">
        <v>1773</v>
      </c>
    </row>
    <row r="22" spans="1:3" s="1307" customFormat="1" ht="38.25">
      <c r="A22" s="1318" t="s">
        <v>1838</v>
      </c>
    </row>
    <row r="23" spans="1:3" s="1405" customFormat="1">
      <c r="A23" s="1404"/>
    </row>
    <row r="24" spans="1:3" s="1405" customFormat="1">
      <c r="A24" s="494" t="s">
        <v>1992</v>
      </c>
    </row>
    <row r="25" spans="1:3" s="1405" customFormat="1" ht="89.25">
      <c r="A25" s="1404" t="s">
        <v>1993</v>
      </c>
    </row>
    <row r="27" spans="1:3">
      <c r="A27" s="707" t="s">
        <v>113</v>
      </c>
    </row>
    <row r="28" spans="1:3">
      <c r="A28" s="947"/>
    </row>
    <row r="29" spans="1:3">
      <c r="A29" s="707" t="s">
        <v>1760</v>
      </c>
    </row>
    <row r="31" spans="1:3">
      <c r="A31" s="707" t="s">
        <v>114</v>
      </c>
    </row>
  </sheetData>
  <hyperlinks>
    <hyperlink ref="A29" location="'Targets T10.1'!A1" display="Click here for Target Related Data Tables"/>
    <hyperlink ref="A31" location="Contents!A1" display="Click here to return to Contents"/>
    <hyperlink ref="A27" location="'DVA Targets - Commentary'!A1" display="Click here to return to the Commentary"/>
  </hyperlinks>
  <pageMargins left="0.74803149606299213" right="0.74803149606299213" top="0.98425196850393704" bottom="0.98425196850393704" header="0.511811023622047" footer="0.511811023622047"/>
  <pageSetup paperSize="9" scale="87" fitToWidth="0" fitToHeight="0" orientation="portrait" r:id="rId1"/>
  <headerFooter alignWithMargins="0"/>
  <drawing r:id="rId2"/>
</worksheet>
</file>

<file path=xl/worksheets/sheet123.xml><?xml version="1.0" encoding="utf-8"?>
<worksheet xmlns="http://schemas.openxmlformats.org/spreadsheetml/2006/main" xmlns:r="http://schemas.openxmlformats.org/officeDocument/2006/relationships">
  <sheetPr codeName="Sheet65">
    <tabColor theme="0" tint="-0.249977111117893"/>
  </sheetPr>
  <dimension ref="A1:O43"/>
  <sheetViews>
    <sheetView zoomScaleNormal="100" workbookViewId="0">
      <selection activeCell="A2" sqref="A2"/>
    </sheetView>
  </sheetViews>
  <sheetFormatPr defaultRowHeight="12.75"/>
  <cols>
    <col min="1" max="1" width="30" style="271" bestFit="1" customWidth="1"/>
    <col min="2" max="2" width="52.5703125" style="271" customWidth="1"/>
    <col min="3" max="3" width="9.140625" style="75" customWidth="1"/>
    <col min="4" max="16384" width="9.140625" style="75"/>
  </cols>
  <sheetData>
    <row r="1" spans="1:15" ht="15.75">
      <c r="A1" s="341" t="s">
        <v>1817</v>
      </c>
      <c r="B1" s="471"/>
      <c r="C1" s="471"/>
      <c r="D1" s="471"/>
    </row>
    <row r="2" spans="1:15" ht="15.75">
      <c r="A2" s="266"/>
      <c r="B2" s="266"/>
      <c r="D2" s="77"/>
      <c r="E2" s="347"/>
      <c r="F2" s="347"/>
      <c r="G2" s="347"/>
      <c r="H2" s="347"/>
      <c r="I2" s="347"/>
      <c r="J2" s="347"/>
      <c r="K2" s="347"/>
      <c r="L2" s="347"/>
      <c r="M2" s="347"/>
      <c r="N2" s="347"/>
      <c r="O2" s="347"/>
    </row>
    <row r="3" spans="1:15">
      <c r="A3" s="504" t="s">
        <v>386</v>
      </c>
      <c r="B3" s="504" t="s">
        <v>387</v>
      </c>
      <c r="D3" s="347"/>
      <c r="E3" s="347"/>
      <c r="F3" s="347"/>
      <c r="G3" s="347"/>
      <c r="H3" s="347"/>
      <c r="I3" s="347"/>
      <c r="J3" s="347"/>
      <c r="K3" s="347"/>
      <c r="L3" s="347"/>
      <c r="M3" s="347"/>
      <c r="N3" s="347"/>
      <c r="O3" s="347"/>
    </row>
    <row r="4" spans="1:15" ht="14.25">
      <c r="A4" s="1565" t="s">
        <v>119</v>
      </c>
      <c r="B4" s="505" t="s">
        <v>814</v>
      </c>
      <c r="D4" s="99"/>
      <c r="E4" s="99"/>
      <c r="F4" s="99"/>
      <c r="G4" s="99"/>
      <c r="H4" s="99"/>
      <c r="I4" s="99"/>
      <c r="J4" s="99"/>
      <c r="K4" s="99"/>
      <c r="L4" s="99"/>
      <c r="M4" s="347"/>
      <c r="N4" s="347"/>
      <c r="O4" s="347"/>
    </row>
    <row r="5" spans="1:15" ht="14.25">
      <c r="A5" s="1565"/>
      <c r="B5" s="506" t="s">
        <v>815</v>
      </c>
    </row>
    <row r="6" spans="1:15" ht="14.25">
      <c r="A6" s="1565"/>
      <c r="B6" s="506" t="s">
        <v>816</v>
      </c>
    </row>
    <row r="7" spans="1:15" ht="14.25">
      <c r="A7" s="1565"/>
      <c r="B7" s="506" t="s">
        <v>817</v>
      </c>
    </row>
    <row r="8" spans="1:15" ht="14.25">
      <c r="A8" s="1565"/>
      <c r="B8" s="506" t="s">
        <v>818</v>
      </c>
    </row>
    <row r="9" spans="1:15" ht="14.25">
      <c r="A9" s="1565"/>
      <c r="B9" s="506" t="s">
        <v>819</v>
      </c>
    </row>
    <row r="10" spans="1:15" ht="14.25">
      <c r="A10" s="1565"/>
      <c r="B10" s="505" t="s">
        <v>820</v>
      </c>
    </row>
    <row r="11" spans="1:15" ht="14.25">
      <c r="A11" s="1565"/>
      <c r="B11" s="506" t="s">
        <v>821</v>
      </c>
    </row>
    <row r="12" spans="1:15" ht="14.25">
      <c r="A12" s="1565"/>
      <c r="B12" s="506" t="s">
        <v>822</v>
      </c>
    </row>
    <row r="13" spans="1:15" ht="14.25">
      <c r="A13" s="1565"/>
      <c r="B13" s="506" t="s">
        <v>823</v>
      </c>
    </row>
    <row r="14" spans="1:15" ht="14.25">
      <c r="A14" s="1565"/>
      <c r="B14" s="506" t="s">
        <v>824</v>
      </c>
    </row>
    <row r="15" spans="1:15" ht="14.25">
      <c r="A15" s="1565"/>
      <c r="B15" s="506" t="s">
        <v>825</v>
      </c>
    </row>
    <row r="16" spans="1:15" ht="14.25">
      <c r="A16" s="1565"/>
      <c r="B16" s="506" t="s">
        <v>826</v>
      </c>
    </row>
    <row r="17" spans="1:2" ht="14.25">
      <c r="A17" s="1565"/>
      <c r="B17" s="506" t="s">
        <v>827</v>
      </c>
    </row>
    <row r="18" spans="1:2" ht="14.25">
      <c r="A18" s="1565"/>
      <c r="B18" s="506" t="s">
        <v>828</v>
      </c>
    </row>
    <row r="19" spans="1:2">
      <c r="A19" s="507" t="s">
        <v>108</v>
      </c>
      <c r="B19" s="507" t="s">
        <v>388</v>
      </c>
    </row>
    <row r="20" spans="1:2">
      <c r="A20" s="1565" t="s">
        <v>122</v>
      </c>
      <c r="B20" s="505" t="s">
        <v>389</v>
      </c>
    </row>
    <row r="21" spans="1:2">
      <c r="A21" s="1565"/>
      <c r="B21" s="506" t="s">
        <v>390</v>
      </c>
    </row>
    <row r="22" spans="1:2">
      <c r="A22" s="1565"/>
      <c r="B22" s="506" t="s">
        <v>391</v>
      </c>
    </row>
    <row r="23" spans="1:2">
      <c r="A23" s="1565"/>
      <c r="B23" s="506" t="s">
        <v>392</v>
      </c>
    </row>
    <row r="24" spans="1:2">
      <c r="A24" s="1565" t="s">
        <v>385</v>
      </c>
      <c r="B24" s="505" t="s">
        <v>393</v>
      </c>
    </row>
    <row r="25" spans="1:2">
      <c r="A25" s="1565"/>
      <c r="B25" s="506" t="s">
        <v>394</v>
      </c>
    </row>
    <row r="26" spans="1:2">
      <c r="A26" s="1565"/>
      <c r="B26" s="506" t="s">
        <v>395</v>
      </c>
    </row>
    <row r="27" spans="1:2">
      <c r="A27" s="1565"/>
      <c r="B27" s="506" t="s">
        <v>396</v>
      </c>
    </row>
    <row r="28" spans="1:2">
      <c r="A28" s="1565"/>
      <c r="B28" s="506" t="s">
        <v>397</v>
      </c>
    </row>
    <row r="29" spans="1:2">
      <c r="A29" s="1565"/>
      <c r="B29" s="508" t="s">
        <v>398</v>
      </c>
    </row>
    <row r="30" spans="1:2">
      <c r="A30" s="1565" t="s">
        <v>109</v>
      </c>
      <c r="B30" s="505" t="s">
        <v>399</v>
      </c>
    </row>
    <row r="31" spans="1:2">
      <c r="A31" s="1565"/>
      <c r="B31" s="506" t="s">
        <v>400</v>
      </c>
    </row>
    <row r="32" spans="1:2">
      <c r="A32" s="1565"/>
      <c r="B32" s="508" t="s">
        <v>401</v>
      </c>
    </row>
    <row r="33" spans="1:2">
      <c r="A33" s="164"/>
    </row>
    <row r="34" spans="1:2">
      <c r="A34" s="509" t="s">
        <v>121</v>
      </c>
    </row>
    <row r="35" spans="1:2">
      <c r="A35" s="510" t="s">
        <v>402</v>
      </c>
      <c r="B35" s="1241"/>
    </row>
    <row r="36" spans="1:2">
      <c r="A36" s="510" t="s">
        <v>403</v>
      </c>
      <c r="B36" s="1241"/>
    </row>
    <row r="37" spans="1:2">
      <c r="A37" s="1566"/>
      <c r="B37" s="1566"/>
    </row>
    <row r="39" spans="1:2">
      <c r="A39" s="707" t="s">
        <v>113</v>
      </c>
    </row>
    <row r="41" spans="1:2">
      <c r="A41" s="707" t="s">
        <v>404</v>
      </c>
    </row>
    <row r="43" spans="1:2">
      <c r="A43" s="707" t="s">
        <v>114</v>
      </c>
    </row>
  </sheetData>
  <mergeCells count="5">
    <mergeCell ref="A4:A18"/>
    <mergeCell ref="A20:A23"/>
    <mergeCell ref="A24:A29"/>
    <mergeCell ref="A30:A32"/>
    <mergeCell ref="A37:B37"/>
  </mergeCells>
  <hyperlinks>
    <hyperlink ref="A41" location="'User Guide Driving Tests'!A1" display="Click here for Driver Testing User Guide"/>
    <hyperlink ref="A43" location="Contents!A1" display="Click here to return to Contents"/>
    <hyperlink ref="A39" location="'Driver Testing - Commentary'!A1" display="Click here to return to the Commentary"/>
  </hyperlinks>
  <pageMargins left="0.74803149606299213" right="0.74803149606299213" top="0.98425196850393704" bottom="0.98425196850393704" header="0.511811023622047" footer="0.511811023622047"/>
  <pageSetup paperSize="9" fitToWidth="0" fitToHeight="0" orientation="portrait" r:id="rId1"/>
  <headerFooter alignWithMargins="0"/>
  <drawing r:id="rId2"/>
</worksheet>
</file>

<file path=xl/worksheets/sheet124.xml><?xml version="1.0" encoding="utf-8"?>
<worksheet xmlns="http://schemas.openxmlformats.org/spreadsheetml/2006/main" xmlns:r="http://schemas.openxmlformats.org/officeDocument/2006/relationships">
  <sheetPr codeName="Sheet66">
    <tabColor theme="0" tint="-0.249977111117893"/>
  </sheetPr>
  <dimension ref="A1:N104"/>
  <sheetViews>
    <sheetView zoomScaleNormal="100" workbookViewId="0">
      <selection activeCell="A2" sqref="A2"/>
    </sheetView>
  </sheetViews>
  <sheetFormatPr defaultRowHeight="12.75"/>
  <cols>
    <col min="1" max="1" width="14.7109375" style="271" customWidth="1"/>
    <col min="2" max="2" width="51.42578125" style="271" bestFit="1" customWidth="1"/>
    <col min="3" max="3" width="9.140625" style="75" customWidth="1"/>
    <col min="4" max="16384" width="9.140625" style="75"/>
  </cols>
  <sheetData>
    <row r="1" spans="1:14" ht="15.75">
      <c r="A1" s="1567" t="s">
        <v>1818</v>
      </c>
      <c r="B1" s="1567"/>
      <c r="C1" s="471"/>
      <c r="D1" s="471"/>
    </row>
    <row r="2" spans="1:14" ht="15.75">
      <c r="A2" s="266"/>
      <c r="B2" s="266"/>
      <c r="D2" s="77"/>
    </row>
    <row r="3" spans="1:14">
      <c r="A3" s="504" t="s">
        <v>386</v>
      </c>
      <c r="B3" s="504" t="s">
        <v>387</v>
      </c>
      <c r="E3" s="347"/>
      <c r="F3" s="347"/>
      <c r="G3" s="347"/>
      <c r="H3" s="347"/>
      <c r="I3" s="347"/>
      <c r="J3" s="347"/>
      <c r="K3" s="347"/>
      <c r="L3" s="347"/>
      <c r="M3" s="347"/>
      <c r="N3" s="347"/>
    </row>
    <row r="4" spans="1:14">
      <c r="A4" s="1565" t="s">
        <v>177</v>
      </c>
      <c r="B4" s="505" t="s">
        <v>405</v>
      </c>
      <c r="E4" s="99"/>
      <c r="F4" s="347"/>
      <c r="G4" s="347"/>
      <c r="H4" s="347"/>
      <c r="I4" s="347"/>
      <c r="J4" s="347"/>
      <c r="K4" s="347"/>
      <c r="L4" s="347"/>
      <c r="M4" s="347"/>
      <c r="N4" s="347"/>
    </row>
    <row r="5" spans="1:14">
      <c r="A5" s="1565"/>
      <c r="B5" s="508" t="s">
        <v>406</v>
      </c>
      <c r="E5" s="347"/>
      <c r="F5" s="347"/>
      <c r="G5" s="347"/>
      <c r="H5" s="347"/>
      <c r="I5" s="347"/>
      <c r="J5" s="347"/>
      <c r="K5" s="347"/>
      <c r="L5" s="347"/>
      <c r="M5" s="347"/>
      <c r="N5" s="347"/>
    </row>
    <row r="6" spans="1:14">
      <c r="A6" s="1568" t="s">
        <v>170</v>
      </c>
      <c r="B6" s="505" t="s">
        <v>407</v>
      </c>
      <c r="E6" s="347"/>
      <c r="F6" s="347"/>
      <c r="G6" s="347"/>
      <c r="H6" s="347"/>
      <c r="I6" s="347"/>
      <c r="J6" s="347"/>
      <c r="K6" s="347"/>
      <c r="L6" s="347"/>
      <c r="M6" s="347"/>
      <c r="N6" s="347"/>
    </row>
    <row r="7" spans="1:14">
      <c r="A7" s="1569"/>
      <c r="B7" s="506" t="s">
        <v>408</v>
      </c>
    </row>
    <row r="8" spans="1:14">
      <c r="A8" s="1569"/>
      <c r="B8" s="506" t="s">
        <v>409</v>
      </c>
    </row>
    <row r="9" spans="1:14">
      <c r="A9" s="1569"/>
      <c r="B9" s="506" t="s">
        <v>410</v>
      </c>
    </row>
    <row r="10" spans="1:14">
      <c r="A10" s="1569"/>
      <c r="B10" s="506" t="s">
        <v>411</v>
      </c>
    </row>
    <row r="11" spans="1:14">
      <c r="A11" s="1569"/>
      <c r="B11" s="506" t="s">
        <v>413</v>
      </c>
    </row>
    <row r="12" spans="1:14" s="406" customFormat="1">
      <c r="A12" s="1569"/>
      <c r="B12" s="506" t="s">
        <v>730</v>
      </c>
    </row>
    <row r="13" spans="1:14">
      <c r="A13" s="1569"/>
      <c r="B13" s="506" t="s">
        <v>575</v>
      </c>
    </row>
    <row r="14" spans="1:14">
      <c r="A14" s="1569"/>
      <c r="B14" s="506" t="s">
        <v>414</v>
      </c>
    </row>
    <row r="15" spans="1:14">
      <c r="A15" s="1569"/>
      <c r="B15" s="506" t="s">
        <v>415</v>
      </c>
    </row>
    <row r="16" spans="1:14">
      <c r="A16" s="1569"/>
      <c r="B16" s="506" t="s">
        <v>416</v>
      </c>
    </row>
    <row r="17" spans="1:2">
      <c r="A17" s="1569"/>
      <c r="B17" s="506" t="s">
        <v>417</v>
      </c>
    </row>
    <row r="18" spans="1:2">
      <c r="A18" s="1569"/>
      <c r="B18" s="506" t="s">
        <v>418</v>
      </c>
    </row>
    <row r="19" spans="1:2">
      <c r="A19" s="1569"/>
      <c r="B19" s="506" t="s">
        <v>419</v>
      </c>
    </row>
    <row r="20" spans="1:2">
      <c r="A20" s="1569"/>
      <c r="B20" s="506" t="s">
        <v>420</v>
      </c>
    </row>
    <row r="21" spans="1:2">
      <c r="A21" s="1569"/>
      <c r="B21" s="506" t="s">
        <v>421</v>
      </c>
    </row>
    <row r="22" spans="1:2">
      <c r="A22" s="1570"/>
      <c r="B22" s="508" t="s">
        <v>422</v>
      </c>
    </row>
    <row r="23" spans="1:2">
      <c r="A23" s="1565" t="s">
        <v>169</v>
      </c>
      <c r="B23" s="505" t="s">
        <v>169</v>
      </c>
    </row>
    <row r="24" spans="1:2">
      <c r="A24" s="1565"/>
      <c r="B24" s="508" t="s">
        <v>423</v>
      </c>
    </row>
    <row r="25" spans="1:2">
      <c r="A25" s="1565" t="s">
        <v>173</v>
      </c>
      <c r="B25" s="505" t="s">
        <v>424</v>
      </c>
    </row>
    <row r="26" spans="1:2">
      <c r="A26" s="1565"/>
      <c r="B26" s="506" t="s">
        <v>425</v>
      </c>
    </row>
    <row r="27" spans="1:2">
      <c r="A27" s="1565"/>
      <c r="B27" s="506" t="s">
        <v>426</v>
      </c>
    </row>
    <row r="28" spans="1:2">
      <c r="A28" s="1565"/>
      <c r="B28" s="506" t="s">
        <v>427</v>
      </c>
    </row>
    <row r="29" spans="1:2" s="363" customFormat="1">
      <c r="A29" s="1565"/>
      <c r="B29" s="506" t="s">
        <v>428</v>
      </c>
    </row>
    <row r="30" spans="1:2">
      <c r="A30" s="1565"/>
      <c r="B30" s="508" t="s">
        <v>686</v>
      </c>
    </row>
    <row r="31" spans="1:2">
      <c r="A31" s="1565" t="s">
        <v>168</v>
      </c>
      <c r="B31" s="505" t="s">
        <v>429</v>
      </c>
    </row>
    <row r="32" spans="1:2">
      <c r="A32" s="1565"/>
      <c r="B32" s="506" t="s">
        <v>430</v>
      </c>
    </row>
    <row r="33" spans="1:2">
      <c r="A33" s="1565"/>
      <c r="B33" s="506" t="s">
        <v>431</v>
      </c>
    </row>
    <row r="34" spans="1:2">
      <c r="A34" s="1565"/>
      <c r="B34" s="506" t="s">
        <v>432</v>
      </c>
    </row>
    <row r="35" spans="1:2">
      <c r="A35" s="1565"/>
      <c r="B35" s="508" t="s">
        <v>433</v>
      </c>
    </row>
    <row r="36" spans="1:2">
      <c r="A36" s="1568" t="s">
        <v>171</v>
      </c>
      <c r="B36" s="506" t="s">
        <v>437</v>
      </c>
    </row>
    <row r="37" spans="1:2" s="363" customFormat="1">
      <c r="A37" s="1569"/>
      <c r="B37" s="506" t="s">
        <v>688</v>
      </c>
    </row>
    <row r="38" spans="1:2" s="406" customFormat="1">
      <c r="A38" s="1569"/>
      <c r="B38" s="506" t="s">
        <v>452</v>
      </c>
    </row>
    <row r="39" spans="1:2" s="406" customFormat="1">
      <c r="A39" s="1569"/>
      <c r="B39" s="506" t="s">
        <v>453</v>
      </c>
    </row>
    <row r="40" spans="1:2">
      <c r="A40" s="1569"/>
      <c r="B40" s="506" t="s">
        <v>438</v>
      </c>
    </row>
    <row r="41" spans="1:2">
      <c r="A41" s="1569"/>
      <c r="B41" s="506" t="s">
        <v>439</v>
      </c>
    </row>
    <row r="42" spans="1:2">
      <c r="A42" s="1569"/>
      <c r="B42" s="506" t="s">
        <v>440</v>
      </c>
    </row>
    <row r="43" spans="1:2">
      <c r="A43" s="1569"/>
      <c r="B43" s="506" t="s">
        <v>441</v>
      </c>
    </row>
    <row r="44" spans="1:2">
      <c r="A44" s="1569"/>
      <c r="B44" s="506" t="s">
        <v>442</v>
      </c>
    </row>
    <row r="45" spans="1:2">
      <c r="A45" s="1569"/>
      <c r="B45" s="506" t="s">
        <v>443</v>
      </c>
    </row>
    <row r="46" spans="1:2">
      <c r="A46" s="1569"/>
      <c r="B46" s="506" t="s">
        <v>444</v>
      </c>
    </row>
    <row r="47" spans="1:2">
      <c r="A47" s="1569"/>
      <c r="B47" s="506" t="s">
        <v>445</v>
      </c>
    </row>
    <row r="48" spans="1:2" s="363" customFormat="1">
      <c r="A48" s="1569"/>
      <c r="B48" s="506" t="s">
        <v>446</v>
      </c>
    </row>
    <row r="49" spans="1:2" s="363" customFormat="1">
      <c r="A49" s="1569"/>
      <c r="B49" s="506" t="s">
        <v>689</v>
      </c>
    </row>
    <row r="50" spans="1:2">
      <c r="A50" s="1570"/>
      <c r="B50" s="508" t="s">
        <v>690</v>
      </c>
    </row>
    <row r="51" spans="1:2">
      <c r="A51" s="1565" t="s">
        <v>167</v>
      </c>
      <c r="B51" s="505" t="s">
        <v>167</v>
      </c>
    </row>
    <row r="52" spans="1:2">
      <c r="A52" s="1565"/>
      <c r="B52" s="508" t="s">
        <v>447</v>
      </c>
    </row>
    <row r="53" spans="1:2" s="406" customFormat="1">
      <c r="A53" s="1571" t="s">
        <v>176</v>
      </c>
      <c r="B53" s="505" t="s">
        <v>685</v>
      </c>
    </row>
    <row r="54" spans="1:2" s="406" customFormat="1">
      <c r="A54" s="1572"/>
      <c r="B54" s="506" t="s">
        <v>412</v>
      </c>
    </row>
    <row r="55" spans="1:2" s="406" customFormat="1">
      <c r="A55" s="1572"/>
      <c r="B55" s="506" t="s">
        <v>434</v>
      </c>
    </row>
    <row r="56" spans="1:2" s="406" customFormat="1">
      <c r="A56" s="1572"/>
      <c r="B56" s="506" t="s">
        <v>435</v>
      </c>
    </row>
    <row r="57" spans="1:2" s="406" customFormat="1">
      <c r="A57" s="1572"/>
      <c r="B57" s="506" t="s">
        <v>436</v>
      </c>
    </row>
    <row r="58" spans="1:2" s="406" customFormat="1">
      <c r="A58" s="1572"/>
      <c r="B58" s="506" t="s">
        <v>687</v>
      </c>
    </row>
    <row r="59" spans="1:2" s="406" customFormat="1">
      <c r="A59" s="1572"/>
      <c r="B59" s="506" t="s">
        <v>472</v>
      </c>
    </row>
    <row r="60" spans="1:2" s="406" customFormat="1">
      <c r="A60" s="1572"/>
      <c r="B60" s="506" t="s">
        <v>473</v>
      </c>
    </row>
    <row r="61" spans="1:2" s="406" customFormat="1">
      <c r="A61" s="1572"/>
      <c r="B61" s="506" t="s">
        <v>474</v>
      </c>
    </row>
    <row r="62" spans="1:2" s="406" customFormat="1">
      <c r="A62" s="1572"/>
      <c r="B62" s="506" t="s">
        <v>475</v>
      </c>
    </row>
    <row r="63" spans="1:2" s="406" customFormat="1">
      <c r="A63" s="1572"/>
      <c r="B63" s="506" t="s">
        <v>695</v>
      </c>
    </row>
    <row r="64" spans="1:2" s="406" customFormat="1">
      <c r="A64" s="1572"/>
      <c r="B64" s="506" t="s">
        <v>448</v>
      </c>
    </row>
    <row r="65" spans="1:2" s="406" customFormat="1">
      <c r="A65" s="1572"/>
      <c r="B65" s="506" t="s">
        <v>691</v>
      </c>
    </row>
    <row r="66" spans="1:2" s="406" customFormat="1">
      <c r="A66" s="1572"/>
      <c r="B66" s="506" t="s">
        <v>449</v>
      </c>
    </row>
    <row r="67" spans="1:2" s="406" customFormat="1">
      <c r="A67" s="1572"/>
      <c r="B67" s="506" t="s">
        <v>450</v>
      </c>
    </row>
    <row r="68" spans="1:2" s="406" customFormat="1">
      <c r="A68" s="1572"/>
      <c r="B68" s="506" t="s">
        <v>451</v>
      </c>
    </row>
    <row r="69" spans="1:2" s="406" customFormat="1">
      <c r="A69" s="1572"/>
      <c r="B69" s="506" t="s">
        <v>455</v>
      </c>
    </row>
    <row r="70" spans="1:2" s="406" customFormat="1">
      <c r="A70" s="1573"/>
      <c r="B70" s="508" t="s">
        <v>456</v>
      </c>
    </row>
    <row r="71" spans="1:2" s="406" customFormat="1">
      <c r="A71" s="1568" t="s">
        <v>175</v>
      </c>
      <c r="B71" s="505" t="s">
        <v>454</v>
      </c>
    </row>
    <row r="72" spans="1:2" s="406" customFormat="1">
      <c r="A72" s="1579"/>
      <c r="B72" s="506" t="s">
        <v>457</v>
      </c>
    </row>
    <row r="73" spans="1:2" s="406" customFormat="1">
      <c r="A73" s="1579"/>
      <c r="B73" s="506" t="s">
        <v>692</v>
      </c>
    </row>
    <row r="74" spans="1:2" s="406" customFormat="1">
      <c r="A74" s="1579"/>
      <c r="B74" s="506" t="s">
        <v>458</v>
      </c>
    </row>
    <row r="75" spans="1:2" s="406" customFormat="1">
      <c r="A75" s="1579"/>
      <c r="B75" s="506" t="s">
        <v>461</v>
      </c>
    </row>
    <row r="76" spans="1:2" s="406" customFormat="1">
      <c r="A76" s="1579"/>
      <c r="B76" s="506" t="s">
        <v>462</v>
      </c>
    </row>
    <row r="77" spans="1:2" s="406" customFormat="1">
      <c r="A77" s="1579"/>
      <c r="B77" s="506" t="s">
        <v>463</v>
      </c>
    </row>
    <row r="78" spans="1:2" s="406" customFormat="1">
      <c r="A78" s="1579"/>
      <c r="B78" s="506" t="s">
        <v>464</v>
      </c>
    </row>
    <row r="79" spans="1:2" s="406" customFormat="1">
      <c r="A79" s="1579"/>
      <c r="B79" s="506" t="s">
        <v>465</v>
      </c>
    </row>
    <row r="80" spans="1:2" s="406" customFormat="1">
      <c r="A80" s="1579"/>
      <c r="B80" s="506" t="s">
        <v>466</v>
      </c>
    </row>
    <row r="81" spans="1:2" s="406" customFormat="1">
      <c r="A81" s="1579"/>
      <c r="B81" s="506" t="s">
        <v>693</v>
      </c>
    </row>
    <row r="82" spans="1:2" s="406" customFormat="1">
      <c r="A82" s="1579"/>
      <c r="B82" s="506" t="s">
        <v>459</v>
      </c>
    </row>
    <row r="83" spans="1:2" s="406" customFormat="1">
      <c r="A83" s="1580"/>
      <c r="B83" s="508" t="s">
        <v>460</v>
      </c>
    </row>
    <row r="84" spans="1:2">
      <c r="A84" s="1565" t="s">
        <v>181</v>
      </c>
      <c r="B84" s="505" t="s">
        <v>467</v>
      </c>
    </row>
    <row r="85" spans="1:2" s="363" customFormat="1">
      <c r="A85" s="1565"/>
      <c r="B85" s="506" t="s">
        <v>181</v>
      </c>
    </row>
    <row r="86" spans="1:2" s="406" customFormat="1">
      <c r="A86" s="1565"/>
      <c r="B86" s="506" t="s">
        <v>694</v>
      </c>
    </row>
    <row r="87" spans="1:2">
      <c r="A87" s="1565"/>
      <c r="B87" s="508" t="s">
        <v>731</v>
      </c>
    </row>
    <row r="88" spans="1:2">
      <c r="A88" s="1568" t="s">
        <v>180</v>
      </c>
      <c r="B88" s="505" t="s">
        <v>468</v>
      </c>
    </row>
    <row r="89" spans="1:2">
      <c r="A89" s="1569"/>
      <c r="B89" s="506" t="s">
        <v>469</v>
      </c>
    </row>
    <row r="90" spans="1:2">
      <c r="A90" s="1569"/>
      <c r="B90" s="506" t="s">
        <v>470</v>
      </c>
    </row>
    <row r="91" spans="1:2">
      <c r="A91" s="1570"/>
      <c r="B91" s="508" t="s">
        <v>471</v>
      </c>
    </row>
    <row r="92" spans="1:2">
      <c r="A92" s="511"/>
      <c r="B92" s="266"/>
    </row>
    <row r="93" spans="1:2" s="490" customFormat="1">
      <c r="A93" s="511"/>
      <c r="B93" s="266"/>
    </row>
    <row r="94" spans="1:2" s="490" customFormat="1">
      <c r="A94" s="1574" t="s">
        <v>831</v>
      </c>
      <c r="B94" s="1576" t="s">
        <v>829</v>
      </c>
    </row>
    <row r="95" spans="1:2" s="490" customFormat="1">
      <c r="A95" s="1575"/>
      <c r="B95" s="1577"/>
    </row>
    <row r="96" spans="1:2" s="490" customFormat="1">
      <c r="A96" s="434"/>
      <c r="B96" s="271"/>
    </row>
    <row r="97" spans="1:2" s="490" customFormat="1">
      <c r="A97" s="509" t="s">
        <v>121</v>
      </c>
      <c r="B97" s="271"/>
    </row>
    <row r="98" spans="1:2" s="490" customFormat="1" ht="25.5" customHeight="1">
      <c r="A98" s="1578" t="s">
        <v>830</v>
      </c>
      <c r="B98" s="1467"/>
    </row>
    <row r="100" spans="1:2">
      <c r="A100" s="1487" t="s">
        <v>113</v>
      </c>
      <c r="B100" s="1487"/>
    </row>
    <row r="102" spans="1:2">
      <c r="A102" s="1487" t="s">
        <v>476</v>
      </c>
      <c r="B102" s="1487"/>
    </row>
    <row r="104" spans="1:2">
      <c r="A104" s="1487" t="s">
        <v>114</v>
      </c>
      <c r="B104" s="1487"/>
    </row>
  </sheetData>
  <mergeCells count="18">
    <mergeCell ref="A53:A70"/>
    <mergeCell ref="A36:A50"/>
    <mergeCell ref="A100:B100"/>
    <mergeCell ref="A102:B102"/>
    <mergeCell ref="A104:B104"/>
    <mergeCell ref="A94:A95"/>
    <mergeCell ref="B94:B95"/>
    <mergeCell ref="A98:B98"/>
    <mergeCell ref="A88:A91"/>
    <mergeCell ref="A51:A52"/>
    <mergeCell ref="A84:A87"/>
    <mergeCell ref="A71:A83"/>
    <mergeCell ref="A1:B1"/>
    <mergeCell ref="A4:A5"/>
    <mergeCell ref="A23:A24"/>
    <mergeCell ref="A25:A30"/>
    <mergeCell ref="A31:A35"/>
    <mergeCell ref="A6:A22"/>
  </mergeCells>
  <hyperlinks>
    <hyperlink ref="A102" r:id="rId1" location="'User Guide Vehicle Tests'!A1"/>
    <hyperlink ref="A104" r:id="rId2" location="Contents!A1"/>
    <hyperlink ref="A100" r:id="rId3" location="'Vehicle Testing - Commentary'!A1"/>
    <hyperlink ref="A100:B100" location="'Vehicle Testing - Commentary'!A1" display="Click here to return to the Commentary"/>
    <hyperlink ref="A102:B102" location="'User Guide Vehicle Tests'!A1" display="Click here for Vehicle Testing User Guide"/>
    <hyperlink ref="A104:B104" location="Contents!A1" display="Click here to return to Contents"/>
  </hyperlinks>
  <pageMargins left="0.74803149606299213" right="0.74803149606299213" top="0.98425196850393704" bottom="0.98425196850393704" header="0.51181102362204722" footer="0.51181102362204722"/>
  <pageSetup paperSize="9" fitToHeight="2" orientation="portrait" r:id="rId4"/>
  <headerFooter alignWithMargins="0"/>
  <rowBreaks count="1" manualBreakCount="1">
    <brk id="50" max="1" man="1"/>
  </rowBreaks>
  <drawing r:id="rId5"/>
</worksheet>
</file>

<file path=xl/worksheets/sheet125.xml><?xml version="1.0" encoding="utf-8"?>
<worksheet xmlns="http://schemas.openxmlformats.org/spreadsheetml/2006/main" xmlns:r="http://schemas.openxmlformats.org/officeDocument/2006/relationships">
  <sheetPr codeName="Sheet67">
    <tabColor theme="0" tint="-0.249977111117893"/>
    <pageSetUpPr fitToPage="1"/>
  </sheetPr>
  <dimension ref="A1:H55"/>
  <sheetViews>
    <sheetView zoomScaleNormal="100" workbookViewId="0">
      <selection activeCell="A2" sqref="A2"/>
    </sheetView>
  </sheetViews>
  <sheetFormatPr defaultRowHeight="15"/>
  <cols>
    <col min="1" max="1" width="15" style="435" customWidth="1"/>
    <col min="2" max="2" width="4.7109375" style="435" customWidth="1"/>
    <col min="3" max="3" width="83.85546875" style="435" bestFit="1" customWidth="1"/>
    <col min="4" max="8" width="9.140625" style="226" customWidth="1"/>
    <col min="9" max="9" width="9.140625" style="227" customWidth="1"/>
    <col min="10" max="16384" width="9.140625" style="227"/>
  </cols>
  <sheetData>
    <row r="1" spans="1:8" ht="15.75">
      <c r="A1" s="512" t="s">
        <v>1819</v>
      </c>
      <c r="B1" s="407"/>
      <c r="C1" s="471"/>
      <c r="D1" s="471"/>
      <c r="E1" s="275"/>
    </row>
    <row r="2" spans="1:8" ht="15.75">
      <c r="A2" s="407"/>
      <c r="B2" s="407"/>
      <c r="C2" s="407"/>
      <c r="D2" s="77"/>
    </row>
    <row r="3" spans="1:8">
      <c r="A3" s="513" t="s">
        <v>477</v>
      </c>
      <c r="B3" s="514"/>
      <c r="C3" s="513" t="s">
        <v>478</v>
      </c>
    </row>
    <row r="4" spans="1:8" ht="9" customHeight="1">
      <c r="A4" s="515"/>
      <c r="B4" s="515"/>
      <c r="C4" s="515"/>
    </row>
    <row r="5" spans="1:8" ht="18" customHeight="1">
      <c r="A5" s="515" t="s">
        <v>479</v>
      </c>
      <c r="B5" s="515"/>
      <c r="C5" s="515" t="s">
        <v>480</v>
      </c>
    </row>
    <row r="6" spans="1:8" ht="18" customHeight="1">
      <c r="A6" s="515" t="s">
        <v>481</v>
      </c>
      <c r="B6" s="515"/>
      <c r="C6" s="515" t="s">
        <v>482</v>
      </c>
    </row>
    <row r="7" spans="1:8" ht="18" customHeight="1">
      <c r="A7" s="515" t="s">
        <v>732</v>
      </c>
      <c r="B7" s="515"/>
      <c r="C7" s="515" t="s">
        <v>733</v>
      </c>
    </row>
    <row r="8" spans="1:8" ht="18" customHeight="1">
      <c r="A8" s="515" t="s">
        <v>483</v>
      </c>
      <c r="B8" s="515"/>
      <c r="C8" s="515" t="s">
        <v>484</v>
      </c>
    </row>
    <row r="9" spans="1:8" ht="18" customHeight="1">
      <c r="A9" s="515" t="s">
        <v>177</v>
      </c>
      <c r="B9" s="515"/>
      <c r="C9" s="515" t="s">
        <v>485</v>
      </c>
    </row>
    <row r="10" spans="1:8" ht="18" customHeight="1">
      <c r="A10" s="515" t="s">
        <v>486</v>
      </c>
      <c r="B10" s="515"/>
      <c r="C10" s="515" t="s">
        <v>487</v>
      </c>
    </row>
    <row r="11" spans="1:8" ht="18" customHeight="1">
      <c r="A11" s="515" t="s">
        <v>488</v>
      </c>
      <c r="B11" s="515"/>
      <c r="C11" s="515" t="s">
        <v>489</v>
      </c>
    </row>
    <row r="12" spans="1:8" ht="18" customHeight="1">
      <c r="A12" s="515" t="s">
        <v>490</v>
      </c>
      <c r="B12" s="515"/>
      <c r="C12" s="515" t="s">
        <v>491</v>
      </c>
    </row>
    <row r="13" spans="1:8" ht="18" customHeight="1">
      <c r="A13" s="515" t="s">
        <v>734</v>
      </c>
      <c r="B13" s="515"/>
      <c r="C13" s="515" t="s">
        <v>735</v>
      </c>
    </row>
    <row r="14" spans="1:8" ht="18" customHeight="1">
      <c r="A14" s="515" t="s">
        <v>739</v>
      </c>
      <c r="B14" s="515"/>
      <c r="C14" s="515" t="s">
        <v>492</v>
      </c>
    </row>
    <row r="15" spans="1:8" s="408" customFormat="1" ht="18" customHeight="1">
      <c r="A15" s="515" t="s">
        <v>493</v>
      </c>
      <c r="B15" s="515"/>
      <c r="C15" s="515" t="s">
        <v>494</v>
      </c>
      <c r="D15" s="407"/>
      <c r="E15" s="407"/>
      <c r="F15" s="407"/>
      <c r="G15" s="407"/>
      <c r="H15" s="407"/>
    </row>
    <row r="16" spans="1:8" s="408" customFormat="1" ht="18" customHeight="1">
      <c r="A16" s="515" t="s">
        <v>495</v>
      </c>
      <c r="B16" s="515"/>
      <c r="C16" s="515" t="s">
        <v>496</v>
      </c>
      <c r="D16" s="407"/>
      <c r="E16" s="407"/>
      <c r="F16" s="407"/>
      <c r="G16" s="407"/>
      <c r="H16" s="407"/>
    </row>
    <row r="17" spans="1:8" s="408" customFormat="1" ht="18" customHeight="1">
      <c r="A17" s="515" t="s">
        <v>497</v>
      </c>
      <c r="B17" s="515"/>
      <c r="C17" s="515" t="s">
        <v>498</v>
      </c>
      <c r="D17" s="407"/>
      <c r="E17" s="407"/>
      <c r="F17" s="407"/>
      <c r="G17" s="407"/>
      <c r="H17" s="407"/>
    </row>
    <row r="18" spans="1:8" s="408" customFormat="1" ht="18" customHeight="1">
      <c r="A18" s="515" t="s">
        <v>1548</v>
      </c>
      <c r="B18" s="515"/>
      <c r="C18" s="515" t="s">
        <v>1549</v>
      </c>
      <c r="D18" s="407"/>
      <c r="E18" s="407"/>
      <c r="F18" s="407"/>
      <c r="G18" s="407"/>
      <c r="H18" s="407"/>
    </row>
    <row r="19" spans="1:8" ht="18" customHeight="1">
      <c r="A19" s="515" t="s">
        <v>499</v>
      </c>
      <c r="B19" s="515"/>
      <c r="C19" s="515" t="s">
        <v>500</v>
      </c>
    </row>
    <row r="20" spans="1:8" ht="18" customHeight="1">
      <c r="A20" s="515" t="s">
        <v>1738</v>
      </c>
      <c r="B20" s="515"/>
      <c r="C20" s="515" t="s">
        <v>1739</v>
      </c>
    </row>
    <row r="21" spans="1:8" ht="18" customHeight="1">
      <c r="A21" s="515" t="s">
        <v>622</v>
      </c>
      <c r="B21" s="515"/>
      <c r="C21" s="515" t="s">
        <v>623</v>
      </c>
    </row>
    <row r="22" spans="1:8" ht="18" customHeight="1">
      <c r="A22" s="515" t="s">
        <v>794</v>
      </c>
      <c r="B22" s="515"/>
      <c r="C22" s="515" t="s">
        <v>795</v>
      </c>
    </row>
    <row r="23" spans="1:8" ht="18" customHeight="1">
      <c r="A23" s="515" t="s">
        <v>118</v>
      </c>
      <c r="B23" s="515"/>
      <c r="C23" s="515" t="s">
        <v>501</v>
      </c>
    </row>
    <row r="24" spans="1:8" ht="18" customHeight="1">
      <c r="A24" s="515" t="s">
        <v>317</v>
      </c>
      <c r="B24" s="515"/>
      <c r="C24" s="515" t="s">
        <v>502</v>
      </c>
    </row>
    <row r="25" spans="1:8" ht="18" customHeight="1">
      <c r="A25" s="515" t="s">
        <v>176</v>
      </c>
      <c r="B25" s="515"/>
      <c r="C25" s="515" t="s">
        <v>503</v>
      </c>
    </row>
    <row r="26" spans="1:8" ht="18" customHeight="1">
      <c r="A26" s="515" t="s">
        <v>122</v>
      </c>
      <c r="B26" s="515"/>
      <c r="C26" s="515" t="s">
        <v>504</v>
      </c>
    </row>
    <row r="27" spans="1:8" ht="18" customHeight="1">
      <c r="A27" s="515" t="s">
        <v>173</v>
      </c>
      <c r="B27" s="515"/>
      <c r="C27" s="515" t="s">
        <v>505</v>
      </c>
    </row>
    <row r="28" spans="1:8" ht="18" customHeight="1">
      <c r="A28" s="515" t="s">
        <v>736</v>
      </c>
      <c r="B28" s="515"/>
      <c r="C28" s="515" t="s">
        <v>506</v>
      </c>
    </row>
    <row r="29" spans="1:8" ht="18" customHeight="1">
      <c r="A29" s="515" t="s">
        <v>507</v>
      </c>
      <c r="B29" s="515"/>
      <c r="C29" s="515" t="s">
        <v>508</v>
      </c>
    </row>
    <row r="30" spans="1:8" ht="18" customHeight="1">
      <c r="A30" s="515" t="s">
        <v>509</v>
      </c>
      <c r="B30" s="515"/>
      <c r="C30" s="515" t="s">
        <v>510</v>
      </c>
    </row>
    <row r="31" spans="1:8" ht="18" customHeight="1">
      <c r="A31" s="515" t="s">
        <v>511</v>
      </c>
      <c r="B31" s="515"/>
      <c r="C31" s="515" t="s">
        <v>512</v>
      </c>
    </row>
    <row r="32" spans="1:8" ht="18" customHeight="1">
      <c r="A32" s="515" t="s">
        <v>513</v>
      </c>
      <c r="B32" s="515"/>
      <c r="C32" s="515" t="s">
        <v>514</v>
      </c>
    </row>
    <row r="33" spans="1:3" ht="18" customHeight="1">
      <c r="A33" s="515" t="s">
        <v>1550</v>
      </c>
      <c r="B33" s="515"/>
      <c r="C33" s="515" t="s">
        <v>1551</v>
      </c>
    </row>
    <row r="34" spans="1:3" ht="18" customHeight="1">
      <c r="A34" s="515" t="s">
        <v>515</v>
      </c>
      <c r="B34" s="515"/>
      <c r="C34" s="515" t="s">
        <v>516</v>
      </c>
    </row>
    <row r="35" spans="1:3" ht="18" customHeight="1">
      <c r="A35" s="515" t="s">
        <v>517</v>
      </c>
      <c r="B35" s="515"/>
      <c r="C35" s="515" t="s">
        <v>518</v>
      </c>
    </row>
    <row r="36" spans="1:3" ht="18" customHeight="1">
      <c r="A36" s="515" t="s">
        <v>109</v>
      </c>
      <c r="B36" s="515"/>
      <c r="C36" s="515" t="s">
        <v>519</v>
      </c>
    </row>
    <row r="37" spans="1:3" ht="18" customHeight="1">
      <c r="A37" s="515" t="s">
        <v>792</v>
      </c>
      <c r="B37" s="515"/>
      <c r="C37" s="515" t="s">
        <v>793</v>
      </c>
    </row>
    <row r="38" spans="1:3" ht="18" customHeight="1">
      <c r="A38" s="515" t="s">
        <v>520</v>
      </c>
      <c r="B38" s="515"/>
      <c r="C38" s="515" t="s">
        <v>521</v>
      </c>
    </row>
    <row r="39" spans="1:3" ht="18" customHeight="1">
      <c r="A39" s="515" t="s">
        <v>1552</v>
      </c>
      <c r="B39" s="515"/>
      <c r="C39" s="515" t="s">
        <v>1553</v>
      </c>
    </row>
    <row r="40" spans="1:3" ht="18" customHeight="1">
      <c r="A40" s="515" t="s">
        <v>522</v>
      </c>
      <c r="B40" s="515"/>
      <c r="C40" s="515" t="s">
        <v>523</v>
      </c>
    </row>
    <row r="41" spans="1:3" ht="18" customHeight="1">
      <c r="A41" s="515" t="s">
        <v>524</v>
      </c>
      <c r="B41" s="515"/>
      <c r="C41" s="515" t="s">
        <v>525</v>
      </c>
    </row>
    <row r="42" spans="1:3" ht="18" customHeight="1">
      <c r="A42" s="515" t="s">
        <v>175</v>
      </c>
      <c r="B42" s="515"/>
      <c r="C42" s="515" t="s">
        <v>526</v>
      </c>
    </row>
    <row r="43" spans="1:3" ht="18" customHeight="1">
      <c r="A43" s="515" t="s">
        <v>527</v>
      </c>
      <c r="B43" s="515"/>
      <c r="C43" s="515" t="s">
        <v>528</v>
      </c>
    </row>
    <row r="44" spans="1:3" ht="18" customHeight="1">
      <c r="A44" s="515" t="s">
        <v>529</v>
      </c>
      <c r="B44" s="515"/>
      <c r="C44" s="515" t="s">
        <v>530</v>
      </c>
    </row>
    <row r="45" spans="1:3" ht="18" customHeight="1">
      <c r="A45" s="515"/>
      <c r="B45" s="515"/>
      <c r="C45" s="515"/>
    </row>
    <row r="46" spans="1:3" ht="18" customHeight="1">
      <c r="A46" s="1581" t="s">
        <v>531</v>
      </c>
      <c r="B46" s="1581"/>
      <c r="C46" s="1581"/>
    </row>
    <row r="47" spans="1:3" ht="9" customHeight="1">
      <c r="A47" s="515"/>
      <c r="B47" s="515"/>
      <c r="C47" s="515"/>
    </row>
    <row r="48" spans="1:3" ht="13.5" customHeight="1">
      <c r="A48" s="515" t="s">
        <v>532</v>
      </c>
      <c r="B48" s="515"/>
      <c r="C48" s="515" t="s">
        <v>533</v>
      </c>
    </row>
    <row r="49" spans="1:3">
      <c r="A49" s="515"/>
      <c r="B49" s="515"/>
      <c r="C49" s="515" t="s">
        <v>534</v>
      </c>
    </row>
    <row r="50" spans="1:3">
      <c r="A50" s="515" t="s">
        <v>232</v>
      </c>
      <c r="B50" s="515"/>
      <c r="C50" s="515" t="s">
        <v>683</v>
      </c>
    </row>
    <row r="51" spans="1:3">
      <c r="A51" s="515" t="s">
        <v>681</v>
      </c>
      <c r="B51" s="515"/>
      <c r="C51" s="515" t="s">
        <v>682</v>
      </c>
    </row>
    <row r="52" spans="1:3" ht="18" customHeight="1">
      <c r="A52" s="515" t="s">
        <v>535</v>
      </c>
      <c r="B52" s="515"/>
      <c r="C52" s="515" t="s">
        <v>536</v>
      </c>
    </row>
    <row r="55" spans="1:3">
      <c r="A55" s="707" t="s">
        <v>114</v>
      </c>
    </row>
  </sheetData>
  <mergeCells count="1">
    <mergeCell ref="A46:C46"/>
  </mergeCells>
  <hyperlinks>
    <hyperlink ref="A55" location="Contents!A1" display="Click here to return to Contents"/>
  </hyperlinks>
  <pageMargins left="0.70866141732283472" right="0.70866141732283472" top="0.74803149606299213" bottom="0.74803149606299213" header="0.31496062992125984" footer="0.31496062992125984"/>
  <pageSetup paperSize="9" scale="83" orientation="portrait" r:id="rId1"/>
  <headerFooter alignWithMargins="0"/>
  <drawing r:id="rId2"/>
</worksheet>
</file>

<file path=xl/worksheets/sheet126.xml><?xml version="1.0" encoding="utf-8"?>
<worksheet xmlns="http://schemas.openxmlformats.org/spreadsheetml/2006/main" xmlns:r="http://schemas.openxmlformats.org/officeDocument/2006/relationships">
  <sheetPr>
    <tabColor theme="0" tint="-0.14999847407452621"/>
    <pageSetUpPr fitToPage="1"/>
  </sheetPr>
  <dimension ref="A1:M41"/>
  <sheetViews>
    <sheetView showGridLines="0" zoomScaleNormal="100" workbookViewId="0">
      <selection activeCell="A2" sqref="A2"/>
    </sheetView>
  </sheetViews>
  <sheetFormatPr defaultRowHeight="12.75"/>
  <cols>
    <col min="1" max="1" width="35.140625" style="1320" customWidth="1"/>
    <col min="2" max="6" width="13.28515625" style="1320" customWidth="1"/>
    <col min="7" max="16384" width="9.140625" style="1320"/>
  </cols>
  <sheetData>
    <row r="1" spans="1:13" ht="33" customHeight="1">
      <c r="A1" s="1542" t="s">
        <v>1868</v>
      </c>
      <c r="B1" s="1467"/>
      <c r="C1" s="1467"/>
      <c r="D1" s="1467"/>
      <c r="E1" s="1467"/>
      <c r="F1" s="1467"/>
      <c r="G1" s="471"/>
      <c r="H1" s="1317"/>
      <c r="I1" s="471"/>
      <c r="M1" s="471"/>
    </row>
    <row r="3" spans="1:13">
      <c r="A3" s="1342" t="s">
        <v>1847</v>
      </c>
      <c r="B3" s="271"/>
      <c r="C3" s="271"/>
      <c r="D3" s="271"/>
      <c r="E3" s="271"/>
      <c r="F3" s="271"/>
    </row>
    <row r="4" spans="1:13" ht="13.5" thickBot="1">
      <c r="A4" s="596"/>
      <c r="B4" s="248"/>
      <c r="C4" s="248"/>
      <c r="D4" s="248"/>
      <c r="E4" s="597"/>
      <c r="F4" s="248"/>
    </row>
    <row r="5" spans="1:13" ht="46.5" thickTop="1" thickBot="1">
      <c r="A5" s="798"/>
      <c r="B5" s="1322" t="s">
        <v>1820</v>
      </c>
      <c r="C5" s="1322" t="s">
        <v>1821</v>
      </c>
      <c r="D5" s="1322" t="s">
        <v>1822</v>
      </c>
      <c r="E5" s="1322" t="s">
        <v>1823</v>
      </c>
      <c r="F5" s="1323" t="s">
        <v>1824</v>
      </c>
      <c r="I5" s="1370"/>
      <c r="J5" s="1370"/>
      <c r="K5" s="1370"/>
      <c r="L5" s="1370"/>
    </row>
    <row r="6" spans="1:13" ht="15.75" thickTop="1">
      <c r="A6" s="810"/>
      <c r="B6" s="1091"/>
      <c r="C6" s="1091"/>
      <c r="D6" s="1091"/>
      <c r="E6" s="1091"/>
      <c r="F6" s="1091"/>
      <c r="I6" s="1363"/>
    </row>
    <row r="7" spans="1:13" s="135" customFormat="1" ht="33" customHeight="1">
      <c r="A7" s="414" t="s">
        <v>1194</v>
      </c>
      <c r="B7" s="1351">
        <v>700</v>
      </c>
      <c r="C7" s="791">
        <v>0.217</v>
      </c>
      <c r="D7" s="791">
        <v>0.184</v>
      </c>
      <c r="E7" s="791">
        <v>0.251</v>
      </c>
      <c r="F7" s="1352">
        <v>1.1639999999999999</v>
      </c>
    </row>
    <row r="8" spans="1:13" s="135" customFormat="1" ht="33" customHeight="1">
      <c r="A8" s="414" t="s">
        <v>1866</v>
      </c>
      <c r="B8" s="1351">
        <v>700</v>
      </c>
      <c r="C8" s="791">
        <v>0.114</v>
      </c>
      <c r="D8" s="791">
        <v>8.7999999999999995E-2</v>
      </c>
      <c r="E8" s="791">
        <v>0.14000000000000001</v>
      </c>
      <c r="F8" s="1352">
        <v>1.1970000000000001</v>
      </c>
    </row>
    <row r="9" spans="1:13" s="135" customFormat="1" ht="33" customHeight="1">
      <c r="A9" s="414" t="s">
        <v>1867</v>
      </c>
      <c r="B9" s="1351">
        <v>347</v>
      </c>
      <c r="C9" s="791">
        <v>7.1999999999999995E-2</v>
      </c>
      <c r="D9" s="791">
        <v>4.2999999999999997E-2</v>
      </c>
      <c r="E9" s="791">
        <v>0.10100000000000001</v>
      </c>
      <c r="F9" s="1352">
        <v>1.121</v>
      </c>
    </row>
    <row r="10" spans="1:13" s="135" customFormat="1" ht="33" customHeight="1">
      <c r="A10" s="414" t="s">
        <v>1825</v>
      </c>
      <c r="B10" s="1351">
        <v>700</v>
      </c>
      <c r="C10" s="791">
        <v>0.11899999999999999</v>
      </c>
      <c r="D10" s="791">
        <v>9.1999999999999998E-2</v>
      </c>
      <c r="E10" s="791">
        <v>0.14499999999999999</v>
      </c>
      <c r="F10" s="1352">
        <v>1.179</v>
      </c>
    </row>
    <row r="11" spans="1:13" s="135" customFormat="1" ht="33" customHeight="1">
      <c r="A11" s="414" t="s">
        <v>1195</v>
      </c>
      <c r="B11" s="1351">
        <v>700</v>
      </c>
      <c r="C11" s="791">
        <v>0.26300000000000001</v>
      </c>
      <c r="D11" s="791">
        <v>0.222</v>
      </c>
      <c r="E11" s="791">
        <v>0.30299999999999999</v>
      </c>
      <c r="F11" s="1352">
        <v>1.5049999999999999</v>
      </c>
    </row>
    <row r="12" spans="1:13" ht="13.5" thickBot="1">
      <c r="A12" s="1088"/>
      <c r="B12" s="1089"/>
      <c r="C12" s="1089"/>
      <c r="D12" s="1089"/>
      <c r="E12" s="1089"/>
      <c r="F12" s="1089"/>
    </row>
    <row r="13" spans="1:13" ht="13.5" thickTop="1"/>
    <row r="14" spans="1:13">
      <c r="A14" s="1365" t="s">
        <v>1895</v>
      </c>
    </row>
    <row r="15" spans="1:13" s="1365" customFormat="1">
      <c r="A15" s="323" t="s">
        <v>1223</v>
      </c>
    </row>
    <row r="16" spans="1:13" s="1365" customFormat="1">
      <c r="A16" s="323"/>
    </row>
    <row r="17" spans="1:6" s="1365" customFormat="1"/>
    <row r="18" spans="1:6" ht="12.75" customHeight="1">
      <c r="A18" s="1556" t="s">
        <v>1874</v>
      </c>
      <c r="B18" s="1556"/>
      <c r="C18" s="1556"/>
      <c r="D18" s="1556"/>
      <c r="E18" s="1556"/>
      <c r="F18" s="1556"/>
    </row>
    <row r="19" spans="1:6">
      <c r="A19" s="1582"/>
      <c r="B19" s="1582"/>
      <c r="C19" s="1582"/>
      <c r="D19" s="1582"/>
      <c r="E19" s="1582"/>
      <c r="F19" s="1582"/>
    </row>
    <row r="20" spans="1:6" ht="37.5" customHeight="1">
      <c r="A20" s="1556" t="s">
        <v>1894</v>
      </c>
      <c r="B20" s="1556"/>
      <c r="C20" s="1556"/>
      <c r="D20" s="1556"/>
      <c r="E20" s="1556"/>
      <c r="F20" s="1556"/>
    </row>
    <row r="21" spans="1:6">
      <c r="A21" s="1556"/>
      <c r="B21" s="1556"/>
      <c r="C21" s="1556"/>
      <c r="D21" s="1556"/>
      <c r="E21" s="1556"/>
      <c r="F21" s="1556"/>
    </row>
    <row r="22" spans="1:6" ht="29.25" customHeight="1">
      <c r="A22" s="1556" t="s">
        <v>1904</v>
      </c>
      <c r="B22" s="1556"/>
      <c r="C22" s="1556"/>
      <c r="D22" s="1556"/>
      <c r="E22" s="1556"/>
      <c r="F22" s="1556"/>
    </row>
    <row r="23" spans="1:6">
      <c r="A23" s="1582"/>
      <c r="B23" s="1582"/>
      <c r="C23" s="1582"/>
      <c r="D23" s="1582"/>
      <c r="E23" s="1582"/>
      <c r="F23" s="1582"/>
    </row>
    <row r="24" spans="1:6">
      <c r="A24" s="1582"/>
      <c r="B24" s="1582"/>
      <c r="C24" s="1582"/>
      <c r="D24" s="1582"/>
      <c r="E24" s="1582"/>
      <c r="F24" s="1582"/>
    </row>
    <row r="25" spans="1:6">
      <c r="A25" s="1583" t="s">
        <v>113</v>
      </c>
      <c r="B25" s="1583"/>
      <c r="C25" s="1583"/>
      <c r="D25" s="1583"/>
      <c r="E25" s="1583"/>
      <c r="F25" s="1583"/>
    </row>
    <row r="26" spans="1:6">
      <c r="A26" s="1582"/>
      <c r="B26" s="1582"/>
      <c r="C26" s="1582"/>
      <c r="D26" s="1582"/>
      <c r="E26" s="1582"/>
      <c r="F26" s="1582"/>
    </row>
    <row r="27" spans="1:6">
      <c r="A27" s="1583" t="s">
        <v>114</v>
      </c>
      <c r="B27" s="1583"/>
      <c r="C27" s="1583"/>
      <c r="D27" s="1583"/>
      <c r="E27" s="1583"/>
      <c r="F27" s="1583"/>
    </row>
    <row r="28" spans="1:6">
      <c r="A28" s="1582"/>
      <c r="B28" s="1582"/>
      <c r="C28" s="1582"/>
      <c r="D28" s="1582"/>
      <c r="E28" s="1582"/>
      <c r="F28" s="1582"/>
    </row>
    <row r="29" spans="1:6">
      <c r="A29" s="1582"/>
      <c r="B29" s="1582"/>
      <c r="C29" s="1582"/>
      <c r="D29" s="1582"/>
      <c r="E29" s="1582"/>
      <c r="F29" s="1582"/>
    </row>
    <row r="30" spans="1:6">
      <c r="A30" s="1582"/>
      <c r="B30" s="1582"/>
      <c r="C30" s="1582"/>
      <c r="D30" s="1582"/>
      <c r="E30" s="1582"/>
      <c r="F30" s="1582"/>
    </row>
    <row r="31" spans="1:6">
      <c r="A31" s="1582"/>
      <c r="B31" s="1582"/>
      <c r="C31" s="1582"/>
      <c r="D31" s="1582"/>
      <c r="E31" s="1582"/>
      <c r="F31" s="1582"/>
    </row>
    <row r="32" spans="1:6">
      <c r="A32" s="1582"/>
      <c r="B32" s="1582"/>
      <c r="C32" s="1582"/>
      <c r="D32" s="1582"/>
      <c r="E32" s="1582"/>
      <c r="F32" s="1582"/>
    </row>
    <row r="33" spans="1:6">
      <c r="A33" s="1582"/>
      <c r="B33" s="1582"/>
      <c r="C33" s="1582"/>
      <c r="D33" s="1582"/>
      <c r="E33" s="1582"/>
      <c r="F33" s="1582"/>
    </row>
    <row r="34" spans="1:6">
      <c r="A34" s="1582"/>
      <c r="B34" s="1582"/>
      <c r="C34" s="1582"/>
      <c r="D34" s="1582"/>
      <c r="E34" s="1582"/>
      <c r="F34" s="1582"/>
    </row>
    <row r="35" spans="1:6">
      <c r="A35" s="1582"/>
      <c r="B35" s="1582"/>
      <c r="C35" s="1582"/>
      <c r="D35" s="1582"/>
      <c r="E35" s="1582"/>
      <c r="F35" s="1582"/>
    </row>
    <row r="36" spans="1:6">
      <c r="A36" s="1582"/>
      <c r="B36" s="1582"/>
      <c r="C36" s="1582"/>
      <c r="D36" s="1582"/>
      <c r="E36" s="1582"/>
      <c r="F36" s="1582"/>
    </row>
    <row r="37" spans="1:6">
      <c r="A37" s="1582"/>
      <c r="B37" s="1582"/>
      <c r="C37" s="1582"/>
      <c r="D37" s="1582"/>
      <c r="E37" s="1582"/>
      <c r="F37" s="1582"/>
    </row>
    <row r="38" spans="1:6">
      <c r="A38" s="1582"/>
      <c r="B38" s="1582"/>
      <c r="C38" s="1582"/>
      <c r="D38" s="1582"/>
      <c r="E38" s="1582"/>
      <c r="F38" s="1582"/>
    </row>
    <row r="39" spans="1:6">
      <c r="A39" s="1582"/>
      <c r="B39" s="1582"/>
      <c r="C39" s="1582"/>
      <c r="D39" s="1582"/>
      <c r="E39" s="1582"/>
      <c r="F39" s="1582"/>
    </row>
    <row r="40" spans="1:6">
      <c r="A40" s="1582"/>
      <c r="B40" s="1582"/>
      <c r="C40" s="1582"/>
      <c r="D40" s="1582"/>
      <c r="E40" s="1582"/>
      <c r="F40" s="1582"/>
    </row>
    <row r="41" spans="1:6">
      <c r="A41" s="1582"/>
      <c r="B41" s="1582"/>
      <c r="C41" s="1582"/>
      <c r="D41" s="1582"/>
      <c r="E41" s="1582"/>
      <c r="F41" s="1582"/>
    </row>
  </sheetData>
  <mergeCells count="25">
    <mergeCell ref="A37:F37"/>
    <mergeCell ref="A38:F38"/>
    <mergeCell ref="A39:F39"/>
    <mergeCell ref="A40:F40"/>
    <mergeCell ref="A41:F41"/>
    <mergeCell ref="A36:F36"/>
    <mergeCell ref="A25:F25"/>
    <mergeCell ref="A26:F26"/>
    <mergeCell ref="A27:F27"/>
    <mergeCell ref="A28:F28"/>
    <mergeCell ref="A29:F29"/>
    <mergeCell ref="A30:F30"/>
    <mergeCell ref="A31:F31"/>
    <mergeCell ref="A32:F32"/>
    <mergeCell ref="A33:F33"/>
    <mergeCell ref="A34:F34"/>
    <mergeCell ref="A35:F35"/>
    <mergeCell ref="A24:F24"/>
    <mergeCell ref="A1:F1"/>
    <mergeCell ref="A18:F18"/>
    <mergeCell ref="A19:F19"/>
    <mergeCell ref="A20:F20"/>
    <mergeCell ref="A21:F21"/>
    <mergeCell ref="A22:F22"/>
    <mergeCell ref="A23:F23"/>
  </mergeCells>
  <hyperlinks>
    <hyperlink ref="A15" r:id="rId1"/>
    <hyperlink ref="A25:F25" location="'Compliance - Commentary'!A1" display="Click here to return to the Commentary"/>
    <hyperlink ref="A27:F27" location="Contents!A1" display="Click here to return to Contents"/>
  </hyperlinks>
  <pageMargins left="0.70866141732283472" right="0.70866141732283472" top="0.74803149606299213" bottom="0.74803149606299213" header="0.31496062992125984" footer="0.31496062992125984"/>
  <pageSetup paperSize="9" scale="87" orientation="portrait" r:id="rId2"/>
  <drawing r:id="rId3"/>
</worksheet>
</file>

<file path=xl/worksheets/sheet127.xml><?xml version="1.0" encoding="utf-8"?>
<worksheet xmlns="http://schemas.openxmlformats.org/spreadsheetml/2006/main" xmlns:r="http://schemas.openxmlformats.org/officeDocument/2006/relationships">
  <sheetPr>
    <tabColor theme="0" tint="-0.249977111117893"/>
  </sheetPr>
  <dimension ref="A1:N47"/>
  <sheetViews>
    <sheetView zoomScaleNormal="100" workbookViewId="0">
      <selection activeCell="A2" sqref="A2"/>
    </sheetView>
  </sheetViews>
  <sheetFormatPr defaultRowHeight="12.75"/>
  <cols>
    <col min="1" max="1" width="26.140625" style="1320" customWidth="1"/>
    <col min="2" max="6" width="13.28515625" style="1320" customWidth="1"/>
    <col min="7" max="16384" width="9.140625" style="1320"/>
  </cols>
  <sheetData>
    <row r="1" spans="1:14" ht="33" customHeight="1">
      <c r="A1" s="1542" t="s">
        <v>1880</v>
      </c>
      <c r="B1" s="1484"/>
      <c r="C1" s="1484"/>
      <c r="D1" s="1484"/>
      <c r="E1" s="1484"/>
      <c r="F1" s="1484"/>
      <c r="G1" s="471"/>
      <c r="H1" s="1317"/>
      <c r="I1" s="471"/>
      <c r="M1" s="471"/>
    </row>
    <row r="3" spans="1:14">
      <c r="A3" s="123" t="s">
        <v>1827</v>
      </c>
      <c r="B3" s="271"/>
      <c r="C3" s="271"/>
      <c r="D3" s="271"/>
      <c r="E3" s="271"/>
      <c r="F3" s="271"/>
    </row>
    <row r="4" spans="1:14" ht="12.75" customHeight="1" thickBot="1">
      <c r="A4" s="596"/>
      <c r="B4" s="248"/>
      <c r="C4" s="248"/>
      <c r="D4" s="248"/>
      <c r="E4" s="597"/>
      <c r="F4" s="248"/>
      <c r="M4" s="155"/>
    </row>
    <row r="5" spans="1:14" ht="46.5" customHeight="1" thickTop="1" thickBot="1">
      <c r="A5" s="798"/>
      <c r="B5" s="1322" t="s">
        <v>1820</v>
      </c>
      <c r="C5" s="1322" t="s">
        <v>1828</v>
      </c>
      <c r="D5" s="1322" t="s">
        <v>1822</v>
      </c>
      <c r="E5" s="1322" t="s">
        <v>1823</v>
      </c>
      <c r="F5" s="1323" t="s">
        <v>1837</v>
      </c>
      <c r="G5" s="1091"/>
      <c r="H5" s="1091"/>
      <c r="I5" s="1091"/>
      <c r="J5" s="1091"/>
      <c r="K5" s="1091"/>
      <c r="L5" s="1091"/>
      <c r="M5" s="1091"/>
      <c r="N5" s="1091"/>
    </row>
    <row r="6" spans="1:14" ht="15.75" thickTop="1">
      <c r="A6" s="810"/>
      <c r="B6" s="1091"/>
      <c r="C6" s="1091"/>
      <c r="D6" s="1091"/>
      <c r="E6" s="1091"/>
      <c r="F6" s="1091"/>
      <c r="G6" s="1091"/>
      <c r="H6" s="1091"/>
      <c r="I6" s="1091"/>
      <c r="J6" s="1091"/>
      <c r="K6" s="1091"/>
      <c r="L6" s="1091"/>
      <c r="M6" s="1091"/>
      <c r="N6" s="1091"/>
    </row>
    <row r="7" spans="1:14">
      <c r="A7" s="1320" t="s">
        <v>39</v>
      </c>
      <c r="B7" s="1325">
        <v>1830</v>
      </c>
      <c r="C7" s="791">
        <v>0.75901600000000002</v>
      </c>
      <c r="D7" s="791">
        <v>0.77846000000000004</v>
      </c>
      <c r="E7" s="791">
        <v>0.73873999999999995</v>
      </c>
      <c r="F7" s="1324">
        <v>0.95</v>
      </c>
      <c r="G7" s="1321"/>
      <c r="H7" s="1321"/>
      <c r="I7" s="1321"/>
      <c r="J7" s="1321"/>
      <c r="K7" s="1321"/>
      <c r="L7" s="1321"/>
      <c r="M7" s="1321"/>
      <c r="N7" s="1321"/>
    </row>
    <row r="8" spans="1:14" ht="13.5" thickBot="1">
      <c r="A8" s="1088"/>
      <c r="B8" s="1089"/>
      <c r="C8" s="1089"/>
      <c r="D8" s="1089"/>
      <c r="E8" s="1089"/>
      <c r="F8" s="1089"/>
      <c r="G8" s="1086"/>
      <c r="H8" s="1086"/>
      <c r="I8" s="1086"/>
      <c r="J8" s="1086"/>
      <c r="K8" s="1086"/>
      <c r="L8" s="1086"/>
      <c r="M8" s="1086"/>
      <c r="N8" s="1086"/>
    </row>
    <row r="9" spans="1:14" ht="13.5" thickTop="1"/>
    <row r="11" spans="1:14" ht="27.75" customHeight="1">
      <c r="A11" s="1486" t="s">
        <v>1979</v>
      </c>
      <c r="B11" s="1486"/>
      <c r="C11" s="1486"/>
      <c r="D11" s="1486"/>
      <c r="E11" s="1486"/>
      <c r="F11" s="1486"/>
      <c r="I11" s="271"/>
    </row>
    <row r="12" spans="1:14">
      <c r="A12" s="1582"/>
      <c r="B12" s="1582"/>
      <c r="C12" s="1582"/>
      <c r="D12" s="1582"/>
      <c r="E12" s="1582"/>
      <c r="F12" s="1582"/>
      <c r="I12" s="271"/>
    </row>
    <row r="14" spans="1:14">
      <c r="A14" s="123" t="s">
        <v>1869</v>
      </c>
      <c r="B14" s="271"/>
      <c r="C14" s="271"/>
      <c r="D14" s="271"/>
      <c r="E14" s="271"/>
      <c r="F14" s="271"/>
    </row>
    <row r="15" spans="1:14" ht="13.5" thickBot="1">
      <c r="A15" s="596"/>
      <c r="B15" s="248"/>
      <c r="C15" s="248"/>
      <c r="D15" s="248"/>
      <c r="E15" s="597"/>
      <c r="F15" s="248"/>
    </row>
    <row r="16" spans="1:14" ht="46.5" thickTop="1" thickBot="1">
      <c r="A16" s="798"/>
      <c r="B16" s="1322" t="s">
        <v>1820</v>
      </c>
      <c r="C16" s="1322" t="s">
        <v>1828</v>
      </c>
      <c r="D16" s="1322" t="s">
        <v>1822</v>
      </c>
      <c r="E16" s="1322" t="s">
        <v>1823</v>
      </c>
      <c r="F16" s="1323" t="s">
        <v>1837</v>
      </c>
    </row>
    <row r="17" spans="1:6" ht="15.75" thickTop="1">
      <c r="A17" s="810"/>
      <c r="B17" s="1091"/>
      <c r="C17" s="1091"/>
      <c r="D17" s="1091"/>
      <c r="E17" s="1091"/>
      <c r="F17" s="1091"/>
    </row>
    <row r="18" spans="1:6">
      <c r="A18" s="1341" t="s">
        <v>39</v>
      </c>
      <c r="B18" s="1325">
        <v>1701</v>
      </c>
      <c r="C18" s="791">
        <v>0.964727</v>
      </c>
      <c r="D18" s="825">
        <v>0.97297999999999996</v>
      </c>
      <c r="E18" s="825">
        <v>0.95482999999999996</v>
      </c>
      <c r="F18" s="1324">
        <v>0.95</v>
      </c>
    </row>
    <row r="19" spans="1:6" ht="13.5" thickBot="1">
      <c r="A19" s="1088"/>
      <c r="B19" s="1089"/>
      <c r="C19" s="1089"/>
      <c r="D19" s="1089"/>
      <c r="E19" s="1089"/>
      <c r="F19" s="1089"/>
    </row>
    <row r="20" spans="1:6" ht="13.5" thickTop="1">
      <c r="A20" s="1341"/>
      <c r="B20" s="1341"/>
      <c r="C20" s="1341"/>
      <c r="D20" s="1341"/>
      <c r="E20" s="1341"/>
      <c r="F20" s="1341"/>
    </row>
    <row r="21" spans="1:6">
      <c r="A21" s="1341"/>
      <c r="B21" s="1341"/>
      <c r="C21" s="1341"/>
      <c r="D21" s="1341"/>
      <c r="E21" s="1341"/>
      <c r="F21" s="1341"/>
    </row>
    <row r="22" spans="1:6" ht="27.75" customHeight="1">
      <c r="A22" s="1486" t="s">
        <v>1978</v>
      </c>
      <c r="B22" s="1486"/>
      <c r="C22" s="1486"/>
      <c r="D22" s="1486"/>
      <c r="E22" s="1486"/>
      <c r="F22" s="1486"/>
    </row>
    <row r="23" spans="1:6">
      <c r="A23" s="1582"/>
      <c r="B23" s="1582"/>
      <c r="C23" s="1582"/>
      <c r="D23" s="1582"/>
      <c r="E23" s="1582"/>
      <c r="F23" s="1582"/>
    </row>
    <row r="24" spans="1:6">
      <c r="A24" s="1582"/>
      <c r="B24" s="1582"/>
      <c r="C24" s="1582"/>
      <c r="D24" s="1582"/>
      <c r="E24" s="1582"/>
      <c r="F24" s="1582"/>
    </row>
    <row r="25" spans="1:6">
      <c r="A25" s="123" t="s">
        <v>1870</v>
      </c>
      <c r="B25" s="271"/>
      <c r="C25" s="271"/>
      <c r="D25" s="271"/>
      <c r="E25" s="271"/>
      <c r="F25" s="271"/>
    </row>
    <row r="26" spans="1:6" ht="13.5" thickBot="1">
      <c r="A26" s="596"/>
      <c r="B26" s="248"/>
      <c r="C26" s="248"/>
      <c r="D26" s="248"/>
      <c r="E26" s="597"/>
      <c r="F26" s="248"/>
    </row>
    <row r="27" spans="1:6" ht="46.5" thickTop="1" thickBot="1">
      <c r="A27" s="798"/>
      <c r="B27" s="1322" t="s">
        <v>1820</v>
      </c>
      <c r="C27" s="1322" t="s">
        <v>1828</v>
      </c>
      <c r="D27" s="1322" t="s">
        <v>1822</v>
      </c>
      <c r="E27" s="1322" t="s">
        <v>1823</v>
      </c>
      <c r="F27" s="1323" t="s">
        <v>1837</v>
      </c>
    </row>
    <row r="28" spans="1:6" ht="15.75" thickTop="1">
      <c r="A28" s="810"/>
      <c r="B28" s="1091"/>
      <c r="C28" s="1091"/>
      <c r="D28" s="1091"/>
      <c r="E28" s="1091"/>
      <c r="F28" s="1091"/>
    </row>
    <row r="29" spans="1:6">
      <c r="A29" s="1341" t="s">
        <v>39</v>
      </c>
      <c r="B29" s="1325">
        <v>1664</v>
      </c>
      <c r="C29" s="791">
        <v>0.96394230000000003</v>
      </c>
      <c r="D29" s="791">
        <v>0.97236999999999996</v>
      </c>
      <c r="E29" s="791">
        <v>0.95382999999999996</v>
      </c>
      <c r="F29" s="1324">
        <v>0.95</v>
      </c>
    </row>
    <row r="30" spans="1:6" ht="13.5" thickBot="1">
      <c r="A30" s="1088"/>
      <c r="B30" s="1089"/>
      <c r="C30" s="1089"/>
      <c r="D30" s="1089"/>
      <c r="E30" s="1089"/>
      <c r="F30" s="1089"/>
    </row>
    <row r="31" spans="1:6" ht="13.5" thickTop="1">
      <c r="A31" s="1341"/>
      <c r="B31" s="1341"/>
      <c r="C31" s="1341"/>
      <c r="D31" s="1341"/>
      <c r="E31" s="1341"/>
      <c r="F31" s="1341"/>
    </row>
    <row r="32" spans="1:6">
      <c r="A32" s="1341"/>
      <c r="B32" s="1341"/>
      <c r="C32" s="1341"/>
      <c r="D32" s="1341"/>
      <c r="E32" s="1341"/>
      <c r="F32" s="1341"/>
    </row>
    <row r="33" spans="1:6" ht="27.75" customHeight="1">
      <c r="A33" s="1486" t="s">
        <v>1977</v>
      </c>
      <c r="B33" s="1486"/>
      <c r="C33" s="1486"/>
      <c r="D33" s="1486"/>
      <c r="E33" s="1486"/>
      <c r="F33" s="1486"/>
    </row>
    <row r="36" spans="1:6">
      <c r="A36" s="123" t="s">
        <v>1871</v>
      </c>
      <c r="B36" s="271"/>
      <c r="C36" s="271"/>
      <c r="D36" s="271"/>
      <c r="E36" s="271"/>
      <c r="F36" s="271"/>
    </row>
    <row r="37" spans="1:6" ht="13.5" thickBot="1">
      <c r="A37" s="596"/>
      <c r="B37" s="248"/>
      <c r="C37" s="248"/>
      <c r="D37" s="248"/>
      <c r="E37" s="597"/>
      <c r="F37" s="248"/>
    </row>
    <row r="38" spans="1:6" ht="46.5" thickTop="1" thickBot="1">
      <c r="A38" s="798"/>
      <c r="B38" s="1322" t="s">
        <v>1820</v>
      </c>
      <c r="C38" s="1322" t="s">
        <v>1828</v>
      </c>
      <c r="D38" s="1322" t="s">
        <v>1822</v>
      </c>
      <c r="E38" s="1322" t="s">
        <v>1823</v>
      </c>
      <c r="F38" s="1323" t="s">
        <v>1837</v>
      </c>
    </row>
    <row r="39" spans="1:6" ht="15.75" thickTop="1">
      <c r="A39" s="810"/>
      <c r="B39" s="1091"/>
      <c r="C39" s="1091"/>
      <c r="D39" s="1091"/>
      <c r="E39" s="1091"/>
      <c r="F39" s="1091"/>
    </row>
    <row r="40" spans="1:6">
      <c r="A40" s="1341" t="s">
        <v>39</v>
      </c>
      <c r="B40" s="1325">
        <v>1687</v>
      </c>
      <c r="C40" s="791">
        <v>0.99940720000000005</v>
      </c>
      <c r="D40" s="825">
        <v>0.99997999999999998</v>
      </c>
      <c r="E40" s="791">
        <v>0.99670000000000003</v>
      </c>
      <c r="F40" s="1324">
        <v>0.95</v>
      </c>
    </row>
    <row r="41" spans="1:6" ht="13.5" thickBot="1">
      <c r="A41" s="1088"/>
      <c r="B41" s="1089"/>
      <c r="C41" s="1089"/>
      <c r="D41" s="1090"/>
      <c r="E41" s="1089"/>
      <c r="F41" s="1089"/>
    </row>
    <row r="42" spans="1:6" ht="13.5" thickTop="1">
      <c r="A42" s="1341"/>
      <c r="B42" s="1341"/>
      <c r="C42" s="1341"/>
      <c r="D42" s="1341"/>
      <c r="E42" s="1341"/>
      <c r="F42" s="1341"/>
    </row>
    <row r="43" spans="1:6">
      <c r="A43" s="1341"/>
      <c r="B43" s="1341"/>
      <c r="C43" s="1341"/>
      <c r="D43" s="1341"/>
      <c r="E43" s="1341"/>
      <c r="F43" s="1341"/>
    </row>
    <row r="44" spans="1:6" ht="26.25" customHeight="1">
      <c r="A44" s="1486" t="s">
        <v>1976</v>
      </c>
      <c r="B44" s="1486"/>
      <c r="C44" s="1486"/>
      <c r="D44" s="1486"/>
      <c r="E44" s="1486"/>
      <c r="F44" s="1486"/>
    </row>
    <row r="47" spans="1:6">
      <c r="D47" s="1358"/>
    </row>
  </sheetData>
  <mergeCells count="8">
    <mergeCell ref="A33:F33"/>
    <mergeCell ref="A44:F44"/>
    <mergeCell ref="A1:F1"/>
    <mergeCell ref="A11:F11"/>
    <mergeCell ref="A12:F12"/>
    <mergeCell ref="A24:F24"/>
    <mergeCell ref="A22:F22"/>
    <mergeCell ref="A23:F23"/>
  </mergeCells>
  <pageMargins left="0.70866141732283472" right="0.70866141732283472" top="0.74803149606299213" bottom="0.74803149606299213" header="0.31496062992125984" footer="0.31496062992125984"/>
  <pageSetup paperSize="9" scale="95" fitToHeight="2" orientation="portrait" r:id="rId1"/>
  <drawing r:id="rId2"/>
</worksheet>
</file>

<file path=xl/worksheets/sheet128.xml><?xml version="1.0" encoding="utf-8"?>
<worksheet xmlns="http://schemas.openxmlformats.org/spreadsheetml/2006/main" xmlns:r="http://schemas.openxmlformats.org/officeDocument/2006/relationships">
  <sheetPr codeName="Sheet68">
    <tabColor theme="0" tint="-0.249977111117893"/>
  </sheetPr>
  <dimension ref="A1:K5"/>
  <sheetViews>
    <sheetView zoomScaleNormal="100" workbookViewId="0">
      <selection activeCell="A2" sqref="A2"/>
    </sheetView>
  </sheetViews>
  <sheetFormatPr defaultRowHeight="12.75"/>
  <cols>
    <col min="1" max="1" width="9.140625" style="7" customWidth="1"/>
    <col min="2" max="5" width="9.140625" style="7"/>
    <col min="6" max="16384" width="9.140625" style="2"/>
  </cols>
  <sheetData>
    <row r="1" spans="1:11" ht="15.75">
      <c r="A1" s="544" t="s">
        <v>782</v>
      </c>
      <c r="B1" s="544"/>
      <c r="C1" s="471"/>
      <c r="D1" s="537"/>
      <c r="E1" s="474"/>
      <c r="F1" s="471"/>
      <c r="G1" s="516"/>
      <c r="H1" s="516"/>
      <c r="I1" s="516"/>
      <c r="J1" s="516"/>
      <c r="K1" s="275"/>
    </row>
    <row r="2" spans="1:11">
      <c r="A2" s="516"/>
      <c r="B2" s="516"/>
      <c r="C2" s="516"/>
      <c r="D2" s="516"/>
      <c r="E2" s="516"/>
      <c r="F2" s="517"/>
      <c r="G2" s="516"/>
      <c r="H2" s="516"/>
      <c r="I2" s="516"/>
      <c r="J2" s="516"/>
    </row>
    <row r="3" spans="1:11" ht="109.5" customHeight="1">
      <c r="A3" s="1584" t="s">
        <v>832</v>
      </c>
      <c r="B3" s="1584"/>
      <c r="C3" s="1584"/>
      <c r="D3" s="1584"/>
      <c r="E3" s="1584"/>
      <c r="F3" s="531"/>
      <c r="G3" s="531"/>
      <c r="H3" s="531"/>
      <c r="I3" s="531"/>
      <c r="J3" s="531"/>
    </row>
    <row r="4" spans="1:11" ht="15" customHeight="1">
      <c r="A4" s="428" t="s">
        <v>833</v>
      </c>
    </row>
    <row r="5" spans="1:11" ht="16.5" customHeight="1">
      <c r="A5" s="1588" t="s">
        <v>114</v>
      </c>
      <c r="B5" s="1588"/>
      <c r="C5" s="1588"/>
    </row>
  </sheetData>
  <mergeCells count="2">
    <mergeCell ref="A5:C5"/>
    <mergeCell ref="A3:E3"/>
  </mergeCells>
  <hyperlinks>
    <hyperlink ref="A5" location="Enforce" display="Click here to return to Contents"/>
    <hyperlink ref="A5:C5" location="Contents!A1" display="Click here to return to Contents"/>
    <hyperlink ref="A4" r:id="rId1"/>
  </hyperlinks>
  <pageMargins left="0.70866141732283472" right="0.70866141732283472" top="0.74803149606299213" bottom="0.74803149606299213" header="0.31496062992125984" footer="0.31496062992125984"/>
  <pageSetup paperSize="9" scale="115" fitToWidth="0" fitToHeight="0" orientation="portrait" r:id="rId2"/>
  <drawing r:id="rId3"/>
</worksheet>
</file>

<file path=xl/worksheets/sheet13.xml><?xml version="1.0" encoding="utf-8"?>
<worksheet xmlns="http://schemas.openxmlformats.org/spreadsheetml/2006/main" xmlns:r="http://schemas.openxmlformats.org/officeDocument/2006/relationships">
  <sheetPr codeName="Sheet12">
    <tabColor theme="0" tint="-0.249977111117893"/>
    <pageSetUpPr fitToPage="1"/>
  </sheetPr>
  <dimension ref="A1:T26"/>
  <sheetViews>
    <sheetView zoomScaleNormal="100" workbookViewId="0">
      <selection activeCell="A2" sqref="A2"/>
    </sheetView>
  </sheetViews>
  <sheetFormatPr defaultRowHeight="12.75"/>
  <cols>
    <col min="1" max="15" width="9.140625" style="271" customWidth="1"/>
    <col min="16" max="16" width="15.7109375" style="243" customWidth="1"/>
    <col min="17" max="17" width="9.140625" style="243" customWidth="1"/>
    <col min="18" max="16384" width="9.140625" style="243"/>
  </cols>
  <sheetData>
    <row r="1" spans="1:20" s="266" customFormat="1" ht="23.25">
      <c r="A1" s="1481" t="s">
        <v>1263</v>
      </c>
      <c r="B1" s="1482"/>
      <c r="C1" s="1482"/>
      <c r="D1" s="1482"/>
      <c r="E1" s="1482"/>
      <c r="F1" s="1482"/>
      <c r="G1" s="1482"/>
      <c r="H1" s="1482"/>
      <c r="I1" s="1482"/>
      <c r="J1" s="1482"/>
      <c r="K1" s="1482"/>
      <c r="L1" s="1482"/>
      <c r="M1" s="1482"/>
      <c r="N1" s="1482"/>
      <c r="O1" s="1482"/>
      <c r="P1" s="1473" t="s">
        <v>92</v>
      </c>
      <c r="Q1" s="1473"/>
      <c r="R1" s="471"/>
      <c r="S1" s="471"/>
      <c r="T1" s="471"/>
    </row>
    <row r="2" spans="1:20" s="266" customFormat="1">
      <c r="A2" s="476"/>
    </row>
    <row r="3" spans="1:20" s="266" customFormat="1" ht="32.25" customHeight="1">
      <c r="A3" s="1476" t="s">
        <v>93</v>
      </c>
      <c r="B3" s="1476"/>
      <c r="C3" s="1476"/>
      <c r="D3" s="1476"/>
      <c r="E3" s="1476"/>
      <c r="F3" s="1476"/>
      <c r="G3" s="1476"/>
      <c r="H3" s="1476"/>
      <c r="I3" s="1476"/>
      <c r="J3" s="1476"/>
      <c r="K3" s="1476"/>
      <c r="L3" s="1476"/>
      <c r="M3" s="1476"/>
      <c r="N3" s="1476"/>
      <c r="O3" s="1476"/>
      <c r="P3" s="463"/>
    </row>
    <row r="4" spans="1:20" s="266" customFormat="1" ht="15">
      <c r="A4" s="1143"/>
      <c r="B4" s="1143"/>
      <c r="C4" s="1143"/>
      <c r="D4" s="1143"/>
      <c r="E4" s="1143"/>
      <c r="F4" s="1143"/>
      <c r="G4" s="1143"/>
      <c r="H4" s="1143"/>
      <c r="I4" s="1143"/>
      <c r="J4" s="1143"/>
      <c r="K4" s="1143"/>
      <c r="L4" s="1143"/>
      <c r="M4" s="1143"/>
      <c r="N4" s="1143"/>
      <c r="O4" s="1143"/>
      <c r="P4" s="463"/>
    </row>
    <row r="5" spans="1:20" ht="15.75">
      <c r="A5" s="1475" t="s">
        <v>9</v>
      </c>
      <c r="B5" s="1475"/>
      <c r="C5" s="1475"/>
      <c r="D5" s="1475"/>
      <c r="E5" s="1475"/>
      <c r="F5" s="1475"/>
      <c r="G5" s="1475"/>
      <c r="H5" s="1475"/>
      <c r="I5" s="1475"/>
      <c r="J5" s="1475"/>
      <c r="K5" s="1475"/>
      <c r="L5" s="1475"/>
      <c r="M5" s="1475"/>
      <c r="N5" s="1475"/>
      <c r="O5" s="1475"/>
      <c r="P5" s="1142"/>
    </row>
    <row r="6" spans="1:20" ht="15">
      <c r="A6" s="463" t="s">
        <v>94</v>
      </c>
      <c r="B6" s="463"/>
      <c r="C6" s="463"/>
      <c r="D6" s="463"/>
      <c r="E6" s="463"/>
      <c r="F6" s="463"/>
      <c r="G6" s="463"/>
      <c r="H6" s="463"/>
      <c r="I6" s="463"/>
      <c r="J6" s="463"/>
      <c r="K6" s="463"/>
      <c r="L6" s="463"/>
      <c r="M6" s="463"/>
      <c r="N6" s="463"/>
      <c r="O6" s="463"/>
      <c r="P6" s="463"/>
    </row>
    <row r="7" spans="1:20" ht="15">
      <c r="A7" s="463" t="s">
        <v>1256</v>
      </c>
      <c r="B7" s="463"/>
      <c r="C7" s="463"/>
      <c r="D7" s="463"/>
      <c r="E7" s="463"/>
      <c r="F7" s="463"/>
      <c r="G7" s="463"/>
      <c r="H7" s="463"/>
      <c r="I7" s="463"/>
      <c r="J7" s="463"/>
      <c r="K7" s="463"/>
      <c r="L7" s="463"/>
      <c r="M7" s="463"/>
      <c r="N7" s="463"/>
      <c r="O7" s="463"/>
      <c r="P7" s="463"/>
    </row>
    <row r="8" spans="1:20" ht="15">
      <c r="A8" s="463" t="s">
        <v>1257</v>
      </c>
      <c r="B8" s="463"/>
      <c r="C8" s="463"/>
      <c r="D8" s="463"/>
      <c r="E8" s="463"/>
      <c r="F8" s="463"/>
      <c r="G8" s="463"/>
      <c r="H8" s="463"/>
      <c r="I8" s="463"/>
      <c r="J8" s="463"/>
      <c r="K8" s="463"/>
      <c r="L8" s="463"/>
      <c r="M8" s="463"/>
      <c r="N8" s="463"/>
      <c r="O8" s="463"/>
      <c r="P8" s="463"/>
    </row>
    <row r="9" spans="1:20" ht="15">
      <c r="A9" s="463" t="s">
        <v>1258</v>
      </c>
      <c r="B9" s="463"/>
      <c r="C9" s="463"/>
      <c r="D9" s="463"/>
      <c r="E9" s="463"/>
      <c r="F9" s="463"/>
      <c r="G9" s="463"/>
      <c r="H9" s="463"/>
      <c r="I9" s="463"/>
      <c r="J9" s="463"/>
      <c r="K9" s="463"/>
      <c r="L9" s="463"/>
      <c r="M9" s="463"/>
      <c r="N9" s="463"/>
      <c r="O9" s="463"/>
      <c r="P9" s="463"/>
    </row>
    <row r="10" spans="1:20" ht="15">
      <c r="A10" s="463" t="s">
        <v>1259</v>
      </c>
      <c r="B10" s="463"/>
      <c r="C10" s="463"/>
      <c r="D10" s="463"/>
      <c r="E10" s="463"/>
      <c r="F10" s="463"/>
      <c r="G10" s="463"/>
      <c r="H10" s="463"/>
      <c r="I10" s="463"/>
      <c r="J10" s="463"/>
      <c r="K10" s="463"/>
      <c r="L10" s="463"/>
      <c r="M10" s="463"/>
      <c r="N10" s="463"/>
      <c r="O10" s="463"/>
      <c r="P10" s="463"/>
    </row>
    <row r="11" spans="1:20" ht="15">
      <c r="A11" s="463" t="s">
        <v>95</v>
      </c>
      <c r="B11" s="432"/>
      <c r="C11" s="432"/>
      <c r="D11" s="432"/>
      <c r="E11" s="432"/>
      <c r="F11" s="432"/>
      <c r="G11" s="432"/>
      <c r="H11" s="432"/>
      <c r="I11" s="432"/>
      <c r="J11" s="432"/>
      <c r="K11" s="432"/>
      <c r="L11" s="432"/>
      <c r="M11" s="432"/>
      <c r="N11" s="432"/>
      <c r="O11" s="432"/>
      <c r="P11" s="432"/>
    </row>
    <row r="12" spans="1:20" ht="29.25" customHeight="1">
      <c r="A12" s="1474" t="s">
        <v>1260</v>
      </c>
      <c r="B12" s="1474"/>
      <c r="C12" s="1474"/>
      <c r="D12" s="1474"/>
      <c r="E12" s="1474"/>
      <c r="F12" s="1474"/>
      <c r="G12" s="1474"/>
      <c r="H12" s="1474"/>
      <c r="I12" s="1474"/>
      <c r="J12" s="1474"/>
      <c r="K12" s="1474"/>
      <c r="L12" s="1474"/>
      <c r="M12" s="1474"/>
      <c r="N12" s="1474"/>
      <c r="O12" s="1474"/>
      <c r="P12" s="432"/>
    </row>
    <row r="13" spans="1:20" ht="4.5" customHeight="1">
      <c r="A13" s="463"/>
      <c r="B13" s="432"/>
      <c r="C13" s="432"/>
      <c r="D13" s="432"/>
      <c r="E13" s="432"/>
      <c r="F13" s="432"/>
      <c r="G13" s="432"/>
      <c r="H13" s="432"/>
      <c r="I13" s="432"/>
      <c r="J13" s="432"/>
      <c r="K13" s="432"/>
      <c r="L13" s="432"/>
      <c r="M13" s="432"/>
      <c r="N13" s="432"/>
      <c r="O13" s="432"/>
      <c r="P13" s="432"/>
    </row>
    <row r="14" spans="1:20" ht="45.75" customHeight="1">
      <c r="A14" s="1477" t="s">
        <v>1262</v>
      </c>
      <c r="B14" s="1470"/>
      <c r="C14" s="1470"/>
      <c r="D14" s="1470"/>
      <c r="E14" s="1470"/>
      <c r="F14" s="1470"/>
      <c r="G14" s="1470"/>
      <c r="H14" s="1470"/>
      <c r="I14" s="1470"/>
      <c r="J14" s="1470"/>
      <c r="K14" s="1470"/>
      <c r="L14" s="1470"/>
      <c r="M14" s="1470"/>
      <c r="N14" s="1470"/>
      <c r="O14" s="1470"/>
      <c r="P14" s="1470"/>
    </row>
    <row r="15" spans="1:20" ht="4.5" customHeight="1">
      <c r="A15" s="463"/>
      <c r="B15" s="463"/>
      <c r="C15" s="463"/>
      <c r="D15" s="463"/>
      <c r="E15" s="463"/>
      <c r="F15" s="463"/>
      <c r="G15" s="463"/>
      <c r="H15" s="463"/>
      <c r="I15" s="463"/>
      <c r="J15" s="463"/>
      <c r="K15" s="463"/>
      <c r="L15" s="463"/>
      <c r="M15" s="463"/>
      <c r="N15" s="463"/>
      <c r="O15" s="463"/>
      <c r="P15" s="463"/>
    </row>
    <row r="16" spans="1:20" ht="32.25" customHeight="1">
      <c r="A16" s="1474" t="s">
        <v>849</v>
      </c>
      <c r="B16" s="1474"/>
      <c r="C16" s="1474"/>
      <c r="D16" s="1474"/>
      <c r="E16" s="1474"/>
      <c r="F16" s="1474"/>
      <c r="G16" s="1474"/>
      <c r="H16" s="1474"/>
      <c r="I16" s="1474"/>
      <c r="J16" s="1474"/>
      <c r="K16" s="1474"/>
      <c r="L16" s="1474"/>
      <c r="M16" s="1474"/>
      <c r="N16" s="1474"/>
      <c r="O16" s="1474"/>
      <c r="P16" s="1474"/>
    </row>
    <row r="17" spans="1:16" ht="4.5" customHeight="1">
      <c r="A17" s="99"/>
      <c r="P17" s="270"/>
    </row>
    <row r="18" spans="1:16" ht="15">
      <c r="A18" s="463" t="s">
        <v>1261</v>
      </c>
      <c r="P18" s="270"/>
    </row>
    <row r="20" spans="1:16" ht="15.75">
      <c r="A20" s="1475" t="s">
        <v>1264</v>
      </c>
      <c r="B20" s="1475"/>
      <c r="C20" s="1475"/>
      <c r="D20" s="1475"/>
      <c r="E20" s="1475"/>
      <c r="F20" s="1475"/>
      <c r="G20" s="1475"/>
      <c r="H20" s="1475"/>
      <c r="I20" s="1475"/>
      <c r="J20" s="1475"/>
      <c r="K20" s="1475"/>
      <c r="L20" s="1475"/>
      <c r="M20" s="1475"/>
      <c r="N20" s="1475"/>
      <c r="O20" s="1475"/>
    </row>
    <row r="21" spans="1:16" ht="92.25" customHeight="1">
      <c r="A21" s="1474" t="s">
        <v>1907</v>
      </c>
      <c r="B21" s="1474"/>
      <c r="C21" s="1474"/>
      <c r="D21" s="1474"/>
      <c r="E21" s="1474"/>
      <c r="F21" s="1474"/>
      <c r="G21" s="1474"/>
      <c r="H21" s="1474"/>
      <c r="I21" s="1474"/>
      <c r="J21" s="1474"/>
      <c r="K21" s="1474"/>
      <c r="L21" s="1474"/>
      <c r="M21" s="1474"/>
      <c r="N21" s="1474"/>
      <c r="O21" s="1474"/>
      <c r="P21" s="1368"/>
    </row>
    <row r="22" spans="1:16" ht="15">
      <c r="A22" s="465" t="s">
        <v>1223</v>
      </c>
    </row>
    <row r="24" spans="1:16" ht="79.5" customHeight="1">
      <c r="A24" s="1478" t="s">
        <v>1906</v>
      </c>
      <c r="B24" s="1478"/>
      <c r="C24" s="1478"/>
      <c r="D24" s="1478"/>
      <c r="E24" s="1478"/>
      <c r="F24" s="1478"/>
      <c r="G24" s="1478"/>
      <c r="H24" s="1478"/>
      <c r="I24" s="1478"/>
      <c r="J24" s="1478"/>
      <c r="K24" s="1478"/>
      <c r="L24" s="1478"/>
      <c r="M24" s="1478"/>
      <c r="N24" s="1478"/>
      <c r="O24" s="1478"/>
    </row>
    <row r="25" spans="1:16" ht="15">
      <c r="A25" s="1479" t="s">
        <v>52</v>
      </c>
      <c r="B25" s="1480"/>
      <c r="C25" s="1480"/>
    </row>
    <row r="26" spans="1:16" ht="15">
      <c r="A26" s="1479" t="s">
        <v>1908</v>
      </c>
      <c r="B26" s="1480"/>
      <c r="C26" s="1480"/>
    </row>
  </sheetData>
  <mergeCells count="12">
    <mergeCell ref="A24:O24"/>
    <mergeCell ref="A25:C25"/>
    <mergeCell ref="A26:C26"/>
    <mergeCell ref="A21:O21"/>
    <mergeCell ref="A1:O1"/>
    <mergeCell ref="P1:Q1"/>
    <mergeCell ref="A12:O12"/>
    <mergeCell ref="A20:O20"/>
    <mergeCell ref="A3:O3"/>
    <mergeCell ref="A5:O5"/>
    <mergeCell ref="A14:P14"/>
    <mergeCell ref="A16:P16"/>
  </mergeCells>
  <hyperlinks>
    <hyperlink ref="P1" r:id="rId1" location="Contents!A1"/>
    <hyperlink ref="A22" r:id="rId2"/>
    <hyperlink ref="A25:C25" location="'User Guide Targets'!A1" display="User Guidance"/>
    <hyperlink ref="A26:C26" location="'Annex 5'!A1" display="Appendix 5"/>
    <hyperlink ref="P1:Q1" location="Contents!A1" display="Return to Contents"/>
  </hyperlinks>
  <pageMargins left="7.874015748031496E-2" right="7.874015748031496E-2" top="0.98425196850393704" bottom="0.98425196850393704" header="0.51181102362204722" footer="0.51181102362204722"/>
  <pageSetup paperSize="9" scale="78" orientation="landscape" r:id="rId3"/>
  <headerFooter alignWithMargins="0"/>
  <drawing r:id="rId4"/>
</worksheet>
</file>

<file path=xl/worksheets/sheet14.xml><?xml version="1.0" encoding="utf-8"?>
<worksheet xmlns="http://schemas.openxmlformats.org/spreadsheetml/2006/main" xmlns:r="http://schemas.openxmlformats.org/officeDocument/2006/relationships">
  <sheetPr codeName="Sheet20">
    <tabColor theme="0" tint="-0.249977111117893"/>
  </sheetPr>
  <dimension ref="A1:S61"/>
  <sheetViews>
    <sheetView zoomScaleNormal="100" workbookViewId="0">
      <selection activeCell="M1" sqref="M1"/>
    </sheetView>
  </sheetViews>
  <sheetFormatPr defaultRowHeight="15"/>
  <cols>
    <col min="1" max="15" width="9.140625" style="1136"/>
    <col min="16" max="16" width="11.7109375" style="1144" customWidth="1"/>
    <col min="17" max="16384" width="9.140625" style="1144"/>
  </cols>
  <sheetData>
    <row r="1" spans="1:19" ht="18">
      <c r="A1" s="1160" t="s">
        <v>158</v>
      </c>
      <c r="D1" s="471"/>
      <c r="E1" s="356"/>
      <c r="O1" s="1473" t="s">
        <v>92</v>
      </c>
      <c r="P1" s="1473"/>
      <c r="S1" s="471"/>
    </row>
    <row r="3" spans="1:19">
      <c r="A3" s="1464" t="s">
        <v>159</v>
      </c>
      <c r="B3" s="1464"/>
      <c r="C3" s="1464"/>
      <c r="D3" s="1464"/>
      <c r="E3" s="1464"/>
      <c r="F3" s="1464"/>
      <c r="G3" s="1464"/>
      <c r="H3" s="1464"/>
      <c r="I3" s="1464"/>
      <c r="J3" s="1464"/>
      <c r="K3" s="1464"/>
      <c r="L3" s="1464"/>
      <c r="M3" s="1464"/>
      <c r="N3" s="1464"/>
    </row>
    <row r="5" spans="1:19" ht="28.5" customHeight="1">
      <c r="A5" s="1464" t="s">
        <v>1265</v>
      </c>
      <c r="B5" s="1464"/>
      <c r="C5" s="1464"/>
      <c r="D5" s="1464"/>
      <c r="E5" s="1464"/>
      <c r="F5" s="1464"/>
      <c r="G5" s="1464"/>
      <c r="H5" s="1464"/>
      <c r="I5" s="1464"/>
      <c r="J5" s="1464"/>
      <c r="K5" s="1464"/>
      <c r="L5" s="1464"/>
      <c r="M5" s="1464"/>
      <c r="N5" s="1464"/>
    </row>
    <row r="6" spans="1:19">
      <c r="A6" s="1137"/>
      <c r="B6" s="1137"/>
      <c r="C6" s="1137"/>
      <c r="D6" s="1137"/>
      <c r="E6" s="1137"/>
      <c r="F6" s="1137"/>
      <c r="G6" s="1137"/>
      <c r="H6" s="1137"/>
      <c r="I6" s="1137"/>
      <c r="J6" s="1137"/>
      <c r="K6" s="1137"/>
      <c r="L6" s="1137"/>
      <c r="M6" s="1137"/>
      <c r="N6" s="1137"/>
    </row>
    <row r="7" spans="1:19" ht="48" customHeight="1">
      <c r="A7" s="1464" t="s">
        <v>160</v>
      </c>
      <c r="B7" s="1464"/>
      <c r="C7" s="1464"/>
      <c r="D7" s="1464"/>
      <c r="E7" s="1464"/>
      <c r="F7" s="1464"/>
      <c r="G7" s="1464"/>
      <c r="H7" s="1464"/>
      <c r="I7" s="1464"/>
      <c r="J7" s="1464"/>
      <c r="K7" s="1464"/>
      <c r="L7" s="1464"/>
      <c r="M7" s="1464"/>
      <c r="N7" s="1464"/>
      <c r="Q7" s="18"/>
    </row>
    <row r="8" spans="1:19">
      <c r="A8" s="1137"/>
      <c r="B8" s="1137"/>
      <c r="C8" s="1137"/>
      <c r="D8" s="1137"/>
      <c r="E8" s="1137"/>
      <c r="F8" s="1137"/>
      <c r="G8" s="1137"/>
      <c r="H8" s="1137"/>
      <c r="I8" s="1137"/>
      <c r="J8" s="1137"/>
      <c r="K8" s="1137"/>
      <c r="L8" s="1137"/>
      <c r="M8" s="1137"/>
      <c r="N8" s="1137"/>
    </row>
    <row r="9" spans="1:19" ht="63" customHeight="1">
      <c r="A9" s="1464" t="s">
        <v>747</v>
      </c>
      <c r="B9" s="1464"/>
      <c r="C9" s="1464"/>
      <c r="D9" s="1464"/>
      <c r="E9" s="1464"/>
      <c r="F9" s="1464"/>
      <c r="G9" s="1464"/>
      <c r="H9" s="1464"/>
      <c r="I9" s="1464"/>
      <c r="J9" s="1464"/>
      <c r="K9" s="1464"/>
      <c r="L9" s="1464"/>
      <c r="M9" s="1464"/>
      <c r="N9" s="1464"/>
    </row>
    <row r="10" spans="1:19">
      <c r="A10" s="1301"/>
      <c r="B10" s="1301"/>
      <c r="C10" s="1301"/>
      <c r="D10" s="1301"/>
      <c r="E10" s="1301"/>
      <c r="F10" s="1301"/>
      <c r="G10" s="1301"/>
      <c r="H10" s="1301"/>
      <c r="I10" s="1301"/>
      <c r="J10" s="1301"/>
      <c r="K10" s="1301"/>
      <c r="L10" s="1301"/>
      <c r="M10" s="1301"/>
      <c r="N10" s="1301"/>
    </row>
    <row r="11" spans="1:19" ht="15.75">
      <c r="A11" s="1151" t="s">
        <v>537</v>
      </c>
      <c r="B11" s="1145"/>
      <c r="C11" s="1145"/>
      <c r="D11" s="1145"/>
      <c r="E11" s="1145"/>
      <c r="F11" s="1145"/>
      <c r="G11" s="1145"/>
      <c r="H11" s="1145"/>
      <c r="I11" s="1145"/>
      <c r="J11" s="1145"/>
      <c r="K11" s="1145"/>
      <c r="L11" s="1145"/>
      <c r="M11" s="1145"/>
      <c r="N11" s="1145"/>
    </row>
    <row r="12" spans="1:19" ht="15.75">
      <c r="A12" s="1146"/>
      <c r="B12" s="1147"/>
      <c r="C12" s="1147"/>
      <c r="D12" s="1147"/>
      <c r="E12" s="1147"/>
      <c r="F12" s="1147"/>
      <c r="G12" s="1147"/>
      <c r="H12" s="1147"/>
      <c r="I12" s="1147"/>
      <c r="J12" s="1147"/>
      <c r="K12" s="1147"/>
      <c r="L12" s="1147"/>
      <c r="M12" s="1147"/>
      <c r="N12" s="1147"/>
      <c r="O12" s="1148"/>
      <c r="P12" s="1149"/>
      <c r="Q12" s="1149"/>
      <c r="R12" s="1149"/>
    </row>
    <row r="13" spans="1:19">
      <c r="A13" s="1156" t="s">
        <v>538</v>
      </c>
      <c r="B13" s="1154"/>
      <c r="C13" s="1154"/>
      <c r="D13" s="1154"/>
      <c r="E13" s="1154"/>
      <c r="F13" s="1154"/>
      <c r="G13" s="1154"/>
      <c r="H13" s="1154"/>
      <c r="I13" s="1154"/>
      <c r="J13" s="1154"/>
      <c r="K13" s="1154"/>
      <c r="L13" s="1154"/>
      <c r="M13" s="1154"/>
      <c r="N13" s="1154"/>
      <c r="O13" s="1148"/>
      <c r="P13" s="1149"/>
      <c r="Q13" s="1149"/>
      <c r="R13" s="1149"/>
    </row>
    <row r="14" spans="1:19" ht="30" customHeight="1">
      <c r="A14" s="1483" t="s">
        <v>548</v>
      </c>
      <c r="B14" s="1484"/>
      <c r="C14" s="1484"/>
      <c r="D14" s="1484"/>
      <c r="E14" s="1484"/>
      <c r="F14" s="1484"/>
      <c r="G14" s="1484"/>
      <c r="H14" s="1484"/>
      <c r="I14" s="1484"/>
      <c r="J14" s="1484"/>
      <c r="K14" s="1484"/>
      <c r="L14" s="1484"/>
      <c r="M14" s="1484"/>
      <c r="N14" s="1484"/>
      <c r="O14" s="1148"/>
      <c r="P14" s="1149"/>
      <c r="Q14" s="1149"/>
      <c r="R14" s="1149"/>
    </row>
    <row r="15" spans="1:19" ht="8.25" customHeight="1">
      <c r="A15" s="1155"/>
      <c r="B15" s="1154"/>
      <c r="C15" s="1154"/>
      <c r="D15" s="1154"/>
      <c r="E15" s="1154"/>
      <c r="F15" s="1154"/>
      <c r="G15" s="1154"/>
      <c r="H15" s="1154"/>
      <c r="I15" s="1154"/>
      <c r="J15" s="1154"/>
      <c r="K15" s="1154"/>
      <c r="L15" s="1154"/>
      <c r="M15" s="1154"/>
      <c r="N15" s="1154"/>
      <c r="O15" s="1148"/>
      <c r="P15" s="1149"/>
      <c r="Q15" s="1149"/>
      <c r="R15" s="1149"/>
    </row>
    <row r="16" spans="1:19" ht="29.25" customHeight="1">
      <c r="A16" s="1483" t="s">
        <v>539</v>
      </c>
      <c r="B16" s="1484"/>
      <c r="C16" s="1484"/>
      <c r="D16" s="1484"/>
      <c r="E16" s="1484"/>
      <c r="F16" s="1484"/>
      <c r="G16" s="1484"/>
      <c r="H16" s="1484"/>
      <c r="I16" s="1484"/>
      <c r="J16" s="1484"/>
      <c r="K16" s="1484"/>
      <c r="L16" s="1484"/>
      <c r="M16" s="1484"/>
      <c r="N16" s="1484"/>
      <c r="O16" s="432"/>
      <c r="P16" s="1149"/>
      <c r="Q16" s="1149"/>
      <c r="R16" s="1149"/>
    </row>
    <row r="17" spans="1:18" ht="8.25" customHeight="1">
      <c r="A17" s="1155"/>
      <c r="B17" s="1154"/>
      <c r="C17" s="1154"/>
      <c r="D17" s="1154"/>
      <c r="E17" s="1154"/>
      <c r="F17" s="1154"/>
      <c r="G17" s="1154"/>
      <c r="H17" s="1154"/>
      <c r="I17" s="1154"/>
      <c r="J17" s="1154"/>
      <c r="K17" s="1154"/>
      <c r="L17" s="1154"/>
      <c r="M17" s="1154"/>
      <c r="N17" s="1154"/>
      <c r="O17" s="432"/>
      <c r="P17" s="1149"/>
      <c r="Q17" s="1149"/>
      <c r="R17" s="1149"/>
    </row>
    <row r="18" spans="1:18">
      <c r="A18" s="1155" t="s">
        <v>549</v>
      </c>
      <c r="B18" s="1154"/>
      <c r="C18" s="1154"/>
      <c r="D18" s="1154"/>
      <c r="E18" s="1154"/>
      <c r="F18" s="1154"/>
      <c r="G18" s="1154"/>
      <c r="H18" s="1154"/>
      <c r="I18" s="1154"/>
      <c r="J18" s="1154"/>
      <c r="K18" s="1154"/>
      <c r="L18" s="1154"/>
      <c r="M18" s="1154"/>
      <c r="N18" s="1154"/>
      <c r="O18" s="432"/>
      <c r="P18" s="1149"/>
      <c r="Q18" s="1149"/>
      <c r="R18" s="1149"/>
    </row>
    <row r="19" spans="1:18" ht="8.25" customHeight="1">
      <c r="A19" s="1155"/>
      <c r="B19" s="1154"/>
      <c r="C19" s="1154"/>
      <c r="D19" s="1154"/>
      <c r="E19" s="1154"/>
      <c r="F19" s="1154"/>
      <c r="G19" s="1154"/>
      <c r="H19" s="1154"/>
      <c r="I19" s="1154"/>
      <c r="J19" s="1154"/>
      <c r="K19" s="1154"/>
      <c r="L19" s="1154"/>
      <c r="M19" s="1154"/>
      <c r="N19" s="1154"/>
      <c r="O19" s="432"/>
      <c r="P19" s="1149"/>
      <c r="Q19" s="1149"/>
      <c r="R19" s="1149"/>
    </row>
    <row r="20" spans="1:18">
      <c r="A20" s="1155" t="s">
        <v>540</v>
      </c>
      <c r="B20" s="1154"/>
      <c r="C20" s="1154"/>
      <c r="D20" s="1154"/>
      <c r="E20" s="1154"/>
      <c r="F20" s="1154"/>
      <c r="G20" s="1154"/>
      <c r="H20" s="1154"/>
      <c r="I20" s="1154"/>
      <c r="J20" s="1154"/>
      <c r="K20" s="1154"/>
      <c r="L20" s="1154"/>
      <c r="M20" s="1154"/>
      <c r="N20" s="1154"/>
      <c r="O20" s="432"/>
      <c r="P20" s="1149"/>
      <c r="Q20" s="1149"/>
      <c r="R20" s="1149"/>
    </row>
    <row r="21" spans="1:18" ht="8.25" customHeight="1">
      <c r="A21" s="1155"/>
      <c r="B21" s="1154"/>
      <c r="C21" s="1154"/>
      <c r="D21" s="1154"/>
      <c r="E21" s="1154"/>
      <c r="F21" s="1154"/>
      <c r="G21" s="1154"/>
      <c r="H21" s="1154"/>
      <c r="I21" s="1154"/>
      <c r="J21" s="1154"/>
      <c r="K21" s="1154"/>
      <c r="L21" s="1154"/>
      <c r="M21" s="1154"/>
      <c r="N21" s="1154"/>
      <c r="O21" s="432"/>
      <c r="P21" s="1149"/>
      <c r="Q21" s="1149"/>
      <c r="R21" s="1149"/>
    </row>
    <row r="22" spans="1:18">
      <c r="A22" s="1155" t="s">
        <v>560</v>
      </c>
      <c r="B22" s="1154"/>
      <c r="C22" s="1154"/>
      <c r="D22" s="1154"/>
      <c r="E22" s="1154"/>
      <c r="F22" s="1154"/>
      <c r="G22" s="1154"/>
      <c r="H22" s="1154"/>
      <c r="I22" s="1154"/>
      <c r="J22" s="1154"/>
      <c r="K22" s="1154"/>
      <c r="L22" s="1154"/>
      <c r="M22" s="1154"/>
      <c r="N22" s="1154"/>
      <c r="O22" s="432"/>
      <c r="P22" s="1149"/>
      <c r="Q22" s="1149"/>
      <c r="R22" s="1149"/>
    </row>
    <row r="23" spans="1:18" ht="8.25" customHeight="1">
      <c r="A23" s="1155"/>
      <c r="B23" s="1154"/>
      <c r="C23" s="1154"/>
      <c r="D23" s="1154"/>
      <c r="E23" s="1154"/>
      <c r="F23" s="1154"/>
      <c r="G23" s="1154"/>
      <c r="H23" s="1154"/>
      <c r="I23" s="1154"/>
      <c r="J23" s="1154"/>
      <c r="K23" s="1154"/>
      <c r="L23" s="1154"/>
      <c r="M23" s="1154"/>
      <c r="N23" s="1154"/>
      <c r="O23" s="432"/>
      <c r="P23" s="1149"/>
      <c r="Q23" s="1149"/>
      <c r="R23" s="1149"/>
    </row>
    <row r="24" spans="1:18" ht="30.75" customHeight="1">
      <c r="A24" s="1483" t="s">
        <v>541</v>
      </c>
      <c r="B24" s="1484"/>
      <c r="C24" s="1484"/>
      <c r="D24" s="1484"/>
      <c r="E24" s="1484"/>
      <c r="F24" s="1484"/>
      <c r="G24" s="1484"/>
      <c r="H24" s="1484"/>
      <c r="I24" s="1484"/>
      <c r="J24" s="1484"/>
      <c r="K24" s="1484"/>
      <c r="L24" s="1484"/>
      <c r="M24" s="1484"/>
      <c r="N24" s="1484"/>
      <c r="O24" s="432"/>
      <c r="P24" s="1149"/>
      <c r="Q24" s="1149"/>
      <c r="R24" s="1149"/>
    </row>
    <row r="25" spans="1:18" ht="8.25" customHeight="1">
      <c r="A25" s="1155"/>
      <c r="B25" s="1154"/>
      <c r="C25" s="1154"/>
      <c r="D25" s="1154"/>
      <c r="E25" s="1154"/>
      <c r="F25" s="1154"/>
      <c r="G25" s="1154"/>
      <c r="H25" s="1154"/>
      <c r="I25" s="1154"/>
      <c r="J25" s="1154"/>
      <c r="K25" s="1154"/>
      <c r="L25" s="1154"/>
      <c r="M25" s="1154"/>
      <c r="N25" s="1154"/>
      <c r="O25" s="432"/>
      <c r="P25" s="1149"/>
      <c r="Q25" s="1149"/>
      <c r="R25" s="1149"/>
    </row>
    <row r="26" spans="1:18" ht="33.75" customHeight="1">
      <c r="A26" s="1483" t="s">
        <v>542</v>
      </c>
      <c r="B26" s="1484"/>
      <c r="C26" s="1484"/>
      <c r="D26" s="1484"/>
      <c r="E26" s="1484"/>
      <c r="F26" s="1484"/>
      <c r="G26" s="1484"/>
      <c r="H26" s="1484"/>
      <c r="I26" s="1484"/>
      <c r="J26" s="1484"/>
      <c r="K26" s="1484"/>
      <c r="L26" s="1484"/>
      <c r="M26" s="1484"/>
      <c r="N26" s="1484"/>
      <c r="O26" s="432"/>
      <c r="P26" s="1149"/>
      <c r="Q26" s="1149"/>
      <c r="R26" s="1149"/>
    </row>
    <row r="27" spans="1:18">
      <c r="A27" s="1150"/>
      <c r="B27" s="1147"/>
      <c r="C27" s="1147"/>
      <c r="D27" s="1147"/>
      <c r="E27" s="1147"/>
      <c r="F27" s="1147"/>
      <c r="G27" s="1147"/>
      <c r="H27" s="1147"/>
      <c r="I27" s="1147"/>
      <c r="J27" s="1147"/>
      <c r="K27" s="1147"/>
      <c r="L27" s="1147"/>
      <c r="M27" s="1147"/>
      <c r="N27" s="1147"/>
      <c r="O27" s="432"/>
      <c r="P27" s="1149"/>
      <c r="Q27" s="1149"/>
      <c r="R27" s="1149"/>
    </row>
    <row r="28" spans="1:18">
      <c r="A28" s="1156" t="s">
        <v>545</v>
      </c>
      <c r="B28" s="432"/>
      <c r="C28" s="432"/>
      <c r="D28" s="432"/>
      <c r="E28" s="432"/>
      <c r="F28" s="432"/>
      <c r="G28" s="432"/>
      <c r="H28" s="432"/>
      <c r="I28" s="432"/>
      <c r="J28" s="432"/>
      <c r="K28" s="432"/>
      <c r="L28" s="432"/>
      <c r="M28" s="432"/>
      <c r="N28" s="432"/>
      <c r="O28" s="432"/>
      <c r="P28" s="1149"/>
      <c r="Q28" s="1149"/>
      <c r="R28" s="1149"/>
    </row>
    <row r="29" spans="1:18" ht="63.75" customHeight="1">
      <c r="A29" s="1483" t="s">
        <v>550</v>
      </c>
      <c r="B29" s="1484"/>
      <c r="C29" s="1484"/>
      <c r="D29" s="1484"/>
      <c r="E29" s="1484"/>
      <c r="F29" s="1484"/>
      <c r="G29" s="1484"/>
      <c r="H29" s="1484"/>
      <c r="I29" s="1484"/>
      <c r="J29" s="1484"/>
      <c r="K29" s="1484"/>
      <c r="L29" s="1484"/>
      <c r="M29" s="1484"/>
      <c r="N29" s="1484"/>
      <c r="O29" s="1152"/>
      <c r="P29" s="1149"/>
      <c r="Q29" s="1149"/>
      <c r="R29" s="1149"/>
    </row>
    <row r="31" spans="1:18" ht="15.75">
      <c r="A31" s="398" t="s">
        <v>615</v>
      </c>
    </row>
    <row r="34" spans="1:8" s="1137" customFormat="1" ht="15.75">
      <c r="A34" s="1151" t="s">
        <v>546</v>
      </c>
    </row>
    <row r="36" spans="1:8">
      <c r="A36" s="1137" t="s">
        <v>839</v>
      </c>
    </row>
    <row r="37" spans="1:8">
      <c r="A37" s="1157" t="s">
        <v>1266</v>
      </c>
      <c r="B37" s="1153"/>
      <c r="C37" s="1153"/>
      <c r="D37" s="1153"/>
      <c r="E37" s="1153"/>
      <c r="F37" s="1153"/>
      <c r="G37" s="1153"/>
    </row>
    <row r="39" spans="1:8" ht="18">
      <c r="A39" s="1137" t="s">
        <v>1267</v>
      </c>
    </row>
    <row r="40" spans="1:8">
      <c r="A40" s="1157" t="s">
        <v>1268</v>
      </c>
      <c r="B40" s="1153"/>
      <c r="C40" s="1153"/>
      <c r="D40" s="1153"/>
      <c r="E40" s="1153"/>
      <c r="F40" s="1153"/>
      <c r="G40" s="1153"/>
      <c r="H40" s="1153"/>
    </row>
    <row r="42" spans="1:8" ht="18">
      <c r="A42" s="1137" t="s">
        <v>1269</v>
      </c>
    </row>
    <row r="43" spans="1:8">
      <c r="A43" s="1157" t="s">
        <v>1270</v>
      </c>
      <c r="B43" s="1153"/>
      <c r="C43" s="1153"/>
      <c r="D43" s="1153"/>
      <c r="E43" s="1153"/>
      <c r="F43" s="1153"/>
      <c r="G43" s="1153"/>
      <c r="H43" s="1153"/>
    </row>
    <row r="45" spans="1:8" ht="18">
      <c r="A45" s="1137" t="s">
        <v>1271</v>
      </c>
    </row>
    <row r="46" spans="1:8">
      <c r="A46" s="1157" t="s">
        <v>1272</v>
      </c>
      <c r="B46" s="1153"/>
      <c r="C46" s="1153"/>
      <c r="D46" s="1153"/>
      <c r="E46" s="1153"/>
      <c r="F46" s="1153"/>
      <c r="G46" s="1153"/>
      <c r="H46" s="1153"/>
    </row>
    <row r="48" spans="1:8" ht="18">
      <c r="A48" s="1137" t="s">
        <v>1273</v>
      </c>
    </row>
    <row r="49" spans="1:14">
      <c r="A49" s="1157" t="s">
        <v>1274</v>
      </c>
      <c r="B49" s="1153"/>
      <c r="C49" s="1153"/>
      <c r="D49" s="1153"/>
      <c r="E49" s="1153"/>
      <c r="F49" s="1153"/>
      <c r="G49" s="1153"/>
      <c r="H49" s="1153"/>
    </row>
    <row r="50" spans="1:14">
      <c r="A50" s="1139"/>
    </row>
    <row r="51" spans="1:14">
      <c r="A51" s="1158" t="s">
        <v>161</v>
      </c>
    </row>
    <row r="52" spans="1:14">
      <c r="A52" s="1157" t="s">
        <v>1275</v>
      </c>
      <c r="B52" s="1153"/>
      <c r="C52" s="1153"/>
    </row>
    <row r="54" spans="1:14">
      <c r="A54" s="1159" t="s">
        <v>162</v>
      </c>
    </row>
    <row r="55" spans="1:14">
      <c r="A55" s="1157" t="s">
        <v>163</v>
      </c>
      <c r="B55" s="1153"/>
      <c r="C55" s="1153"/>
      <c r="D55" s="1153"/>
      <c r="E55" s="1153"/>
      <c r="F55" s="1153"/>
      <c r="G55" s="1153"/>
      <c r="H55" s="1153"/>
    </row>
    <row r="57" spans="1:14">
      <c r="A57" s="1137" t="s">
        <v>164</v>
      </c>
    </row>
    <row r="58" spans="1:14">
      <c r="A58" s="1157" t="s">
        <v>1276</v>
      </c>
      <c r="B58" s="1153"/>
      <c r="C58" s="1153"/>
      <c r="D58" s="1153"/>
      <c r="E58" s="1153"/>
      <c r="F58" s="1153"/>
      <c r="G58" s="1153"/>
    </row>
    <row r="61" spans="1:14" ht="47.25" customHeight="1">
      <c r="A61" s="1464" t="s">
        <v>165</v>
      </c>
      <c r="B61" s="1464"/>
      <c r="C61" s="1464"/>
      <c r="D61" s="1464"/>
      <c r="E61" s="1464"/>
      <c r="F61" s="1464"/>
      <c r="G61" s="1464"/>
      <c r="H61" s="1464"/>
      <c r="I61" s="1464"/>
      <c r="J61" s="1464"/>
      <c r="K61" s="1464"/>
      <c r="L61" s="1464"/>
      <c r="M61" s="1464"/>
      <c r="N61" s="1464"/>
    </row>
  </sheetData>
  <mergeCells count="11">
    <mergeCell ref="A24:N24"/>
    <mergeCell ref="A26:N26"/>
    <mergeCell ref="A29:N29"/>
    <mergeCell ref="A61:N61"/>
    <mergeCell ref="O1:P1"/>
    <mergeCell ref="A3:N3"/>
    <mergeCell ref="A5:N5"/>
    <mergeCell ref="A7:N7"/>
    <mergeCell ref="A9:N9"/>
    <mergeCell ref="A14:N14"/>
    <mergeCell ref="A16:N16"/>
  </mergeCells>
  <hyperlinks>
    <hyperlink ref="A40" r:id="rId1" location="table-tsgb0908  "/>
    <hyperlink ref="A43" r:id="rId2" location="table-tsgb0909 "/>
    <hyperlink ref="A46" r:id="rId3" location="table-tsgb0910 "/>
    <hyperlink ref="A49" r:id="rId4" location="table-tsgb0911 "/>
    <hyperlink ref="A52" r:id="rId5"/>
    <hyperlink ref="A55" r:id="rId6"/>
    <hyperlink ref="A58" r:id="rId7"/>
    <hyperlink ref="A37" r:id="rId8"/>
    <hyperlink ref="O1" r:id="rId9" location="Contents!A1"/>
    <hyperlink ref="O1:P1" location="Contents!A1" display="Return to Contents"/>
  </hyperlinks>
  <pageMargins left="0.70866141732283472" right="0.70866141732283472" top="0.74803149606299213" bottom="0.74803149606299213" header="0.31496062992125984" footer="0.31496062992125984"/>
  <pageSetup paperSize="9" scale="64" orientation="portrait" r:id="rId10"/>
</worksheet>
</file>

<file path=xl/worksheets/sheet15.xml><?xml version="1.0" encoding="utf-8"?>
<worksheet xmlns="http://schemas.openxmlformats.org/spreadsheetml/2006/main" xmlns:r="http://schemas.openxmlformats.org/officeDocument/2006/relationships">
  <sheetPr codeName="Sheet70">
    <tabColor theme="0" tint="-0.249977111117893"/>
    <pageSetUpPr fitToPage="1"/>
  </sheetPr>
  <dimension ref="A1:E24"/>
  <sheetViews>
    <sheetView zoomScaleNormal="100" workbookViewId="0">
      <selection activeCell="C1" sqref="C1"/>
    </sheetView>
  </sheetViews>
  <sheetFormatPr defaultRowHeight="14.25"/>
  <cols>
    <col min="1" max="1" width="123.5703125" style="131" customWidth="1"/>
    <col min="2" max="2" width="21" style="131" customWidth="1"/>
    <col min="3" max="3" width="34.5703125" style="132" customWidth="1"/>
    <col min="4" max="4" width="25" style="132" customWidth="1"/>
    <col min="5" max="5" width="11.85546875" style="386" customWidth="1"/>
    <col min="6" max="16384" width="9.140625" style="386"/>
  </cols>
  <sheetData>
    <row r="1" spans="1:5" s="127" customFormat="1" ht="30.75" customHeight="1">
      <c r="A1" s="482" t="s">
        <v>698</v>
      </c>
      <c r="B1" s="471"/>
      <c r="C1" s="330"/>
      <c r="D1" s="1162" t="s">
        <v>63</v>
      </c>
    </row>
    <row r="2" spans="1:5" s="135" customFormat="1" ht="20.100000000000001" customHeight="1">
      <c r="A2" s="480" t="s">
        <v>78</v>
      </c>
      <c r="B2" s="139"/>
      <c r="C2" s="1425" t="s">
        <v>79</v>
      </c>
      <c r="D2" s="387"/>
      <c r="E2" s="144"/>
    </row>
    <row r="3" spans="1:5" ht="34.5" customHeight="1">
      <c r="A3" s="479" t="s">
        <v>1595</v>
      </c>
      <c r="B3" s="139"/>
      <c r="C3" s="137"/>
      <c r="D3" s="420"/>
      <c r="E3" s="231"/>
    </row>
    <row r="4" spans="1:5" ht="32.25" customHeight="1">
      <c r="A4" s="478" t="s">
        <v>1606</v>
      </c>
      <c r="B4" s="139"/>
      <c r="C4" s="137" t="s">
        <v>78</v>
      </c>
      <c r="D4" s="419"/>
      <c r="E4" s="238"/>
    </row>
    <row r="5" spans="1:5" ht="32.25" customHeight="1">
      <c r="A5" s="740" t="s">
        <v>1596</v>
      </c>
      <c r="B5" s="139"/>
      <c r="C5" s="143"/>
      <c r="D5" s="387"/>
      <c r="E5" s="238"/>
    </row>
    <row r="6" spans="1:5" s="556" customFormat="1" ht="42" customHeight="1">
      <c r="A6" s="479" t="s">
        <v>1597</v>
      </c>
      <c r="B6" s="139"/>
      <c r="C6" s="137"/>
      <c r="D6" s="389"/>
      <c r="E6" s="238"/>
    </row>
    <row r="7" spans="1:5" ht="27.75" customHeight="1">
      <c r="A7" s="479" t="s">
        <v>1598</v>
      </c>
      <c r="B7" s="139"/>
      <c r="C7" s="137"/>
      <c r="D7" s="387"/>
      <c r="E7" s="238"/>
    </row>
    <row r="8" spans="1:5" s="1267" customFormat="1" ht="31.5" customHeight="1">
      <c r="A8" s="1374" t="s">
        <v>1909</v>
      </c>
      <c r="B8" s="139"/>
      <c r="C8" s="137" t="s">
        <v>780</v>
      </c>
      <c r="D8" s="389"/>
      <c r="E8" s="238"/>
    </row>
    <row r="9" spans="1:5" s="135" customFormat="1" ht="20.100000000000001" customHeight="1">
      <c r="A9" s="1375" t="s">
        <v>877</v>
      </c>
      <c r="B9" s="139"/>
      <c r="C9" s="1425" t="s">
        <v>1603</v>
      </c>
      <c r="D9" s="387"/>
      <c r="E9" s="144"/>
    </row>
    <row r="10" spans="1:5" s="135" customFormat="1" ht="42.75" customHeight="1">
      <c r="A10" s="1379" t="s">
        <v>1910</v>
      </c>
      <c r="B10" s="139"/>
      <c r="C10" s="137" t="s">
        <v>1605</v>
      </c>
      <c r="D10" s="387"/>
      <c r="E10" s="144"/>
    </row>
    <row r="11" spans="1:5" s="135" customFormat="1" ht="39.75" customHeight="1">
      <c r="A11" s="1377" t="s">
        <v>1911</v>
      </c>
      <c r="B11" s="139"/>
      <c r="C11" s="137" t="s">
        <v>1604</v>
      </c>
      <c r="D11" s="387"/>
      <c r="E11" s="144"/>
    </row>
    <row r="12" spans="1:5" s="135" customFormat="1" ht="21" customHeight="1">
      <c r="A12" s="1378" t="s">
        <v>1725</v>
      </c>
      <c r="B12" s="139"/>
      <c r="C12" s="138"/>
      <c r="D12" s="389"/>
      <c r="E12" s="144"/>
    </row>
    <row r="13" spans="1:5" s="135" customFormat="1" ht="42" customHeight="1">
      <c r="A13" s="1378" t="s">
        <v>1599</v>
      </c>
      <c r="B13" s="139"/>
      <c r="C13" s="138"/>
      <c r="D13" s="389"/>
      <c r="E13" s="144"/>
    </row>
    <row r="14" spans="1:5" ht="20.100000000000001" customHeight="1">
      <c r="A14" s="1375" t="s">
        <v>65</v>
      </c>
      <c r="B14" s="139"/>
      <c r="C14" s="1425" t="s">
        <v>66</v>
      </c>
      <c r="D14" s="387"/>
      <c r="E14" s="238"/>
    </row>
    <row r="15" spans="1:5" s="135" customFormat="1" ht="43.5" customHeight="1">
      <c r="A15" s="1378" t="s">
        <v>1912</v>
      </c>
      <c r="B15" s="1362"/>
      <c r="C15" s="140" t="s">
        <v>781</v>
      </c>
      <c r="D15" s="389"/>
      <c r="E15" s="144"/>
    </row>
    <row r="16" spans="1:5" s="135" customFormat="1" ht="32.25" customHeight="1">
      <c r="A16" s="1378" t="s">
        <v>1600</v>
      </c>
      <c r="B16" s="139"/>
      <c r="C16" s="140"/>
      <c r="D16" s="389"/>
      <c r="E16" s="144"/>
    </row>
    <row r="17" spans="1:5" s="135" customFormat="1" ht="45.75" customHeight="1">
      <c r="A17" s="1376" t="s">
        <v>1601</v>
      </c>
      <c r="B17" s="139"/>
      <c r="C17" s="146"/>
      <c r="D17" s="419"/>
      <c r="E17" s="144"/>
    </row>
    <row r="18" spans="1:5" s="135" customFormat="1" ht="20.100000000000001" customHeight="1">
      <c r="A18" s="1375" t="s">
        <v>80</v>
      </c>
      <c r="B18" s="139"/>
      <c r="C18" s="699" t="s">
        <v>81</v>
      </c>
      <c r="D18" s="387"/>
      <c r="E18" s="144"/>
    </row>
    <row r="19" spans="1:5" s="135" customFormat="1" ht="45" customHeight="1">
      <c r="A19" s="1378" t="s">
        <v>1602</v>
      </c>
      <c r="B19" s="139"/>
      <c r="D19" s="387"/>
      <c r="E19" s="144"/>
    </row>
    <row r="21" spans="1:5" s="388" customFormat="1">
      <c r="A21" s="131"/>
      <c r="B21" s="131"/>
      <c r="C21" s="132"/>
      <c r="D21" s="132"/>
    </row>
    <row r="22" spans="1:5" ht="15">
      <c r="A22" s="488" t="s">
        <v>73</v>
      </c>
    </row>
    <row r="23" spans="1:5" ht="15.75" customHeight="1">
      <c r="A23" s="489" t="s">
        <v>74</v>
      </c>
    </row>
    <row r="24" spans="1:5" ht="15.75" customHeight="1">
      <c r="A24" s="489" t="s">
        <v>75</v>
      </c>
    </row>
  </sheetData>
  <hyperlinks>
    <hyperlink ref="C2" location="'Vehicle Test Applications T1.1'!A1" display="Vehicle Test Applications Table"/>
    <hyperlink ref="C9" location="'Vehicle Test Provided T1.10'!A1" display="Vehicle Tests Appointments Provided Table"/>
    <hyperlink ref="C14" location="'Vehicle Test Pass Rates T1.16'!A1" display="Vehicle Test Pass Rates Table"/>
    <hyperlink ref="C18" location="'Vehicle Pass Rate Centre T1.20'!A1" display="Vehicle Test Pass Rates by Centre"/>
    <hyperlink ref="D1" location="Contents!A1" display="Back to Contents Page"/>
  </hyperlinks>
  <pageMargins left="0" right="0" top="0.19685039370078741" bottom="0.15748031496062992" header="0.19685039370078741" footer="0.15748031496062992"/>
  <pageSetup paperSize="9" scale="84" orientation="landscape" r:id="rId1"/>
  <drawing r:id="rId2"/>
</worksheet>
</file>

<file path=xl/worksheets/sheet16.xml><?xml version="1.0" encoding="utf-8"?>
<worksheet xmlns="http://schemas.openxmlformats.org/spreadsheetml/2006/main" xmlns:r="http://schemas.openxmlformats.org/officeDocument/2006/relationships">
  <sheetPr codeName="Sheet16">
    <tabColor theme="0" tint="-0.249977111117893"/>
    <pageSetUpPr fitToPage="1"/>
  </sheetPr>
  <dimension ref="A1:N31"/>
  <sheetViews>
    <sheetView zoomScaleNormal="100" workbookViewId="0">
      <selection activeCell="A2" sqref="A2"/>
    </sheetView>
  </sheetViews>
  <sheetFormatPr defaultRowHeight="12.75"/>
  <cols>
    <col min="1" max="1" width="28.85546875" style="554" customWidth="1"/>
    <col min="2" max="6" width="13.7109375" style="554" customWidth="1"/>
    <col min="7" max="7" width="9.140625" style="554" customWidth="1"/>
    <col min="8" max="16384" width="9.140625" style="554"/>
  </cols>
  <sheetData>
    <row r="1" spans="1:14" ht="15.75">
      <c r="A1" s="73" t="s">
        <v>78</v>
      </c>
      <c r="D1" s="471"/>
    </row>
    <row r="2" spans="1:14" ht="15.75">
      <c r="H2" s="77"/>
    </row>
    <row r="3" spans="1:14">
      <c r="A3" s="707" t="s">
        <v>106</v>
      </c>
    </row>
    <row r="4" spans="1:14">
      <c r="A4" s="289"/>
    </row>
    <row r="5" spans="1:14">
      <c r="A5" s="442" t="s">
        <v>1556</v>
      </c>
      <c r="B5" s="271"/>
      <c r="C5" s="271"/>
      <c r="D5" s="271"/>
      <c r="E5" s="271"/>
      <c r="F5" s="271"/>
    </row>
    <row r="6" spans="1:14" ht="13.5" thickBot="1">
      <c r="A6" s="271"/>
      <c r="B6" s="271"/>
      <c r="C6" s="271"/>
      <c r="D6" s="271"/>
      <c r="E6" s="271"/>
      <c r="F6" s="271"/>
    </row>
    <row r="7" spans="1:14" ht="15.75" customHeight="1" thickTop="1" thickBot="1">
      <c r="A7" s="760"/>
      <c r="B7" s="761" t="s">
        <v>855</v>
      </c>
      <c r="C7" s="762" t="s">
        <v>856</v>
      </c>
      <c r="D7" s="762" t="s">
        <v>857</v>
      </c>
      <c r="E7" s="762" t="s">
        <v>858</v>
      </c>
      <c r="F7" s="762" t="s">
        <v>862</v>
      </c>
      <c r="G7" s="248"/>
      <c r="H7" s="248"/>
    </row>
    <row r="8" spans="1:14" ht="12.75" customHeight="1" thickTop="1">
      <c r="A8" s="83"/>
      <c r="B8" s="560"/>
      <c r="C8" s="560"/>
      <c r="D8" s="252"/>
      <c r="E8" s="252"/>
      <c r="F8" s="252"/>
      <c r="N8" s="155"/>
    </row>
    <row r="9" spans="1:14">
      <c r="A9" s="571" t="s">
        <v>859</v>
      </c>
      <c r="B9" s="199">
        <v>842038</v>
      </c>
      <c r="C9" s="572">
        <v>870253</v>
      </c>
      <c r="D9" s="572">
        <v>890103</v>
      </c>
      <c r="E9" s="572">
        <v>895587</v>
      </c>
      <c r="F9" s="199">
        <v>932182</v>
      </c>
      <c r="G9" s="155"/>
      <c r="L9" s="155"/>
    </row>
    <row r="10" spans="1:14">
      <c r="A10" s="571" t="s">
        <v>860</v>
      </c>
      <c r="B10" s="199">
        <v>176531</v>
      </c>
      <c r="C10" s="572">
        <v>173628</v>
      </c>
      <c r="D10" s="572">
        <v>165070</v>
      </c>
      <c r="E10" s="572">
        <v>172250</v>
      </c>
      <c r="F10" s="199">
        <v>167214</v>
      </c>
      <c r="G10" s="155"/>
      <c r="H10" s="155"/>
      <c r="L10" s="155"/>
    </row>
    <row r="11" spans="1:14" s="266" customFormat="1" ht="13.5" thickBot="1">
      <c r="A11" s="565"/>
      <c r="B11" s="566"/>
      <c r="C11" s="566"/>
      <c r="D11" s="446"/>
      <c r="E11" s="446"/>
      <c r="F11" s="566"/>
    </row>
    <row r="12" spans="1:14" s="266" customFormat="1" ht="14.25" thickTop="1" thickBot="1">
      <c r="A12" s="573" t="s">
        <v>861</v>
      </c>
      <c r="B12" s="564">
        <f>SUM(B9:B10)</f>
        <v>1018569</v>
      </c>
      <c r="C12" s="564">
        <f>SUM(C9:C10)</f>
        <v>1043881</v>
      </c>
      <c r="D12" s="564">
        <f>SUM(D9:D10)</f>
        <v>1055173</v>
      </c>
      <c r="E12" s="564">
        <f>SUM(E9:E10)</f>
        <v>1067837</v>
      </c>
      <c r="F12" s="564">
        <f>SUM(F9:F10)</f>
        <v>1099396</v>
      </c>
    </row>
    <row r="13" spans="1:14" s="266" customFormat="1" ht="13.5" thickTop="1">
      <c r="A13" s="242" t="s">
        <v>178</v>
      </c>
      <c r="H13" s="344"/>
      <c r="M13" s="344"/>
    </row>
    <row r="14" spans="1:14" s="266" customFormat="1">
      <c r="A14" s="242"/>
      <c r="H14" s="344"/>
      <c r="M14" s="344"/>
    </row>
    <row r="15" spans="1:14">
      <c r="A15" s="166"/>
      <c r="H15" s="155"/>
      <c r="M15" s="155"/>
    </row>
    <row r="16" spans="1:14">
      <c r="A16" s="1425" t="s">
        <v>113</v>
      </c>
      <c r="B16" s="1425"/>
      <c r="C16" s="1192"/>
      <c r="D16" s="83"/>
      <c r="H16" s="155"/>
      <c r="M16" s="155"/>
    </row>
    <row r="17" spans="1:13">
      <c r="A17" s="83"/>
      <c r="B17" s="83"/>
      <c r="C17" s="83"/>
      <c r="D17" s="83"/>
      <c r="H17" s="155"/>
      <c r="M17" s="155"/>
    </row>
    <row r="18" spans="1:13">
      <c r="A18" s="1425" t="s">
        <v>114</v>
      </c>
      <c r="B18" s="1425"/>
      <c r="C18" s="1585"/>
      <c r="D18" s="1585"/>
      <c r="H18" s="155"/>
      <c r="M18" s="155"/>
    </row>
    <row r="19" spans="1:13">
      <c r="A19" s="1585"/>
      <c r="B19" s="1585"/>
      <c r="C19" s="1585"/>
      <c r="D19" s="1585"/>
    </row>
    <row r="20" spans="1:13">
      <c r="A20" s="1425" t="s">
        <v>115</v>
      </c>
      <c r="B20" s="1425"/>
      <c r="C20" s="1425"/>
      <c r="D20" s="1425"/>
    </row>
    <row r="21" spans="1:13">
      <c r="A21" s="272"/>
      <c r="B21" s="272"/>
      <c r="C21" s="272"/>
      <c r="D21" s="272"/>
    </row>
    <row r="22" spans="1:13">
      <c r="A22" s="1485" t="s">
        <v>631</v>
      </c>
      <c r="B22" s="1485"/>
      <c r="C22" s="272"/>
      <c r="D22" s="272"/>
    </row>
    <row r="24" spans="1:13">
      <c r="A24" s="553"/>
      <c r="B24" s="553"/>
    </row>
    <row r="25" spans="1:13">
      <c r="B25" s="123"/>
    </row>
    <row r="27" spans="1:13">
      <c r="H27" s="155"/>
      <c r="M27" s="155"/>
    </row>
    <row r="28" spans="1:13">
      <c r="H28" s="155"/>
      <c r="M28" s="155"/>
    </row>
    <row r="29" spans="1:13">
      <c r="H29" s="155"/>
      <c r="M29" s="155"/>
    </row>
    <row r="30" spans="1:13">
      <c r="H30" s="155"/>
      <c r="M30" s="155"/>
    </row>
    <row r="31" spans="1:13">
      <c r="H31" s="155"/>
      <c r="M31" s="155"/>
    </row>
  </sheetData>
  <mergeCells count="1">
    <mergeCell ref="A22:B22"/>
  </mergeCells>
  <hyperlinks>
    <hyperlink ref="A18" location="VT" display="Click here to return to Contents"/>
    <hyperlink ref="A20" r:id="rId1" location="'Statistical Notes'!A1"/>
    <hyperlink ref="A16" r:id="rId2" location="'Vehicle Testing - Commentary'!A1"/>
    <hyperlink ref="A22" r:id="rId3"/>
    <hyperlink ref="A18:B18" location="Contents!A1" display="Click here to return to Contents"/>
    <hyperlink ref="A3" location="'User Guide Vehicle Tests'!A1" display="Click Here for User Guide"/>
    <hyperlink ref="A16:B16" location="'Vehicle Testing - Commentary'!A1" display="Click here to return to the Commentary"/>
    <hyperlink ref="A20:D20" location="'Statistical Notes'!A1" display="Click here for information on Statistical Notes and symbols used"/>
  </hyperlinks>
  <pageMargins left="0.74803149606299213" right="0.74803149606299213" top="0.98425196850393704" bottom="0.98425196850393704" header="0.51181102362204722" footer="0.51181102362204722"/>
  <pageSetup paperSize="9" orientation="landscape" r:id="rId4"/>
  <headerFooter alignWithMargins="0"/>
  <drawing r:id="rId5"/>
</worksheet>
</file>

<file path=xl/worksheets/sheet17.xml><?xml version="1.0" encoding="utf-8"?>
<worksheet xmlns="http://schemas.openxmlformats.org/spreadsheetml/2006/main" xmlns:r="http://schemas.openxmlformats.org/officeDocument/2006/relationships">
  <sheetPr codeName="Sheet23">
    <tabColor theme="0" tint="-0.249977111117893"/>
    <pageSetUpPr fitToPage="1"/>
  </sheetPr>
  <dimension ref="A1:O31"/>
  <sheetViews>
    <sheetView zoomScaleNormal="100" workbookViewId="0">
      <selection activeCell="A2" sqref="A2"/>
    </sheetView>
  </sheetViews>
  <sheetFormatPr defaultRowHeight="12.75"/>
  <cols>
    <col min="1" max="1" width="26.140625" style="554" customWidth="1"/>
    <col min="2" max="5" width="13.7109375" style="554" customWidth="1"/>
    <col min="6" max="6" width="3.42578125" style="562" customWidth="1"/>
    <col min="7" max="7" width="13.7109375" style="554" customWidth="1"/>
    <col min="8" max="8" width="9.140625" style="554" customWidth="1"/>
    <col min="9" max="16384" width="9.140625" style="554"/>
  </cols>
  <sheetData>
    <row r="1" spans="1:15" ht="15.75">
      <c r="A1" s="73" t="s">
        <v>78</v>
      </c>
      <c r="D1" s="471"/>
    </row>
    <row r="2" spans="1:15" ht="15.75">
      <c r="I2" s="77"/>
    </row>
    <row r="3" spans="1:15">
      <c r="A3" s="707" t="s">
        <v>106</v>
      </c>
    </row>
    <row r="4" spans="1:15">
      <c r="A4" s="289"/>
    </row>
    <row r="5" spans="1:15">
      <c r="A5" s="442" t="s">
        <v>1557</v>
      </c>
      <c r="B5" s="271"/>
      <c r="C5" s="271"/>
      <c r="D5" s="271"/>
      <c r="E5" s="271"/>
      <c r="F5" s="533"/>
      <c r="G5" s="271"/>
    </row>
    <row r="6" spans="1:15" ht="13.5" thickBot="1">
      <c r="A6" s="565"/>
      <c r="B6" s="565"/>
      <c r="C6" s="565"/>
      <c r="D6" s="565"/>
      <c r="E6" s="565"/>
      <c r="F6" s="533"/>
      <c r="G6" s="565"/>
    </row>
    <row r="7" spans="1:15" ht="31.5" customHeight="1" thickTop="1" thickBot="1">
      <c r="A7" s="563"/>
      <c r="B7" s="575" t="s">
        <v>863</v>
      </c>
      <c r="C7" s="575" t="s">
        <v>864</v>
      </c>
      <c r="D7" s="575" t="s">
        <v>865</v>
      </c>
      <c r="E7" s="575" t="s">
        <v>866</v>
      </c>
      <c r="F7" s="252"/>
      <c r="G7" s="575" t="s">
        <v>867</v>
      </c>
      <c r="H7" s="248"/>
      <c r="I7" s="248"/>
    </row>
    <row r="8" spans="1:15" ht="12.75" customHeight="1" thickTop="1">
      <c r="A8" s="83"/>
      <c r="B8" s="560"/>
      <c r="C8" s="560"/>
      <c r="D8" s="252"/>
      <c r="E8" s="252"/>
      <c r="F8" s="252"/>
      <c r="G8" s="252"/>
      <c r="O8" s="155"/>
    </row>
    <row r="9" spans="1:15">
      <c r="A9" s="571" t="s">
        <v>859</v>
      </c>
      <c r="B9" s="574">
        <f>('Vehicle Test Applications T1.1'!C9-'Vehicle Test Applications T1.1'!B9)/'Vehicle Test Applications T1.1'!B9</f>
        <v>3.3507988950617427E-2</v>
      </c>
      <c r="C9" s="574">
        <f>('Vehicle Test Applications T1.1'!D9-'Vehicle Test Applications T1.1'!C9)/'Vehicle Test Applications T1.1'!C9</f>
        <v>2.2809458858515857E-2</v>
      </c>
      <c r="D9" s="574">
        <f>('Vehicle Test Applications T1.1'!E9-'Vehicle Test Applications T1.1'!D9)/'Vehicle Test Applications T1.1'!D9</f>
        <v>6.1610847283966015E-3</v>
      </c>
      <c r="E9" s="574">
        <f>('Vehicle Test Applications T1.1'!F9-'Vehicle Test Applications T1.1'!E9)/'Vehicle Test Applications T1.1'!E9</f>
        <v>4.0861468511713545E-2</v>
      </c>
      <c r="F9" s="574"/>
      <c r="G9" s="574">
        <f>('Vehicle Test Applications T1.1'!F9-'Vehicle Test Applications T1.1'!B9)/'Vehicle Test Applications T1.1'!B9</f>
        <v>0.1070545509822597</v>
      </c>
      <c r="H9" s="155"/>
      <c r="M9" s="155"/>
    </row>
    <row r="10" spans="1:15">
      <c r="A10" s="571" t="s">
        <v>860</v>
      </c>
      <c r="B10" s="574">
        <f>('Vehicle Test Applications T1.1'!C10-'Vehicle Test Applications T1.1'!B10)/'Vehicle Test Applications T1.1'!B10</f>
        <v>-1.6444703763078439E-2</v>
      </c>
      <c r="C10" s="574">
        <f>('Vehicle Test Applications T1.1'!D10-'Vehicle Test Applications T1.1'!C10)/'Vehicle Test Applications T1.1'!C10</f>
        <v>-4.9289285138341743E-2</v>
      </c>
      <c r="D10" s="574">
        <f>('Vehicle Test Applications T1.1'!E10-'Vehicle Test Applications T1.1'!D10)/'Vehicle Test Applications T1.1'!D10</f>
        <v>4.3496698370388318E-2</v>
      </c>
      <c r="E10" s="574">
        <f>('Vehicle Test Applications T1.1'!F10-'Vehicle Test Applications T1.1'!E10)/'Vehicle Test Applications T1.1'!E10</f>
        <v>-2.9236574746008707E-2</v>
      </c>
      <c r="F10" s="574"/>
      <c r="G10" s="574">
        <f>('Vehicle Test Applications T1.1'!F10-'Vehicle Test Applications T1.1'!B10)/'Vehicle Test Applications T1.1'!B10</f>
        <v>-5.2778265573751919E-2</v>
      </c>
      <c r="H10" s="155"/>
      <c r="I10" s="155"/>
      <c r="M10" s="155"/>
    </row>
    <row r="11" spans="1:15" s="266" customFormat="1" ht="13.5" thickBot="1">
      <c r="A11" s="565"/>
      <c r="B11" s="584"/>
      <c r="C11" s="584"/>
      <c r="D11" s="584"/>
      <c r="E11" s="584"/>
      <c r="F11" s="599"/>
      <c r="G11" s="566"/>
    </row>
    <row r="12" spans="1:15" s="266" customFormat="1" ht="14.25" thickTop="1" thickBot="1">
      <c r="A12" s="573" t="s">
        <v>861</v>
      </c>
      <c r="B12" s="451">
        <f>('Vehicle Test Applications T1.1'!C12-'Vehicle Test Applications T1.1'!B12)/'Vehicle Test Applications T1.1'!B12</f>
        <v>2.4850550134551511E-2</v>
      </c>
      <c r="C12" s="451">
        <f>('Vehicle Test Applications T1.1'!D12-'Vehicle Test Applications T1.1'!C12)/'Vehicle Test Applications T1.1'!C12</f>
        <v>1.0817324963286044E-2</v>
      </c>
      <c r="D12" s="451">
        <f>('Vehicle Test Applications T1.1'!E12-'Vehicle Test Applications T1.1'!D12)/'Vehicle Test Applications T1.1'!D12</f>
        <v>1.2001823397679811E-2</v>
      </c>
      <c r="E12" s="451">
        <f>('Vehicle Test Applications T1.1'!F12-'Vehicle Test Applications T1.1'!E12)/'Vehicle Test Applications T1.1'!E12</f>
        <v>2.9554136071329239E-2</v>
      </c>
      <c r="F12" s="592"/>
      <c r="G12" s="451">
        <f>('Vehicle Test Applications T1.1'!F12-'Vehicle Test Applications T1.1'!B12)/'Vehicle Test Applications T1.1'!B12</f>
        <v>7.9353485134536786E-2</v>
      </c>
    </row>
    <row r="13" spans="1:15" s="266" customFormat="1" ht="13.5" thickTop="1">
      <c r="A13" s="242" t="s">
        <v>178</v>
      </c>
      <c r="F13" s="535"/>
      <c r="I13" s="344"/>
      <c r="N13" s="344"/>
    </row>
    <row r="14" spans="1:15" s="266" customFormat="1">
      <c r="A14" s="242"/>
      <c r="F14" s="535"/>
      <c r="I14" s="344"/>
      <c r="N14" s="344"/>
    </row>
    <row r="15" spans="1:15">
      <c r="A15" s="166"/>
      <c r="I15" s="155"/>
      <c r="N15" s="155"/>
    </row>
    <row r="16" spans="1:15">
      <c r="A16" s="1425" t="s">
        <v>113</v>
      </c>
      <c r="B16" s="1424"/>
      <c r="C16" s="1192"/>
      <c r="D16" s="83"/>
      <c r="I16" s="155"/>
      <c r="N16" s="155"/>
    </row>
    <row r="17" spans="1:14">
      <c r="A17" s="83"/>
      <c r="B17" s="83"/>
      <c r="C17" s="83"/>
      <c r="D17" s="83"/>
      <c r="I17" s="155"/>
      <c r="N17" s="155"/>
    </row>
    <row r="18" spans="1:14">
      <c r="A18" s="1425" t="s">
        <v>114</v>
      </c>
      <c r="B18" s="1424"/>
      <c r="C18" s="1585"/>
      <c r="D18" s="1585"/>
      <c r="I18" s="155"/>
      <c r="N18" s="155"/>
    </row>
    <row r="19" spans="1:14">
      <c r="A19" s="1585"/>
      <c r="B19" s="1585"/>
      <c r="C19" s="1585"/>
      <c r="D19" s="1585"/>
    </row>
    <row r="20" spans="1:14">
      <c r="A20" s="1425" t="s">
        <v>115</v>
      </c>
      <c r="B20" s="1424"/>
      <c r="C20" s="1424"/>
      <c r="D20" s="1424"/>
    </row>
    <row r="21" spans="1:14">
      <c r="A21" s="271"/>
      <c r="B21" s="271"/>
      <c r="C21" s="271"/>
      <c r="D21" s="271"/>
    </row>
    <row r="22" spans="1:14">
      <c r="A22" s="1485" t="s">
        <v>631</v>
      </c>
      <c r="B22" s="1485"/>
      <c r="C22" s="271"/>
      <c r="D22" s="271"/>
    </row>
    <row r="24" spans="1:14">
      <c r="A24" s="553"/>
      <c r="B24" s="553"/>
    </row>
    <row r="25" spans="1:14">
      <c r="B25" s="123"/>
    </row>
    <row r="27" spans="1:14">
      <c r="I27" s="155"/>
      <c r="N27" s="155"/>
    </row>
    <row r="28" spans="1:14">
      <c r="I28" s="155"/>
      <c r="N28" s="155"/>
    </row>
    <row r="29" spans="1:14">
      <c r="I29" s="155"/>
      <c r="N29" s="155"/>
    </row>
    <row r="30" spans="1:14">
      <c r="I30" s="155"/>
      <c r="N30" s="155"/>
    </row>
    <row r="31" spans="1:14">
      <c r="I31" s="155"/>
      <c r="N31" s="155"/>
    </row>
  </sheetData>
  <mergeCells count="1">
    <mergeCell ref="A22:B22"/>
  </mergeCells>
  <hyperlinks>
    <hyperlink ref="A22" r:id="rId1"/>
    <hyperlink ref="A3" location="'User Guide Vehicle Tests'!A1" display="Click Here for User Guide"/>
    <hyperlink ref="A18:B18" r:id="rId2" location="Contents!A1" display="Click here to return to Contents"/>
    <hyperlink ref="A18" location="Contents!A1" display="Click here to return to Contents"/>
    <hyperlink ref="A20" location="'Statistical Notes'!A1" display="Click here for information on Statistical Notes and symbols used"/>
    <hyperlink ref="A16" location="'Vehicle Testing - Commentary'!A1" display="Click here to return to the Commentary"/>
  </hyperlinks>
  <pageMargins left="0.74803149606299213" right="0.74803149606299213" top="0.98425196850393704" bottom="0.98425196850393704" header="0.51181102362204722" footer="0.51181102362204722"/>
  <pageSetup paperSize="9" orientation="landscape" r:id="rId3"/>
  <headerFooter alignWithMargins="0"/>
  <drawing r:id="rId4"/>
</worksheet>
</file>

<file path=xl/worksheets/sheet18.xml><?xml version="1.0" encoding="utf-8"?>
<worksheet xmlns="http://schemas.openxmlformats.org/spreadsheetml/2006/main" xmlns:r="http://schemas.openxmlformats.org/officeDocument/2006/relationships">
  <sheetPr codeName="Sheet21">
    <tabColor theme="0" tint="-0.249977111117893"/>
    <pageSetUpPr fitToPage="1"/>
  </sheetPr>
  <dimension ref="A1:M58"/>
  <sheetViews>
    <sheetView zoomScaleNormal="100" workbookViewId="0">
      <selection activeCell="A2" sqref="A2"/>
    </sheetView>
  </sheetViews>
  <sheetFormatPr defaultRowHeight="12.75"/>
  <cols>
    <col min="1" max="1" width="26.85546875" style="75" customWidth="1"/>
    <col min="2" max="6" width="10.7109375" style="75" customWidth="1"/>
    <col min="7" max="7" width="1.85546875" style="75" customWidth="1"/>
    <col min="8" max="8" width="9.140625" style="75"/>
    <col min="9" max="9" width="12" style="75" bestFit="1" customWidth="1"/>
    <col min="10" max="16384" width="9.140625" style="75"/>
  </cols>
  <sheetData>
    <row r="1" spans="1:13" ht="15.75">
      <c r="A1" s="73" t="s">
        <v>78</v>
      </c>
      <c r="D1" s="471"/>
    </row>
    <row r="2" spans="1:13" ht="15.75">
      <c r="G2" s="77"/>
    </row>
    <row r="3" spans="1:13">
      <c r="A3" s="707" t="s">
        <v>106</v>
      </c>
    </row>
    <row r="4" spans="1:13">
      <c r="A4" s="289"/>
      <c r="B4" s="576"/>
      <c r="C4" s="576"/>
      <c r="D4" s="576"/>
      <c r="E4" s="576"/>
      <c r="F4" s="576"/>
    </row>
    <row r="5" spans="1:13">
      <c r="A5" s="123" t="s">
        <v>1555</v>
      </c>
      <c r="B5" s="271"/>
      <c r="C5" s="271"/>
      <c r="D5" s="271"/>
      <c r="E5" s="271"/>
      <c r="F5" s="271"/>
    </row>
    <row r="6" spans="1:13" ht="12.75" customHeight="1" thickBot="1">
      <c r="A6" s="271"/>
      <c r="B6" s="271"/>
      <c r="C6" s="271"/>
      <c r="D6" s="271"/>
      <c r="E6" s="271"/>
      <c r="F6" s="271"/>
      <c r="M6" s="155"/>
    </row>
    <row r="7" spans="1:13" ht="14.25" thickTop="1" thickBot="1">
      <c r="A7" s="760" t="s">
        <v>107</v>
      </c>
      <c r="B7" s="763" t="s">
        <v>855</v>
      </c>
      <c r="C7" s="764" t="s">
        <v>856</v>
      </c>
      <c r="D7" s="764" t="s">
        <v>857</v>
      </c>
      <c r="E7" s="764" t="s">
        <v>858</v>
      </c>
      <c r="F7" s="764" t="s">
        <v>862</v>
      </c>
      <c r="G7" s="767"/>
      <c r="H7" s="155"/>
      <c r="I7" s="155"/>
      <c r="J7" s="155"/>
      <c r="K7" s="155"/>
      <c r="L7" s="554"/>
      <c r="M7" s="155"/>
    </row>
    <row r="8" spans="1:13" s="757" customFormat="1" ht="13.5" thickTop="1">
      <c r="A8" s="567"/>
      <c r="B8" s="765"/>
      <c r="C8" s="766"/>
      <c r="D8" s="766"/>
      <c r="E8" s="766"/>
      <c r="F8" s="766"/>
      <c r="G8" s="155"/>
      <c r="H8" s="155"/>
      <c r="I8" s="155"/>
      <c r="J8" s="155"/>
      <c r="K8" s="155"/>
      <c r="M8" s="155"/>
    </row>
    <row r="9" spans="1:13" s="554" customFormat="1">
      <c r="A9" s="578" t="s">
        <v>215</v>
      </c>
      <c r="B9" s="579">
        <v>697446</v>
      </c>
      <c r="C9" s="579">
        <v>721887</v>
      </c>
      <c r="D9" s="580">
        <v>739098</v>
      </c>
      <c r="E9" s="580">
        <v>744807</v>
      </c>
      <c r="F9" s="580">
        <v>769771</v>
      </c>
      <c r="G9" s="155"/>
      <c r="H9" s="155"/>
      <c r="I9" s="155"/>
      <c r="J9" s="155"/>
      <c r="K9" s="155"/>
      <c r="M9" s="155"/>
    </row>
    <row r="10" spans="1:13" s="554" customFormat="1">
      <c r="A10" s="567"/>
      <c r="B10" s="579"/>
      <c r="C10" s="579"/>
      <c r="D10" s="580"/>
      <c r="E10" s="580"/>
      <c r="F10" s="582"/>
      <c r="G10" s="155"/>
      <c r="H10" s="155"/>
      <c r="I10" s="155"/>
      <c r="J10" s="155"/>
      <c r="K10" s="155"/>
      <c r="M10" s="155"/>
    </row>
    <row r="11" spans="1:13">
      <c r="A11" s="576" t="s">
        <v>168</v>
      </c>
      <c r="B11" s="579">
        <v>22056</v>
      </c>
      <c r="C11" s="579">
        <v>23007</v>
      </c>
      <c r="D11" s="580">
        <v>23096</v>
      </c>
      <c r="E11" s="580">
        <v>22403</v>
      </c>
      <c r="F11" s="95">
        <v>21797</v>
      </c>
      <c r="G11" s="155"/>
      <c r="H11" s="155"/>
      <c r="I11" s="577"/>
      <c r="J11" s="577"/>
      <c r="K11" s="155"/>
      <c r="L11" s="155"/>
      <c r="M11" s="155"/>
    </row>
    <row r="12" spans="1:13">
      <c r="A12" s="576"/>
      <c r="B12" s="579"/>
      <c r="C12" s="579"/>
      <c r="D12" s="580"/>
      <c r="E12" s="580"/>
      <c r="F12" s="95"/>
      <c r="G12" s="155"/>
      <c r="H12" s="155"/>
      <c r="J12" s="577"/>
      <c r="K12" s="155"/>
      <c r="L12" s="155"/>
      <c r="M12" s="155"/>
    </row>
    <row r="13" spans="1:13">
      <c r="A13" s="576" t="s">
        <v>169</v>
      </c>
      <c r="B13" s="579">
        <v>66239</v>
      </c>
      <c r="C13" s="579">
        <v>68248</v>
      </c>
      <c r="D13" s="580">
        <v>69819</v>
      </c>
      <c r="E13" s="580">
        <v>68818</v>
      </c>
      <c r="F13" s="95">
        <v>70466</v>
      </c>
      <c r="G13" s="155"/>
      <c r="H13" s="155"/>
      <c r="I13" s="578"/>
      <c r="J13" s="577"/>
      <c r="K13" s="155"/>
      <c r="L13" s="155"/>
      <c r="M13" s="155"/>
    </row>
    <row r="14" spans="1:13">
      <c r="A14" s="576"/>
      <c r="B14" s="579"/>
      <c r="C14" s="579"/>
      <c r="D14" s="580"/>
      <c r="E14" s="580"/>
      <c r="F14" s="95"/>
      <c r="G14" s="155"/>
      <c r="H14" s="155"/>
      <c r="I14" s="578"/>
      <c r="J14" s="577"/>
      <c r="K14" s="155"/>
      <c r="L14" s="155"/>
      <c r="M14" s="155"/>
    </row>
    <row r="15" spans="1:13" ht="14.25">
      <c r="A15" s="1112" t="s">
        <v>1277</v>
      </c>
      <c r="B15" s="579">
        <v>25283</v>
      </c>
      <c r="C15" s="579">
        <v>25147</v>
      </c>
      <c r="D15" s="580">
        <v>25450</v>
      </c>
      <c r="E15" s="580">
        <v>25628</v>
      </c>
      <c r="F15" s="95">
        <v>26258</v>
      </c>
      <c r="G15" s="155"/>
      <c r="H15" s="155"/>
      <c r="I15" s="578"/>
      <c r="J15" s="577"/>
      <c r="K15" s="155"/>
      <c r="L15" s="554"/>
      <c r="M15" s="155"/>
    </row>
    <row r="16" spans="1:13">
      <c r="A16" s="576"/>
      <c r="B16" s="579"/>
      <c r="C16" s="579"/>
      <c r="D16" s="580"/>
      <c r="E16" s="580"/>
      <c r="F16" s="95"/>
      <c r="G16" s="155"/>
      <c r="H16" s="155"/>
      <c r="I16" s="578"/>
      <c r="J16" s="577"/>
      <c r="K16" s="155"/>
      <c r="L16" s="554"/>
      <c r="M16" s="155"/>
    </row>
    <row r="17" spans="1:13" ht="14.25">
      <c r="A17" s="1112" t="s">
        <v>1278</v>
      </c>
      <c r="B17" s="579">
        <v>2848</v>
      </c>
      <c r="C17" s="579">
        <v>2893</v>
      </c>
      <c r="D17" s="580">
        <v>2922</v>
      </c>
      <c r="E17" s="580">
        <v>2592</v>
      </c>
      <c r="F17" s="95">
        <v>2673</v>
      </c>
      <c r="G17" s="554"/>
      <c r="H17" s="554"/>
      <c r="I17" s="578"/>
      <c r="J17" s="562"/>
      <c r="K17" s="554"/>
      <c r="L17" s="155"/>
      <c r="M17" s="155"/>
    </row>
    <row r="18" spans="1:13">
      <c r="A18" s="576"/>
      <c r="B18" s="579"/>
      <c r="C18" s="579"/>
      <c r="D18" s="580"/>
      <c r="E18" s="580"/>
      <c r="F18" s="95"/>
      <c r="G18" s="554"/>
      <c r="H18" s="554"/>
      <c r="I18" s="578"/>
      <c r="J18" s="562"/>
      <c r="K18" s="155"/>
      <c r="L18" s="155"/>
      <c r="M18" s="155"/>
    </row>
    <row r="19" spans="1:13" ht="14.25">
      <c r="A19" s="1112" t="s">
        <v>1279</v>
      </c>
      <c r="B19" s="579">
        <v>14974</v>
      </c>
      <c r="C19" s="579">
        <v>15726</v>
      </c>
      <c r="D19" s="580">
        <v>16249</v>
      </c>
      <c r="E19" s="580">
        <v>16860</v>
      </c>
      <c r="F19" s="95">
        <v>17659</v>
      </c>
      <c r="G19" s="554"/>
      <c r="H19" s="554"/>
      <c r="I19" s="578"/>
      <c r="J19" s="562"/>
      <c r="K19" s="554"/>
      <c r="L19" s="155"/>
      <c r="M19" s="155"/>
    </row>
    <row r="20" spans="1:13">
      <c r="A20" s="576"/>
      <c r="B20" s="579"/>
      <c r="C20" s="579"/>
      <c r="D20" s="580"/>
      <c r="E20" s="580"/>
      <c r="F20" s="95"/>
      <c r="G20" s="155"/>
      <c r="H20" s="155"/>
      <c r="I20" s="578"/>
      <c r="J20" s="577"/>
      <c r="K20" s="155"/>
      <c r="L20" s="155"/>
      <c r="M20" s="155"/>
    </row>
    <row r="21" spans="1:13">
      <c r="A21" s="576" t="s">
        <v>173</v>
      </c>
      <c r="B21" s="579">
        <v>2901</v>
      </c>
      <c r="C21" s="579">
        <v>2942</v>
      </c>
      <c r="D21" s="580">
        <v>2980</v>
      </c>
      <c r="E21" s="580">
        <v>2997</v>
      </c>
      <c r="F21" s="95">
        <v>3062</v>
      </c>
      <c r="I21" s="578"/>
      <c r="J21" s="562"/>
      <c r="L21" s="554"/>
      <c r="M21" s="155"/>
    </row>
    <row r="22" spans="1:13">
      <c r="A22" s="576"/>
      <c r="B22" s="579"/>
      <c r="C22" s="579"/>
      <c r="D22" s="580"/>
      <c r="E22" s="580"/>
      <c r="F22" s="95"/>
      <c r="G22" s="554"/>
      <c r="I22" s="578"/>
      <c r="J22" s="562"/>
      <c r="L22" s="554"/>
      <c r="M22" s="155"/>
    </row>
    <row r="23" spans="1:13" ht="14.25">
      <c r="A23" s="266" t="s">
        <v>1282</v>
      </c>
      <c r="B23" s="579">
        <v>9816</v>
      </c>
      <c r="C23" s="579">
        <v>9832</v>
      </c>
      <c r="D23" s="580">
        <v>9810</v>
      </c>
      <c r="E23" s="580">
        <v>9752</v>
      </c>
      <c r="F23" s="359">
        <v>18730</v>
      </c>
      <c r="G23" s="554"/>
      <c r="I23" s="562"/>
      <c r="J23" s="562"/>
      <c r="L23" s="155"/>
      <c r="M23" s="155"/>
    </row>
    <row r="24" spans="1:13">
      <c r="A24" s="576"/>
      <c r="B24" s="579"/>
      <c r="C24" s="579"/>
      <c r="D24" s="580"/>
      <c r="E24" s="580"/>
      <c r="F24" s="95"/>
      <c r="G24" s="155"/>
      <c r="L24" s="155"/>
      <c r="M24" s="155"/>
    </row>
    <row r="25" spans="1:13" s="390" customFormat="1">
      <c r="A25" s="576" t="s">
        <v>175</v>
      </c>
      <c r="B25" s="581">
        <v>34</v>
      </c>
      <c r="C25" s="581">
        <v>21</v>
      </c>
      <c r="D25" s="582">
        <v>17</v>
      </c>
      <c r="E25" s="582">
        <v>22</v>
      </c>
      <c r="F25" s="95">
        <v>20</v>
      </c>
      <c r="G25" s="155"/>
      <c r="L25" s="155"/>
      <c r="M25" s="155"/>
    </row>
    <row r="26" spans="1:13" s="390" customFormat="1">
      <c r="A26" s="576"/>
      <c r="B26" s="581"/>
      <c r="C26" s="581"/>
      <c r="D26" s="582"/>
      <c r="E26" s="582"/>
      <c r="F26" s="95"/>
      <c r="G26" s="155"/>
      <c r="L26" s="155"/>
      <c r="M26" s="155"/>
    </row>
    <row r="27" spans="1:13" s="266" customFormat="1" ht="14.25">
      <c r="A27" s="344" t="s">
        <v>1280</v>
      </c>
      <c r="B27" s="746">
        <v>138</v>
      </c>
      <c r="C27" s="746">
        <v>151</v>
      </c>
      <c r="D27" s="1163">
        <v>170</v>
      </c>
      <c r="E27" s="1164">
        <v>1178</v>
      </c>
      <c r="F27" s="359">
        <v>1145</v>
      </c>
      <c r="G27" s="1165"/>
      <c r="L27" s="344"/>
      <c r="M27" s="344"/>
    </row>
    <row r="28" spans="1:13">
      <c r="A28" s="576"/>
      <c r="B28" s="581"/>
      <c r="C28" s="581"/>
      <c r="D28" s="582"/>
      <c r="E28" s="580"/>
      <c r="F28" s="95"/>
      <c r="G28" s="554"/>
      <c r="L28" s="554"/>
      <c r="M28" s="155"/>
    </row>
    <row r="29" spans="1:13">
      <c r="A29" s="576" t="s">
        <v>177</v>
      </c>
      <c r="B29" s="581">
        <v>303</v>
      </c>
      <c r="C29" s="581">
        <v>399</v>
      </c>
      <c r="D29" s="582">
        <v>492</v>
      </c>
      <c r="E29" s="582">
        <v>530</v>
      </c>
      <c r="F29" s="95">
        <v>601</v>
      </c>
      <c r="G29" s="554"/>
      <c r="L29" s="155"/>
      <c r="M29" s="155"/>
    </row>
    <row r="30" spans="1:13" ht="13.5" thickBot="1">
      <c r="A30" s="271"/>
      <c r="B30" s="95"/>
      <c r="C30" s="95"/>
      <c r="D30" s="586"/>
      <c r="E30" s="586"/>
      <c r="F30" s="95"/>
      <c r="G30" s="155"/>
      <c r="L30" s="155"/>
    </row>
    <row r="31" spans="1:13" ht="15.75" thickTop="1" thickBot="1">
      <c r="A31" s="151" t="s">
        <v>1284</v>
      </c>
      <c r="B31" s="583">
        <f>SUM(B9:B30)</f>
        <v>842038</v>
      </c>
      <c r="C31" s="583">
        <f>SUM(C9:C30)</f>
        <v>870253</v>
      </c>
      <c r="D31" s="583">
        <f>SUM(D9:D30)</f>
        <v>890103</v>
      </c>
      <c r="E31" s="583">
        <f>SUM(E9:E30)</f>
        <v>895587</v>
      </c>
      <c r="F31" s="583">
        <f t="shared" ref="F31" si="0">SUM(F9:F30)</f>
        <v>932182</v>
      </c>
      <c r="G31" s="767"/>
      <c r="H31" s="155"/>
      <c r="L31" s="155"/>
    </row>
    <row r="32" spans="1:13" ht="13.5" thickTop="1">
      <c r="A32" s="242" t="s">
        <v>178</v>
      </c>
      <c r="B32" s="266"/>
      <c r="C32" s="266"/>
      <c r="D32" s="266"/>
      <c r="E32" s="266"/>
      <c r="F32" s="266"/>
      <c r="G32" s="155"/>
      <c r="L32" s="155"/>
    </row>
    <row r="33" spans="1:12">
      <c r="A33" s="242"/>
      <c r="B33" s="266"/>
      <c r="C33" s="266"/>
      <c r="D33" s="266"/>
      <c r="E33" s="266"/>
      <c r="F33" s="266"/>
      <c r="G33" s="155"/>
      <c r="L33" s="155"/>
    </row>
    <row r="34" spans="1:12" s="266" customFormat="1">
      <c r="A34" s="240" t="s">
        <v>121</v>
      </c>
      <c r="B34" s="271"/>
      <c r="C34" s="271"/>
      <c r="D34" s="271"/>
      <c r="E34" s="271"/>
      <c r="F34" s="271"/>
    </row>
    <row r="35" spans="1:12" ht="64.5" customHeight="1">
      <c r="A35" s="1486" t="s">
        <v>869</v>
      </c>
      <c r="B35" s="1486"/>
      <c r="C35" s="1486"/>
      <c r="D35" s="1486"/>
      <c r="E35" s="1486"/>
      <c r="F35" s="1486"/>
      <c r="G35" s="155"/>
      <c r="L35" s="155"/>
    </row>
    <row r="36" spans="1:12" ht="40.5" customHeight="1">
      <c r="A36" s="1488" t="s">
        <v>1286</v>
      </c>
      <c r="B36" s="1488"/>
      <c r="C36" s="1488"/>
      <c r="D36" s="1488"/>
      <c r="E36" s="1488"/>
      <c r="F36" s="1488"/>
      <c r="G36" s="155"/>
      <c r="L36" s="155"/>
    </row>
    <row r="37" spans="1:12" s="1112" customFormat="1" ht="40.5" customHeight="1">
      <c r="A37" s="1488" t="s">
        <v>1281</v>
      </c>
      <c r="B37" s="1488"/>
      <c r="C37" s="1488"/>
      <c r="D37" s="1488"/>
      <c r="E37" s="1488"/>
      <c r="F37" s="1488"/>
      <c r="G37" s="155"/>
      <c r="L37" s="155"/>
    </row>
    <row r="38" spans="1:12" s="1112" customFormat="1" ht="40.5" customHeight="1">
      <c r="A38" s="1488" t="s">
        <v>1283</v>
      </c>
      <c r="B38" s="1488"/>
      <c r="C38" s="1488"/>
      <c r="D38" s="1488"/>
      <c r="E38" s="1488"/>
      <c r="F38" s="1488"/>
      <c r="G38" s="155"/>
      <c r="L38" s="155"/>
    </row>
    <row r="39" spans="1:12">
      <c r="A39" s="271"/>
      <c r="B39" s="271"/>
      <c r="C39" s="271"/>
      <c r="D39" s="271"/>
      <c r="E39" s="271"/>
      <c r="F39" s="271"/>
      <c r="G39" s="554"/>
      <c r="L39" s="554"/>
    </row>
    <row r="40" spans="1:12">
      <c r="A40" s="1425" t="s">
        <v>113</v>
      </c>
      <c r="B40" s="1424"/>
      <c r="C40" s="1192"/>
      <c r="D40" s="83"/>
      <c r="E40" s="271"/>
      <c r="F40" s="271"/>
      <c r="G40" s="554"/>
      <c r="L40" s="155"/>
    </row>
    <row r="41" spans="1:12" s="554" customFormat="1">
      <c r="A41" s="83"/>
      <c r="B41" s="83"/>
      <c r="C41" s="83"/>
      <c r="D41" s="83"/>
      <c r="E41" s="271"/>
      <c r="F41" s="271"/>
      <c r="L41" s="155"/>
    </row>
    <row r="42" spans="1:12">
      <c r="A42" s="1425" t="s">
        <v>114</v>
      </c>
      <c r="B42" s="1424"/>
      <c r="C42" s="1585"/>
      <c r="D42" s="1585"/>
      <c r="E42" s="271"/>
      <c r="F42" s="271"/>
      <c r="G42" s="155"/>
      <c r="L42" s="155"/>
    </row>
    <row r="43" spans="1:12">
      <c r="A43" s="1585"/>
      <c r="B43" s="1585"/>
      <c r="C43" s="1585"/>
      <c r="D43" s="1585"/>
      <c r="E43" s="271"/>
      <c r="F43" s="271"/>
      <c r="G43" s="155"/>
      <c r="L43" s="155"/>
    </row>
    <row r="44" spans="1:12">
      <c r="A44" s="1425" t="s">
        <v>115</v>
      </c>
      <c r="B44" s="1424"/>
      <c r="C44" s="1424"/>
      <c r="D44" s="1424"/>
      <c r="E44" s="271"/>
      <c r="F44" s="271"/>
      <c r="G44" s="155"/>
      <c r="L44" s="155"/>
    </row>
    <row r="45" spans="1:12">
      <c r="A45" s="271"/>
      <c r="B45" s="271"/>
      <c r="C45" s="271"/>
      <c r="D45" s="271"/>
      <c r="E45" s="271"/>
      <c r="F45" s="271"/>
      <c r="G45" s="155"/>
      <c r="L45" s="155"/>
    </row>
    <row r="46" spans="1:12">
      <c r="A46" s="1485" t="s">
        <v>631</v>
      </c>
      <c r="B46" s="1485"/>
      <c r="C46" s="271"/>
      <c r="D46" s="271"/>
      <c r="E46" s="271"/>
      <c r="F46" s="271"/>
      <c r="G46" s="554"/>
      <c r="L46" s="554"/>
    </row>
    <row r="47" spans="1:12">
      <c r="G47" s="554"/>
      <c r="L47" s="554"/>
    </row>
    <row r="48" spans="1:12">
      <c r="A48" s="322"/>
      <c r="B48" s="322"/>
      <c r="G48" s="554"/>
      <c r="L48" s="554"/>
    </row>
    <row r="49" spans="7:12">
      <c r="G49" s="554"/>
      <c r="L49" s="554"/>
    </row>
    <row r="50" spans="7:12">
      <c r="G50" s="554"/>
      <c r="L50" s="554"/>
    </row>
    <row r="51" spans="7:12">
      <c r="G51" s="554"/>
      <c r="L51" s="554"/>
    </row>
    <row r="52" spans="7:12">
      <c r="G52" s="554"/>
      <c r="L52" s="554"/>
    </row>
    <row r="53" spans="7:12">
      <c r="G53" s="554"/>
      <c r="L53" s="554"/>
    </row>
    <row r="54" spans="7:12">
      <c r="G54" s="155"/>
      <c r="L54" s="155"/>
    </row>
    <row r="55" spans="7:12">
      <c r="G55" s="155"/>
      <c r="L55" s="155"/>
    </row>
    <row r="56" spans="7:12">
      <c r="G56" s="155"/>
      <c r="L56" s="155"/>
    </row>
    <row r="57" spans="7:12">
      <c r="G57" s="155"/>
      <c r="L57" s="155"/>
    </row>
    <row r="58" spans="7:12">
      <c r="G58" s="155"/>
      <c r="L58" s="155"/>
    </row>
  </sheetData>
  <mergeCells count="5">
    <mergeCell ref="A35:F35"/>
    <mergeCell ref="A46:B46"/>
    <mergeCell ref="A36:F36"/>
    <mergeCell ref="A37:F37"/>
    <mergeCell ref="A38:F38"/>
  </mergeCells>
  <hyperlinks>
    <hyperlink ref="A46" r:id="rId1"/>
    <hyperlink ref="A3" location="'User Guide Vehicle Tests'!A1" display="Click Here for User Guide"/>
    <hyperlink ref="A42:B42" r:id="rId2" location="Contents!A1" display="Click here to return to Contents"/>
    <hyperlink ref="A42" location="Contents!A1" display="Click here to return to Contents"/>
    <hyperlink ref="A44" location="'Statistical Notes'!A1" display="Click here for information on Statistical Notes and symbols used"/>
    <hyperlink ref="A40" location="'Vehicle Testing - Commentary'!A1" display="Click here to return to the Commentary"/>
  </hyperlinks>
  <pageMargins left="0.74803149606299213" right="0.74803149606299213" top="0.98425196850393704" bottom="0.98425196850393704" header="0.51181102362204722" footer="0.51181102362204722"/>
  <pageSetup paperSize="9" orientation="portrait" r:id="rId3"/>
  <headerFooter alignWithMargins="0"/>
  <drawing r:id="rId4"/>
</worksheet>
</file>

<file path=xl/worksheets/sheet19.xml><?xml version="1.0" encoding="utf-8"?>
<worksheet xmlns="http://schemas.openxmlformats.org/spreadsheetml/2006/main" xmlns:r="http://schemas.openxmlformats.org/officeDocument/2006/relationships">
  <sheetPr codeName="Sheet34">
    <tabColor theme="0" tint="-0.249977111117893"/>
    <pageSetUpPr fitToPage="1"/>
  </sheetPr>
  <dimension ref="A1:N55"/>
  <sheetViews>
    <sheetView zoomScaleNormal="100" workbookViewId="0">
      <selection activeCell="A2" sqref="A2"/>
    </sheetView>
  </sheetViews>
  <sheetFormatPr defaultRowHeight="12.75"/>
  <cols>
    <col min="1" max="1" width="28.28515625" style="554" customWidth="1"/>
    <col min="2" max="5" width="13.7109375" style="554" customWidth="1"/>
    <col min="6" max="6" width="3.42578125" style="757" customWidth="1"/>
    <col min="7" max="7" width="13.7109375" style="554" customWidth="1"/>
    <col min="8" max="9" width="9.140625" style="554"/>
    <col min="10" max="10" width="12" style="554" bestFit="1" customWidth="1"/>
    <col min="11" max="14" width="9.28515625" style="554" bestFit="1" customWidth="1"/>
    <col min="15" max="16384" width="9.140625" style="554"/>
  </cols>
  <sheetData>
    <row r="1" spans="1:14" ht="15.75">
      <c r="A1" s="73" t="s">
        <v>78</v>
      </c>
      <c r="D1" s="471"/>
    </row>
    <row r="2" spans="1:14" ht="15.75">
      <c r="H2" s="77"/>
    </row>
    <row r="3" spans="1:14">
      <c r="A3" s="707" t="s">
        <v>106</v>
      </c>
    </row>
    <row r="4" spans="1:14">
      <c r="A4" s="289"/>
      <c r="B4" s="576"/>
      <c r="C4" s="576"/>
      <c r="D4" s="576"/>
      <c r="E4" s="576"/>
      <c r="F4" s="576"/>
      <c r="G4" s="576"/>
    </row>
    <row r="5" spans="1:14">
      <c r="A5" s="123" t="s">
        <v>1558</v>
      </c>
      <c r="B5" s="271"/>
      <c r="C5" s="271"/>
      <c r="D5" s="271"/>
      <c r="E5" s="271"/>
      <c r="F5" s="271"/>
      <c r="G5" s="271"/>
    </row>
    <row r="6" spans="1:14" ht="12.75" customHeight="1" thickBot="1">
      <c r="A6" s="565"/>
      <c r="B6" s="565"/>
      <c r="C6" s="565"/>
      <c r="D6" s="565"/>
      <c r="E6" s="565"/>
      <c r="F6" s="533"/>
      <c r="G6" s="565"/>
      <c r="N6" s="155"/>
    </row>
    <row r="7" spans="1:14" ht="31.5" customHeight="1" thickTop="1" thickBot="1">
      <c r="A7" s="771" t="s">
        <v>107</v>
      </c>
      <c r="B7" s="772" t="s">
        <v>863</v>
      </c>
      <c r="C7" s="772" t="s">
        <v>864</v>
      </c>
      <c r="D7" s="772" t="s">
        <v>865</v>
      </c>
      <c r="E7" s="772" t="s">
        <v>866</v>
      </c>
      <c r="F7" s="773"/>
      <c r="G7" s="772" t="s">
        <v>867</v>
      </c>
      <c r="H7" s="248"/>
      <c r="I7" s="248"/>
    </row>
    <row r="8" spans="1:14" ht="13.5" thickTop="1">
      <c r="A8" s="578" t="s">
        <v>215</v>
      </c>
      <c r="B8" s="574">
        <f>('Vehicle Test Applications T1.3'!C9-'Vehicle Test Applications T1.3'!B9)/'Vehicle Test Applications T1.3'!B9</f>
        <v>3.5043573265887251E-2</v>
      </c>
      <c r="C8" s="574">
        <f>('Vehicle Test Applications T1.3'!D9-'Vehicle Test Applications T1.3'!C9)/'Vehicle Test Applications T1.3'!C9</f>
        <v>2.3841681592825469E-2</v>
      </c>
      <c r="D8" s="574">
        <f>('Vehicle Test Applications T1.3'!E9-'Vehicle Test Applications T1.3'!D9)/'Vehicle Test Applications T1.3'!D9</f>
        <v>7.7242801360577354E-3</v>
      </c>
      <c r="E8" s="574">
        <f>('Vehicle Test Applications T1.3'!F9-'Vehicle Test Applications T1.3'!E9)/'Vehicle Test Applications T1.3'!E9</f>
        <v>3.3517407865393319E-2</v>
      </c>
      <c r="F8" s="574"/>
      <c r="G8" s="574">
        <f>('Vehicle Test Applications T1.3'!F9-'Vehicle Test Applications T1.3'!B9)/'Vehicle Test Applications T1.3'!B9</f>
        <v>0.10369978464282539</v>
      </c>
      <c r="H8" s="155"/>
      <c r="I8" s="155"/>
      <c r="J8" s="155"/>
      <c r="K8" s="155"/>
      <c r="L8" s="155"/>
      <c r="N8" s="155"/>
    </row>
    <row r="9" spans="1:14">
      <c r="A9" s="567"/>
      <c r="B9" s="199"/>
      <c r="C9" s="199"/>
      <c r="D9" s="199"/>
      <c r="E9" s="199"/>
      <c r="F9" s="199"/>
      <c r="G9" s="585"/>
      <c r="H9" s="155"/>
      <c r="I9" s="155"/>
      <c r="J9" s="155"/>
      <c r="K9" s="114"/>
      <c r="L9" s="114"/>
      <c r="M9" s="114"/>
      <c r="N9" s="114"/>
    </row>
    <row r="10" spans="1:14">
      <c r="A10" s="576" t="s">
        <v>168</v>
      </c>
      <c r="B10" s="574">
        <f>('Vehicle Test Applications T1.3'!C11-'Vehicle Test Applications T1.3'!B11)/'Vehicle Test Applications T1.3'!B11</f>
        <v>4.3117519042437429E-2</v>
      </c>
      <c r="C10" s="574">
        <f>('Vehicle Test Applications T1.3'!D11-'Vehicle Test Applications T1.3'!C11)/'Vehicle Test Applications T1.3'!C11</f>
        <v>3.8683878819489722E-3</v>
      </c>
      <c r="D10" s="574">
        <f>('Vehicle Test Applications T1.3'!E11-'Vehicle Test Applications T1.3'!D11)/'Vehicle Test Applications T1.3'!D11</f>
        <v>-3.0005195704883962E-2</v>
      </c>
      <c r="E10" s="574">
        <f>('Vehicle Test Applications T1.3'!F11-'Vehicle Test Applications T1.3'!E11)/'Vehicle Test Applications T1.3'!E11</f>
        <v>-2.7049948667589162E-2</v>
      </c>
      <c r="F10" s="574"/>
      <c r="G10" s="574">
        <f>('Vehicle Test Applications T1.3'!F11-'Vehicle Test Applications T1.3'!B11)/'Vehicle Test Applications T1.3'!B11</f>
        <v>-1.1742836416394632E-2</v>
      </c>
      <c r="H10" s="155"/>
      <c r="I10" s="155"/>
      <c r="J10" s="577"/>
      <c r="K10" s="587"/>
      <c r="L10" s="114"/>
      <c r="M10" s="114"/>
      <c r="N10" s="114"/>
    </row>
    <row r="11" spans="1:14">
      <c r="A11" s="576"/>
      <c r="B11" s="199"/>
      <c r="C11" s="199"/>
      <c r="D11" s="199"/>
      <c r="E11" s="199"/>
      <c r="F11" s="199"/>
      <c r="G11" s="585"/>
      <c r="H11" s="155"/>
      <c r="I11" s="155"/>
      <c r="K11" s="587"/>
      <c r="L11" s="114"/>
      <c r="M11" s="114"/>
      <c r="N11" s="114"/>
    </row>
    <row r="12" spans="1:14">
      <c r="A12" s="576" t="s">
        <v>169</v>
      </c>
      <c r="B12" s="574">
        <f>('Vehicle Test Applications T1.3'!C13-'Vehicle Test Applications T1.3'!B13)/'Vehicle Test Applications T1.3'!B13</f>
        <v>3.0329564154048218E-2</v>
      </c>
      <c r="C12" s="574">
        <f>('Vehicle Test Applications T1.3'!D13-'Vehicle Test Applications T1.3'!C13)/'Vehicle Test Applications T1.3'!C13</f>
        <v>2.3018989567459854E-2</v>
      </c>
      <c r="D12" s="574">
        <f>('Vehicle Test Applications T1.3'!E13-'Vehicle Test Applications T1.3'!D13)/'Vehicle Test Applications T1.3'!D13</f>
        <v>-1.4337071570775864E-2</v>
      </c>
      <c r="E12" s="574">
        <f>('Vehicle Test Applications T1.3'!F13-'Vehicle Test Applications T1.3'!E13)/'Vehicle Test Applications T1.3'!E13</f>
        <v>2.3947223110232788E-2</v>
      </c>
      <c r="F12" s="574"/>
      <c r="G12" s="574">
        <f>('Vehicle Test Applications T1.3'!F13-'Vehicle Test Applications T1.3'!B13)/'Vehicle Test Applications T1.3'!B13</f>
        <v>6.3814369178278652E-2</v>
      </c>
      <c r="H12" s="155"/>
      <c r="I12" s="155"/>
      <c r="J12" s="578"/>
      <c r="K12" s="587"/>
      <c r="L12" s="114"/>
      <c r="M12" s="114"/>
      <c r="N12" s="114"/>
    </row>
    <row r="13" spans="1:14">
      <c r="A13" s="576"/>
      <c r="B13" s="199"/>
      <c r="C13" s="199"/>
      <c r="D13" s="199"/>
      <c r="E13" s="199"/>
      <c r="F13" s="199"/>
      <c r="G13" s="585"/>
      <c r="H13" s="155"/>
      <c r="I13" s="155"/>
      <c r="J13" s="578"/>
      <c r="K13" s="587"/>
      <c r="L13" s="114"/>
      <c r="M13" s="114"/>
      <c r="N13" s="114"/>
    </row>
    <row r="14" spans="1:14" ht="14.25">
      <c r="A14" s="1112" t="s">
        <v>1277</v>
      </c>
      <c r="B14" s="574">
        <f>('Vehicle Test Applications T1.3'!C15-'Vehicle Test Applications T1.3'!B15)/'Vehicle Test Applications T1.3'!B15</f>
        <v>-5.3791084918720089E-3</v>
      </c>
      <c r="C14" s="574">
        <f>('Vehicle Test Applications T1.3'!D15-'Vehicle Test Applications T1.3'!C15)/'Vehicle Test Applications T1.3'!C15</f>
        <v>1.2049150992166064E-2</v>
      </c>
      <c r="D14" s="574">
        <f>('Vehicle Test Applications T1.3'!E15-'Vehicle Test Applications T1.3'!D15)/'Vehicle Test Applications T1.3'!D15</f>
        <v>6.9941060903732808E-3</v>
      </c>
      <c r="E14" s="574">
        <f>('Vehicle Test Applications T1.3'!F15-'Vehicle Test Applications T1.3'!E15)/'Vehicle Test Applications T1.3'!E15</f>
        <v>2.4582487903855157E-2</v>
      </c>
      <c r="F14" s="574"/>
      <c r="G14" s="574">
        <f>('Vehicle Test Applications T1.3'!F15-'Vehicle Test Applications T1.3'!B15)/'Vehicle Test Applications T1.3'!B15</f>
        <v>3.8563461614523592E-2</v>
      </c>
      <c r="H14" s="155"/>
      <c r="I14" s="155"/>
      <c r="J14" s="578"/>
      <c r="K14" s="587"/>
      <c r="L14" s="114"/>
      <c r="M14" s="114"/>
      <c r="N14" s="114"/>
    </row>
    <row r="15" spans="1:14">
      <c r="A15" s="576"/>
      <c r="B15" s="199"/>
      <c r="C15" s="199"/>
      <c r="D15" s="199"/>
      <c r="E15" s="199"/>
      <c r="F15" s="199"/>
      <c r="G15" s="585"/>
      <c r="H15" s="155"/>
      <c r="I15" s="155"/>
      <c r="J15" s="578"/>
      <c r="K15" s="587"/>
      <c r="L15" s="114"/>
      <c r="M15" s="114"/>
      <c r="N15" s="114"/>
    </row>
    <row r="16" spans="1:14" ht="14.25">
      <c r="A16" s="1112" t="s">
        <v>1278</v>
      </c>
      <c r="B16" s="574">
        <f>('Vehicle Test Applications T1.3'!C17-'Vehicle Test Applications T1.3'!B17)/'Vehicle Test Applications T1.3'!B17</f>
        <v>1.5800561797752809E-2</v>
      </c>
      <c r="C16" s="574">
        <f>('Vehicle Test Applications T1.3'!D17-'Vehicle Test Applications T1.3'!C17)/'Vehicle Test Applications T1.3'!C17</f>
        <v>1.0024196335983409E-2</v>
      </c>
      <c r="D16" s="574">
        <f>('Vehicle Test Applications T1.3'!E17-'Vehicle Test Applications T1.3'!D17)/'Vehicle Test Applications T1.3'!D17</f>
        <v>-0.11293634496919917</v>
      </c>
      <c r="E16" s="574">
        <f>('Vehicle Test Applications T1.3'!F17-'Vehicle Test Applications T1.3'!E17)/'Vehicle Test Applications T1.3'!E17</f>
        <v>3.125E-2</v>
      </c>
      <c r="F16" s="574"/>
      <c r="G16" s="574">
        <f>('Vehicle Test Applications T1.3'!F17-'Vehicle Test Applications T1.3'!B17)/'Vehicle Test Applications T1.3'!B17</f>
        <v>-6.1446629213483143E-2</v>
      </c>
      <c r="J16" s="578"/>
      <c r="K16" s="587"/>
      <c r="L16" s="114"/>
      <c r="M16" s="114"/>
      <c r="N16" s="114"/>
    </row>
    <row r="17" spans="1:14">
      <c r="A17" s="576"/>
      <c r="B17" s="199"/>
      <c r="C17" s="199"/>
      <c r="D17" s="199"/>
      <c r="E17" s="199"/>
      <c r="F17" s="199"/>
      <c r="G17" s="585"/>
      <c r="J17" s="578"/>
      <c r="K17" s="587"/>
      <c r="L17" s="114"/>
      <c r="M17" s="114"/>
      <c r="N17" s="114"/>
    </row>
    <row r="18" spans="1:14" ht="14.25">
      <c r="A18" s="1112" t="s">
        <v>1279</v>
      </c>
      <c r="B18" s="574">
        <f>('Vehicle Test Applications T1.3'!C19-'Vehicle Test Applications T1.3'!B19)/'Vehicle Test Applications T1.3'!B19</f>
        <v>5.0220381995458793E-2</v>
      </c>
      <c r="C18" s="574">
        <f>('Vehicle Test Applications T1.3'!D19-'Vehicle Test Applications T1.3'!C19)/'Vehicle Test Applications T1.3'!C19</f>
        <v>3.3257026580185679E-2</v>
      </c>
      <c r="D18" s="574">
        <f>('Vehicle Test Applications T1.3'!E19-'Vehicle Test Applications T1.3'!D19)/'Vehicle Test Applications T1.3'!D19</f>
        <v>3.760231398855314E-2</v>
      </c>
      <c r="E18" s="574">
        <f>('Vehicle Test Applications T1.3'!F19-'Vehicle Test Applications T1.3'!E19)/'Vehicle Test Applications T1.3'!E19</f>
        <v>4.7390272835112691E-2</v>
      </c>
      <c r="F18" s="574"/>
      <c r="G18" s="574">
        <f>('Vehicle Test Applications T1.3'!F19-'Vehicle Test Applications T1.3'!B19)/'Vehicle Test Applications T1.3'!B19</f>
        <v>0.17931080539601976</v>
      </c>
      <c r="J18" s="578"/>
      <c r="K18" s="587"/>
      <c r="L18" s="114"/>
      <c r="M18" s="114"/>
      <c r="N18" s="114"/>
    </row>
    <row r="19" spans="1:14">
      <c r="A19" s="576"/>
      <c r="B19" s="199"/>
      <c r="C19" s="199"/>
      <c r="D19" s="199"/>
      <c r="E19" s="199"/>
      <c r="F19" s="199"/>
      <c r="G19" s="585"/>
      <c r="H19" s="155"/>
      <c r="I19" s="155"/>
      <c r="J19" s="578"/>
      <c r="K19" s="587"/>
      <c r="L19" s="114"/>
      <c r="M19" s="114"/>
      <c r="N19" s="114"/>
    </row>
    <row r="20" spans="1:14">
      <c r="A20" s="576" t="s">
        <v>173</v>
      </c>
      <c r="B20" s="574">
        <f>('Vehicle Test Applications T1.3'!C21-'Vehicle Test Applications T1.3'!B21)/'Vehicle Test Applications T1.3'!B21</f>
        <v>1.4133057566356428E-2</v>
      </c>
      <c r="C20" s="574">
        <f>('Vehicle Test Applications T1.3'!D21-'Vehicle Test Applications T1.3'!C21)/'Vehicle Test Applications T1.3'!C21</f>
        <v>1.291638341264446E-2</v>
      </c>
      <c r="D20" s="574">
        <f>('Vehicle Test Applications T1.3'!E21-'Vehicle Test Applications T1.3'!D21)/'Vehicle Test Applications T1.3'!D21</f>
        <v>5.704697986577181E-3</v>
      </c>
      <c r="E20" s="574">
        <f>('Vehicle Test Applications T1.3'!F21-'Vehicle Test Applications T1.3'!E21)/'Vehicle Test Applications T1.3'!E21</f>
        <v>2.1688355021688355E-2</v>
      </c>
      <c r="F20" s="574"/>
      <c r="G20" s="574">
        <f>('Vehicle Test Applications T1.3'!F21-'Vehicle Test Applications T1.3'!B21)/'Vehicle Test Applications T1.3'!B21</f>
        <v>5.5498104102033784E-2</v>
      </c>
      <c r="J20" s="578"/>
      <c r="K20" s="587"/>
      <c r="L20" s="114"/>
      <c r="M20" s="114"/>
      <c r="N20" s="114"/>
    </row>
    <row r="21" spans="1:14">
      <c r="A21" s="576"/>
      <c r="B21" s="199"/>
      <c r="C21" s="199"/>
      <c r="D21" s="199"/>
      <c r="E21" s="199"/>
      <c r="F21" s="199"/>
      <c r="G21" s="585"/>
      <c r="J21" s="578"/>
      <c r="K21" s="562"/>
      <c r="N21" s="155"/>
    </row>
    <row r="22" spans="1:14" ht="14.25">
      <c r="A22" s="266" t="s">
        <v>1282</v>
      </c>
      <c r="B22" s="574">
        <f>('Vehicle Test Applications T1.3'!C23-'Vehicle Test Applications T1.3'!B23)/'Vehicle Test Applications T1.3'!B23</f>
        <v>1.6299918500407497E-3</v>
      </c>
      <c r="C22" s="574">
        <f>('Vehicle Test Applications T1.3'!D23-'Vehicle Test Applications T1.3'!C23)/'Vehicle Test Applications T1.3'!C23</f>
        <v>-2.2375915378356386E-3</v>
      </c>
      <c r="D22" s="574">
        <f>('Vehicle Test Applications T1.3'!E23-'Vehicle Test Applications T1.3'!D23)/'Vehicle Test Applications T1.3'!D23</f>
        <v>-5.9123343527013256E-3</v>
      </c>
      <c r="E22" s="574">
        <f>('Vehicle Test Applications T1.3'!F23-'Vehicle Test Applications T1.3'!E23)/'Vehicle Test Applications T1.3'!E23</f>
        <v>0.92063166529942575</v>
      </c>
      <c r="F22" s="574"/>
      <c r="G22" s="574">
        <f>('Vehicle Test Applications T1.3'!F23-'Vehicle Test Applications T1.3'!B23)/'Vehicle Test Applications T1.3'!B23</f>
        <v>0.90810920945395268</v>
      </c>
      <c r="J22" s="562"/>
      <c r="K22" s="562"/>
      <c r="M22" s="155"/>
      <c r="N22" s="155"/>
    </row>
    <row r="23" spans="1:14">
      <c r="A23" s="576"/>
      <c r="B23" s="199"/>
      <c r="C23" s="199"/>
      <c r="D23" s="199"/>
      <c r="E23" s="199"/>
      <c r="F23" s="199"/>
      <c r="G23" s="585"/>
      <c r="H23" s="155"/>
      <c r="M23" s="155"/>
      <c r="N23" s="155"/>
    </row>
    <row r="24" spans="1:14">
      <c r="A24" s="576" t="s">
        <v>175</v>
      </c>
      <c r="B24" s="574">
        <f>('Vehicle Test Applications T1.3'!C25-'Vehicle Test Applications T1.3'!B25)/'Vehicle Test Applications T1.3'!B25</f>
        <v>-0.38235294117647056</v>
      </c>
      <c r="C24" s="574">
        <f>('Vehicle Test Applications T1.3'!D25-'Vehicle Test Applications T1.3'!C25)/'Vehicle Test Applications T1.3'!C25</f>
        <v>-0.19047619047619047</v>
      </c>
      <c r="D24" s="574">
        <f>('Vehicle Test Applications T1.3'!E25-'Vehicle Test Applications T1.3'!D25)/'Vehicle Test Applications T1.3'!D25</f>
        <v>0.29411764705882354</v>
      </c>
      <c r="E24" s="574">
        <f>('Vehicle Test Applications T1.3'!F25-'Vehicle Test Applications T1.3'!E25)/'Vehicle Test Applications T1.3'!E25</f>
        <v>-9.0909090909090912E-2</v>
      </c>
      <c r="F24" s="574"/>
      <c r="G24" s="574">
        <f>('Vehicle Test Applications T1.3'!F25-'Vehicle Test Applications T1.3'!B25)/'Vehicle Test Applications T1.3'!B25</f>
        <v>-0.41176470588235292</v>
      </c>
      <c r="H24" s="155"/>
      <c r="M24" s="155"/>
      <c r="N24" s="155"/>
    </row>
    <row r="25" spans="1:14">
      <c r="A25" s="576"/>
      <c r="B25" s="199"/>
      <c r="C25" s="199"/>
      <c r="D25" s="574"/>
      <c r="E25" s="199"/>
      <c r="F25" s="199"/>
      <c r="G25" s="574"/>
      <c r="H25" s="155"/>
      <c r="M25" s="155"/>
      <c r="N25" s="155"/>
    </row>
    <row r="26" spans="1:14" ht="14.25">
      <c r="A26" s="155" t="s">
        <v>1285</v>
      </c>
      <c r="B26" s="574">
        <f>('Vehicle Test Applications T1.3'!C27-'Vehicle Test Applications T1.3'!B27)/'Vehicle Test Applications T1.3'!B27</f>
        <v>9.420289855072464E-2</v>
      </c>
      <c r="C26" s="574">
        <f>('Vehicle Test Applications T1.3'!D27-'Vehicle Test Applications T1.3'!C27)/'Vehicle Test Applications T1.3'!C27</f>
        <v>0.12582781456953643</v>
      </c>
      <c r="D26" s="1380" t="s">
        <v>722</v>
      </c>
      <c r="E26" s="574">
        <f>('Vehicle Test Applications T1.3'!F27-'Vehicle Test Applications T1.3'!E27)/'Vehicle Test Applications T1.3'!E27</f>
        <v>-2.801358234295416E-2</v>
      </c>
      <c r="F26" s="574"/>
      <c r="G26" s="1380" t="s">
        <v>722</v>
      </c>
      <c r="H26" s="157"/>
      <c r="J26" s="1368"/>
      <c r="M26" s="155"/>
      <c r="N26" s="155"/>
    </row>
    <row r="27" spans="1:14">
      <c r="A27" s="576"/>
      <c r="B27" s="199"/>
      <c r="C27" s="199"/>
      <c r="D27" s="199"/>
      <c r="E27" s="199"/>
      <c r="F27" s="199"/>
      <c r="G27" s="585"/>
      <c r="N27" s="155"/>
    </row>
    <row r="28" spans="1:14">
      <c r="A28" s="576" t="s">
        <v>177</v>
      </c>
      <c r="B28" s="574">
        <f>('Vehicle Test Applications T1.3'!C29-'Vehicle Test Applications T1.3'!B29)/'Vehicle Test Applications T1.3'!B29</f>
        <v>0.31683168316831684</v>
      </c>
      <c r="C28" s="574">
        <f>('Vehicle Test Applications T1.3'!D29-'Vehicle Test Applications T1.3'!C29)/'Vehicle Test Applications T1.3'!C29</f>
        <v>0.23308270676691728</v>
      </c>
      <c r="D28" s="574">
        <f>('Vehicle Test Applications T1.3'!E29-'Vehicle Test Applications T1.3'!D29)/'Vehicle Test Applications T1.3'!D29</f>
        <v>7.7235772357723581E-2</v>
      </c>
      <c r="E28" s="574">
        <f>('Vehicle Test Applications T1.3'!F29-'Vehicle Test Applications T1.3'!E29)/'Vehicle Test Applications T1.3'!E29</f>
        <v>0.13396226415094339</v>
      </c>
      <c r="F28" s="574"/>
      <c r="G28" s="574">
        <f>('Vehicle Test Applications T1.3'!F29-'Vehicle Test Applications T1.3'!B29)/'Vehicle Test Applications T1.3'!B29</f>
        <v>0.98349834983498352</v>
      </c>
      <c r="M28" s="155"/>
      <c r="N28" s="155"/>
    </row>
    <row r="29" spans="1:14" ht="13.5" thickBot="1">
      <c r="A29" s="271"/>
      <c r="B29" s="199"/>
      <c r="C29" s="199"/>
      <c r="D29" s="199"/>
      <c r="E29" s="199"/>
      <c r="F29" s="199"/>
      <c r="G29" s="287"/>
      <c r="H29" s="155"/>
      <c r="M29" s="155"/>
    </row>
    <row r="30" spans="1:14" ht="15.75" thickTop="1" thickBot="1">
      <c r="A30" s="151" t="s">
        <v>1284</v>
      </c>
      <c r="B30" s="229">
        <f>('Vehicle Test Applications T1.3'!C31-'Vehicle Test Applications T1.3'!B31)/'Vehicle Test Applications T1.3'!B31</f>
        <v>3.3507988950617427E-2</v>
      </c>
      <c r="C30" s="229">
        <f>('Vehicle Test Applications T1.3'!D31-'Vehicle Test Applications T1.3'!C31)/'Vehicle Test Applications T1.3'!C31</f>
        <v>2.2809458858515857E-2</v>
      </c>
      <c r="D30" s="229">
        <f>('Vehicle Test Applications T1.3'!E31-'Vehicle Test Applications T1.3'!D31)/'Vehicle Test Applications T1.3'!D31</f>
        <v>6.1610847283966015E-3</v>
      </c>
      <c r="E30" s="229">
        <f>('Vehicle Test Applications T1.3'!F31-'Vehicle Test Applications T1.3'!E31)/'Vehicle Test Applications T1.3'!E31</f>
        <v>4.0861468511713545E-2</v>
      </c>
      <c r="F30" s="592"/>
      <c r="G30" s="229">
        <f>('Vehicle Test Applications T1.3'!F31-'Vehicle Test Applications T1.3'!B31)/'Vehicle Test Applications T1.3'!B31</f>
        <v>0.1070545509822597</v>
      </c>
      <c r="H30" s="155"/>
      <c r="I30" s="155"/>
      <c r="M30" s="155"/>
    </row>
    <row r="31" spans="1:14" ht="13.5" thickTop="1">
      <c r="A31" s="242" t="s">
        <v>178</v>
      </c>
      <c r="B31" s="266"/>
      <c r="C31" s="266"/>
      <c r="D31" s="266"/>
      <c r="E31" s="266"/>
      <c r="F31" s="266"/>
      <c r="G31" s="266"/>
      <c r="H31" s="155"/>
      <c r="M31" s="155"/>
    </row>
    <row r="32" spans="1:14">
      <c r="A32" s="242"/>
      <c r="B32" s="266"/>
      <c r="C32" s="266"/>
      <c r="D32" s="266"/>
      <c r="E32" s="266"/>
      <c r="F32" s="266"/>
      <c r="G32" s="266"/>
      <c r="H32" s="155"/>
      <c r="M32" s="155"/>
    </row>
    <row r="33" spans="1:13" s="266" customFormat="1">
      <c r="A33" s="240" t="s">
        <v>121</v>
      </c>
    </row>
    <row r="34" spans="1:13" ht="54.75" customHeight="1">
      <c r="A34" s="1486" t="s">
        <v>869</v>
      </c>
      <c r="B34" s="1486"/>
      <c r="C34" s="1486"/>
      <c r="D34" s="1486"/>
      <c r="E34" s="1486"/>
      <c r="F34" s="1486"/>
      <c r="G34" s="1486"/>
      <c r="H34" s="155"/>
      <c r="M34" s="155"/>
    </row>
    <row r="35" spans="1:13" ht="27" customHeight="1">
      <c r="A35" s="1488" t="s">
        <v>1286</v>
      </c>
      <c r="B35" s="1488"/>
      <c r="C35" s="1488"/>
      <c r="D35" s="1488"/>
      <c r="E35" s="1488"/>
      <c r="F35" s="1488"/>
      <c r="G35" s="1488"/>
      <c r="H35" s="155"/>
      <c r="M35" s="155"/>
    </row>
    <row r="36" spans="1:13" s="1112" customFormat="1" ht="29.25" customHeight="1">
      <c r="A36" s="1488" t="s">
        <v>1281</v>
      </c>
      <c r="B36" s="1488"/>
      <c r="C36" s="1488"/>
      <c r="D36" s="1488"/>
      <c r="E36" s="1488"/>
      <c r="F36" s="1488"/>
      <c r="G36" s="1488"/>
      <c r="H36" s="155"/>
      <c r="M36" s="155"/>
    </row>
    <row r="37" spans="1:13" s="1112" customFormat="1" ht="41.25" customHeight="1">
      <c r="A37" s="1488" t="s">
        <v>1283</v>
      </c>
      <c r="B37" s="1488"/>
      <c r="C37" s="1488"/>
      <c r="D37" s="1488"/>
      <c r="E37" s="1488"/>
      <c r="F37" s="1488"/>
      <c r="G37" s="1488"/>
      <c r="H37" s="155"/>
      <c r="M37" s="155"/>
    </row>
    <row r="38" spans="1:13">
      <c r="A38" s="271"/>
      <c r="B38" s="271"/>
      <c r="C38" s="271"/>
      <c r="D38" s="271"/>
      <c r="E38" s="271"/>
      <c r="F38" s="271"/>
      <c r="G38" s="271"/>
    </row>
    <row r="39" spans="1:13">
      <c r="A39" s="1425" t="s">
        <v>113</v>
      </c>
      <c r="B39" s="1424"/>
      <c r="C39" s="1192"/>
      <c r="D39" s="83"/>
      <c r="E39" s="271"/>
      <c r="F39" s="271"/>
      <c r="G39" s="271"/>
      <c r="H39" s="155"/>
      <c r="M39" s="155"/>
    </row>
    <row r="40" spans="1:13">
      <c r="A40" s="83"/>
      <c r="B40" s="83"/>
      <c r="C40" s="83"/>
      <c r="D40" s="83"/>
      <c r="E40" s="271"/>
      <c r="F40" s="271"/>
      <c r="G40" s="271"/>
      <c r="H40" s="155"/>
      <c r="M40" s="155"/>
    </row>
    <row r="41" spans="1:13">
      <c r="A41" s="1425" t="s">
        <v>114</v>
      </c>
      <c r="B41" s="1424"/>
      <c r="C41" s="1585"/>
      <c r="D41" s="1585"/>
      <c r="E41" s="271"/>
      <c r="F41" s="271"/>
      <c r="G41" s="271"/>
      <c r="H41" s="155"/>
      <c r="M41" s="155"/>
    </row>
    <row r="42" spans="1:13">
      <c r="A42" s="1585"/>
      <c r="B42" s="1585"/>
      <c r="C42" s="1585"/>
      <c r="D42" s="1585"/>
      <c r="E42" s="271"/>
      <c r="F42" s="271"/>
      <c r="G42" s="271"/>
      <c r="H42" s="155"/>
      <c r="M42" s="155"/>
    </row>
    <row r="43" spans="1:13">
      <c r="A43" s="1425" t="s">
        <v>115</v>
      </c>
      <c r="B43" s="1424"/>
      <c r="C43" s="1424"/>
      <c r="D43" s="1424"/>
      <c r="E43" s="271"/>
      <c r="F43" s="271"/>
      <c r="G43" s="271"/>
    </row>
    <row r="44" spans="1:13">
      <c r="A44" s="271"/>
      <c r="B44" s="271"/>
      <c r="C44" s="271"/>
      <c r="D44" s="271"/>
      <c r="E44" s="271"/>
      <c r="F44" s="271"/>
      <c r="G44" s="271"/>
    </row>
    <row r="45" spans="1:13">
      <c r="A45" s="1485" t="s">
        <v>631</v>
      </c>
      <c r="B45" s="1485"/>
      <c r="C45" s="271"/>
      <c r="D45" s="271"/>
      <c r="E45" s="271"/>
      <c r="F45" s="271"/>
      <c r="G45" s="271"/>
    </row>
    <row r="51" spans="8:13">
      <c r="H51" s="155"/>
      <c r="M51" s="155"/>
    </row>
    <row r="52" spans="8:13">
      <c r="H52" s="155"/>
      <c r="M52" s="155"/>
    </row>
    <row r="53" spans="8:13">
      <c r="H53" s="155"/>
      <c r="M53" s="155"/>
    </row>
    <row r="54" spans="8:13">
      <c r="H54" s="155"/>
      <c r="M54" s="155"/>
    </row>
    <row r="55" spans="8:13">
      <c r="H55" s="155"/>
      <c r="M55" s="155"/>
    </row>
  </sheetData>
  <mergeCells count="5">
    <mergeCell ref="A45:B45"/>
    <mergeCell ref="A34:G34"/>
    <mergeCell ref="A35:G35"/>
    <mergeCell ref="A36:G36"/>
    <mergeCell ref="A37:G37"/>
  </mergeCells>
  <hyperlinks>
    <hyperlink ref="A45" r:id="rId1"/>
    <hyperlink ref="A3" location="'User Guide Vehicle Tests'!A1" display="Click Here for User Guide"/>
    <hyperlink ref="A41:B41" r:id="rId2" location="Contents!A1" display="Click here to return to Contents"/>
    <hyperlink ref="A41" location="Contents!A1" display="Click here to return to Contents"/>
    <hyperlink ref="A43" location="'Statistical Notes'!A1" display="Click here for information on Statistical Notes and symbols used"/>
    <hyperlink ref="A39" location="'Vehicle Testing - Commentary'!A1" display="Click here to return to the Commentary"/>
  </hyperlinks>
  <pageMargins left="0.74803149606299213" right="0.74803149606299213" top="0.98425196850393704" bottom="0.98425196850393704" header="0.51181102362204722" footer="0.51181102362204722"/>
  <pageSetup paperSize="9" scale="87" orientation="portrait" r:id="rId3"/>
  <headerFooter alignWithMargins="0"/>
  <drawing r:id="rId4"/>
</worksheet>
</file>

<file path=xl/worksheets/sheet2.xml><?xml version="1.0" encoding="utf-8"?>
<worksheet xmlns="http://schemas.openxmlformats.org/spreadsheetml/2006/main" xmlns:r="http://schemas.openxmlformats.org/officeDocument/2006/relationships">
  <sheetPr codeName="Sheet10">
    <tabColor theme="0" tint="-0.249977111117893"/>
    <pageSetUpPr fitToPage="1"/>
  </sheetPr>
  <dimension ref="A1:C15"/>
  <sheetViews>
    <sheetView zoomScaleNormal="100" workbookViewId="0">
      <selection activeCell="A2" sqref="A2"/>
    </sheetView>
  </sheetViews>
  <sheetFormatPr defaultRowHeight="12.75"/>
  <cols>
    <col min="1" max="1" width="98.7109375" style="271" bestFit="1" customWidth="1"/>
    <col min="2" max="16384" width="9.140625" style="413"/>
  </cols>
  <sheetData>
    <row r="1" spans="1:3" s="410" customFormat="1" ht="18">
      <c r="A1" s="460" t="s">
        <v>760</v>
      </c>
      <c r="C1" s="355"/>
    </row>
    <row r="2" spans="1:3" s="410" customFormat="1" ht="43.5" customHeight="1">
      <c r="A2" s="436"/>
      <c r="B2" s="414"/>
      <c r="C2" s="471"/>
    </row>
    <row r="3" spans="1:3" s="410" customFormat="1" ht="15">
      <c r="A3" s="461" t="s">
        <v>1207</v>
      </c>
      <c r="B3" s="414"/>
      <c r="C3" s="415"/>
    </row>
    <row r="4" spans="1:3" s="410" customFormat="1" ht="34.5" customHeight="1">
      <c r="A4" s="462" t="s">
        <v>764</v>
      </c>
    </row>
    <row r="5" spans="1:3" s="220" customFormat="1" ht="15">
      <c r="A5" s="465" t="s">
        <v>761</v>
      </c>
    </row>
    <row r="6" spans="1:3" s="220" customFormat="1" ht="15">
      <c r="A6" s="463" t="s">
        <v>762</v>
      </c>
    </row>
    <row r="7" spans="1:3" s="220" customFormat="1" ht="15">
      <c r="A7" s="465" t="s">
        <v>763</v>
      </c>
    </row>
    <row r="9" spans="1:3" ht="30">
      <c r="A9" s="464" t="s">
        <v>765</v>
      </c>
    </row>
    <row r="11" spans="1:3" ht="15">
      <c r="A11" s="463" t="s">
        <v>766</v>
      </c>
    </row>
    <row r="12" spans="1:3" ht="15">
      <c r="A12" s="465" t="s">
        <v>1223</v>
      </c>
    </row>
    <row r="14" spans="1:3" ht="15">
      <c r="A14" s="463" t="s">
        <v>767</v>
      </c>
    </row>
    <row r="15" spans="1:3" ht="15">
      <c r="A15" s="465" t="s">
        <v>768</v>
      </c>
    </row>
  </sheetData>
  <hyperlinks>
    <hyperlink ref="A5" r:id="rId1"/>
    <hyperlink ref="A7" r:id="rId2"/>
    <hyperlink ref="A12" r:id="rId3"/>
    <hyperlink ref="A15" r:id="rId4"/>
  </hyperlinks>
  <pageMargins left="0.70866141732283472" right="0.70866141732283472" top="0.74803149606299213" bottom="0.74803149606299213" header="0.31496062992125984" footer="0.31496062992125984"/>
  <pageSetup paperSize="9" orientation="landscape" r:id="rId5"/>
  <drawing r:id="rId6"/>
</worksheet>
</file>

<file path=xl/worksheets/sheet20.xml><?xml version="1.0" encoding="utf-8"?>
<worksheet xmlns="http://schemas.openxmlformats.org/spreadsheetml/2006/main" xmlns:r="http://schemas.openxmlformats.org/officeDocument/2006/relationships">
  <sheetPr codeName="Sheet35">
    <tabColor theme="0" tint="-0.249977111117893"/>
    <pageSetUpPr fitToPage="1"/>
  </sheetPr>
  <dimension ref="A1:T37"/>
  <sheetViews>
    <sheetView zoomScaleNormal="100" workbookViewId="0">
      <selection activeCell="A2" sqref="A2"/>
    </sheetView>
  </sheetViews>
  <sheetFormatPr defaultRowHeight="12.75"/>
  <cols>
    <col min="1" max="1" width="18.28515625" style="554" customWidth="1"/>
    <col min="2" max="6" width="13.7109375" style="554" customWidth="1"/>
    <col min="7" max="8" width="9.140625" style="554"/>
    <col min="9" max="9" width="12.140625" style="554" bestFit="1" customWidth="1"/>
    <col min="10" max="11" width="9.42578125" style="554" bestFit="1" customWidth="1"/>
    <col min="12" max="13" width="9.85546875" style="554" bestFit="1" customWidth="1"/>
    <col min="14" max="16384" width="9.140625" style="554"/>
  </cols>
  <sheetData>
    <row r="1" spans="1:13" ht="15.75">
      <c r="A1" s="73" t="s">
        <v>78</v>
      </c>
      <c r="D1" s="471"/>
    </row>
    <row r="2" spans="1:13" ht="15.75">
      <c r="G2" s="77"/>
    </row>
    <row r="3" spans="1:13">
      <c r="A3" s="707" t="s">
        <v>106</v>
      </c>
    </row>
    <row r="4" spans="1:13">
      <c r="A4" s="289"/>
      <c r="B4" s="576"/>
      <c r="C4" s="576"/>
      <c r="D4" s="576"/>
      <c r="E4" s="576"/>
      <c r="F4" s="576"/>
    </row>
    <row r="5" spans="1:13" ht="25.5" customHeight="1">
      <c r="A5" s="1489" t="s">
        <v>1559</v>
      </c>
      <c r="B5" s="1467"/>
      <c r="C5" s="1467"/>
      <c r="D5" s="1467"/>
      <c r="E5" s="1467"/>
      <c r="F5" s="1467"/>
    </row>
    <row r="6" spans="1:13" ht="12.75" customHeight="1" thickBot="1">
      <c r="A6" s="596"/>
      <c r="B6" s="573"/>
      <c r="C6" s="573"/>
      <c r="D6" s="573"/>
      <c r="E6" s="588"/>
      <c r="F6" s="573"/>
      <c r="M6" s="155"/>
    </row>
    <row r="7" spans="1:13" ht="31.5" customHeight="1" thickTop="1" thickBot="1">
      <c r="A7" s="789" t="s">
        <v>107</v>
      </c>
      <c r="B7" s="775" t="s">
        <v>855</v>
      </c>
      <c r="C7" s="772" t="s">
        <v>863</v>
      </c>
      <c r="D7" s="772" t="s">
        <v>1154</v>
      </c>
      <c r="E7" s="772" t="s">
        <v>1155</v>
      </c>
      <c r="F7" s="772" t="s">
        <v>867</v>
      </c>
      <c r="G7" s="248"/>
      <c r="H7" s="248"/>
    </row>
    <row r="8" spans="1:13" s="1112" customFormat="1" ht="13.5" thickTop="1">
      <c r="A8" s="810"/>
      <c r="B8" s="811"/>
      <c r="C8" s="773"/>
      <c r="D8" s="773"/>
      <c r="E8" s="773"/>
      <c r="F8" s="773"/>
      <c r="G8" s="248"/>
      <c r="H8" s="248"/>
    </row>
    <row r="9" spans="1:13">
      <c r="A9" s="578" t="s">
        <v>215</v>
      </c>
      <c r="B9" s="574">
        <f>'Vehicle Test Applications T1.3'!B9/'Vehicle Test Applications T1.3'!B9</f>
        <v>1</v>
      </c>
      <c r="C9" s="574">
        <f>'Vehicle Test Applications T1.3'!C9/'Vehicle Test Applications T1.3'!$B$9</f>
        <v>1.0350435732658874</v>
      </c>
      <c r="D9" s="574">
        <f>'Vehicle Test Applications T1.3'!D9/'Vehicle Test Applications T1.3'!$B$9</f>
        <v>1.0597207525743928</v>
      </c>
      <c r="E9" s="574">
        <f>'Vehicle Test Applications T1.3'!E9/'Vehicle Test Applications T1.3'!$B$9</f>
        <v>1.0679063325332714</v>
      </c>
      <c r="F9" s="574">
        <f>'Vehicle Test Applications T1.3'!F9/'Vehicle Test Applications T1.3'!$B$9</f>
        <v>1.1036997846428254</v>
      </c>
      <c r="G9" s="155"/>
      <c r="H9" s="155"/>
      <c r="I9" s="155"/>
      <c r="J9" s="155"/>
      <c r="K9" s="155"/>
      <c r="M9" s="155"/>
    </row>
    <row r="10" spans="1:13">
      <c r="A10" s="576" t="s">
        <v>168</v>
      </c>
      <c r="B10" s="574">
        <f>'Vehicle Test Applications T1.3'!B11/'Vehicle Test Applications T1.3'!B11</f>
        <v>1</v>
      </c>
      <c r="C10" s="574">
        <f>'Vehicle Test Applications T1.3'!C11/'Vehicle Test Applications T1.3'!$B$11</f>
        <v>1.0431175190424373</v>
      </c>
      <c r="D10" s="574">
        <f>'Vehicle Test Applications T1.3'!D11/'Vehicle Test Applications T1.3'!$B$11</f>
        <v>1.04715270221255</v>
      </c>
      <c r="E10" s="574">
        <f>'Vehicle Test Applications T1.3'!E11/'Vehicle Test Applications T1.3'!$B$11</f>
        <v>1.0157326804497642</v>
      </c>
      <c r="F10" s="574">
        <f>'Vehicle Test Applications T1.3'!F11/'Vehicle Test Applications T1.3'!$B$11</f>
        <v>0.98825716358360538</v>
      </c>
      <c r="G10" s="155"/>
      <c r="H10" s="155"/>
      <c r="I10" s="577"/>
      <c r="J10" s="587"/>
      <c r="K10" s="114"/>
      <c r="L10" s="114"/>
      <c r="M10" s="114"/>
    </row>
    <row r="11" spans="1:13">
      <c r="A11" s="576" t="s">
        <v>169</v>
      </c>
      <c r="B11" s="574">
        <f>'Vehicle Test Applications T1.3'!B13/'Vehicle Test Applications T1.3'!B13</f>
        <v>1</v>
      </c>
      <c r="C11" s="574">
        <f>'Vehicle Test Applications T1.3'!C13/'Vehicle Test Applications T1.3'!$B$13</f>
        <v>1.0303295641540482</v>
      </c>
      <c r="D11" s="574">
        <f>'Vehicle Test Applications T1.3'!D13/'Vehicle Test Applications T1.3'!$B$13</f>
        <v>1.0540467096423558</v>
      </c>
      <c r="E11" s="574">
        <f>'Vehicle Test Applications T1.3'!E13/'Vehicle Test Applications T1.3'!$B$13</f>
        <v>1.0389347665272723</v>
      </c>
      <c r="F11" s="574">
        <f>'Vehicle Test Applications T1.3'!F13/'Vehicle Test Applications T1.3'!$B$13</f>
        <v>1.0638143691782787</v>
      </c>
      <c r="G11" s="155"/>
      <c r="H11" s="155"/>
      <c r="I11" s="578"/>
      <c r="J11" s="587"/>
      <c r="K11" s="114"/>
      <c r="L11" s="114"/>
      <c r="M11" s="114"/>
    </row>
    <row r="12" spans="1:13">
      <c r="A12" s="576" t="s">
        <v>170</v>
      </c>
      <c r="B12" s="574">
        <f>'Vehicle Test Applications T1.3'!B15/'Vehicle Test Applications T1.3'!B15</f>
        <v>1</v>
      </c>
      <c r="C12" s="574">
        <f>'Vehicle Test Applications T1.3'!C15/'Vehicle Test Applications T1.3'!$B$15</f>
        <v>0.99462089150812805</v>
      </c>
      <c r="D12" s="574">
        <f>'Vehicle Test Applications T1.3'!D15/'Vehicle Test Applications T1.3'!$B$15</f>
        <v>1.0066052288098724</v>
      </c>
      <c r="E12" s="574">
        <f>'Vehicle Test Applications T1.3'!E15/'Vehicle Test Applications T1.3'!$B$15</f>
        <v>1.013645532571293</v>
      </c>
      <c r="F12" s="574">
        <f>'Vehicle Test Applications T1.3'!F15/'Vehicle Test Applications T1.3'!$B$15</f>
        <v>1.0385634616145236</v>
      </c>
      <c r="G12" s="155"/>
      <c r="H12" s="155"/>
      <c r="I12" s="578"/>
      <c r="J12" s="587"/>
      <c r="K12" s="114"/>
      <c r="L12" s="114"/>
      <c r="M12" s="114"/>
    </row>
    <row r="13" spans="1:13">
      <c r="A13" s="576" t="s">
        <v>171</v>
      </c>
      <c r="B13" s="574">
        <f>'Vehicle Test Applications T1.3'!B17/'Vehicle Test Applications T1.3'!B17</f>
        <v>1</v>
      </c>
      <c r="C13" s="574">
        <f>'Vehicle Test Applications T1.3'!C17/'Vehicle Test Applications T1.3'!$B$17</f>
        <v>1.0158005617977528</v>
      </c>
      <c r="D13" s="574">
        <f>'Vehicle Test Applications T1.3'!D17/'Vehicle Test Applications T1.3'!$B$17</f>
        <v>1.0259831460674158</v>
      </c>
      <c r="E13" s="574">
        <f>'Vehicle Test Applications T1.3'!E17/'Vehicle Test Applications T1.3'!$B$17</f>
        <v>0.9101123595505618</v>
      </c>
      <c r="F13" s="574">
        <f>'Vehicle Test Applications T1.3'!F17/'Vehicle Test Applications T1.3'!$B$17</f>
        <v>0.93855337078651691</v>
      </c>
      <c r="I13" s="578"/>
      <c r="J13" s="587"/>
      <c r="K13" s="114"/>
      <c r="L13" s="114"/>
      <c r="M13" s="114"/>
    </row>
    <row r="14" spans="1:13">
      <c r="A14" s="576" t="s">
        <v>172</v>
      </c>
      <c r="B14" s="574">
        <f>'Vehicle Test Applications T1.3'!B19/'Vehicle Test Applications T1.3'!B19</f>
        <v>1</v>
      </c>
      <c r="C14" s="574">
        <f>'Vehicle Test Applications T1.3'!C19/'Vehicle Test Applications T1.3'!$B$19</f>
        <v>1.0502203819954588</v>
      </c>
      <c r="D14" s="574">
        <f>'Vehicle Test Applications T1.3'!D19/'Vehicle Test Applications T1.3'!$B$19</f>
        <v>1.0851475891545346</v>
      </c>
      <c r="E14" s="574">
        <f>'Vehicle Test Applications T1.3'!E19/'Vehicle Test Applications T1.3'!$B$19</f>
        <v>1.1259516495258448</v>
      </c>
      <c r="F14" s="574">
        <f>'Vehicle Test Applications T1.3'!F19/'Vehicle Test Applications T1.3'!$B$19</f>
        <v>1.1793108053960197</v>
      </c>
      <c r="I14" s="578"/>
      <c r="J14" s="587"/>
      <c r="K14" s="114"/>
      <c r="L14" s="114"/>
      <c r="M14" s="114"/>
    </row>
    <row r="15" spans="1:13">
      <c r="A15" s="266" t="s">
        <v>174</v>
      </c>
      <c r="B15" s="574">
        <f>'Vehicle Test Applications T1.3'!B23/'Vehicle Test Applications T1.3'!B23</f>
        <v>1</v>
      </c>
      <c r="C15" s="574">
        <f>'Vehicle Test Applications T1.3'!C23/'Vehicle Test Applications T1.3'!$B$23</f>
        <v>1.0016299918500406</v>
      </c>
      <c r="D15" s="574">
        <f>'Vehicle Test Applications T1.3'!D23/'Vehicle Test Applications T1.3'!$B$23</f>
        <v>0.99938875305623476</v>
      </c>
      <c r="E15" s="574">
        <f>'Vehicle Test Applications T1.3'!E23/'Vehicle Test Applications T1.3'!$B$23</f>
        <v>0.99348003259983697</v>
      </c>
      <c r="F15" s="574">
        <f>'Vehicle Test Applications T1.3'!F23/'Vehicle Test Applications T1.3'!$B$23</f>
        <v>1.9081092094539527</v>
      </c>
      <c r="I15" s="562"/>
      <c r="J15" s="562"/>
      <c r="L15" s="155"/>
      <c r="M15" s="155"/>
    </row>
    <row r="16" spans="1:13" ht="13.5" thickBot="1">
      <c r="A16" s="680"/>
      <c r="B16" s="774"/>
      <c r="C16" s="774"/>
      <c r="D16" s="774"/>
      <c r="E16" s="774"/>
      <c r="F16" s="774"/>
      <c r="G16" s="155"/>
      <c r="L16" s="155"/>
    </row>
    <row r="17" spans="1:13" ht="13.5" thickTop="1">
      <c r="A17" s="591"/>
      <c r="B17" s="592"/>
      <c r="C17" s="592"/>
      <c r="D17" s="592"/>
      <c r="E17" s="592"/>
      <c r="F17" s="592"/>
      <c r="G17" s="155"/>
      <c r="H17" s="155"/>
      <c r="L17" s="155"/>
    </row>
    <row r="18" spans="1:13">
      <c r="A18" s="166"/>
      <c r="B18" s="271"/>
      <c r="C18" s="271"/>
      <c r="D18" s="535"/>
      <c r="E18" s="535"/>
      <c r="F18" s="535"/>
      <c r="G18" s="155"/>
      <c r="L18" s="155"/>
    </row>
    <row r="19" spans="1:13" s="266" customFormat="1">
      <c r="A19" s="1425" t="s">
        <v>113</v>
      </c>
      <c r="B19" s="1424"/>
      <c r="C19" s="1192"/>
      <c r="D19" s="83"/>
      <c r="E19" s="533"/>
      <c r="F19" s="533"/>
    </row>
    <row r="20" spans="1:13">
      <c r="A20" s="83"/>
      <c r="B20" s="83"/>
      <c r="C20" s="83"/>
      <c r="D20" s="83"/>
      <c r="E20" s="562"/>
      <c r="F20" s="562"/>
      <c r="I20" s="114"/>
      <c r="J20" s="114"/>
      <c r="K20" s="114"/>
      <c r="L20" s="114"/>
      <c r="M20" s="114"/>
    </row>
    <row r="21" spans="1:13">
      <c r="A21" s="1425" t="s">
        <v>114</v>
      </c>
      <c r="B21" s="1424"/>
      <c r="C21" s="1585"/>
      <c r="D21" s="1585"/>
      <c r="G21" s="155"/>
      <c r="I21" s="114"/>
      <c r="J21" s="114"/>
      <c r="K21" s="114"/>
      <c r="L21" s="114"/>
      <c r="M21" s="114"/>
    </row>
    <row r="22" spans="1:13">
      <c r="A22" s="1585"/>
      <c r="B22" s="1585"/>
      <c r="C22" s="1585"/>
      <c r="D22" s="1585"/>
      <c r="I22" s="114"/>
      <c r="J22" s="114"/>
      <c r="K22" s="114"/>
      <c r="L22" s="114"/>
      <c r="M22" s="114"/>
    </row>
    <row r="23" spans="1:13">
      <c r="A23" s="1425" t="s">
        <v>115</v>
      </c>
      <c r="B23" s="1424"/>
      <c r="C23" s="1424"/>
      <c r="D23" s="1424"/>
      <c r="G23" s="155"/>
      <c r="I23" s="114"/>
      <c r="J23" s="114"/>
      <c r="K23" s="114"/>
      <c r="L23" s="114"/>
      <c r="M23" s="114"/>
    </row>
    <row r="24" spans="1:13">
      <c r="A24" s="271"/>
      <c r="B24" s="271"/>
      <c r="C24" s="271"/>
      <c r="D24" s="134"/>
      <c r="G24" s="155"/>
      <c r="I24" s="114"/>
      <c r="J24" s="114"/>
      <c r="K24" s="114"/>
      <c r="L24" s="114"/>
      <c r="M24" s="114"/>
    </row>
    <row r="25" spans="1:13">
      <c r="A25" s="1485"/>
      <c r="B25" s="1485"/>
      <c r="C25" s="1485"/>
      <c r="D25" s="1485"/>
      <c r="I25" s="114"/>
      <c r="J25" s="114"/>
      <c r="K25" s="114"/>
      <c r="L25" s="114"/>
      <c r="M25" s="114"/>
    </row>
    <row r="26" spans="1:13">
      <c r="I26" s="114"/>
      <c r="J26" s="114"/>
      <c r="K26" s="114"/>
      <c r="L26" s="114"/>
      <c r="M26" s="114"/>
    </row>
    <row r="27" spans="1:13">
      <c r="A27" s="1487"/>
      <c r="B27" s="1487"/>
      <c r="I27" s="114"/>
      <c r="J27" s="114"/>
      <c r="K27" s="114"/>
      <c r="L27" s="114"/>
      <c r="M27" s="114"/>
    </row>
    <row r="28" spans="1:13">
      <c r="I28" s="114"/>
      <c r="J28" s="114"/>
      <c r="K28" s="114"/>
      <c r="L28" s="114"/>
      <c r="M28" s="114"/>
    </row>
    <row r="29" spans="1:13">
      <c r="I29" s="114"/>
      <c r="J29" s="114"/>
      <c r="K29" s="114"/>
      <c r="L29" s="114"/>
      <c r="M29" s="114"/>
    </row>
    <row r="30" spans="1:13">
      <c r="I30" s="114"/>
      <c r="J30" s="114"/>
      <c r="K30" s="114"/>
      <c r="L30" s="114"/>
      <c r="M30" s="114"/>
    </row>
    <row r="31" spans="1:13">
      <c r="I31" s="114"/>
      <c r="J31" s="114"/>
      <c r="K31" s="114"/>
      <c r="L31" s="114"/>
      <c r="M31" s="114"/>
    </row>
    <row r="32" spans="1:13">
      <c r="I32" s="114"/>
      <c r="J32" s="114"/>
      <c r="K32" s="114"/>
      <c r="L32" s="114"/>
      <c r="M32" s="114"/>
    </row>
    <row r="33" spans="7:20">
      <c r="G33" s="155"/>
      <c r="I33" s="114"/>
      <c r="J33" s="114"/>
      <c r="K33" s="114"/>
      <c r="L33" s="114"/>
      <c r="M33" s="114"/>
    </row>
    <row r="34" spans="7:20">
      <c r="G34" s="155"/>
      <c r="L34" s="155"/>
    </row>
    <row r="35" spans="7:20">
      <c r="G35" s="155"/>
      <c r="L35" s="155"/>
      <c r="T35" s="402"/>
    </row>
    <row r="36" spans="7:20">
      <c r="G36" s="155"/>
      <c r="L36" s="155"/>
    </row>
    <row r="37" spans="7:20">
      <c r="G37" s="155"/>
    </row>
  </sheetData>
  <mergeCells count="3">
    <mergeCell ref="A5:F5"/>
    <mergeCell ref="A25:D25"/>
    <mergeCell ref="A27:B27"/>
  </mergeCells>
  <hyperlinks>
    <hyperlink ref="A3" location="'User Guide Vehicle Tests'!A1" display="Click Here for User Guide"/>
    <hyperlink ref="A21:B21" r:id="rId1" location="Contents!A1" display="Click here to return to Contents"/>
    <hyperlink ref="A21" location="Contents!A1" display="Click here to return to Contents"/>
    <hyperlink ref="A23" location="'Statistical Notes'!A1" display="Click here for information on Statistical Notes and symbols used"/>
    <hyperlink ref="A19" location="'Vehicle Testing - Commentary'!A1" display="Click here to return to the Commentary"/>
  </hyperlinks>
  <pageMargins left="0.74803149606299213" right="0.74803149606299213" top="0.98425196850393704" bottom="0.98425196850393704" header="0.51181102362204722" footer="0.51181102362204722"/>
  <pageSetup paperSize="9" scale="60" orientation="landscape" r:id="rId2"/>
  <headerFooter alignWithMargins="0"/>
  <drawing r:id="rId3"/>
</worksheet>
</file>

<file path=xl/worksheets/sheet21.xml><?xml version="1.0" encoding="utf-8"?>
<worksheet xmlns="http://schemas.openxmlformats.org/spreadsheetml/2006/main" xmlns:r="http://schemas.openxmlformats.org/officeDocument/2006/relationships">
  <sheetPr codeName="Sheet36">
    <tabColor theme="0" tint="-0.249977111117893"/>
    <pageSetUpPr fitToPage="1"/>
  </sheetPr>
  <dimension ref="A1:M56"/>
  <sheetViews>
    <sheetView zoomScaleNormal="100" workbookViewId="0">
      <selection activeCell="A2" sqref="A2"/>
    </sheetView>
  </sheetViews>
  <sheetFormatPr defaultRowHeight="12.75"/>
  <cols>
    <col min="1" max="1" width="24.7109375" style="554" customWidth="1"/>
    <col min="2" max="6" width="10.7109375" style="554" customWidth="1"/>
    <col min="7" max="8" width="9.140625" style="554"/>
    <col min="9" max="9" width="12" style="554" bestFit="1" customWidth="1"/>
    <col min="10" max="16384" width="9.140625" style="554"/>
  </cols>
  <sheetData>
    <row r="1" spans="1:13" ht="15.75">
      <c r="A1" s="73" t="s">
        <v>78</v>
      </c>
      <c r="D1" s="471"/>
    </row>
    <row r="2" spans="1:13" ht="15.75">
      <c r="G2" s="77"/>
    </row>
    <row r="3" spans="1:13">
      <c r="A3" s="1485" t="s">
        <v>106</v>
      </c>
      <c r="B3" s="1485"/>
      <c r="F3" s="271"/>
    </row>
    <row r="4" spans="1:13">
      <c r="A4" s="289"/>
      <c r="B4" s="576"/>
      <c r="C4" s="576"/>
      <c r="D4" s="576"/>
      <c r="E4" s="576"/>
      <c r="F4" s="576"/>
    </row>
    <row r="5" spans="1:13">
      <c r="A5" s="167" t="s">
        <v>1560</v>
      </c>
      <c r="B5" s="271"/>
      <c r="C5" s="271"/>
      <c r="D5" s="271"/>
      <c r="E5" s="271"/>
      <c r="F5" s="271"/>
    </row>
    <row r="6" spans="1:13" ht="12.75" customHeight="1" thickBot="1">
      <c r="A6" s="271"/>
      <c r="B6" s="271"/>
      <c r="C6" s="271"/>
      <c r="D6" s="271"/>
      <c r="E6" s="271"/>
      <c r="F6" s="271"/>
      <c r="M6" s="155"/>
    </row>
    <row r="7" spans="1:13" ht="14.25" thickTop="1" thickBot="1">
      <c r="A7" s="780" t="s">
        <v>107</v>
      </c>
      <c r="B7" s="769" t="s">
        <v>855</v>
      </c>
      <c r="C7" s="770" t="s">
        <v>856</v>
      </c>
      <c r="D7" s="770" t="s">
        <v>857</v>
      </c>
      <c r="E7" s="770" t="s">
        <v>858</v>
      </c>
      <c r="F7" s="770" t="s">
        <v>862</v>
      </c>
      <c r="G7" s="155"/>
      <c r="H7" s="155"/>
      <c r="I7" s="155"/>
      <c r="J7" s="155"/>
      <c r="K7" s="155"/>
      <c r="M7" s="155"/>
    </row>
    <row r="8" spans="1:13" s="757" customFormat="1" ht="13.5" thickTop="1">
      <c r="A8" s="567"/>
      <c r="B8" s="781"/>
      <c r="C8" s="782"/>
      <c r="D8" s="782"/>
      <c r="E8" s="782"/>
      <c r="F8" s="782"/>
      <c r="G8" s="155"/>
      <c r="H8" s="155"/>
      <c r="I8" s="155"/>
      <c r="J8" s="155"/>
      <c r="K8" s="155"/>
      <c r="M8" s="155"/>
    </row>
    <row r="9" spans="1:13">
      <c r="A9" s="578" t="s">
        <v>215</v>
      </c>
      <c r="B9" s="783">
        <v>143419</v>
      </c>
      <c r="C9" s="783">
        <v>141557</v>
      </c>
      <c r="D9" s="783">
        <v>134750</v>
      </c>
      <c r="E9" s="783">
        <v>142092</v>
      </c>
      <c r="F9" s="1248">
        <v>138512</v>
      </c>
      <c r="G9" s="155"/>
      <c r="H9" s="155"/>
      <c r="I9" s="155"/>
      <c r="J9" s="155"/>
      <c r="K9" s="155"/>
      <c r="M9" s="155"/>
    </row>
    <row r="10" spans="1:13">
      <c r="A10" s="567"/>
      <c r="B10" s="783"/>
      <c r="C10" s="783"/>
      <c r="D10" s="783"/>
      <c r="E10" s="783"/>
      <c r="F10" s="784"/>
      <c r="G10" s="155"/>
      <c r="H10" s="155"/>
      <c r="I10" s="155"/>
      <c r="J10" s="155"/>
      <c r="K10" s="155"/>
      <c r="M10" s="155"/>
    </row>
    <row r="11" spans="1:13">
      <c r="A11" s="576" t="s">
        <v>168</v>
      </c>
      <c r="B11" s="783">
        <v>1272</v>
      </c>
      <c r="C11" s="783">
        <v>1192</v>
      </c>
      <c r="D11" s="783">
        <v>1147</v>
      </c>
      <c r="E11" s="783">
        <v>1178</v>
      </c>
      <c r="F11" s="785">
        <v>1058</v>
      </c>
      <c r="G11" s="155"/>
      <c r="H11" s="155"/>
      <c r="I11" s="577"/>
      <c r="J11" s="577"/>
      <c r="K11" s="155"/>
      <c r="L11" s="155"/>
      <c r="M11" s="155"/>
    </row>
    <row r="12" spans="1:13">
      <c r="A12" s="576"/>
      <c r="B12" s="783"/>
      <c r="C12" s="783"/>
      <c r="D12" s="783"/>
      <c r="E12" s="783"/>
      <c r="F12" s="785"/>
      <c r="G12" s="155"/>
      <c r="H12" s="155"/>
      <c r="J12" s="577"/>
      <c r="K12" s="155"/>
      <c r="L12" s="155"/>
      <c r="M12" s="155"/>
    </row>
    <row r="13" spans="1:13">
      <c r="A13" s="576" t="s">
        <v>169</v>
      </c>
      <c r="B13" s="783">
        <v>17258</v>
      </c>
      <c r="C13" s="783">
        <v>17405</v>
      </c>
      <c r="D13" s="783">
        <v>16759</v>
      </c>
      <c r="E13" s="783">
        <v>16852</v>
      </c>
      <c r="F13" s="785">
        <v>15991</v>
      </c>
      <c r="G13" s="155"/>
      <c r="H13" s="155"/>
      <c r="I13" s="578"/>
      <c r="J13" s="577"/>
      <c r="K13" s="155"/>
      <c r="L13" s="155"/>
      <c r="M13" s="155"/>
    </row>
    <row r="14" spans="1:13">
      <c r="A14" s="576"/>
      <c r="B14" s="783"/>
      <c r="C14" s="783"/>
      <c r="D14" s="783"/>
      <c r="E14" s="783"/>
      <c r="F14" s="785"/>
      <c r="G14" s="155"/>
      <c r="H14" s="155"/>
      <c r="I14" s="578"/>
      <c r="J14" s="577"/>
      <c r="K14" s="155"/>
      <c r="L14" s="155"/>
      <c r="M14" s="155"/>
    </row>
    <row r="15" spans="1:13" ht="14.25">
      <c r="A15" s="1112" t="s">
        <v>1277</v>
      </c>
      <c r="B15" s="783">
        <v>7544</v>
      </c>
      <c r="C15" s="783">
        <v>6903</v>
      </c>
      <c r="D15" s="783">
        <v>6270</v>
      </c>
      <c r="E15" s="783">
        <v>6159</v>
      </c>
      <c r="F15" s="785">
        <v>5849</v>
      </c>
      <c r="G15" s="155"/>
      <c r="H15" s="155"/>
      <c r="I15" s="578"/>
      <c r="J15" s="577"/>
      <c r="K15" s="155"/>
      <c r="M15" s="155"/>
    </row>
    <row r="16" spans="1:13">
      <c r="A16" s="576"/>
      <c r="B16" s="783"/>
      <c r="C16" s="783"/>
      <c r="D16" s="783"/>
      <c r="E16" s="783"/>
      <c r="F16" s="785"/>
      <c r="G16" s="155"/>
      <c r="H16" s="155"/>
      <c r="I16" s="578"/>
      <c r="J16" s="577"/>
      <c r="K16" s="155"/>
      <c r="M16" s="155"/>
    </row>
    <row r="17" spans="1:13" ht="14.25">
      <c r="A17" s="1112" t="s">
        <v>1278</v>
      </c>
      <c r="B17" s="783">
        <v>672</v>
      </c>
      <c r="C17" s="783">
        <v>642</v>
      </c>
      <c r="D17" s="783">
        <v>595</v>
      </c>
      <c r="E17" s="783">
        <v>574</v>
      </c>
      <c r="F17" s="785">
        <v>507</v>
      </c>
      <c r="I17" s="578"/>
      <c r="J17" s="562"/>
      <c r="L17" s="155"/>
      <c r="M17" s="155"/>
    </row>
    <row r="18" spans="1:13">
      <c r="A18" s="576"/>
      <c r="B18" s="783"/>
      <c r="C18" s="783"/>
      <c r="D18" s="783"/>
      <c r="E18" s="783"/>
      <c r="F18" s="785"/>
      <c r="I18" s="578"/>
      <c r="J18" s="562"/>
      <c r="K18" s="155"/>
      <c r="L18" s="155"/>
      <c r="M18" s="155"/>
    </row>
    <row r="19" spans="1:13" ht="14.25">
      <c r="A19" s="1112" t="s">
        <v>1279</v>
      </c>
      <c r="B19" s="783">
        <v>3074</v>
      </c>
      <c r="C19" s="783">
        <v>2962</v>
      </c>
      <c r="D19" s="783">
        <v>2886</v>
      </c>
      <c r="E19" s="783">
        <v>2744</v>
      </c>
      <c r="F19" s="785">
        <v>2702</v>
      </c>
      <c r="I19" s="578"/>
      <c r="J19" s="562"/>
      <c r="L19" s="155"/>
      <c r="M19" s="155"/>
    </row>
    <row r="20" spans="1:13">
      <c r="A20" s="576"/>
      <c r="B20" s="783"/>
      <c r="C20" s="783"/>
      <c r="D20" s="783"/>
      <c r="E20" s="783"/>
      <c r="F20" s="785"/>
      <c r="G20" s="155"/>
      <c r="H20" s="155"/>
      <c r="I20" s="578"/>
      <c r="J20" s="577"/>
      <c r="K20" s="155"/>
      <c r="L20" s="155"/>
      <c r="M20" s="155"/>
    </row>
    <row r="21" spans="1:13">
      <c r="A21" s="576" t="s">
        <v>173</v>
      </c>
      <c r="B21" s="783">
        <v>480</v>
      </c>
      <c r="C21" s="783">
        <v>439</v>
      </c>
      <c r="D21" s="783">
        <v>394</v>
      </c>
      <c r="E21" s="783">
        <v>478</v>
      </c>
      <c r="F21" s="785">
        <v>432</v>
      </c>
      <c r="I21" s="578"/>
      <c r="J21" s="562"/>
      <c r="M21" s="155"/>
    </row>
    <row r="22" spans="1:13">
      <c r="A22" s="576"/>
      <c r="B22" s="783"/>
      <c r="C22" s="783"/>
      <c r="D22" s="783"/>
      <c r="E22" s="783"/>
      <c r="F22" s="785"/>
      <c r="I22" s="578"/>
      <c r="J22" s="562"/>
      <c r="M22" s="155"/>
    </row>
    <row r="23" spans="1:13">
      <c r="A23" s="266" t="s">
        <v>174</v>
      </c>
      <c r="B23" s="783">
        <v>2754</v>
      </c>
      <c r="C23" s="783">
        <v>2476</v>
      </c>
      <c r="D23" s="783">
        <v>2220</v>
      </c>
      <c r="E23" s="783">
        <v>1964</v>
      </c>
      <c r="F23" s="786">
        <v>1952</v>
      </c>
      <c r="I23" s="562"/>
      <c r="J23" s="562"/>
      <c r="L23" s="155"/>
      <c r="M23" s="155"/>
    </row>
    <row r="24" spans="1:13">
      <c r="A24" s="576"/>
      <c r="B24" s="783"/>
      <c r="C24" s="783"/>
      <c r="D24" s="783"/>
      <c r="E24" s="783"/>
      <c r="F24" s="785"/>
      <c r="G24" s="155"/>
      <c r="L24" s="155"/>
      <c r="M24" s="155"/>
    </row>
    <row r="25" spans="1:13">
      <c r="A25" s="576" t="s">
        <v>175</v>
      </c>
      <c r="B25" s="783">
        <v>12</v>
      </c>
      <c r="C25" s="783">
        <v>9</v>
      </c>
      <c r="D25" s="783">
        <v>4</v>
      </c>
      <c r="E25" s="783">
        <v>6</v>
      </c>
      <c r="F25" s="785">
        <v>6</v>
      </c>
      <c r="G25" s="155"/>
      <c r="L25" s="155"/>
      <c r="M25" s="155"/>
    </row>
    <row r="26" spans="1:13">
      <c r="A26" s="576"/>
      <c r="B26" s="783"/>
      <c r="C26" s="783"/>
      <c r="D26" s="783"/>
      <c r="E26" s="783"/>
      <c r="F26" s="785"/>
      <c r="G26" s="155"/>
      <c r="L26" s="155"/>
      <c r="M26" s="155"/>
    </row>
    <row r="27" spans="1:13" ht="14.25">
      <c r="A27" s="155" t="s">
        <v>1285</v>
      </c>
      <c r="B27" s="783">
        <v>42</v>
      </c>
      <c r="C27" s="783">
        <v>25</v>
      </c>
      <c r="D27" s="783">
        <v>37</v>
      </c>
      <c r="E27" s="783">
        <v>190</v>
      </c>
      <c r="F27" s="785">
        <v>171</v>
      </c>
      <c r="G27" s="157"/>
      <c r="L27" s="155"/>
      <c r="M27" s="155"/>
    </row>
    <row r="28" spans="1:13">
      <c r="A28" s="576"/>
      <c r="B28" s="783"/>
      <c r="C28" s="783"/>
      <c r="D28" s="783"/>
      <c r="E28" s="783"/>
      <c r="F28" s="785"/>
      <c r="M28" s="155"/>
    </row>
    <row r="29" spans="1:13">
      <c r="A29" s="576" t="s">
        <v>177</v>
      </c>
      <c r="B29" s="783">
        <v>4</v>
      </c>
      <c r="C29" s="783">
        <v>18</v>
      </c>
      <c r="D29" s="783">
        <v>8</v>
      </c>
      <c r="E29" s="783">
        <v>13</v>
      </c>
      <c r="F29" s="785">
        <v>34</v>
      </c>
      <c r="L29" s="155"/>
      <c r="M29" s="155"/>
    </row>
    <row r="30" spans="1:13" ht="13.5" thickBot="1">
      <c r="A30" s="271"/>
      <c r="B30" s="783"/>
      <c r="C30" s="785"/>
      <c r="D30" s="787"/>
      <c r="E30" s="787"/>
      <c r="F30" s="785"/>
      <c r="G30" s="155"/>
      <c r="L30" s="155"/>
    </row>
    <row r="31" spans="1:13" ht="14.25" thickTop="1" thickBot="1">
      <c r="A31" s="151" t="s">
        <v>896</v>
      </c>
      <c r="B31" s="788">
        <f>SUM(B9:B30)</f>
        <v>176531</v>
      </c>
      <c r="C31" s="788">
        <f t="shared" ref="C31:F31" si="0">SUM(C9:C30)</f>
        <v>173628</v>
      </c>
      <c r="D31" s="788">
        <f t="shared" si="0"/>
        <v>165070</v>
      </c>
      <c r="E31" s="788">
        <f t="shared" si="0"/>
        <v>172250</v>
      </c>
      <c r="F31" s="788">
        <f t="shared" si="0"/>
        <v>167214</v>
      </c>
      <c r="G31" s="155"/>
      <c r="H31" s="155"/>
      <c r="L31" s="155"/>
    </row>
    <row r="32" spans="1:13" ht="13.5" thickTop="1">
      <c r="A32" s="242" t="s">
        <v>178</v>
      </c>
      <c r="B32" s="266"/>
      <c r="C32" s="266"/>
      <c r="D32" s="266"/>
      <c r="E32" s="266"/>
      <c r="F32" s="266"/>
      <c r="G32" s="155"/>
      <c r="L32" s="155"/>
    </row>
    <row r="33" spans="1:12">
      <c r="A33" s="242"/>
      <c r="B33" s="266"/>
      <c r="C33" s="266"/>
      <c r="D33" s="266"/>
      <c r="E33" s="266"/>
      <c r="F33" s="266"/>
      <c r="G33" s="155"/>
      <c r="L33" s="155"/>
    </row>
    <row r="34" spans="1:12" s="266" customFormat="1">
      <c r="A34" s="240" t="s">
        <v>121</v>
      </c>
    </row>
    <row r="35" spans="1:12" ht="64.5" customHeight="1">
      <c r="A35" s="1486" t="s">
        <v>869</v>
      </c>
      <c r="B35" s="1486"/>
      <c r="C35" s="1486"/>
      <c r="D35" s="1486"/>
      <c r="E35" s="1486"/>
      <c r="F35" s="1486"/>
      <c r="G35" s="155"/>
      <c r="L35" s="155"/>
    </row>
    <row r="36" spans="1:12" ht="42.75" customHeight="1">
      <c r="A36" s="1488" t="s">
        <v>1286</v>
      </c>
      <c r="B36" s="1488"/>
      <c r="C36" s="1488"/>
      <c r="D36" s="1488"/>
      <c r="E36" s="1488"/>
      <c r="F36" s="1488"/>
      <c r="G36" s="155"/>
      <c r="L36" s="155"/>
    </row>
    <row r="37" spans="1:12">
      <c r="A37" s="271"/>
      <c r="B37" s="271"/>
      <c r="C37" s="271"/>
      <c r="D37" s="271"/>
      <c r="E37" s="271"/>
      <c r="F37" s="271"/>
    </row>
    <row r="38" spans="1:12">
      <c r="A38" s="1425" t="s">
        <v>113</v>
      </c>
      <c r="B38" s="1424"/>
      <c r="C38" s="1192"/>
      <c r="D38" s="83"/>
      <c r="E38" s="271"/>
      <c r="F38" s="271"/>
      <c r="L38" s="155"/>
    </row>
    <row r="39" spans="1:12">
      <c r="A39" s="83"/>
      <c r="B39" s="83"/>
      <c r="C39" s="83"/>
      <c r="D39" s="83"/>
      <c r="E39" s="271"/>
      <c r="F39" s="271"/>
      <c r="L39" s="155"/>
    </row>
    <row r="40" spans="1:12">
      <c r="A40" s="1425" t="s">
        <v>114</v>
      </c>
      <c r="B40" s="1424"/>
      <c r="C40" s="1585"/>
      <c r="D40" s="1585"/>
      <c r="E40" s="271"/>
      <c r="F40" s="271"/>
      <c r="G40" s="155"/>
      <c r="L40" s="155"/>
    </row>
    <row r="41" spans="1:12">
      <c r="A41" s="1585"/>
      <c r="B41" s="1585"/>
      <c r="C41" s="1585"/>
      <c r="D41" s="1585"/>
      <c r="E41" s="271"/>
      <c r="F41" s="271"/>
      <c r="G41" s="155"/>
      <c r="L41" s="155"/>
    </row>
    <row r="42" spans="1:12">
      <c r="A42" s="1425" t="s">
        <v>115</v>
      </c>
      <c r="B42" s="1424"/>
      <c r="C42" s="1424"/>
      <c r="D42" s="1424"/>
      <c r="E42" s="271"/>
      <c r="F42" s="271"/>
      <c r="G42" s="155"/>
      <c r="L42" s="155"/>
    </row>
    <row r="43" spans="1:12">
      <c r="A43" s="271"/>
      <c r="B43" s="271"/>
      <c r="C43" s="271"/>
      <c r="D43" s="271"/>
      <c r="E43" s="271"/>
      <c r="F43" s="271"/>
      <c r="G43" s="155"/>
      <c r="L43" s="155"/>
    </row>
    <row r="44" spans="1:12">
      <c r="A44" s="1485" t="s">
        <v>631</v>
      </c>
      <c r="B44" s="1485"/>
      <c r="C44" s="271"/>
      <c r="D44" s="271"/>
      <c r="E44" s="271"/>
      <c r="F44" s="271"/>
    </row>
    <row r="46" spans="1:12">
      <c r="A46" s="553"/>
      <c r="B46" s="553"/>
    </row>
    <row r="52" spans="7:12">
      <c r="G52" s="155"/>
      <c r="L52" s="155"/>
    </row>
    <row r="53" spans="7:12">
      <c r="G53" s="155"/>
      <c r="L53" s="155"/>
    </row>
    <row r="54" spans="7:12">
      <c r="G54" s="155"/>
      <c r="L54" s="155"/>
    </row>
    <row r="55" spans="7:12">
      <c r="G55" s="155"/>
      <c r="L55" s="155"/>
    </row>
    <row r="56" spans="7:12">
      <c r="G56" s="155"/>
      <c r="L56" s="155"/>
    </row>
  </sheetData>
  <mergeCells count="4">
    <mergeCell ref="A44:B44"/>
    <mergeCell ref="A3:B3"/>
    <mergeCell ref="A35:F35"/>
    <mergeCell ref="A36:F36"/>
  </mergeCells>
  <hyperlinks>
    <hyperlink ref="A3" r:id="rId1" location="'User Guide Vehicle Tests'!A1"/>
    <hyperlink ref="A44" r:id="rId2"/>
    <hyperlink ref="A40:B40" r:id="rId3" location="Contents!A1" display="Click here to return to Contents"/>
    <hyperlink ref="A40" location="Contents!A1" display="Click here to return to Contents"/>
    <hyperlink ref="A42" location="'Statistical Notes'!A1" display="Click here for information on Statistical Notes and symbols used"/>
    <hyperlink ref="A38" location="'Vehicle Testing - Commentary'!A1" display="Click here to return to the Commentary"/>
  </hyperlinks>
  <pageMargins left="0.74803149606299213" right="0.74803149606299213" top="0.98425196850393704" bottom="0.98425196850393704" header="0.51181102362204722" footer="0.51181102362204722"/>
  <pageSetup paperSize="9" orientation="portrait" r:id="rId4"/>
  <headerFooter alignWithMargins="0"/>
  <drawing r:id="rId5"/>
</worksheet>
</file>

<file path=xl/worksheets/sheet22.xml><?xml version="1.0" encoding="utf-8"?>
<worksheet xmlns="http://schemas.openxmlformats.org/spreadsheetml/2006/main" xmlns:r="http://schemas.openxmlformats.org/officeDocument/2006/relationships">
  <sheetPr codeName="Sheet37">
    <tabColor theme="0" tint="-0.249977111117893"/>
    <pageSetUpPr fitToPage="1"/>
  </sheetPr>
  <dimension ref="A1:J54"/>
  <sheetViews>
    <sheetView zoomScaleNormal="100" workbookViewId="0">
      <selection activeCell="A2" sqref="A2"/>
    </sheetView>
  </sheetViews>
  <sheetFormatPr defaultRowHeight="12.75"/>
  <cols>
    <col min="1" max="1" width="24" style="554" customWidth="1"/>
    <col min="2" max="5" width="13.7109375" style="554" customWidth="1"/>
    <col min="6" max="6" width="3.42578125" style="562" customWidth="1"/>
    <col min="7" max="7" width="13.7109375" style="554" customWidth="1"/>
    <col min="8" max="9" width="9.140625" style="554"/>
    <col min="10" max="10" width="12" style="554" bestFit="1" customWidth="1"/>
    <col min="11" max="16384" width="9.140625" style="554"/>
  </cols>
  <sheetData>
    <row r="1" spans="1:10" ht="15.75">
      <c r="A1" s="73" t="s">
        <v>78</v>
      </c>
      <c r="D1" s="471"/>
    </row>
    <row r="2" spans="1:10" ht="15.75">
      <c r="H2" s="77"/>
    </row>
    <row r="3" spans="1:10">
      <c r="A3" s="707" t="s">
        <v>106</v>
      </c>
      <c r="H3" s="271"/>
    </row>
    <row r="4" spans="1:10">
      <c r="A4" s="289"/>
      <c r="B4" s="576"/>
      <c r="C4" s="576"/>
      <c r="D4" s="576"/>
      <c r="E4" s="576"/>
      <c r="F4" s="690"/>
      <c r="G4" s="576"/>
    </row>
    <row r="5" spans="1:10">
      <c r="A5" s="123" t="s">
        <v>1561</v>
      </c>
      <c r="B5" s="271"/>
      <c r="C5" s="271"/>
      <c r="D5" s="271"/>
      <c r="E5" s="271"/>
      <c r="F5" s="533"/>
      <c r="G5" s="271"/>
    </row>
    <row r="6" spans="1:10" ht="12.75" customHeight="1" thickBot="1">
      <c r="A6" s="565"/>
      <c r="B6" s="565"/>
      <c r="C6" s="565"/>
      <c r="D6" s="565"/>
      <c r="E6" s="565"/>
      <c r="F6" s="533"/>
      <c r="G6" s="565"/>
    </row>
    <row r="7" spans="1:10" ht="31.5" customHeight="1" thickTop="1" thickBot="1">
      <c r="A7" s="789" t="s">
        <v>107</v>
      </c>
      <c r="B7" s="772" t="s">
        <v>863</v>
      </c>
      <c r="C7" s="772" t="s">
        <v>864</v>
      </c>
      <c r="D7" s="772" t="s">
        <v>865</v>
      </c>
      <c r="E7" s="772" t="s">
        <v>866</v>
      </c>
      <c r="F7" s="773"/>
      <c r="G7" s="772" t="s">
        <v>867</v>
      </c>
      <c r="H7" s="248"/>
      <c r="I7" s="248"/>
    </row>
    <row r="8" spans="1:10" s="757" customFormat="1" ht="13.5" thickTop="1">
      <c r="A8" s="567"/>
      <c r="B8" s="252"/>
      <c r="C8" s="252"/>
      <c r="D8" s="252"/>
      <c r="E8" s="252"/>
      <c r="F8" s="252"/>
      <c r="G8" s="252"/>
      <c r="H8" s="248"/>
      <c r="I8" s="248"/>
    </row>
    <row r="9" spans="1:10">
      <c r="A9" s="578" t="s">
        <v>215</v>
      </c>
      <c r="B9" s="574">
        <f>('Vehicle Test Applications T1.5'!C9-'Vehicle Test Applications T1.5'!B9)/'Vehicle Test Applications T1.5'!B9</f>
        <v>-1.2982938104435257E-2</v>
      </c>
      <c r="C9" s="574">
        <f>('Vehicle Test Applications T1.5'!D9-'Vehicle Test Applications T1.5'!C9)/'Vehicle Test Applications T1.5'!C9</f>
        <v>-4.8086636478591661E-2</v>
      </c>
      <c r="D9" s="574">
        <f>('Vehicle Test Applications T1.5'!E9-'Vehicle Test Applications T1.5'!D9)/'Vehicle Test Applications T1.5'!D9</f>
        <v>5.4486085343228199E-2</v>
      </c>
      <c r="E9" s="574">
        <f>('Vehicle Test Applications T1.5'!F9-'Vehicle Test Applications T1.5'!E9)/'Vehicle Test Applications T1.5'!E9</f>
        <v>-2.5194944120710525E-2</v>
      </c>
      <c r="F9" s="574"/>
      <c r="G9" s="574">
        <f>('Vehicle Test Applications T1.5'!F9-'Vehicle Test Applications T1.5'!B9)/'Vehicle Test Applications T1.5'!B9</f>
        <v>-3.4214434628605697E-2</v>
      </c>
      <c r="H9" s="155"/>
      <c r="I9" s="155"/>
      <c r="J9" s="155"/>
    </row>
    <row r="10" spans="1:10">
      <c r="A10" s="567"/>
      <c r="B10" s="199"/>
      <c r="C10" s="199"/>
      <c r="D10" s="199"/>
      <c r="E10" s="199"/>
      <c r="F10" s="199"/>
      <c r="G10" s="585"/>
      <c r="H10" s="155"/>
      <c r="I10" s="155"/>
      <c r="J10" s="155"/>
    </row>
    <row r="11" spans="1:10">
      <c r="A11" s="576" t="s">
        <v>168</v>
      </c>
      <c r="B11" s="574">
        <f>('Vehicle Test Applications T1.5'!C11-'Vehicle Test Applications T1.5'!B11)/'Vehicle Test Applications T1.5'!B11</f>
        <v>-6.2893081761006289E-2</v>
      </c>
      <c r="C11" s="574">
        <f>('Vehicle Test Applications T1.5'!D11-'Vehicle Test Applications T1.5'!C11)/'Vehicle Test Applications T1.5'!C11</f>
        <v>-3.7751677852348994E-2</v>
      </c>
      <c r="D11" s="574">
        <f>('Vehicle Test Applications T1.5'!E11-'Vehicle Test Applications T1.5'!D11)/'Vehicle Test Applications T1.5'!D11</f>
        <v>2.7027027027027029E-2</v>
      </c>
      <c r="E11" s="574">
        <f>('Vehicle Test Applications T1.5'!F11-'Vehicle Test Applications T1.5'!E11)/'Vehicle Test Applications T1.5'!E11</f>
        <v>-0.10186757215619695</v>
      </c>
      <c r="F11" s="574"/>
      <c r="G11" s="574">
        <f>('Vehicle Test Applications T1.5'!F11-'Vehicle Test Applications T1.5'!B11)/'Vehicle Test Applications T1.5'!B11</f>
        <v>-0.16823899371069181</v>
      </c>
      <c r="H11" s="155"/>
      <c r="I11" s="155"/>
      <c r="J11" s="577"/>
    </row>
    <row r="12" spans="1:10">
      <c r="A12" s="576"/>
      <c r="B12" s="199"/>
      <c r="C12" s="199"/>
      <c r="D12" s="199"/>
      <c r="E12" s="199"/>
      <c r="F12" s="199"/>
      <c r="G12" s="585"/>
      <c r="H12" s="155"/>
      <c r="I12" s="155"/>
    </row>
    <row r="13" spans="1:10">
      <c r="A13" s="576" t="s">
        <v>169</v>
      </c>
      <c r="B13" s="574">
        <f>('Vehicle Test Applications T1.5'!C13-'Vehicle Test Applications T1.5'!B13)/'Vehicle Test Applications T1.5'!B13</f>
        <v>8.517788851547109E-3</v>
      </c>
      <c r="C13" s="574">
        <f>('Vehicle Test Applications T1.5'!D13-'Vehicle Test Applications T1.5'!C13)/'Vehicle Test Applications T1.5'!C13</f>
        <v>-3.7115771330077561E-2</v>
      </c>
      <c r="D13" s="574">
        <f>('Vehicle Test Applications T1.5'!E13-'Vehicle Test Applications T1.5'!D13)/'Vehicle Test Applications T1.5'!D13</f>
        <v>5.5492571155796883E-3</v>
      </c>
      <c r="E13" s="574">
        <f>('Vehicle Test Applications T1.5'!F13-'Vehicle Test Applications T1.5'!E13)/'Vehicle Test Applications T1.5'!E13</f>
        <v>-5.1091858533111795E-2</v>
      </c>
      <c r="F13" s="574"/>
      <c r="G13" s="574">
        <f>('Vehicle Test Applications T1.5'!F13-'Vehicle Test Applications T1.5'!B13)/'Vehicle Test Applications T1.5'!B13</f>
        <v>-7.3415227720477455E-2</v>
      </c>
      <c r="H13" s="155"/>
      <c r="I13" s="155"/>
      <c r="J13" s="578"/>
    </row>
    <row r="14" spans="1:10">
      <c r="A14" s="576"/>
      <c r="B14" s="199"/>
      <c r="C14" s="199"/>
      <c r="D14" s="199"/>
      <c r="E14" s="199"/>
      <c r="F14" s="199"/>
      <c r="G14" s="585"/>
      <c r="H14" s="155"/>
      <c r="I14" s="155"/>
      <c r="J14" s="578"/>
    </row>
    <row r="15" spans="1:10" ht="14.25">
      <c r="A15" s="1112" t="s">
        <v>1277</v>
      </c>
      <c r="B15" s="574">
        <f>('Vehicle Test Applications T1.5'!C15-'Vehicle Test Applications T1.5'!B15)/'Vehicle Test Applications T1.5'!B15</f>
        <v>-8.4968186638388121E-2</v>
      </c>
      <c r="C15" s="574">
        <f>('Vehicle Test Applications T1.5'!D15-'Vehicle Test Applications T1.5'!C15)/'Vehicle Test Applications T1.5'!C15</f>
        <v>-9.1699261190786613E-2</v>
      </c>
      <c r="D15" s="574">
        <f>('Vehicle Test Applications T1.5'!E15-'Vehicle Test Applications T1.5'!D15)/'Vehicle Test Applications T1.5'!D15</f>
        <v>-1.7703349282296652E-2</v>
      </c>
      <c r="E15" s="574">
        <f>('Vehicle Test Applications T1.5'!F15-'Vehicle Test Applications T1.5'!E15)/'Vehicle Test Applications T1.5'!E15</f>
        <v>-5.0332846241272933E-2</v>
      </c>
      <c r="F15" s="574"/>
      <c r="G15" s="574">
        <f>('Vehicle Test Applications T1.5'!F15-'Vehicle Test Applications T1.5'!B15)/'Vehicle Test Applications T1.5'!B15</f>
        <v>-0.22468186638388124</v>
      </c>
      <c r="H15" s="155"/>
      <c r="I15" s="155"/>
      <c r="J15" s="578"/>
    </row>
    <row r="16" spans="1:10">
      <c r="A16" s="576"/>
      <c r="B16" s="199"/>
      <c r="C16" s="199"/>
      <c r="D16" s="199"/>
      <c r="E16" s="199"/>
      <c r="F16" s="199"/>
      <c r="G16" s="585"/>
      <c r="H16" s="155"/>
      <c r="I16" s="155"/>
      <c r="J16" s="578"/>
    </row>
    <row r="17" spans="1:10" ht="14.25">
      <c r="A17" s="1112" t="s">
        <v>1278</v>
      </c>
      <c r="B17" s="574">
        <f>('Vehicle Test Applications T1.5'!C17-'Vehicle Test Applications T1.5'!B17)/'Vehicle Test Applications T1.5'!B17</f>
        <v>-4.4642857142857144E-2</v>
      </c>
      <c r="C17" s="574">
        <f>('Vehicle Test Applications T1.5'!D17-'Vehicle Test Applications T1.5'!C17)/'Vehicle Test Applications T1.5'!C17</f>
        <v>-7.3208722741433016E-2</v>
      </c>
      <c r="D17" s="574">
        <f>('Vehicle Test Applications T1.5'!E17-'Vehicle Test Applications T1.5'!D17)/'Vehicle Test Applications T1.5'!D17</f>
        <v>-3.5294117647058823E-2</v>
      </c>
      <c r="E17" s="574">
        <f>('Vehicle Test Applications T1.5'!F17-'Vehicle Test Applications T1.5'!E17)/'Vehicle Test Applications T1.5'!E17</f>
        <v>-0.11672473867595819</v>
      </c>
      <c r="F17" s="574"/>
      <c r="G17" s="574">
        <f>('Vehicle Test Applications T1.5'!F17-'Vehicle Test Applications T1.5'!B17)/'Vehicle Test Applications T1.5'!B17</f>
        <v>-0.24553571428571427</v>
      </c>
      <c r="J17" s="578"/>
    </row>
    <row r="18" spans="1:10">
      <c r="A18" s="576"/>
      <c r="B18" s="199"/>
      <c r="C18" s="199"/>
      <c r="D18" s="199"/>
      <c r="E18" s="199"/>
      <c r="F18" s="199"/>
      <c r="G18" s="585"/>
      <c r="J18" s="578"/>
    </row>
    <row r="19" spans="1:10" ht="14.25">
      <c r="A19" s="1112" t="s">
        <v>1279</v>
      </c>
      <c r="B19" s="574">
        <f>('Vehicle Test Applications T1.5'!C19-'Vehicle Test Applications T1.5'!B19)/'Vehicle Test Applications T1.5'!B19</f>
        <v>-3.6434612882238128E-2</v>
      </c>
      <c r="C19" s="574">
        <f>('Vehicle Test Applications T1.5'!D19-'Vehicle Test Applications T1.5'!C19)/'Vehicle Test Applications T1.5'!C19</f>
        <v>-2.5658338960162053E-2</v>
      </c>
      <c r="D19" s="574">
        <f>('Vehicle Test Applications T1.5'!E19-'Vehicle Test Applications T1.5'!D19)/'Vehicle Test Applications T1.5'!D19</f>
        <v>-4.9203049203049201E-2</v>
      </c>
      <c r="E19" s="574">
        <f>('Vehicle Test Applications T1.5'!F19-'Vehicle Test Applications T1.5'!E19)/'Vehicle Test Applications T1.5'!E19</f>
        <v>-1.5306122448979591E-2</v>
      </c>
      <c r="F19" s="574"/>
      <c r="G19" s="574">
        <f>('Vehicle Test Applications T1.5'!F19-'Vehicle Test Applications T1.5'!B19)/'Vehicle Test Applications T1.5'!B19</f>
        <v>-0.1210149642160052</v>
      </c>
      <c r="J19" s="578"/>
    </row>
    <row r="20" spans="1:10">
      <c r="A20" s="576"/>
      <c r="B20" s="199"/>
      <c r="C20" s="199"/>
      <c r="D20" s="199"/>
      <c r="E20" s="199"/>
      <c r="F20" s="199"/>
      <c r="G20" s="585"/>
      <c r="H20" s="155"/>
      <c r="I20" s="155"/>
      <c r="J20" s="578"/>
    </row>
    <row r="21" spans="1:10">
      <c r="A21" s="576" t="s">
        <v>173</v>
      </c>
      <c r="B21" s="574">
        <f>('Vehicle Test Applications T1.5'!C21-'Vehicle Test Applications T1.5'!B21)/'Vehicle Test Applications T1.5'!B21</f>
        <v>-8.5416666666666669E-2</v>
      </c>
      <c r="C21" s="574">
        <f>('Vehicle Test Applications T1.5'!D21-'Vehicle Test Applications T1.5'!C21)/'Vehicle Test Applications T1.5'!C21</f>
        <v>-0.10250569476082004</v>
      </c>
      <c r="D21" s="574">
        <f>('Vehicle Test Applications T1.5'!E21-'Vehicle Test Applications T1.5'!D21)/'Vehicle Test Applications T1.5'!D21</f>
        <v>0.21319796954314721</v>
      </c>
      <c r="E21" s="574">
        <f>('Vehicle Test Applications T1.5'!F21-'Vehicle Test Applications T1.5'!E21)/'Vehicle Test Applications T1.5'!E21</f>
        <v>-9.6234309623430964E-2</v>
      </c>
      <c r="F21" s="574"/>
      <c r="G21" s="574">
        <f>('Vehicle Test Applications T1.5'!F21-'Vehicle Test Applications T1.5'!B21)/'Vehicle Test Applications T1.5'!B21</f>
        <v>-0.1</v>
      </c>
      <c r="J21" s="578"/>
    </row>
    <row r="22" spans="1:10">
      <c r="A22" s="576"/>
      <c r="B22" s="199"/>
      <c r="C22" s="199"/>
      <c r="D22" s="199"/>
      <c r="E22" s="199"/>
      <c r="F22" s="199"/>
      <c r="G22" s="585"/>
      <c r="J22" s="578"/>
    </row>
    <row r="23" spans="1:10">
      <c r="A23" s="266" t="s">
        <v>174</v>
      </c>
      <c r="B23" s="574">
        <f>('Vehicle Test Applications T1.5'!C23-'Vehicle Test Applications T1.5'!B23)/'Vehicle Test Applications T1.5'!B23</f>
        <v>-0.1009440813362382</v>
      </c>
      <c r="C23" s="574">
        <f>('Vehicle Test Applications T1.5'!D23-'Vehicle Test Applications T1.5'!C23)/'Vehicle Test Applications T1.5'!C23</f>
        <v>-0.10339256865912763</v>
      </c>
      <c r="D23" s="574">
        <f>('Vehicle Test Applications T1.5'!E23-'Vehicle Test Applications T1.5'!D23)/'Vehicle Test Applications T1.5'!D23</f>
        <v>-0.11531531531531532</v>
      </c>
      <c r="E23" s="574">
        <f>('Vehicle Test Applications T1.5'!F23-'Vehicle Test Applications T1.5'!E23)/'Vehicle Test Applications T1.5'!E23</f>
        <v>-6.1099796334012219E-3</v>
      </c>
      <c r="F23" s="574"/>
      <c r="G23" s="574">
        <f>('Vehicle Test Applications T1.5'!F23-'Vehicle Test Applications T1.5'!B23)/'Vehicle Test Applications T1.5'!B23</f>
        <v>-0.29121278140885987</v>
      </c>
      <c r="J23" s="562"/>
    </row>
    <row r="24" spans="1:10">
      <c r="A24" s="576"/>
      <c r="B24" s="199"/>
      <c r="C24" s="574"/>
      <c r="D24" s="574"/>
      <c r="E24" s="199"/>
      <c r="F24" s="199"/>
      <c r="G24" s="585"/>
      <c r="H24" s="155"/>
    </row>
    <row r="25" spans="1:10">
      <c r="A25" s="576" t="s">
        <v>175</v>
      </c>
      <c r="B25" s="574">
        <f>('Vehicle Test Applications T1.5'!C25-'Vehicle Test Applications T1.5'!B25)/'Vehicle Test Applications T1.5'!B25</f>
        <v>-0.25</v>
      </c>
      <c r="C25" s="1381" t="s">
        <v>709</v>
      </c>
      <c r="D25" s="1381" t="s">
        <v>709</v>
      </c>
      <c r="E25" s="1381" t="s">
        <v>709</v>
      </c>
      <c r="F25" s="574"/>
      <c r="G25" s="574">
        <f>('Vehicle Test Applications T1.5'!F25-'Vehicle Test Applications T1.5'!B25)/'Vehicle Test Applications T1.5'!B25</f>
        <v>-0.5</v>
      </c>
      <c r="H25" s="155"/>
    </row>
    <row r="26" spans="1:10">
      <c r="A26" s="576"/>
      <c r="B26" s="574"/>
      <c r="C26" s="199"/>
      <c r="D26" s="574"/>
      <c r="E26" s="199"/>
      <c r="F26" s="199"/>
      <c r="G26" s="574"/>
      <c r="H26" s="155"/>
    </row>
    <row r="27" spans="1:10" ht="14.25">
      <c r="A27" s="155" t="s">
        <v>1285</v>
      </c>
      <c r="B27" s="574">
        <f>('Vehicle Test Applications T1.5'!C27-'Vehicle Test Applications T1.5'!B27)/'Vehicle Test Applications T1.5'!B27</f>
        <v>-0.40476190476190477</v>
      </c>
      <c r="C27" s="574">
        <f>('Vehicle Test Applications T1.5'!D27-'Vehicle Test Applications T1.5'!C27)/'Vehicle Test Applications T1.5'!C27</f>
        <v>0.48</v>
      </c>
      <c r="D27" s="1380" t="s">
        <v>722</v>
      </c>
      <c r="E27" s="574">
        <f>('Vehicle Test Applications T1.5'!F27-'Vehicle Test Applications T1.5'!E27)/'Vehicle Test Applications T1.5'!E27</f>
        <v>-0.1</v>
      </c>
      <c r="F27" s="574"/>
      <c r="G27" s="1380" t="s">
        <v>722</v>
      </c>
      <c r="H27" s="157"/>
    </row>
    <row r="28" spans="1:10">
      <c r="A28" s="576"/>
      <c r="B28" s="574"/>
      <c r="C28" s="199"/>
      <c r="D28" s="574"/>
      <c r="E28" s="574"/>
      <c r="F28" s="574"/>
      <c r="G28" s="585"/>
    </row>
    <row r="29" spans="1:10">
      <c r="A29" s="576" t="s">
        <v>177</v>
      </c>
      <c r="B29" s="1381" t="s">
        <v>709</v>
      </c>
      <c r="C29" s="574">
        <f>('Vehicle Test Applications T1.5'!D29-'Vehicle Test Applications T1.5'!C29)/'Vehicle Test Applications T1.5'!C29</f>
        <v>-0.55555555555555558</v>
      </c>
      <c r="D29" s="1381" t="s">
        <v>709</v>
      </c>
      <c r="E29" s="574">
        <f>('Vehicle Test Applications T1.5'!F29-'Vehicle Test Applications T1.5'!E29)/'Vehicle Test Applications T1.5'!E29</f>
        <v>1.6153846153846154</v>
      </c>
      <c r="F29" s="574"/>
      <c r="G29" s="1381" t="s">
        <v>709</v>
      </c>
    </row>
    <row r="30" spans="1:10" ht="13.5" thickBot="1">
      <c r="A30" s="271"/>
      <c r="B30" s="199"/>
      <c r="C30" s="199"/>
      <c r="D30" s="199"/>
      <c r="E30" s="199"/>
      <c r="F30" s="199"/>
      <c r="G30" s="287"/>
      <c r="H30" s="155"/>
    </row>
    <row r="31" spans="1:10" ht="14.25" thickTop="1" thickBot="1">
      <c r="A31" s="151" t="s">
        <v>896</v>
      </c>
      <c r="B31" s="229">
        <f>('Vehicle Test Applications T1.5'!C31-'Vehicle Test Applications T1.5'!B31)/'Vehicle Test Applications T1.5'!B31</f>
        <v>-1.6444703763078439E-2</v>
      </c>
      <c r="C31" s="229">
        <f>('Vehicle Test Applications T1.5'!D31-'Vehicle Test Applications T1.5'!C31)/'Vehicle Test Applications T1.5'!C31</f>
        <v>-4.9289285138341743E-2</v>
      </c>
      <c r="D31" s="229">
        <f>('Vehicle Test Applications T1.5'!E31-'Vehicle Test Applications T1.5'!D31)/'Vehicle Test Applications T1.5'!D31</f>
        <v>4.3496698370388318E-2</v>
      </c>
      <c r="E31" s="229">
        <f>('Vehicle Test Applications T1.5'!F31-'Vehicle Test Applications T1.5'!E31)/'Vehicle Test Applications T1.5'!E31</f>
        <v>-2.9236574746008707E-2</v>
      </c>
      <c r="F31" s="592"/>
      <c r="G31" s="229">
        <f>('Vehicle Test Applications T1.5'!F31-'Vehicle Test Applications T1.5'!B31)/'Vehicle Test Applications T1.5'!B31</f>
        <v>-5.2778265573751919E-2</v>
      </c>
      <c r="H31" s="155"/>
      <c r="I31" s="155"/>
    </row>
    <row r="32" spans="1:10" ht="13.5" thickTop="1">
      <c r="A32" s="242" t="s">
        <v>178</v>
      </c>
      <c r="B32" s="266"/>
      <c r="C32" s="266"/>
      <c r="D32" s="266"/>
      <c r="E32" s="266"/>
      <c r="F32" s="535"/>
      <c r="G32" s="266"/>
      <c r="H32" s="155"/>
    </row>
    <row r="33" spans="1:8">
      <c r="A33" s="104"/>
      <c r="B33" s="271"/>
      <c r="C33" s="271"/>
      <c r="D33" s="271"/>
      <c r="E33" s="271"/>
      <c r="F33" s="533"/>
      <c r="G33" s="271"/>
      <c r="H33" s="155"/>
    </row>
    <row r="34" spans="1:8" s="266" customFormat="1">
      <c r="A34" s="240" t="s">
        <v>121</v>
      </c>
      <c r="F34" s="535"/>
    </row>
    <row r="35" spans="1:8" ht="54.75" customHeight="1">
      <c r="A35" s="1486" t="s">
        <v>869</v>
      </c>
      <c r="B35" s="1486"/>
      <c r="C35" s="1486"/>
      <c r="D35" s="1486"/>
      <c r="E35" s="1486"/>
      <c r="F35" s="1486"/>
      <c r="G35" s="1486"/>
      <c r="H35" s="155"/>
    </row>
    <row r="36" spans="1:8" ht="41.25" customHeight="1">
      <c r="A36" s="1488" t="s">
        <v>1286</v>
      </c>
      <c r="B36" s="1488"/>
      <c r="C36" s="1488"/>
      <c r="D36" s="1488"/>
      <c r="E36" s="1488"/>
      <c r="F36" s="1488"/>
      <c r="G36" s="1488"/>
      <c r="H36" s="155"/>
    </row>
    <row r="37" spans="1:8">
      <c r="A37" s="271"/>
      <c r="B37" s="271"/>
      <c r="C37" s="271"/>
      <c r="D37" s="271"/>
      <c r="E37" s="271"/>
      <c r="F37" s="533"/>
      <c r="G37" s="271"/>
    </row>
    <row r="38" spans="1:8">
      <c r="A38" s="1425" t="s">
        <v>113</v>
      </c>
      <c r="B38" s="1424"/>
      <c r="C38" s="1192"/>
      <c r="D38" s="83"/>
      <c r="E38" s="271"/>
      <c r="F38" s="533"/>
      <c r="G38" s="271"/>
      <c r="H38" s="155"/>
    </row>
    <row r="39" spans="1:8">
      <c r="A39" s="83"/>
      <c r="B39" s="83"/>
      <c r="C39" s="83"/>
      <c r="D39" s="83"/>
      <c r="E39" s="271"/>
      <c r="F39" s="533"/>
      <c r="G39" s="271"/>
      <c r="H39" s="155"/>
    </row>
    <row r="40" spans="1:8">
      <c r="A40" s="1425" t="s">
        <v>114</v>
      </c>
      <c r="B40" s="1424"/>
      <c r="C40" s="1585"/>
      <c r="D40" s="1585"/>
      <c r="E40" s="271"/>
      <c r="F40" s="533"/>
      <c r="G40" s="271"/>
      <c r="H40" s="155"/>
    </row>
    <row r="41" spans="1:8">
      <c r="A41" s="1585"/>
      <c r="B41" s="1585"/>
      <c r="C41" s="1585"/>
      <c r="D41" s="1585"/>
      <c r="E41" s="271"/>
      <c r="F41" s="533"/>
      <c r="G41" s="271"/>
      <c r="H41" s="155"/>
    </row>
    <row r="42" spans="1:8">
      <c r="A42" s="1425" t="s">
        <v>115</v>
      </c>
      <c r="B42" s="1424"/>
      <c r="C42" s="1424"/>
      <c r="D42" s="1424"/>
      <c r="E42" s="271"/>
      <c r="F42" s="533"/>
      <c r="G42" s="271"/>
    </row>
    <row r="43" spans="1:8">
      <c r="A43" s="271"/>
      <c r="B43" s="271"/>
      <c r="C43" s="271"/>
      <c r="D43" s="271"/>
      <c r="E43" s="271"/>
      <c r="F43" s="533"/>
      <c r="G43" s="271"/>
    </row>
    <row r="44" spans="1:8">
      <c r="A44" s="1485" t="s">
        <v>631</v>
      </c>
      <c r="B44" s="1485"/>
      <c r="C44" s="271"/>
      <c r="D44" s="271"/>
      <c r="E44" s="271"/>
      <c r="F44" s="533"/>
      <c r="G44" s="271"/>
    </row>
    <row r="50" spans="8:8">
      <c r="H50" s="155"/>
    </row>
    <row r="51" spans="8:8">
      <c r="H51" s="155"/>
    </row>
    <row r="52" spans="8:8">
      <c r="H52" s="155"/>
    </row>
    <row r="53" spans="8:8">
      <c r="H53" s="155"/>
    </row>
    <row r="54" spans="8:8">
      <c r="H54" s="155"/>
    </row>
  </sheetData>
  <mergeCells count="3">
    <mergeCell ref="A44:B44"/>
    <mergeCell ref="A35:G35"/>
    <mergeCell ref="A36:G36"/>
  </mergeCells>
  <hyperlinks>
    <hyperlink ref="A44" r:id="rId1"/>
    <hyperlink ref="A3" location="'User Guide Vehicle Tests'!A1" display="Click Here for User Guide"/>
    <hyperlink ref="A40:B40" r:id="rId2" location="Contents!A1" display="Click here to return to Contents"/>
    <hyperlink ref="A40" location="Contents!A1" display="Click here to return to Contents"/>
    <hyperlink ref="A42" location="'Statistical Notes'!A1" display="Click here for information on Statistical Notes and symbols used"/>
    <hyperlink ref="A38" location="'Vehicle Testing - Commentary'!A1" display="Click here to return to the Commentary"/>
  </hyperlinks>
  <pageMargins left="0.74803149606299213" right="0.74803149606299213" top="0.98425196850393704" bottom="0.98425196850393704" header="0.51181102362204722" footer="0.51181102362204722"/>
  <pageSetup paperSize="9" scale="91" orientation="portrait" r:id="rId3"/>
  <headerFooter alignWithMargins="0"/>
  <drawing r:id="rId4"/>
</worksheet>
</file>

<file path=xl/worksheets/sheet23.xml><?xml version="1.0" encoding="utf-8"?>
<worksheet xmlns="http://schemas.openxmlformats.org/spreadsheetml/2006/main" xmlns:r="http://schemas.openxmlformats.org/officeDocument/2006/relationships">
  <sheetPr codeName="Sheet22">
    <tabColor theme="0" tint="-0.249977111117893"/>
    <pageSetUpPr fitToPage="1"/>
  </sheetPr>
  <dimension ref="A1:N58"/>
  <sheetViews>
    <sheetView zoomScaleNormal="100" workbookViewId="0">
      <selection activeCell="A2" sqref="A2"/>
    </sheetView>
  </sheetViews>
  <sheetFormatPr defaultRowHeight="12.75"/>
  <cols>
    <col min="1" max="1" width="25.42578125" style="290" customWidth="1"/>
    <col min="2" max="2" width="14.5703125" style="290" customWidth="1"/>
    <col min="3" max="3" width="8.7109375" style="290" customWidth="1"/>
    <col min="4" max="4" width="14.5703125" style="290" customWidth="1"/>
    <col min="5" max="5" width="8.7109375" style="290" customWidth="1"/>
    <col min="6" max="6" width="14.5703125" style="290" customWidth="1"/>
    <col min="7" max="7" width="6.42578125" style="290" customWidth="1"/>
    <col min="8" max="8" width="11" style="290" customWidth="1"/>
    <col min="9" max="9" width="6" style="290" customWidth="1"/>
    <col min="10" max="11" width="13.140625" style="290" customWidth="1"/>
    <col min="12" max="12" width="11" style="290" customWidth="1"/>
    <col min="13" max="13" width="9.140625" style="290" customWidth="1"/>
    <col min="14" max="16384" width="9.140625" style="290"/>
  </cols>
  <sheetData>
    <row r="1" spans="1:14" ht="15.75">
      <c r="A1" s="73" t="s">
        <v>78</v>
      </c>
      <c r="C1" s="471"/>
      <c r="D1" s="356"/>
      <c r="H1" s="471"/>
    </row>
    <row r="2" spans="1:14" ht="15.75">
      <c r="G2" s="99"/>
      <c r="N2" s="77"/>
    </row>
    <row r="3" spans="1:14">
      <c r="A3" s="707" t="s">
        <v>106</v>
      </c>
      <c r="G3" s="271"/>
      <c r="H3" s="1121"/>
      <c r="I3" s="1121"/>
    </row>
    <row r="4" spans="1:14">
      <c r="A4" s="289"/>
    </row>
    <row r="5" spans="1:14">
      <c r="A5" s="442" t="s">
        <v>1562</v>
      </c>
      <c r="B5" s="271"/>
      <c r="C5" s="271"/>
      <c r="D5" s="271"/>
      <c r="E5" s="271"/>
      <c r="F5" s="271"/>
      <c r="G5" s="271"/>
      <c r="H5" s="271"/>
      <c r="I5" s="271"/>
      <c r="J5" s="271"/>
      <c r="K5" s="271"/>
      <c r="L5" s="271"/>
    </row>
    <row r="6" spans="1:14" ht="13.5" thickBot="1">
      <c r="A6" s="271"/>
      <c r="B6" s="271"/>
      <c r="C6" s="271"/>
      <c r="D6" s="271"/>
      <c r="E6" s="271"/>
      <c r="F6" s="271"/>
      <c r="G6" s="271"/>
      <c r="H6" s="271"/>
      <c r="I6" s="271"/>
      <c r="J6" s="271"/>
      <c r="K6" s="271"/>
      <c r="L6" s="271"/>
    </row>
    <row r="7" spans="1:14" ht="14.25" thickTop="1" thickBot="1">
      <c r="A7" s="1490" t="s">
        <v>578</v>
      </c>
      <c r="B7" s="557" t="s">
        <v>166</v>
      </c>
      <c r="C7" s="557"/>
      <c r="D7" s="557" t="s">
        <v>166</v>
      </c>
      <c r="E7" s="557"/>
      <c r="F7" s="557" t="s">
        <v>1097</v>
      </c>
      <c r="G7" s="248"/>
      <c r="H7" s="248"/>
      <c r="I7" s="248"/>
      <c r="J7" s="645"/>
      <c r="K7" s="562"/>
      <c r="L7" s="562"/>
      <c r="M7" s="248"/>
    </row>
    <row r="8" spans="1:14" ht="15.75" customHeight="1" thickTop="1" thickBot="1">
      <c r="A8" s="1490"/>
      <c r="B8" s="575" t="s">
        <v>858</v>
      </c>
      <c r="C8" s="575"/>
      <c r="D8" s="575" t="s">
        <v>862</v>
      </c>
      <c r="E8" s="575"/>
      <c r="F8" s="575" t="s">
        <v>1206</v>
      </c>
      <c r="H8" s="252"/>
    </row>
    <row r="9" spans="1:14" ht="12.75" customHeight="1" thickTop="1">
      <c r="A9" s="83"/>
      <c r="B9" s="163"/>
      <c r="C9" s="163"/>
      <c r="D9" s="133"/>
      <c r="E9" s="133"/>
      <c r="F9" s="133"/>
      <c r="H9" s="252"/>
      <c r="N9" s="155"/>
    </row>
    <row r="10" spans="1:14">
      <c r="A10" s="290" t="s">
        <v>579</v>
      </c>
      <c r="B10" s="287">
        <v>179095</v>
      </c>
      <c r="C10" s="287"/>
      <c r="D10" s="287">
        <v>174299</v>
      </c>
      <c r="E10" s="287"/>
      <c r="F10" s="1249">
        <f>(D10-B10)/B10</f>
        <v>-2.6779083726513862E-2</v>
      </c>
      <c r="G10" s="155"/>
      <c r="H10" s="1109"/>
      <c r="I10" s="532"/>
      <c r="J10" s="155"/>
      <c r="K10" s="532"/>
      <c r="L10" s="188"/>
      <c r="N10" s="155"/>
    </row>
    <row r="11" spans="1:14">
      <c r="A11" s="270"/>
      <c r="B11" s="287"/>
      <c r="C11" s="287"/>
      <c r="D11" s="287"/>
      <c r="E11" s="287"/>
      <c r="F11" s="287"/>
      <c r="H11" s="199"/>
      <c r="I11" s="532"/>
      <c r="J11" s="155"/>
      <c r="K11" s="532"/>
      <c r="L11" s="188"/>
      <c r="N11" s="155"/>
    </row>
    <row r="12" spans="1:14">
      <c r="A12" s="290" t="s">
        <v>580</v>
      </c>
      <c r="B12" s="287">
        <v>200875</v>
      </c>
      <c r="C12" s="287"/>
      <c r="D12" s="287">
        <v>174475</v>
      </c>
      <c r="E12" s="287"/>
      <c r="F12" s="1249">
        <f>(D12-B12)/B12</f>
        <v>-0.13142501555693839</v>
      </c>
      <c r="H12" s="1109"/>
      <c r="I12" s="532"/>
      <c r="J12" s="155"/>
      <c r="K12" s="532"/>
      <c r="L12" s="188"/>
      <c r="N12" s="155"/>
    </row>
    <row r="13" spans="1:14">
      <c r="A13" s="270"/>
      <c r="B13" s="287"/>
      <c r="C13" s="287"/>
      <c r="D13" s="287"/>
      <c r="E13" s="287"/>
      <c r="F13" s="287"/>
      <c r="H13" s="199"/>
      <c r="I13" s="532"/>
      <c r="J13" s="155"/>
      <c r="K13" s="532"/>
      <c r="L13" s="188"/>
      <c r="N13" s="155"/>
    </row>
    <row r="14" spans="1:14">
      <c r="A14" s="290" t="s">
        <v>581</v>
      </c>
      <c r="B14" s="287">
        <v>515617</v>
      </c>
      <c r="C14" s="287"/>
      <c r="D14" s="287">
        <v>583408</v>
      </c>
      <c r="E14" s="287"/>
      <c r="F14" s="1249">
        <f>(D14-B14)/B14</f>
        <v>0.13147549440767081</v>
      </c>
      <c r="H14" s="1109"/>
      <c r="I14" s="532"/>
      <c r="J14" s="155"/>
      <c r="K14" s="532"/>
      <c r="L14" s="188"/>
      <c r="N14" s="155"/>
    </row>
    <row r="15" spans="1:14" ht="13.5" thickBot="1">
      <c r="A15" s="565"/>
      <c r="B15" s="287"/>
      <c r="C15" s="287"/>
      <c r="D15" s="287"/>
      <c r="E15" s="287"/>
      <c r="F15" s="1250"/>
      <c r="H15" s="199"/>
      <c r="I15" s="532"/>
      <c r="J15" s="155"/>
      <c r="K15" s="188"/>
      <c r="L15" s="188"/>
    </row>
    <row r="16" spans="1:14" ht="14.25" thickTop="1" thickBot="1">
      <c r="A16" s="642" t="s">
        <v>861</v>
      </c>
      <c r="B16" s="185">
        <f>SUM(B10:B14)</f>
        <v>895587</v>
      </c>
      <c r="C16" s="185"/>
      <c r="D16" s="185">
        <f>SUM(D10:D14)</f>
        <v>932182</v>
      </c>
      <c r="E16" s="185"/>
      <c r="F16" s="1251">
        <f>(D16-B16)/B16</f>
        <v>4.0861468511713545E-2</v>
      </c>
      <c r="H16" s="1109"/>
      <c r="I16" s="532"/>
      <c r="J16" s="155"/>
      <c r="K16" s="188"/>
      <c r="L16" s="188"/>
    </row>
    <row r="17" spans="1:14" ht="13.5" thickTop="1">
      <c r="A17" s="242" t="s">
        <v>178</v>
      </c>
      <c r="B17" s="271"/>
      <c r="C17" s="271"/>
      <c r="D17" s="271"/>
      <c r="E17" s="266"/>
      <c r="F17" s="266"/>
      <c r="G17" s="266"/>
      <c r="H17" s="266"/>
      <c r="I17" s="266"/>
      <c r="J17" s="266"/>
    </row>
    <row r="18" spans="1:14" s="948" customFormat="1">
      <c r="A18" s="104"/>
      <c r="B18" s="271"/>
      <c r="C18" s="271"/>
      <c r="D18" s="271"/>
      <c r="E18" s="266"/>
      <c r="F18" s="266"/>
      <c r="G18" s="266"/>
      <c r="H18" s="266"/>
      <c r="I18" s="266"/>
      <c r="J18" s="266"/>
    </row>
    <row r="19" spans="1:14" s="948" customFormat="1">
      <c r="A19" s="104"/>
      <c r="B19" s="271"/>
      <c r="C19" s="271"/>
      <c r="D19" s="271"/>
      <c r="E19" s="266"/>
      <c r="F19" s="266"/>
      <c r="G19" s="266"/>
      <c r="H19" s="266"/>
      <c r="I19" s="266"/>
      <c r="J19" s="266"/>
    </row>
    <row r="20" spans="1:14" s="948" customFormat="1">
      <c r="A20" s="442" t="s">
        <v>1563</v>
      </c>
      <c r="B20" s="271"/>
      <c r="C20" s="271"/>
      <c r="D20" s="271"/>
      <c r="E20" s="271"/>
      <c r="F20" s="271"/>
      <c r="G20" s="271"/>
      <c r="H20" s="271"/>
      <c r="I20" s="271"/>
      <c r="J20" s="271"/>
      <c r="K20" s="271"/>
      <c r="L20" s="271"/>
    </row>
    <row r="21" spans="1:14" s="948" customFormat="1" ht="13.5" thickBot="1">
      <c r="A21" s="271"/>
      <c r="B21" s="271"/>
      <c r="C21" s="271"/>
      <c r="D21" s="271"/>
      <c r="E21" s="271"/>
      <c r="F21" s="271"/>
      <c r="G21" s="271"/>
      <c r="H21" s="271"/>
      <c r="I21" s="271"/>
      <c r="J21" s="271"/>
      <c r="K21" s="271"/>
      <c r="L21" s="271"/>
    </row>
    <row r="22" spans="1:14" s="948" customFormat="1" ht="14.25" thickTop="1" thickBot="1">
      <c r="A22" s="1490" t="s">
        <v>578</v>
      </c>
      <c r="B22" s="557" t="s">
        <v>1204</v>
      </c>
      <c r="C22" s="557"/>
      <c r="D22" s="557" t="s">
        <v>1204</v>
      </c>
      <c r="E22" s="557"/>
      <c r="F22" s="557" t="s">
        <v>1097</v>
      </c>
      <c r="G22" s="248"/>
      <c r="H22" s="248"/>
      <c r="I22" s="248"/>
      <c r="J22" s="597"/>
      <c r="K22" s="562"/>
      <c r="L22" s="562"/>
      <c r="M22" s="248"/>
    </row>
    <row r="23" spans="1:14" s="948" customFormat="1" ht="15.75" customHeight="1" thickTop="1" thickBot="1">
      <c r="A23" s="1490"/>
      <c r="B23" s="575" t="s">
        <v>858</v>
      </c>
      <c r="C23" s="575"/>
      <c r="D23" s="575" t="s">
        <v>862</v>
      </c>
      <c r="E23" s="575"/>
      <c r="F23" s="575" t="s">
        <v>1206</v>
      </c>
      <c r="H23" s="252"/>
    </row>
    <row r="24" spans="1:14" s="948" customFormat="1" ht="12.75" customHeight="1" thickTop="1">
      <c r="A24" s="83"/>
      <c r="B24" s="163"/>
      <c r="C24" s="163"/>
      <c r="D24" s="133"/>
      <c r="E24" s="133"/>
      <c r="F24" s="133"/>
      <c r="H24" s="252"/>
      <c r="N24" s="155"/>
    </row>
    <row r="25" spans="1:14" s="948" customFormat="1">
      <c r="A25" s="948" t="s">
        <v>579</v>
      </c>
      <c r="B25" s="287">
        <v>48212</v>
      </c>
      <c r="C25" s="287"/>
      <c r="D25" s="287">
        <v>41656</v>
      </c>
      <c r="E25" s="287"/>
      <c r="F25" s="1249">
        <f>(D25-B25)/B25</f>
        <v>-0.13598274288558865</v>
      </c>
      <c r="G25" s="155"/>
      <c r="H25" s="199"/>
      <c r="I25" s="532"/>
      <c r="J25" s="155"/>
      <c r="K25" s="532"/>
      <c r="L25" s="188"/>
      <c r="N25" s="155"/>
    </row>
    <row r="26" spans="1:14" s="948" customFormat="1">
      <c r="A26" s="270"/>
      <c r="B26" s="287"/>
      <c r="C26" s="287"/>
      <c r="D26" s="287"/>
      <c r="E26" s="287"/>
      <c r="F26" s="228"/>
      <c r="H26" s="199"/>
      <c r="I26" s="532"/>
      <c r="J26" s="155"/>
      <c r="K26" s="532"/>
      <c r="L26" s="188"/>
      <c r="N26" s="155"/>
    </row>
    <row r="27" spans="1:14" s="948" customFormat="1">
      <c r="A27" s="948" t="s">
        <v>580</v>
      </c>
      <c r="B27" s="287">
        <v>40482</v>
      </c>
      <c r="C27" s="287"/>
      <c r="D27" s="287">
        <v>31610</v>
      </c>
      <c r="E27" s="287"/>
      <c r="F27" s="1249">
        <f>(D27-B27)/B27</f>
        <v>-0.21915913245393015</v>
      </c>
      <c r="H27" s="199"/>
      <c r="I27" s="532"/>
      <c r="J27" s="155"/>
      <c r="K27" s="532"/>
      <c r="L27" s="188"/>
      <c r="N27" s="155"/>
    </row>
    <row r="28" spans="1:14" s="948" customFormat="1">
      <c r="A28" s="270"/>
      <c r="B28" s="287"/>
      <c r="C28" s="287"/>
      <c r="D28" s="287"/>
      <c r="E28" s="287"/>
      <c r="F28" s="228"/>
      <c r="H28" s="199"/>
      <c r="I28" s="532"/>
      <c r="J28" s="155"/>
      <c r="K28" s="532"/>
      <c r="L28" s="188"/>
      <c r="N28" s="155"/>
    </row>
    <row r="29" spans="1:14" s="948" customFormat="1">
      <c r="A29" s="948" t="s">
        <v>581</v>
      </c>
      <c r="B29" s="287">
        <v>83556</v>
      </c>
      <c r="C29" s="287"/>
      <c r="D29" s="287">
        <v>93948</v>
      </c>
      <c r="E29" s="287"/>
      <c r="F29" s="1249">
        <f>(D29-B29)/B29</f>
        <v>0.12437167887404854</v>
      </c>
      <c r="H29" s="199"/>
      <c r="I29" s="532"/>
      <c r="J29" s="155"/>
      <c r="K29" s="532"/>
      <c r="L29" s="188"/>
      <c r="N29" s="155"/>
    </row>
    <row r="30" spans="1:14" s="948" customFormat="1" ht="13.5" thickBot="1">
      <c r="A30" s="565"/>
      <c r="B30" s="287"/>
      <c r="C30" s="287"/>
      <c r="D30" s="287"/>
      <c r="E30" s="287"/>
      <c r="F30" s="228"/>
      <c r="H30" s="199"/>
      <c r="I30" s="532"/>
      <c r="J30" s="155"/>
      <c r="K30" s="188"/>
      <c r="L30" s="188"/>
    </row>
    <row r="31" spans="1:14" s="948" customFormat="1" ht="14.25" thickTop="1" thickBot="1">
      <c r="A31" s="642" t="s">
        <v>861</v>
      </c>
      <c r="B31" s="185">
        <f>SUM(B25:B29)</f>
        <v>172250</v>
      </c>
      <c r="C31" s="185"/>
      <c r="D31" s="185">
        <f>SUM(D25:D29)</f>
        <v>167214</v>
      </c>
      <c r="E31" s="185"/>
      <c r="F31" s="1251">
        <f>(D31-B31)/B31</f>
        <v>-2.9236574746008707E-2</v>
      </c>
      <c r="H31" s="199"/>
      <c r="I31" s="532"/>
      <c r="J31" s="155"/>
      <c r="K31" s="188"/>
      <c r="L31" s="188"/>
    </row>
    <row r="32" spans="1:14" s="948" customFormat="1" ht="13.5" thickTop="1">
      <c r="A32" s="242" t="s">
        <v>178</v>
      </c>
      <c r="B32" s="271"/>
      <c r="C32" s="271"/>
      <c r="D32" s="271"/>
      <c r="E32" s="266"/>
      <c r="F32" s="266"/>
      <c r="G32" s="266"/>
      <c r="H32" s="266"/>
      <c r="I32" s="266"/>
      <c r="J32" s="266"/>
    </row>
    <row r="33" spans="1:14" s="948" customFormat="1">
      <c r="A33" s="104"/>
      <c r="B33" s="271"/>
      <c r="C33" s="271"/>
      <c r="D33" s="271"/>
      <c r="E33" s="266"/>
      <c r="F33" s="266"/>
      <c r="G33" s="266"/>
      <c r="H33" s="266"/>
      <c r="I33" s="266"/>
      <c r="J33" s="266"/>
    </row>
    <row r="34" spans="1:14" s="948" customFormat="1">
      <c r="A34" s="104"/>
      <c r="B34" s="271"/>
      <c r="C34" s="271"/>
      <c r="D34" s="271"/>
      <c r="E34" s="266"/>
      <c r="F34" s="266"/>
      <c r="G34" s="266"/>
      <c r="H34" s="266"/>
      <c r="I34" s="266"/>
      <c r="J34" s="266"/>
    </row>
    <row r="35" spans="1:14" s="948" customFormat="1">
      <c r="A35" s="442" t="s">
        <v>1564</v>
      </c>
      <c r="B35" s="271"/>
      <c r="C35" s="271"/>
      <c r="D35" s="271"/>
      <c r="E35" s="271"/>
      <c r="F35" s="271"/>
      <c r="G35" s="271"/>
      <c r="H35" s="271"/>
      <c r="I35" s="271"/>
      <c r="J35" s="271"/>
      <c r="K35" s="271"/>
      <c r="L35" s="271"/>
    </row>
    <row r="36" spans="1:14" s="948" customFormat="1" ht="13.5" thickBot="1">
      <c r="A36" s="271"/>
      <c r="B36" s="271"/>
      <c r="C36" s="271"/>
      <c r="D36" s="271"/>
      <c r="E36" s="271"/>
      <c r="F36" s="271"/>
      <c r="G36" s="271"/>
      <c r="H36" s="271"/>
      <c r="I36" s="271"/>
      <c r="J36" s="271"/>
      <c r="K36" s="271"/>
      <c r="L36" s="271"/>
    </row>
    <row r="37" spans="1:14" s="948" customFormat="1" ht="14.25" thickTop="1" thickBot="1">
      <c r="A37" s="1490" t="s">
        <v>578</v>
      </c>
      <c r="B37" s="557" t="s">
        <v>1205</v>
      </c>
      <c r="C37" s="557"/>
      <c r="D37" s="557" t="s">
        <v>1205</v>
      </c>
      <c r="E37" s="557"/>
      <c r="F37" s="557" t="s">
        <v>1097</v>
      </c>
      <c r="G37" s="248"/>
      <c r="H37" s="248"/>
      <c r="I37" s="248"/>
      <c r="J37" s="597"/>
      <c r="K37" s="562"/>
      <c r="L37" s="562"/>
      <c r="M37" s="248"/>
    </row>
    <row r="38" spans="1:14" s="948" customFormat="1" ht="15.75" customHeight="1" thickTop="1" thickBot="1">
      <c r="A38" s="1490"/>
      <c r="B38" s="575" t="s">
        <v>858</v>
      </c>
      <c r="C38" s="575"/>
      <c r="D38" s="575" t="s">
        <v>862</v>
      </c>
      <c r="E38" s="575"/>
      <c r="F38" s="575" t="s">
        <v>1206</v>
      </c>
      <c r="H38" s="252"/>
    </row>
    <row r="39" spans="1:14" s="948" customFormat="1" ht="12.75" customHeight="1" thickTop="1">
      <c r="A39" s="83"/>
      <c r="B39" s="163"/>
      <c r="C39" s="163"/>
      <c r="D39" s="133"/>
      <c r="E39" s="133"/>
      <c r="F39" s="133"/>
      <c r="H39" s="252"/>
      <c r="N39" s="155"/>
    </row>
    <row r="40" spans="1:14" s="948" customFormat="1">
      <c r="A40" s="948" t="s">
        <v>579</v>
      </c>
      <c r="B40" s="287">
        <f>B10+B25</f>
        <v>227307</v>
      </c>
      <c r="C40" s="287"/>
      <c r="D40" s="287">
        <f>D10+D25</f>
        <v>215955</v>
      </c>
      <c r="E40" s="287"/>
      <c r="F40" s="1249">
        <f>(D40-B40)/B40</f>
        <v>-4.9941268856656416E-2</v>
      </c>
      <c r="G40" s="155"/>
      <c r="H40" s="199"/>
      <c r="I40" s="532"/>
      <c r="J40" s="155"/>
      <c r="K40" s="532"/>
      <c r="L40" s="188"/>
      <c r="N40" s="155"/>
    </row>
    <row r="41" spans="1:14" s="948" customFormat="1">
      <c r="A41" s="270"/>
      <c r="B41" s="287"/>
      <c r="C41" s="287"/>
      <c r="D41" s="287"/>
      <c r="E41" s="287"/>
      <c r="F41" s="1249"/>
      <c r="H41" s="199"/>
      <c r="I41" s="532"/>
      <c r="J41" s="155"/>
      <c r="K41" s="532"/>
      <c r="L41" s="188"/>
      <c r="N41" s="155"/>
    </row>
    <row r="42" spans="1:14" s="948" customFormat="1">
      <c r="A42" s="948" t="s">
        <v>580</v>
      </c>
      <c r="B42" s="287">
        <f>B12+B27</f>
        <v>241357</v>
      </c>
      <c r="C42" s="287"/>
      <c r="D42" s="287">
        <f>D12+D27</f>
        <v>206085</v>
      </c>
      <c r="E42" s="287"/>
      <c r="F42" s="1249">
        <f>(D42-B42)/B42</f>
        <v>-0.1461403646879933</v>
      </c>
      <c r="H42" s="199"/>
      <c r="I42" s="532"/>
      <c r="J42" s="155"/>
      <c r="K42" s="532"/>
      <c r="L42" s="188"/>
      <c r="N42" s="155"/>
    </row>
    <row r="43" spans="1:14" s="948" customFormat="1">
      <c r="A43" s="270"/>
      <c r="B43" s="287"/>
      <c r="C43" s="287"/>
      <c r="D43" s="287"/>
      <c r="E43" s="287"/>
      <c r="F43" s="1249"/>
      <c r="H43" s="199"/>
      <c r="I43" s="532"/>
      <c r="J43" s="155"/>
      <c r="K43" s="532"/>
      <c r="L43" s="188"/>
      <c r="N43" s="155"/>
    </row>
    <row r="44" spans="1:14" s="948" customFormat="1">
      <c r="A44" s="948" t="s">
        <v>581</v>
      </c>
      <c r="B44" s="287">
        <f>B14+B29</f>
        <v>599173</v>
      </c>
      <c r="C44" s="287"/>
      <c r="D44" s="287">
        <f>D14+D29</f>
        <v>677356</v>
      </c>
      <c r="E44" s="287"/>
      <c r="F44" s="1249">
        <f>(D44-B44)/B44</f>
        <v>0.13048485162048357</v>
      </c>
      <c r="H44" s="199"/>
      <c r="I44" s="532"/>
      <c r="J44" s="155"/>
      <c r="K44" s="532"/>
      <c r="L44" s="188"/>
      <c r="N44" s="155"/>
    </row>
    <row r="45" spans="1:14" s="948" customFormat="1" ht="13.5" thickBot="1">
      <c r="A45" s="565"/>
      <c r="B45" s="287"/>
      <c r="C45" s="287"/>
      <c r="D45" s="287"/>
      <c r="E45" s="287"/>
      <c r="F45" s="1250"/>
      <c r="H45" s="199"/>
      <c r="I45" s="532"/>
      <c r="J45" s="155"/>
      <c r="K45" s="188"/>
      <c r="L45" s="188"/>
    </row>
    <row r="46" spans="1:14" s="948" customFormat="1" ht="14.25" thickTop="1" thickBot="1">
      <c r="A46" s="642" t="s">
        <v>861</v>
      </c>
      <c r="B46" s="185">
        <f>SUM(B40:B44)</f>
        <v>1067837</v>
      </c>
      <c r="C46" s="185"/>
      <c r="D46" s="185">
        <f>SUM(D40:D44)</f>
        <v>1099396</v>
      </c>
      <c r="E46" s="185"/>
      <c r="F46" s="1251">
        <f>(D46-B46)/B46</f>
        <v>2.9554136071329239E-2</v>
      </c>
      <c r="H46" s="199"/>
      <c r="I46" s="532"/>
      <c r="J46" s="155"/>
      <c r="K46" s="188"/>
      <c r="L46" s="188"/>
    </row>
    <row r="47" spans="1:14" s="948" customFormat="1" ht="13.5" thickTop="1">
      <c r="A47" s="242" t="s">
        <v>178</v>
      </c>
      <c r="B47" s="271"/>
      <c r="C47" s="271"/>
      <c r="D47" s="271"/>
      <c r="E47" s="266"/>
      <c r="F47" s="266"/>
      <c r="G47" s="266"/>
      <c r="H47" s="266"/>
      <c r="I47" s="266"/>
      <c r="J47" s="266"/>
    </row>
    <row r="48" spans="1:14" s="948" customFormat="1">
      <c r="A48" s="104"/>
      <c r="B48" s="271"/>
      <c r="C48" s="271"/>
      <c r="D48" s="271"/>
      <c r="E48" s="266"/>
      <c r="F48" s="266"/>
      <c r="G48" s="266"/>
      <c r="H48" s="266"/>
      <c r="I48" s="266"/>
      <c r="J48" s="266"/>
    </row>
    <row r="49" spans="1:12">
      <c r="A49" s="166"/>
      <c r="B49" s="271"/>
      <c r="C49" s="271"/>
      <c r="D49" s="271"/>
      <c r="K49" s="551"/>
      <c r="L49" s="118"/>
    </row>
    <row r="50" spans="1:12">
      <c r="A50" s="1425" t="s">
        <v>113</v>
      </c>
      <c r="B50" s="1424"/>
      <c r="C50" s="1192"/>
      <c r="D50" s="83"/>
    </row>
    <row r="51" spans="1:12">
      <c r="A51" s="83"/>
      <c r="B51" s="83"/>
      <c r="C51" s="83"/>
      <c r="D51" s="83"/>
    </row>
    <row r="52" spans="1:12">
      <c r="A52" s="1425" t="s">
        <v>114</v>
      </c>
      <c r="B52" s="1424"/>
      <c r="C52" s="1585"/>
      <c r="D52" s="1585"/>
    </row>
    <row r="53" spans="1:12">
      <c r="A53" s="1585"/>
      <c r="B53" s="1585"/>
      <c r="C53" s="1585"/>
      <c r="D53" s="1585"/>
    </row>
    <row r="54" spans="1:12">
      <c r="A54" s="1425" t="s">
        <v>115</v>
      </c>
      <c r="B54" s="1424"/>
      <c r="C54" s="1424"/>
      <c r="D54" s="1424"/>
    </row>
    <row r="55" spans="1:12">
      <c r="A55" s="271"/>
      <c r="B55" s="271"/>
      <c r="C55" s="271"/>
      <c r="D55" s="271"/>
    </row>
    <row r="56" spans="1:12">
      <c r="A56" s="1485" t="s">
        <v>631</v>
      </c>
      <c r="B56" s="1485"/>
      <c r="C56" s="271"/>
      <c r="D56" s="271"/>
    </row>
    <row r="57" spans="1:12">
      <c r="A57" s="271"/>
      <c r="B57" s="271"/>
      <c r="C57" s="271"/>
      <c r="D57" s="271"/>
    </row>
    <row r="58" spans="1:12">
      <c r="A58" s="289"/>
    </row>
  </sheetData>
  <mergeCells count="4">
    <mergeCell ref="A56:B56"/>
    <mergeCell ref="A7:A8"/>
    <mergeCell ref="A22:A23"/>
    <mergeCell ref="A37:A38"/>
  </mergeCells>
  <hyperlinks>
    <hyperlink ref="A56" r:id="rId1"/>
    <hyperlink ref="A3" location="'User Guide Vehicle Tests'!A1" display="Click Here for User Guide"/>
    <hyperlink ref="A52:B52" r:id="rId2" location="Contents!A1" display="Click here to return to Contents"/>
    <hyperlink ref="A52" location="Contents!A1" display="Click here to return to Contents"/>
    <hyperlink ref="A54" location="'Statistical Notes'!A1" display="Click here for information on Statistical Notes and symbols used"/>
    <hyperlink ref="A50" location="'Vehicle Testing - Commentary'!A1" display="Click here to return to the Commentary"/>
  </hyperlinks>
  <pageMargins left="0.70866141732283472" right="0.70866141732283472" top="0.74803149606299213" bottom="0.74803149606299213" header="0.31496062992125984" footer="0.31496062992125984"/>
  <pageSetup paperSize="9" orientation="portrait" r:id="rId3"/>
  <drawing r:id="rId4"/>
</worksheet>
</file>

<file path=xl/worksheets/sheet24.xml><?xml version="1.0" encoding="utf-8"?>
<worksheet xmlns="http://schemas.openxmlformats.org/spreadsheetml/2006/main" xmlns:r="http://schemas.openxmlformats.org/officeDocument/2006/relationships">
  <sheetPr codeName="Sheet38">
    <tabColor theme="0" tint="-0.249977111117893"/>
    <pageSetUpPr fitToPage="1"/>
  </sheetPr>
  <dimension ref="A1:N33"/>
  <sheetViews>
    <sheetView zoomScaleNormal="100" workbookViewId="0">
      <selection activeCell="A2" sqref="A2"/>
    </sheetView>
  </sheetViews>
  <sheetFormatPr defaultRowHeight="12.75"/>
  <cols>
    <col min="1" max="1" width="26.140625" style="554" customWidth="1"/>
    <col min="2" max="6" width="13.7109375" style="554" customWidth="1"/>
    <col min="7" max="7" width="9.140625" style="554" customWidth="1"/>
    <col min="8" max="16384" width="9.140625" style="554"/>
  </cols>
  <sheetData>
    <row r="1" spans="1:14" ht="15.75">
      <c r="A1" s="73" t="s">
        <v>909</v>
      </c>
      <c r="D1" s="471"/>
    </row>
    <row r="2" spans="1:14" ht="15.75">
      <c r="H2" s="77"/>
    </row>
    <row r="3" spans="1:14">
      <c r="A3" s="707" t="s">
        <v>106</v>
      </c>
      <c r="G3" s="271"/>
    </row>
    <row r="4" spans="1:14">
      <c r="A4" s="289"/>
    </row>
    <row r="5" spans="1:14">
      <c r="A5" s="442" t="s">
        <v>1565</v>
      </c>
      <c r="B5" s="271"/>
      <c r="C5" s="271"/>
      <c r="D5" s="271"/>
      <c r="E5" s="271"/>
      <c r="F5" s="271"/>
    </row>
    <row r="6" spans="1:14" ht="13.5" thickBot="1">
      <c r="A6" s="271"/>
      <c r="B6" s="271"/>
      <c r="C6" s="271"/>
      <c r="D6" s="271"/>
      <c r="E6" s="271"/>
      <c r="F6" s="271"/>
    </row>
    <row r="7" spans="1:14" ht="15.75" customHeight="1" thickTop="1" thickBot="1">
      <c r="A7" s="760"/>
      <c r="B7" s="761" t="s">
        <v>855</v>
      </c>
      <c r="C7" s="762" t="s">
        <v>856</v>
      </c>
      <c r="D7" s="762" t="s">
        <v>857</v>
      </c>
      <c r="E7" s="762" t="s">
        <v>858</v>
      </c>
      <c r="F7" s="762" t="s">
        <v>862</v>
      </c>
      <c r="G7" s="248"/>
      <c r="H7" s="248"/>
    </row>
    <row r="8" spans="1:14" ht="12.75" customHeight="1" thickTop="1">
      <c r="A8" s="83"/>
      <c r="B8" s="560"/>
      <c r="C8" s="560"/>
      <c r="D8" s="252"/>
      <c r="E8" s="252"/>
      <c r="F8" s="252"/>
      <c r="N8" s="155"/>
    </row>
    <row r="9" spans="1:14">
      <c r="A9" s="571" t="s">
        <v>859</v>
      </c>
      <c r="B9" s="199">
        <v>834419</v>
      </c>
      <c r="C9" s="199">
        <v>856289</v>
      </c>
      <c r="D9" s="199">
        <v>866295</v>
      </c>
      <c r="E9" s="199">
        <v>901537</v>
      </c>
      <c r="F9" s="199">
        <v>909339</v>
      </c>
      <c r="G9" s="155"/>
      <c r="L9" s="155"/>
    </row>
    <row r="10" spans="1:14">
      <c r="A10" s="571" t="s">
        <v>860</v>
      </c>
      <c r="B10" s="199">
        <v>178923</v>
      </c>
      <c r="C10" s="199">
        <v>175822</v>
      </c>
      <c r="D10" s="199">
        <v>166964</v>
      </c>
      <c r="E10" s="199">
        <v>173849</v>
      </c>
      <c r="F10" s="199">
        <v>168571</v>
      </c>
      <c r="G10" s="155"/>
      <c r="H10" s="155"/>
      <c r="L10" s="155"/>
    </row>
    <row r="11" spans="1:14" s="266" customFormat="1" ht="13.5" thickBot="1">
      <c r="A11" s="565"/>
      <c r="B11" s="566"/>
      <c r="C11" s="566"/>
      <c r="D11" s="446"/>
      <c r="E11" s="446"/>
      <c r="F11" s="566"/>
    </row>
    <row r="12" spans="1:14" s="266" customFormat="1" ht="14.25" thickTop="1" thickBot="1">
      <c r="A12" s="573" t="s">
        <v>110</v>
      </c>
      <c r="B12" s="564">
        <f>SUM(B9:B10)</f>
        <v>1013342</v>
      </c>
      <c r="C12" s="564">
        <f>SUM(C9:C10)</f>
        <v>1032111</v>
      </c>
      <c r="D12" s="564">
        <f>SUM(D9:D10)</f>
        <v>1033259</v>
      </c>
      <c r="E12" s="564">
        <f>SUM(E9:E10)</f>
        <v>1075386</v>
      </c>
      <c r="F12" s="564">
        <f t="shared" ref="F12" si="0">SUM(F9:F11)</f>
        <v>1077910</v>
      </c>
      <c r="H12" s="344"/>
    </row>
    <row r="13" spans="1:14" s="266" customFormat="1" ht="13.5" thickTop="1">
      <c r="A13" s="242" t="s">
        <v>179</v>
      </c>
      <c r="H13" s="344"/>
      <c r="M13" s="344"/>
    </row>
    <row r="14" spans="1:14" s="266" customFormat="1">
      <c r="A14" s="104"/>
      <c r="H14" s="344"/>
      <c r="M14" s="344"/>
    </row>
    <row r="15" spans="1:14" s="266" customFormat="1">
      <c r="A15" s="240" t="s">
        <v>112</v>
      </c>
      <c r="F15" s="535"/>
      <c r="H15" s="344"/>
      <c r="M15" s="344"/>
    </row>
    <row r="16" spans="1:14" s="266" customFormat="1">
      <c r="A16" s="1099" t="s">
        <v>1156</v>
      </c>
      <c r="B16" s="1099"/>
      <c r="C16" s="1099"/>
      <c r="D16" s="1099"/>
      <c r="E16" s="1099"/>
      <c r="F16" s="1099"/>
      <c r="G16" s="1099"/>
      <c r="H16" s="344"/>
      <c r="M16" s="344"/>
    </row>
    <row r="17" spans="1:13">
      <c r="A17" s="166"/>
      <c r="B17" s="271"/>
      <c r="C17" s="271"/>
      <c r="D17" s="271"/>
      <c r="H17" s="155"/>
      <c r="M17" s="155"/>
    </row>
    <row r="18" spans="1:13">
      <c r="A18" s="1425" t="s">
        <v>113</v>
      </c>
      <c r="B18" s="1424"/>
      <c r="C18" s="1192"/>
      <c r="D18" s="83"/>
      <c r="H18" s="155"/>
      <c r="M18" s="155"/>
    </row>
    <row r="19" spans="1:13">
      <c r="A19" s="83"/>
      <c r="B19" s="83"/>
      <c r="C19" s="83"/>
      <c r="D19" s="83"/>
      <c r="H19" s="155"/>
      <c r="M19" s="155"/>
    </row>
    <row r="20" spans="1:13">
      <c r="A20" s="1425" t="s">
        <v>114</v>
      </c>
      <c r="B20" s="1424"/>
      <c r="C20" s="1585"/>
      <c r="D20" s="1585"/>
      <c r="H20" s="155"/>
      <c r="M20" s="155"/>
    </row>
    <row r="21" spans="1:13">
      <c r="A21" s="1585"/>
      <c r="B21" s="1585"/>
      <c r="C21" s="1585"/>
      <c r="D21" s="1585"/>
    </row>
    <row r="22" spans="1:13">
      <c r="A22" s="1425" t="s">
        <v>115</v>
      </c>
      <c r="B22" s="1424"/>
      <c r="C22" s="1424"/>
      <c r="D22" s="1424"/>
    </row>
    <row r="23" spans="1:13">
      <c r="A23" s="271"/>
      <c r="B23" s="271"/>
      <c r="C23" s="271"/>
      <c r="D23" s="271"/>
    </row>
    <row r="24" spans="1:13">
      <c r="A24" s="1485" t="s">
        <v>631</v>
      </c>
      <c r="B24" s="1485"/>
      <c r="C24" s="271"/>
      <c r="D24" s="271"/>
    </row>
    <row r="25" spans="1:13">
      <c r="A25" s="271"/>
      <c r="B25" s="271"/>
      <c r="C25" s="271"/>
      <c r="D25" s="271"/>
    </row>
    <row r="26" spans="1:13">
      <c r="A26" s="553"/>
      <c r="B26" s="553"/>
    </row>
    <row r="27" spans="1:13">
      <c r="B27" s="123"/>
    </row>
    <row r="29" spans="1:13">
      <c r="H29" s="155"/>
      <c r="M29" s="155"/>
    </row>
    <row r="30" spans="1:13">
      <c r="H30" s="155"/>
      <c r="M30" s="155"/>
    </row>
    <row r="31" spans="1:13">
      <c r="H31" s="155"/>
      <c r="M31" s="155"/>
    </row>
    <row r="32" spans="1:13">
      <c r="H32" s="155"/>
      <c r="M32" s="155"/>
    </row>
    <row r="33" spans="8:13">
      <c r="H33" s="155"/>
      <c r="M33" s="155"/>
    </row>
  </sheetData>
  <mergeCells count="1">
    <mergeCell ref="A24:B24"/>
  </mergeCells>
  <hyperlinks>
    <hyperlink ref="A24" r:id="rId1"/>
    <hyperlink ref="A3" location="'User Guide Vehicle Tests'!A1" display="Click Here for User Guide"/>
    <hyperlink ref="A20:B20" r:id="rId2" location="Contents!A1" display="Click here to return to Contents"/>
    <hyperlink ref="A20" location="Contents!A1" display="Click here to return to Contents"/>
    <hyperlink ref="A22" location="'Statistical Notes'!A1" display="Click here for information on Statistical Notes and symbols used"/>
    <hyperlink ref="A18" location="'Vehicle Testing - Commentary'!A1" display="Click here to return to the Commentary"/>
  </hyperlinks>
  <pageMargins left="0.74803149606299213" right="0.74803149606299213" top="0.98425196850393704" bottom="0.98425196850393704" header="0.51181102362204722" footer="0.51181102362204722"/>
  <pageSetup paperSize="9" orientation="landscape" r:id="rId3"/>
  <headerFooter alignWithMargins="0"/>
  <drawing r:id="rId4"/>
</worksheet>
</file>

<file path=xl/worksheets/sheet25.xml><?xml version="1.0" encoding="utf-8"?>
<worksheet xmlns="http://schemas.openxmlformats.org/spreadsheetml/2006/main" xmlns:r="http://schemas.openxmlformats.org/officeDocument/2006/relationships">
  <sheetPr codeName="Sheet39">
    <tabColor theme="0" tint="-0.249977111117893"/>
    <pageSetUpPr fitToPage="1"/>
  </sheetPr>
  <dimension ref="A1:O33"/>
  <sheetViews>
    <sheetView zoomScaleNormal="100" workbookViewId="0">
      <selection activeCell="A2" sqref="A2"/>
    </sheetView>
  </sheetViews>
  <sheetFormatPr defaultRowHeight="12.75"/>
  <cols>
    <col min="1" max="1" width="26.140625" style="554" customWidth="1"/>
    <col min="2" max="5" width="13.7109375" style="554" customWidth="1"/>
    <col min="6" max="6" width="3.42578125" style="1268" customWidth="1"/>
    <col min="7" max="7" width="13.7109375" style="554" customWidth="1"/>
    <col min="8" max="8" width="9.140625" style="554" customWidth="1"/>
    <col min="9" max="16384" width="9.140625" style="554"/>
  </cols>
  <sheetData>
    <row r="1" spans="1:15" ht="15.75">
      <c r="A1" s="73" t="s">
        <v>908</v>
      </c>
      <c r="D1" s="471"/>
    </row>
    <row r="2" spans="1:15" ht="15.75">
      <c r="H2" s="271"/>
      <c r="I2" s="77"/>
    </row>
    <row r="3" spans="1:15">
      <c r="A3" s="707" t="s">
        <v>106</v>
      </c>
    </row>
    <row r="4" spans="1:15">
      <c r="A4" s="289"/>
    </row>
    <row r="5" spans="1:15">
      <c r="A5" s="442" t="s">
        <v>1566</v>
      </c>
      <c r="B5" s="271"/>
      <c r="C5" s="271"/>
      <c r="D5" s="271"/>
      <c r="E5" s="271"/>
      <c r="F5" s="271"/>
      <c r="G5" s="271"/>
    </row>
    <row r="6" spans="1:15" ht="13.5" thickBot="1">
      <c r="A6" s="565"/>
      <c r="B6" s="565"/>
      <c r="C6" s="565"/>
      <c r="D6" s="565"/>
      <c r="E6" s="565"/>
      <c r="F6" s="533"/>
      <c r="G6" s="565"/>
    </row>
    <row r="7" spans="1:15" ht="31.5" customHeight="1" thickTop="1" thickBot="1">
      <c r="A7" s="563"/>
      <c r="B7" s="772" t="s">
        <v>863</v>
      </c>
      <c r="C7" s="772" t="s">
        <v>864</v>
      </c>
      <c r="D7" s="772" t="s">
        <v>865</v>
      </c>
      <c r="E7" s="772" t="s">
        <v>866</v>
      </c>
      <c r="F7" s="773"/>
      <c r="G7" s="772" t="s">
        <v>867</v>
      </c>
      <c r="H7" s="248"/>
      <c r="I7" s="248"/>
    </row>
    <row r="8" spans="1:15" ht="12.75" customHeight="1" thickTop="1">
      <c r="A8" s="83"/>
      <c r="B8" s="790"/>
      <c r="C8" s="790"/>
      <c r="D8" s="773"/>
      <c r="E8" s="773"/>
      <c r="F8" s="773"/>
      <c r="G8" s="773"/>
      <c r="O8" s="155"/>
    </row>
    <row r="9" spans="1:15">
      <c r="A9" s="794" t="s">
        <v>859</v>
      </c>
      <c r="B9" s="791">
        <f>('Vehicle Test Provided T1.10'!C9-'Vehicle Test Provided T1.10'!B9)/'Vehicle Test Provided T1.10'!B9</f>
        <v>2.6209853802466147E-2</v>
      </c>
      <c r="C9" s="791">
        <f>('Vehicle Test Provided T1.10'!D9-'Vehicle Test Provided T1.10'!C9)/'Vehicle Test Provided T1.10'!C9</f>
        <v>1.1685307180169312E-2</v>
      </c>
      <c r="D9" s="791">
        <f>('Vehicle Test Provided T1.10'!E9-'Vehicle Test Provided T1.10'!D9)/'Vehicle Test Provided T1.10'!D9</f>
        <v>4.0681292169526546E-2</v>
      </c>
      <c r="E9" s="791">
        <f>('Vehicle Test Provided T1.10'!F9-'Vehicle Test Provided T1.10'!E9)/'Vehicle Test Provided T1.10'!E9</f>
        <v>8.6541095928397843E-3</v>
      </c>
      <c r="F9" s="791"/>
      <c r="G9" s="791">
        <f>('Vehicle Test Provided T1.10'!F9-'Vehicle Test Provided T1.10'!B9)/'Vehicle Test Provided T1.10'!B9</f>
        <v>8.9787025463226505E-2</v>
      </c>
      <c r="H9" s="155"/>
      <c r="M9" s="155"/>
    </row>
    <row r="10" spans="1:15">
      <c r="A10" s="794" t="s">
        <v>860</v>
      </c>
      <c r="B10" s="791">
        <f>('Vehicle Test Provided T1.10'!C10-'Vehicle Test Provided T1.10'!B10)/'Vehicle Test Provided T1.10'!B10</f>
        <v>-1.7331477786533871E-2</v>
      </c>
      <c r="C10" s="791">
        <f>('Vehicle Test Provided T1.10'!D10-'Vehicle Test Provided T1.10'!C10)/'Vehicle Test Provided T1.10'!C10</f>
        <v>-5.0380498458668425E-2</v>
      </c>
      <c r="D10" s="791">
        <f>('Vehicle Test Provided T1.10'!E10-'Vehicle Test Provided T1.10'!D10)/'Vehicle Test Provided T1.10'!D10</f>
        <v>4.1236434201384731E-2</v>
      </c>
      <c r="E10" s="791">
        <f>('Vehicle Test Provided T1.10'!F10-'Vehicle Test Provided T1.10'!E10)/'Vehicle Test Provided T1.10'!E10</f>
        <v>-3.0359679952142376E-2</v>
      </c>
      <c r="F10" s="791"/>
      <c r="G10" s="791">
        <f>('Vehicle Test Provided T1.10'!F10-'Vehicle Test Provided T1.10'!B10)/'Vehicle Test Provided T1.10'!B10</f>
        <v>-5.7857290566333007E-2</v>
      </c>
      <c r="H10" s="155"/>
      <c r="I10" s="155"/>
      <c r="M10" s="155"/>
    </row>
    <row r="11" spans="1:15" s="266" customFormat="1" ht="13.5" thickBot="1">
      <c r="A11" s="565"/>
      <c r="B11" s="792"/>
      <c r="C11" s="792"/>
      <c r="D11" s="792"/>
      <c r="E11" s="792"/>
      <c r="F11" s="1274"/>
      <c r="G11" s="793"/>
    </row>
    <row r="12" spans="1:15" s="266" customFormat="1" ht="14.25" thickTop="1" thickBot="1">
      <c r="A12" s="775" t="s">
        <v>110</v>
      </c>
      <c r="B12" s="795">
        <f>('Vehicle Test Provided T1.10'!C12-'Vehicle Test Provided T1.10'!B12)/'Vehicle Test Provided T1.10'!B12</f>
        <v>1.8521881062859329E-2</v>
      </c>
      <c r="C12" s="795">
        <f>('Vehicle Test Provided T1.10'!D12-'Vehicle Test Provided T1.10'!C12)/'Vehicle Test Provided T1.10'!C12</f>
        <v>1.1122834656349947E-3</v>
      </c>
      <c r="D12" s="795">
        <f>('Vehicle Test Provided T1.10'!E12-'Vehicle Test Provided T1.10'!D12)/'Vehicle Test Provided T1.10'!D12</f>
        <v>4.0770997397554729E-2</v>
      </c>
      <c r="E12" s="795">
        <f>('Vehicle Test Provided T1.10'!F12-'Vehicle Test Provided T1.10'!E12)/'Vehicle Test Provided T1.10'!E12</f>
        <v>2.3470642169416377E-3</v>
      </c>
      <c r="F12" s="833"/>
      <c r="G12" s="795">
        <f>('Vehicle Test Provided T1.10'!F12-'Vehicle Test Provided T1.10'!B12)/'Vehicle Test Provided T1.10'!B12</f>
        <v>6.3717876097112325E-2</v>
      </c>
    </row>
    <row r="13" spans="1:15" s="266" customFormat="1" ht="13.5" thickTop="1">
      <c r="A13" s="242" t="s">
        <v>179</v>
      </c>
      <c r="B13" s="271"/>
      <c r="C13" s="271"/>
      <c r="D13" s="271"/>
      <c r="I13" s="344"/>
      <c r="N13" s="344"/>
    </row>
    <row r="14" spans="1:15" s="266" customFormat="1">
      <c r="A14" s="104"/>
      <c r="B14" s="271"/>
      <c r="C14" s="271"/>
      <c r="D14" s="271"/>
      <c r="I14" s="344"/>
      <c r="N14" s="344"/>
    </row>
    <row r="15" spans="1:15" s="266" customFormat="1">
      <c r="A15" s="240" t="s">
        <v>112</v>
      </c>
      <c r="G15" s="535"/>
      <c r="I15" s="344"/>
      <c r="N15" s="344"/>
    </row>
    <row r="16" spans="1:15" s="266" customFormat="1">
      <c r="A16" s="1099" t="s">
        <v>1156</v>
      </c>
      <c r="B16" s="1099"/>
      <c r="C16" s="1099"/>
      <c r="D16" s="1099"/>
      <c r="E16" s="1099"/>
      <c r="F16" s="1099"/>
      <c r="G16" s="1099"/>
      <c r="H16" s="1099"/>
      <c r="I16" s="344"/>
      <c r="N16" s="344"/>
    </row>
    <row r="17" spans="1:14">
      <c r="A17" s="166"/>
      <c r="B17" s="271"/>
      <c r="C17" s="271"/>
      <c r="D17" s="271"/>
      <c r="I17" s="155"/>
      <c r="N17" s="155"/>
    </row>
    <row r="18" spans="1:14">
      <c r="A18" s="1425" t="s">
        <v>113</v>
      </c>
      <c r="B18" s="1424"/>
      <c r="C18" s="1192"/>
      <c r="D18" s="83"/>
      <c r="I18" s="155"/>
      <c r="N18" s="155"/>
    </row>
    <row r="19" spans="1:14">
      <c r="A19" s="83"/>
      <c r="B19" s="83"/>
      <c r="C19" s="83"/>
      <c r="D19" s="83"/>
      <c r="I19" s="155"/>
      <c r="N19" s="155"/>
    </row>
    <row r="20" spans="1:14">
      <c r="A20" s="1425" t="s">
        <v>114</v>
      </c>
      <c r="B20" s="1424"/>
      <c r="C20" s="1585"/>
      <c r="D20" s="1585"/>
      <c r="I20" s="155"/>
      <c r="N20" s="155"/>
    </row>
    <row r="21" spans="1:14">
      <c r="A21" s="1585"/>
      <c r="B21" s="1585"/>
      <c r="C21" s="1585"/>
      <c r="D21" s="1585"/>
    </row>
    <row r="22" spans="1:14">
      <c r="A22" s="1425" t="s">
        <v>115</v>
      </c>
      <c r="B22" s="1424"/>
      <c r="C22" s="1424"/>
      <c r="D22" s="1424"/>
    </row>
    <row r="23" spans="1:14">
      <c r="A23" s="271"/>
      <c r="B23" s="271"/>
      <c r="C23" s="271"/>
      <c r="D23" s="271"/>
    </row>
    <row r="24" spans="1:14">
      <c r="A24" s="1485" t="s">
        <v>631</v>
      </c>
      <c r="B24" s="1485"/>
      <c r="C24" s="271"/>
      <c r="D24" s="271"/>
    </row>
    <row r="25" spans="1:14">
      <c r="A25" s="271"/>
      <c r="B25" s="271"/>
      <c r="C25" s="271"/>
      <c r="D25" s="271"/>
    </row>
    <row r="26" spans="1:14">
      <c r="A26" s="553"/>
      <c r="B26" s="553"/>
    </row>
    <row r="27" spans="1:14">
      <c r="B27" s="123"/>
    </row>
    <row r="29" spans="1:14">
      <c r="I29" s="155"/>
      <c r="N29" s="155"/>
    </row>
    <row r="30" spans="1:14">
      <c r="I30" s="155"/>
      <c r="N30" s="155"/>
    </row>
    <row r="31" spans="1:14">
      <c r="I31" s="155"/>
      <c r="N31" s="155"/>
    </row>
    <row r="32" spans="1:14">
      <c r="I32" s="155"/>
      <c r="N32" s="155"/>
    </row>
    <row r="33" spans="9:14">
      <c r="I33" s="155"/>
      <c r="N33" s="155"/>
    </row>
  </sheetData>
  <mergeCells count="1">
    <mergeCell ref="A24:B24"/>
  </mergeCells>
  <hyperlinks>
    <hyperlink ref="A24" r:id="rId1"/>
    <hyperlink ref="A3" location="'User Guide Vehicle Tests'!A1" display="Click Here for User Guide"/>
    <hyperlink ref="A20:B20" r:id="rId2" location="Contents!A1" display="Click here to return to Contents"/>
    <hyperlink ref="A20" location="Contents!A1" display="Click here to return to Contents"/>
    <hyperlink ref="A22" location="'Statistical Notes'!A1" display="Click here for information on Statistical Notes and symbols used"/>
    <hyperlink ref="A18" location="'Vehicle Testing - Commentary'!A1" display="Click here to return to the Commentary"/>
  </hyperlinks>
  <pageMargins left="0.74803149606299213" right="0.74803149606299213" top="0.98425196850393704" bottom="0.98425196850393704" header="0.51181102362204722" footer="0.51181102362204722"/>
  <pageSetup paperSize="9" orientation="landscape" r:id="rId3"/>
  <headerFooter alignWithMargins="0"/>
  <drawing r:id="rId4"/>
</worksheet>
</file>

<file path=xl/worksheets/sheet26.xml><?xml version="1.0" encoding="utf-8"?>
<worksheet xmlns="http://schemas.openxmlformats.org/spreadsheetml/2006/main" xmlns:r="http://schemas.openxmlformats.org/officeDocument/2006/relationships">
  <sheetPr codeName="Sheet40">
    <tabColor theme="0" tint="-0.249977111117893"/>
    <pageSetUpPr fitToPage="1"/>
  </sheetPr>
  <dimension ref="A1:I61"/>
  <sheetViews>
    <sheetView zoomScaleNormal="100" workbookViewId="0">
      <selection activeCell="A2" sqref="A2"/>
    </sheetView>
  </sheetViews>
  <sheetFormatPr defaultRowHeight="12.75"/>
  <cols>
    <col min="1" max="1" width="18.28515625" style="554" customWidth="1"/>
    <col min="2" max="6" width="10.7109375" style="554" customWidth="1"/>
    <col min="7" max="16384" width="9.140625" style="554"/>
  </cols>
  <sheetData>
    <row r="1" spans="1:9" ht="15.75">
      <c r="A1" s="73" t="s">
        <v>908</v>
      </c>
      <c r="D1" s="471"/>
    </row>
    <row r="2" spans="1:9" ht="15.75">
      <c r="G2" s="77"/>
      <c r="H2" s="271"/>
    </row>
    <row r="3" spans="1:9">
      <c r="A3" s="707" t="s">
        <v>106</v>
      </c>
    </row>
    <row r="4" spans="1:9">
      <c r="A4" s="289"/>
      <c r="B4" s="576"/>
      <c r="C4" s="576"/>
      <c r="D4" s="576"/>
      <c r="E4" s="576"/>
      <c r="F4" s="576"/>
    </row>
    <row r="5" spans="1:9" ht="14.25">
      <c r="A5" s="123" t="s">
        <v>1567</v>
      </c>
      <c r="B5" s="271"/>
      <c r="C5" s="271"/>
      <c r="D5" s="271"/>
      <c r="E5" s="271"/>
      <c r="F5" s="271"/>
    </row>
    <row r="6" spans="1:9" ht="12.75" customHeight="1" thickBot="1">
      <c r="A6" s="271"/>
      <c r="B6" s="271"/>
      <c r="C6" s="271"/>
      <c r="D6" s="271"/>
      <c r="E6" s="271"/>
      <c r="F6" s="271"/>
    </row>
    <row r="7" spans="1:9" ht="14.25" thickTop="1" thickBot="1">
      <c r="A7" s="798" t="s">
        <v>107</v>
      </c>
      <c r="B7" s="769" t="s">
        <v>855</v>
      </c>
      <c r="C7" s="770" t="s">
        <v>856</v>
      </c>
      <c r="D7" s="770" t="s">
        <v>857</v>
      </c>
      <c r="E7" s="770" t="s">
        <v>858</v>
      </c>
      <c r="F7" s="770" t="s">
        <v>862</v>
      </c>
      <c r="G7" s="155"/>
      <c r="H7" s="155"/>
    </row>
    <row r="8" spans="1:9" s="757" customFormat="1" ht="13.5" thickTop="1">
      <c r="A8" s="567"/>
      <c r="B8" s="248"/>
      <c r="C8" s="252"/>
      <c r="D8" s="252"/>
      <c r="E8" s="252"/>
      <c r="F8" s="252"/>
      <c r="G8" s="155"/>
      <c r="H8" s="155"/>
    </row>
    <row r="9" spans="1:9">
      <c r="A9" s="578" t="s">
        <v>215</v>
      </c>
      <c r="B9" s="741">
        <v>691510</v>
      </c>
      <c r="C9" s="741">
        <v>710885</v>
      </c>
      <c r="D9" s="741">
        <v>719209</v>
      </c>
      <c r="E9" s="741">
        <v>751677</v>
      </c>
      <c r="F9" s="1164">
        <v>759518</v>
      </c>
      <c r="G9" s="155"/>
      <c r="H9" s="155"/>
      <c r="I9" s="188"/>
    </row>
    <row r="10" spans="1:9">
      <c r="A10" s="567"/>
      <c r="B10" s="741"/>
      <c r="C10" s="741"/>
      <c r="D10" s="741"/>
      <c r="E10" s="741"/>
      <c r="F10" s="1164"/>
      <c r="G10" s="155"/>
      <c r="H10" s="155"/>
      <c r="I10" s="188"/>
    </row>
    <row r="11" spans="1:9">
      <c r="A11" s="576" t="s">
        <v>168</v>
      </c>
      <c r="B11" s="741">
        <v>22326</v>
      </c>
      <c r="C11" s="741">
        <v>23043</v>
      </c>
      <c r="D11" s="741">
        <v>22844</v>
      </c>
      <c r="E11" s="741">
        <v>22750</v>
      </c>
      <c r="F11" s="359">
        <v>21977</v>
      </c>
      <c r="G11" s="155"/>
      <c r="H11" s="155"/>
      <c r="I11" s="188"/>
    </row>
    <row r="12" spans="1:9">
      <c r="A12" s="576"/>
      <c r="B12" s="741"/>
      <c r="C12" s="741"/>
      <c r="D12" s="741"/>
      <c r="E12" s="741"/>
      <c r="F12" s="359"/>
      <c r="G12" s="155"/>
      <c r="H12" s="155"/>
      <c r="I12" s="188"/>
    </row>
    <row r="13" spans="1:9">
      <c r="A13" s="576" t="s">
        <v>169</v>
      </c>
      <c r="B13" s="741">
        <v>65307</v>
      </c>
      <c r="C13" s="741">
        <v>66879</v>
      </c>
      <c r="D13" s="741">
        <v>67825</v>
      </c>
      <c r="E13" s="741">
        <v>69237</v>
      </c>
      <c r="F13" s="359">
        <v>68827</v>
      </c>
      <c r="G13" s="155"/>
      <c r="H13" s="155"/>
      <c r="I13" s="188"/>
    </row>
    <row r="14" spans="1:9">
      <c r="A14" s="576"/>
      <c r="B14" s="741"/>
      <c r="C14" s="741"/>
      <c r="D14" s="741"/>
      <c r="E14" s="741"/>
      <c r="F14" s="359"/>
      <c r="G14" s="155"/>
      <c r="H14" s="155"/>
      <c r="I14" s="188"/>
    </row>
    <row r="15" spans="1:9">
      <c r="A15" s="576" t="s">
        <v>170</v>
      </c>
      <c r="B15" s="741">
        <v>24941</v>
      </c>
      <c r="C15" s="741">
        <v>24451</v>
      </c>
      <c r="D15" s="741">
        <v>24672</v>
      </c>
      <c r="E15" s="741">
        <v>24808</v>
      </c>
      <c r="F15" s="359">
        <v>25477</v>
      </c>
      <c r="G15" s="155"/>
      <c r="H15" s="155"/>
      <c r="I15" s="188"/>
    </row>
    <row r="16" spans="1:9">
      <c r="A16" s="576"/>
      <c r="B16" s="741"/>
      <c r="C16" s="741"/>
      <c r="D16" s="741"/>
      <c r="E16" s="741"/>
      <c r="F16" s="359"/>
      <c r="G16" s="155"/>
      <c r="H16" s="155"/>
      <c r="I16" s="188"/>
    </row>
    <row r="17" spans="1:9">
      <c r="A17" s="554" t="s">
        <v>172</v>
      </c>
      <c r="B17" s="741">
        <v>14539</v>
      </c>
      <c r="C17" s="741">
        <v>14982</v>
      </c>
      <c r="D17" s="741">
        <v>15523</v>
      </c>
      <c r="E17" s="741">
        <v>16368</v>
      </c>
      <c r="F17" s="359">
        <v>17119</v>
      </c>
      <c r="I17" s="188"/>
    </row>
    <row r="18" spans="1:9">
      <c r="A18" s="576"/>
      <c r="B18" s="741"/>
      <c r="C18" s="741"/>
      <c r="D18" s="741"/>
      <c r="E18" s="741"/>
      <c r="F18" s="359"/>
      <c r="I18" s="188"/>
    </row>
    <row r="19" spans="1:9">
      <c r="A19" s="554" t="s">
        <v>171</v>
      </c>
      <c r="B19" s="741">
        <v>2759</v>
      </c>
      <c r="C19" s="741">
        <v>2599</v>
      </c>
      <c r="D19" s="741">
        <v>2685</v>
      </c>
      <c r="E19" s="741">
        <v>2583</v>
      </c>
      <c r="F19" s="359">
        <v>2620</v>
      </c>
      <c r="I19" s="188"/>
    </row>
    <row r="20" spans="1:9">
      <c r="A20" s="576"/>
      <c r="B20" s="741"/>
      <c r="C20" s="741"/>
      <c r="D20" s="741"/>
      <c r="E20" s="741"/>
      <c r="F20" s="359"/>
      <c r="G20" s="155"/>
      <c r="H20" s="155"/>
      <c r="I20" s="188"/>
    </row>
    <row r="21" spans="1:9" ht="14.25">
      <c r="A21" s="1121" t="s">
        <v>1319</v>
      </c>
      <c r="B21" s="741">
        <v>9629</v>
      </c>
      <c r="C21" s="741">
        <v>9667</v>
      </c>
      <c r="D21" s="741">
        <v>9571</v>
      </c>
      <c r="E21" s="741">
        <v>9611</v>
      </c>
      <c r="F21" s="359">
        <v>9112</v>
      </c>
      <c r="I21" s="188"/>
    </row>
    <row r="22" spans="1:9">
      <c r="A22" s="576"/>
      <c r="B22" s="741"/>
      <c r="C22" s="741"/>
      <c r="D22" s="741"/>
      <c r="E22" s="741"/>
      <c r="F22" s="359"/>
      <c r="I22" s="188"/>
    </row>
    <row r="23" spans="1:9">
      <c r="A23" s="266" t="s">
        <v>173</v>
      </c>
      <c r="B23" s="741">
        <v>2847</v>
      </c>
      <c r="C23" s="741">
        <v>2820</v>
      </c>
      <c r="D23" s="741">
        <v>2865</v>
      </c>
      <c r="E23" s="741">
        <v>2968</v>
      </c>
      <c r="F23" s="359">
        <v>2947</v>
      </c>
      <c r="I23" s="188"/>
    </row>
    <row r="24" spans="1:9">
      <c r="A24" s="576"/>
      <c r="B24" s="741"/>
      <c r="C24" s="741"/>
      <c r="D24" s="741"/>
      <c r="E24" s="741"/>
      <c r="F24" s="359"/>
      <c r="G24" s="155"/>
      <c r="I24" s="188"/>
    </row>
    <row r="25" spans="1:9" ht="14.25">
      <c r="A25" s="1121" t="s">
        <v>1320</v>
      </c>
      <c r="B25" s="746">
        <v>32</v>
      </c>
      <c r="C25" s="746">
        <v>22</v>
      </c>
      <c r="D25" s="746">
        <v>13</v>
      </c>
      <c r="E25" s="741">
        <v>20</v>
      </c>
      <c r="F25" s="359">
        <v>15</v>
      </c>
      <c r="G25" s="155"/>
      <c r="I25" s="188"/>
    </row>
    <row r="26" spans="1:9" s="757" customFormat="1">
      <c r="A26" s="576"/>
      <c r="B26" s="746"/>
      <c r="C26" s="746"/>
      <c r="D26" s="746"/>
      <c r="E26" s="741"/>
      <c r="F26" s="359"/>
      <c r="G26" s="155"/>
      <c r="I26" s="188"/>
    </row>
    <row r="27" spans="1:9" s="757" customFormat="1" ht="14.25">
      <c r="A27" s="1121" t="s">
        <v>1321</v>
      </c>
      <c r="B27" s="746">
        <v>256</v>
      </c>
      <c r="C27" s="746">
        <v>551</v>
      </c>
      <c r="D27" s="746">
        <v>644</v>
      </c>
      <c r="E27" s="741">
        <v>1061</v>
      </c>
      <c r="F27" s="359">
        <v>1123</v>
      </c>
      <c r="G27" s="155"/>
      <c r="I27" s="188"/>
    </row>
    <row r="28" spans="1:9">
      <c r="A28" s="576"/>
      <c r="B28" s="746"/>
      <c r="C28" s="746"/>
      <c r="D28" s="746"/>
      <c r="E28" s="741"/>
      <c r="F28" s="359"/>
      <c r="G28" s="155"/>
      <c r="I28" s="188"/>
    </row>
    <row r="29" spans="1:9">
      <c r="A29" s="155" t="s">
        <v>177</v>
      </c>
      <c r="B29" s="746">
        <v>273</v>
      </c>
      <c r="C29" s="746">
        <v>390</v>
      </c>
      <c r="D29" s="746">
        <v>444</v>
      </c>
      <c r="E29" s="741">
        <v>454</v>
      </c>
      <c r="F29" s="359">
        <v>604</v>
      </c>
      <c r="G29" s="157"/>
      <c r="I29" s="188"/>
    </row>
    <row r="30" spans="1:9" ht="13.5" thickBot="1">
      <c r="A30" s="271"/>
      <c r="B30" s="95"/>
      <c r="C30" s="95"/>
      <c r="D30" s="586"/>
      <c r="E30" s="586"/>
      <c r="F30" s="95"/>
      <c r="G30" s="155"/>
      <c r="I30" s="188"/>
    </row>
    <row r="31" spans="1:9" ht="14.25" thickTop="1" thickBot="1">
      <c r="A31" s="151" t="s">
        <v>897</v>
      </c>
      <c r="B31" s="583">
        <f>SUM(B9:B29)</f>
        <v>834419</v>
      </c>
      <c r="C31" s="583">
        <f>SUM(C9:C29)</f>
        <v>856289</v>
      </c>
      <c r="D31" s="583">
        <f>SUM(D9:D29)</f>
        <v>866295</v>
      </c>
      <c r="E31" s="583">
        <f>SUM(E9:E29)</f>
        <v>901537</v>
      </c>
      <c r="F31" s="583">
        <f>SUM(F9:F29)</f>
        <v>909339</v>
      </c>
      <c r="G31" s="155"/>
      <c r="H31" s="155"/>
      <c r="I31" s="188"/>
    </row>
    <row r="32" spans="1:9" ht="13.5" thickTop="1">
      <c r="A32" s="242" t="s">
        <v>179</v>
      </c>
      <c r="B32" s="271"/>
      <c r="C32" s="271"/>
      <c r="D32" s="271"/>
      <c r="E32" s="271"/>
      <c r="F32" s="271"/>
      <c r="G32" s="155"/>
    </row>
    <row r="33" spans="1:7">
      <c r="A33" s="104"/>
      <c r="B33" s="271"/>
      <c r="C33" s="271"/>
      <c r="D33" s="271"/>
      <c r="E33" s="271"/>
      <c r="F33" s="271"/>
      <c r="G33" s="155"/>
    </row>
    <row r="34" spans="1:7" s="266" customFormat="1">
      <c r="A34" s="240" t="s">
        <v>121</v>
      </c>
      <c r="B34" s="271"/>
      <c r="C34" s="271"/>
      <c r="D34" s="271"/>
      <c r="E34" s="271"/>
      <c r="F34" s="271"/>
    </row>
    <row r="35" spans="1:7">
      <c r="A35" s="1486" t="s">
        <v>876</v>
      </c>
      <c r="B35" s="1486"/>
      <c r="C35" s="1486"/>
      <c r="D35" s="1486"/>
      <c r="E35" s="1486"/>
      <c r="F35" s="1486"/>
      <c r="G35" s="155"/>
    </row>
    <row r="36" spans="1:7" ht="50.25" customHeight="1">
      <c r="A36" s="1488" t="s">
        <v>1313</v>
      </c>
      <c r="B36" s="1488"/>
      <c r="C36" s="1488"/>
      <c r="D36" s="1488"/>
      <c r="E36" s="1488"/>
      <c r="F36" s="1488"/>
      <c r="G36" s="155"/>
    </row>
    <row r="37" spans="1:7" s="1121" customFormat="1" ht="78" customHeight="1">
      <c r="A37" s="1488" t="s">
        <v>1314</v>
      </c>
      <c r="B37" s="1488"/>
      <c r="C37" s="1488"/>
      <c r="D37" s="1488"/>
      <c r="E37" s="1488"/>
      <c r="F37" s="1488"/>
      <c r="G37" s="155"/>
    </row>
    <row r="38" spans="1:7" s="1121" customFormat="1">
      <c r="A38" s="1488" t="s">
        <v>1315</v>
      </c>
      <c r="B38" s="1488"/>
      <c r="C38" s="1488"/>
      <c r="D38" s="1488"/>
      <c r="E38" s="1488"/>
      <c r="F38" s="1488"/>
      <c r="G38" s="155"/>
    </row>
    <row r="39" spans="1:7" s="1121" customFormat="1" ht="27.75" customHeight="1">
      <c r="A39" s="1488" t="s">
        <v>1316</v>
      </c>
      <c r="B39" s="1488"/>
      <c r="C39" s="1488"/>
      <c r="D39" s="1488"/>
      <c r="E39" s="1488"/>
      <c r="F39" s="1488"/>
      <c r="G39" s="155"/>
    </row>
    <row r="40" spans="1:7" s="1121" customFormat="1" ht="27.75" customHeight="1">
      <c r="A40" s="1488" t="s">
        <v>1317</v>
      </c>
      <c r="B40" s="1488"/>
      <c r="C40" s="1488"/>
      <c r="D40" s="1488"/>
      <c r="E40" s="1488"/>
      <c r="F40" s="1488"/>
      <c r="G40" s="155"/>
    </row>
    <row r="41" spans="1:7" s="1121" customFormat="1" ht="41.25" customHeight="1">
      <c r="A41" s="1488" t="s">
        <v>1318</v>
      </c>
      <c r="B41" s="1488"/>
      <c r="C41" s="1488"/>
      <c r="D41" s="1488"/>
      <c r="E41" s="1488"/>
      <c r="F41" s="1488"/>
      <c r="G41" s="155"/>
    </row>
    <row r="42" spans="1:7">
      <c r="A42" s="83"/>
      <c r="B42" s="83"/>
      <c r="C42" s="83"/>
      <c r="D42" s="83"/>
      <c r="E42" s="271"/>
      <c r="F42" s="271"/>
    </row>
    <row r="43" spans="1:7">
      <c r="A43" s="1425" t="s">
        <v>113</v>
      </c>
      <c r="B43" s="1424"/>
      <c r="C43" s="1192"/>
      <c r="D43" s="83"/>
      <c r="E43" s="271"/>
      <c r="F43" s="271"/>
    </row>
    <row r="44" spans="1:7">
      <c r="A44" s="83"/>
      <c r="B44" s="83"/>
      <c r="C44" s="83"/>
      <c r="D44" s="83"/>
      <c r="E44" s="271"/>
      <c r="F44" s="271"/>
    </row>
    <row r="45" spans="1:7">
      <c r="A45" s="1425" t="s">
        <v>114</v>
      </c>
      <c r="B45" s="1424"/>
      <c r="C45" s="1585"/>
      <c r="D45" s="1585"/>
      <c r="E45" s="271"/>
      <c r="F45" s="271"/>
      <c r="G45" s="155"/>
    </row>
    <row r="46" spans="1:7">
      <c r="A46" s="1585"/>
      <c r="B46" s="1585"/>
      <c r="C46" s="1585"/>
      <c r="D46" s="1585"/>
      <c r="E46" s="271"/>
      <c r="F46" s="271"/>
      <c r="G46" s="155"/>
    </row>
    <row r="47" spans="1:7">
      <c r="A47" s="1425" t="s">
        <v>115</v>
      </c>
      <c r="B47" s="1424"/>
      <c r="C47" s="1424"/>
      <c r="D47" s="1424"/>
      <c r="E47" s="271"/>
      <c r="F47" s="271"/>
      <c r="G47" s="155"/>
    </row>
    <row r="48" spans="1:7">
      <c r="A48" s="271"/>
      <c r="B48" s="271"/>
      <c r="C48" s="271"/>
      <c r="D48" s="271"/>
      <c r="E48" s="271"/>
      <c r="F48" s="271"/>
      <c r="G48" s="155"/>
    </row>
    <row r="49" spans="1:7">
      <c r="A49" s="1119" t="s">
        <v>631</v>
      </c>
      <c r="B49" s="409"/>
      <c r="C49" s="271"/>
      <c r="D49" s="271"/>
      <c r="E49" s="271"/>
      <c r="F49" s="271"/>
    </row>
    <row r="50" spans="1:7">
      <c r="A50" s="271"/>
      <c r="B50" s="271"/>
      <c r="C50" s="271"/>
      <c r="D50" s="271"/>
      <c r="E50" s="271"/>
      <c r="F50" s="271"/>
    </row>
    <row r="51" spans="1:7">
      <c r="A51" s="553"/>
      <c r="B51" s="553"/>
    </row>
    <row r="57" spans="1:7">
      <c r="G57" s="155"/>
    </row>
    <row r="58" spans="1:7">
      <c r="G58" s="155"/>
    </row>
    <row r="59" spans="1:7">
      <c r="G59" s="155"/>
    </row>
    <row r="60" spans="1:7">
      <c r="G60" s="155"/>
    </row>
    <row r="61" spans="1:7">
      <c r="G61" s="155"/>
    </row>
  </sheetData>
  <mergeCells count="7">
    <mergeCell ref="A35:F35"/>
    <mergeCell ref="A36:F36"/>
    <mergeCell ref="A37:F37"/>
    <mergeCell ref="A38:F38"/>
    <mergeCell ref="A39:F39"/>
    <mergeCell ref="A40:F40"/>
    <mergeCell ref="A41:F41"/>
  </mergeCells>
  <hyperlinks>
    <hyperlink ref="A49" r:id="rId1"/>
    <hyperlink ref="A3" location="'User Guide Vehicle Tests'!A1" display="Click Here for User Guide"/>
    <hyperlink ref="A45:B45" r:id="rId2" location="Contents!A1" display="Click here to return to Contents"/>
    <hyperlink ref="A45" location="Contents!A1" display="Click here to return to Contents"/>
    <hyperlink ref="A47" location="'Statistical Notes'!A1" display="Click here for information on Statistical Notes and symbols used"/>
    <hyperlink ref="A43" location="'Vehicle Testing - Commentary'!A1" display="Click here to return to the Commentary"/>
  </hyperlinks>
  <pageMargins left="0.74803149606299213" right="0.74803149606299213" top="0.98425196850393704" bottom="0.98425196850393704" header="0.51181102362204722" footer="0.51181102362204722"/>
  <pageSetup paperSize="9" orientation="portrait" r:id="rId3"/>
  <headerFooter alignWithMargins="0"/>
  <drawing r:id="rId4"/>
</worksheet>
</file>

<file path=xl/worksheets/sheet27.xml><?xml version="1.0" encoding="utf-8"?>
<worksheet xmlns="http://schemas.openxmlformats.org/spreadsheetml/2006/main" xmlns:r="http://schemas.openxmlformats.org/officeDocument/2006/relationships">
  <sheetPr codeName="Sheet41">
    <tabColor theme="0" tint="-0.249977111117893"/>
    <pageSetUpPr fitToPage="1"/>
  </sheetPr>
  <dimension ref="A1:N59"/>
  <sheetViews>
    <sheetView zoomScaleNormal="100" workbookViewId="0">
      <selection activeCell="A2" sqref="A2"/>
    </sheetView>
  </sheetViews>
  <sheetFormatPr defaultRowHeight="12.75"/>
  <cols>
    <col min="1" max="1" width="18.28515625" style="554" customWidth="1"/>
    <col min="2" max="5" width="13.7109375" style="554" customWidth="1"/>
    <col min="6" max="6" width="3.42578125" style="562" customWidth="1"/>
    <col min="7" max="7" width="13.7109375" style="554" customWidth="1"/>
    <col min="8" max="9" width="9.140625" style="554"/>
    <col min="10" max="10" width="12" style="554" bestFit="1" customWidth="1"/>
    <col min="11" max="14" width="9.28515625" style="554" bestFit="1" customWidth="1"/>
    <col min="15" max="16384" width="9.140625" style="554"/>
  </cols>
  <sheetData>
    <row r="1" spans="1:14" ht="15.75">
      <c r="A1" s="73" t="s">
        <v>908</v>
      </c>
      <c r="D1" s="471"/>
    </row>
    <row r="2" spans="1:14" ht="15.75">
      <c r="H2" s="77"/>
    </row>
    <row r="3" spans="1:14">
      <c r="A3" s="707" t="s">
        <v>106</v>
      </c>
      <c r="I3" s="271"/>
    </row>
    <row r="4" spans="1:14">
      <c r="A4" s="289"/>
      <c r="B4" s="576"/>
      <c r="C4" s="576"/>
      <c r="D4" s="576"/>
      <c r="E4" s="576"/>
      <c r="F4" s="690"/>
      <c r="G4" s="576"/>
    </row>
    <row r="5" spans="1:14" ht="14.25">
      <c r="A5" s="123" t="s">
        <v>1568</v>
      </c>
      <c r="B5" s="271"/>
      <c r="C5" s="271"/>
      <c r="D5" s="271"/>
      <c r="E5" s="271"/>
      <c r="F5" s="533"/>
      <c r="G5" s="271"/>
    </row>
    <row r="6" spans="1:14" ht="12.75" customHeight="1" thickBot="1">
      <c r="A6" s="565"/>
      <c r="B6" s="565"/>
      <c r="C6" s="565"/>
      <c r="D6" s="565"/>
      <c r="E6" s="565"/>
      <c r="F6" s="533"/>
      <c r="G6" s="565"/>
      <c r="N6" s="155"/>
    </row>
    <row r="7" spans="1:14" ht="31.5" customHeight="1" thickTop="1" thickBot="1">
      <c r="A7" s="789" t="s">
        <v>107</v>
      </c>
      <c r="B7" s="772" t="s">
        <v>863</v>
      </c>
      <c r="C7" s="772" t="s">
        <v>864</v>
      </c>
      <c r="D7" s="772" t="s">
        <v>865</v>
      </c>
      <c r="E7" s="772" t="s">
        <v>866</v>
      </c>
      <c r="F7" s="773"/>
      <c r="G7" s="772" t="s">
        <v>867</v>
      </c>
      <c r="H7" s="248"/>
      <c r="I7" s="248"/>
    </row>
    <row r="8" spans="1:14" s="757" customFormat="1" ht="13.5" thickTop="1">
      <c r="A8" s="567"/>
      <c r="B8" s="252"/>
      <c r="C8" s="252"/>
      <c r="D8" s="252"/>
      <c r="E8" s="252"/>
      <c r="F8" s="252"/>
      <c r="G8" s="252"/>
      <c r="H8" s="248"/>
      <c r="I8" s="248"/>
    </row>
    <row r="9" spans="1:14">
      <c r="A9" s="578" t="s">
        <v>215</v>
      </c>
      <c r="B9" s="801">
        <f>('Vehicle Test Provided T1.12'!C9-'Vehicle Test Provided T1.12'!B9)/'Vehicle Test Provided T1.12'!B9</f>
        <v>2.8018394527917167E-2</v>
      </c>
      <c r="C9" s="801">
        <f>('Vehicle Test Provided T1.12'!D9-'Vehicle Test Provided T1.12'!C9)/'Vehicle Test Provided T1.12'!C9</f>
        <v>1.1709348206812634E-2</v>
      </c>
      <c r="D9" s="801">
        <f>('Vehicle Test Provided T1.12'!E9-'Vehicle Test Provided T1.12'!D9)/'Vehicle Test Provided T1.12'!D9</f>
        <v>4.514404018859608E-2</v>
      </c>
      <c r="E9" s="801">
        <f>('Vehicle Test Provided T1.12'!F9-'Vehicle Test Provided T1.12'!E9)/'Vehicle Test Provided T1.12'!E9</f>
        <v>1.04313421855398E-2</v>
      </c>
      <c r="F9" s="799"/>
      <c r="G9" s="801">
        <f>('Vehicle Test Provided T1.12'!F9-'Vehicle Test Provided T1.12'!B9)/'Vehicle Test Provided T1.12'!B9</f>
        <v>9.8347095486688546E-2</v>
      </c>
      <c r="H9" s="155"/>
      <c r="I9" s="155"/>
      <c r="J9" s="155"/>
      <c r="K9" s="155"/>
      <c r="L9" s="155"/>
      <c r="N9" s="155"/>
    </row>
    <row r="10" spans="1:14">
      <c r="A10" s="567"/>
      <c r="B10" s="801"/>
      <c r="C10" s="801"/>
      <c r="D10" s="801"/>
      <c r="E10" s="801"/>
      <c r="F10" s="799"/>
      <c r="G10" s="801"/>
      <c r="H10" s="155"/>
      <c r="I10" s="155"/>
      <c r="J10" s="155"/>
      <c r="K10" s="114"/>
      <c r="L10" s="114"/>
      <c r="M10" s="114"/>
      <c r="N10" s="114"/>
    </row>
    <row r="11" spans="1:14">
      <c r="A11" s="576" t="s">
        <v>168</v>
      </c>
      <c r="B11" s="801">
        <f>('Vehicle Test Provided T1.12'!C11-'Vehicle Test Provided T1.12'!B11)/'Vehicle Test Provided T1.12'!B11</f>
        <v>3.211502284332169E-2</v>
      </c>
      <c r="C11" s="801">
        <f>('Vehicle Test Provided T1.12'!D11-'Vehicle Test Provided T1.12'!C11)/'Vehicle Test Provided T1.12'!C11</f>
        <v>-8.636028294926875E-3</v>
      </c>
      <c r="D11" s="801">
        <f>('Vehicle Test Provided T1.12'!E11-'Vehicle Test Provided T1.12'!D11)/'Vehicle Test Provided T1.12'!D11</f>
        <v>-4.1148660479775872E-3</v>
      </c>
      <c r="E11" s="801">
        <f>('Vehicle Test Provided T1.12'!F11-'Vehicle Test Provided T1.12'!E11)/'Vehicle Test Provided T1.12'!E11</f>
        <v>-3.397802197802198E-2</v>
      </c>
      <c r="F11" s="799"/>
      <c r="G11" s="801">
        <f>('Vehicle Test Provided T1.12'!F11-'Vehicle Test Provided T1.12'!B11)/'Vehicle Test Provided T1.12'!B11</f>
        <v>-1.563199856669354E-2</v>
      </c>
      <c r="H11" s="155"/>
      <c r="I11" s="155"/>
      <c r="J11" s="577"/>
      <c r="K11" s="587"/>
      <c r="L11" s="114"/>
      <c r="M11" s="114"/>
      <c r="N11" s="114"/>
    </row>
    <row r="12" spans="1:14">
      <c r="A12" s="576"/>
      <c r="B12" s="801"/>
      <c r="C12" s="801"/>
      <c r="D12" s="801"/>
      <c r="E12" s="801"/>
      <c r="F12" s="799"/>
      <c r="G12" s="801"/>
      <c r="H12" s="155"/>
      <c r="I12" s="155"/>
      <c r="K12" s="587"/>
      <c r="L12" s="114"/>
      <c r="M12" s="114"/>
      <c r="N12" s="114"/>
    </row>
    <row r="13" spans="1:14">
      <c r="A13" s="576" t="s">
        <v>169</v>
      </c>
      <c r="B13" s="801">
        <f>('Vehicle Test Provided T1.12'!C13-'Vehicle Test Provided T1.12'!B13)/'Vehicle Test Provided T1.12'!B13</f>
        <v>2.4070926546924526E-2</v>
      </c>
      <c r="C13" s="801">
        <f>('Vehicle Test Provided T1.12'!D13-'Vehicle Test Provided T1.12'!C13)/'Vehicle Test Provided T1.12'!C13</f>
        <v>1.414494833953857E-2</v>
      </c>
      <c r="D13" s="801">
        <f>('Vehicle Test Provided T1.12'!E13-'Vehicle Test Provided T1.12'!D13)/'Vehicle Test Provided T1.12'!D13</f>
        <v>2.0818282344268337E-2</v>
      </c>
      <c r="E13" s="801">
        <f>('Vehicle Test Provided T1.12'!F13-'Vehicle Test Provided T1.12'!E13)/'Vehicle Test Provided T1.12'!E13</f>
        <v>-5.921689270187905E-3</v>
      </c>
      <c r="F13" s="799"/>
      <c r="G13" s="801">
        <f>('Vehicle Test Provided T1.12'!F13-'Vehicle Test Provided T1.12'!B13)/'Vehicle Test Provided T1.12'!B13</f>
        <v>5.3899275728482396E-2</v>
      </c>
      <c r="H13" s="155"/>
      <c r="I13" s="155"/>
      <c r="J13" s="578"/>
      <c r="K13" s="587"/>
      <c r="L13" s="114"/>
      <c r="M13" s="114"/>
      <c r="N13" s="114"/>
    </row>
    <row r="14" spans="1:14">
      <c r="A14" s="576"/>
      <c r="B14" s="801"/>
      <c r="C14" s="801"/>
      <c r="D14" s="801"/>
      <c r="E14" s="801"/>
      <c r="F14" s="799"/>
      <c r="G14" s="801"/>
      <c r="H14" s="155"/>
      <c r="I14" s="155"/>
      <c r="J14" s="578"/>
      <c r="K14" s="587"/>
      <c r="L14" s="114"/>
      <c r="M14" s="114"/>
      <c r="N14" s="114"/>
    </row>
    <row r="15" spans="1:14">
      <c r="A15" s="576" t="s">
        <v>170</v>
      </c>
      <c r="B15" s="801">
        <f>('Vehicle Test Provided T1.12'!C15-'Vehicle Test Provided T1.12'!B15)/'Vehicle Test Provided T1.12'!B15</f>
        <v>-1.9646365422396856E-2</v>
      </c>
      <c r="C15" s="801">
        <f>('Vehicle Test Provided T1.12'!D15-'Vehicle Test Provided T1.12'!C15)/'Vehicle Test Provided T1.12'!C15</f>
        <v>9.0384851335323715E-3</v>
      </c>
      <c r="D15" s="801">
        <f>('Vehicle Test Provided T1.12'!E15-'Vehicle Test Provided T1.12'!D15)/'Vehicle Test Provided T1.12'!D15</f>
        <v>5.5123216601815827E-3</v>
      </c>
      <c r="E15" s="801">
        <f>('Vehicle Test Provided T1.12'!F15-'Vehicle Test Provided T1.12'!E15)/'Vehicle Test Provided T1.12'!E15</f>
        <v>2.6967107384714608E-2</v>
      </c>
      <c r="F15" s="799"/>
      <c r="G15" s="801">
        <f>('Vehicle Test Provided T1.12'!F15-'Vehicle Test Provided T1.12'!B15)/'Vehicle Test Provided T1.12'!B15</f>
        <v>2.1490718094703501E-2</v>
      </c>
      <c r="H15" s="155"/>
      <c r="I15" s="155"/>
      <c r="J15" s="578"/>
      <c r="K15" s="587"/>
      <c r="L15" s="114"/>
      <c r="M15" s="114"/>
      <c r="N15" s="114"/>
    </row>
    <row r="16" spans="1:14">
      <c r="A16" s="576"/>
      <c r="B16" s="801"/>
      <c r="C16" s="801"/>
      <c r="D16" s="801"/>
      <c r="E16" s="801"/>
      <c r="F16" s="799"/>
      <c r="G16" s="801"/>
      <c r="H16" s="155"/>
      <c r="I16" s="155"/>
      <c r="J16" s="578"/>
      <c r="K16" s="587"/>
      <c r="L16" s="114"/>
      <c r="M16" s="114"/>
      <c r="N16" s="114"/>
    </row>
    <row r="17" spans="1:14">
      <c r="A17" s="554" t="s">
        <v>172</v>
      </c>
      <c r="B17" s="801">
        <f>('Vehicle Test Provided T1.12'!C17-'Vehicle Test Provided T1.12'!B17)/'Vehicle Test Provided T1.12'!B17</f>
        <v>3.0469770960863882E-2</v>
      </c>
      <c r="C17" s="801">
        <f>('Vehicle Test Provided T1.12'!D17-'Vehicle Test Provided T1.12'!C17)/'Vehicle Test Provided T1.12'!C17</f>
        <v>3.6109998665064744E-2</v>
      </c>
      <c r="D17" s="801">
        <f>('Vehicle Test Provided T1.12'!E17-'Vehicle Test Provided T1.12'!D17)/'Vehicle Test Provided T1.12'!D17</f>
        <v>5.4435353990852281E-2</v>
      </c>
      <c r="E17" s="801">
        <f>('Vehicle Test Provided T1.12'!F17-'Vehicle Test Provided T1.12'!E17)/'Vehicle Test Provided T1.12'!E17</f>
        <v>4.5882209188660802E-2</v>
      </c>
      <c r="F17" s="799"/>
      <c r="G17" s="801">
        <f>('Vehicle Test Provided T1.12'!F17-'Vehicle Test Provided T1.12'!B17)/'Vehicle Test Provided T1.12'!B17</f>
        <v>0.17745374509938786</v>
      </c>
      <c r="J17" s="578"/>
      <c r="K17" s="587"/>
      <c r="L17" s="114"/>
      <c r="M17" s="114"/>
      <c r="N17" s="114"/>
    </row>
    <row r="18" spans="1:14">
      <c r="A18" s="576"/>
      <c r="B18" s="801"/>
      <c r="C18" s="801"/>
      <c r="D18" s="801"/>
      <c r="E18" s="801"/>
      <c r="F18" s="799"/>
      <c r="G18" s="801"/>
      <c r="J18" s="578"/>
      <c r="K18" s="587"/>
      <c r="L18" s="114"/>
      <c r="M18" s="114"/>
      <c r="N18" s="114"/>
    </row>
    <row r="19" spans="1:14">
      <c r="A19" s="554" t="s">
        <v>171</v>
      </c>
      <c r="B19" s="801">
        <f>('Vehicle Test Provided T1.12'!C19-'Vehicle Test Provided T1.12'!B19)/'Vehicle Test Provided T1.12'!B19</f>
        <v>-5.7992026096411742E-2</v>
      </c>
      <c r="C19" s="801">
        <f>('Vehicle Test Provided T1.12'!D19-'Vehicle Test Provided T1.12'!C19)/'Vehicle Test Provided T1.12'!C19</f>
        <v>3.3089649865332818E-2</v>
      </c>
      <c r="D19" s="801">
        <f>('Vehicle Test Provided T1.12'!E19-'Vehicle Test Provided T1.12'!D19)/'Vehicle Test Provided T1.12'!D19</f>
        <v>-3.798882681564246E-2</v>
      </c>
      <c r="E19" s="801">
        <f>('Vehicle Test Provided T1.12'!F19-'Vehicle Test Provided T1.12'!E19)/'Vehicle Test Provided T1.12'!E19</f>
        <v>1.4324428958575301E-2</v>
      </c>
      <c r="F19" s="799"/>
      <c r="G19" s="801">
        <f>('Vehicle Test Provided T1.12'!F19-'Vehicle Test Provided T1.12'!B19)/'Vehicle Test Provided T1.12'!B19</f>
        <v>-5.0380572671257701E-2</v>
      </c>
      <c r="J19" s="578"/>
      <c r="K19" s="587"/>
      <c r="L19" s="114"/>
      <c r="M19" s="114"/>
      <c r="N19" s="114"/>
    </row>
    <row r="20" spans="1:14">
      <c r="A20" s="576"/>
      <c r="B20" s="801"/>
      <c r="C20" s="801"/>
      <c r="D20" s="801"/>
      <c r="E20" s="801"/>
      <c r="F20" s="799"/>
      <c r="G20" s="801"/>
      <c r="H20" s="155"/>
      <c r="I20" s="155"/>
      <c r="J20" s="578"/>
      <c r="K20" s="587"/>
      <c r="L20" s="114"/>
      <c r="M20" s="114"/>
      <c r="N20" s="114"/>
    </row>
    <row r="21" spans="1:14" ht="14.25">
      <c r="A21" s="1121" t="s">
        <v>1319</v>
      </c>
      <c r="B21" s="801">
        <f>('Vehicle Test Provided T1.12'!C21-'Vehicle Test Provided T1.12'!B21)/'Vehicle Test Provided T1.12'!B21</f>
        <v>3.9464118807768199E-3</v>
      </c>
      <c r="C21" s="801">
        <f>('Vehicle Test Provided T1.12'!D21-'Vehicle Test Provided T1.12'!C21)/'Vehicle Test Provided T1.12'!C21</f>
        <v>-9.9306920451018924E-3</v>
      </c>
      <c r="D21" s="801">
        <f>('Vehicle Test Provided T1.12'!E21-'Vehicle Test Provided T1.12'!D21)/'Vehicle Test Provided T1.12'!D21</f>
        <v>4.1792916100720926E-3</v>
      </c>
      <c r="E21" s="801">
        <f>('Vehicle Test Provided T1.12'!F21-'Vehicle Test Provided T1.12'!E21)/'Vehicle Test Provided T1.12'!E21</f>
        <v>-5.191967537196962E-2</v>
      </c>
      <c r="F21" s="799"/>
      <c r="G21" s="801">
        <f>('Vehicle Test Provided T1.12'!F21-'Vehicle Test Provided T1.12'!B21)/'Vehicle Test Provided T1.12'!B21</f>
        <v>-5.3691972167410944E-2</v>
      </c>
      <c r="J21" s="578"/>
      <c r="K21" s="587"/>
      <c r="L21" s="114"/>
      <c r="M21" s="114"/>
      <c r="N21" s="114"/>
    </row>
    <row r="22" spans="1:14">
      <c r="A22" s="576"/>
      <c r="B22" s="801"/>
      <c r="C22" s="801"/>
      <c r="D22" s="801"/>
      <c r="E22" s="801"/>
      <c r="F22" s="799"/>
      <c r="G22" s="801"/>
      <c r="J22" s="578"/>
      <c r="K22" s="562"/>
      <c r="N22" s="155"/>
    </row>
    <row r="23" spans="1:14">
      <c r="A23" s="266" t="s">
        <v>173</v>
      </c>
      <c r="B23" s="801">
        <f>('Vehicle Test Provided T1.12'!C23-'Vehicle Test Provided T1.12'!B23)/'Vehicle Test Provided T1.12'!B23</f>
        <v>-9.4836670179135937E-3</v>
      </c>
      <c r="C23" s="801">
        <f>('Vehicle Test Provided T1.12'!D23-'Vehicle Test Provided T1.12'!C23)/'Vehicle Test Provided T1.12'!C23</f>
        <v>1.5957446808510637E-2</v>
      </c>
      <c r="D23" s="801">
        <f>('Vehicle Test Provided T1.12'!E23-'Vehicle Test Provided T1.12'!D23)/'Vehicle Test Provided T1.12'!D23</f>
        <v>3.5951134380453754E-2</v>
      </c>
      <c r="E23" s="801">
        <f>('Vehicle Test Provided T1.12'!F23-'Vehicle Test Provided T1.12'!E23)/'Vehicle Test Provided T1.12'!E23</f>
        <v>-7.0754716981132077E-3</v>
      </c>
      <c r="F23" s="799"/>
      <c r="G23" s="801">
        <f>('Vehicle Test Provided T1.12'!F23-'Vehicle Test Provided T1.12'!B23)/'Vehicle Test Provided T1.12'!B23</f>
        <v>3.5124692658939236E-2</v>
      </c>
      <c r="J23" s="562"/>
      <c r="K23" s="562"/>
      <c r="M23" s="155"/>
      <c r="N23" s="155"/>
    </row>
    <row r="24" spans="1:14">
      <c r="A24" s="576"/>
      <c r="B24" s="801"/>
      <c r="C24" s="801"/>
      <c r="D24" s="801"/>
      <c r="E24" s="801"/>
      <c r="F24" s="799"/>
      <c r="G24" s="801"/>
      <c r="H24" s="155"/>
      <c r="M24" s="155"/>
      <c r="N24" s="155"/>
    </row>
    <row r="25" spans="1:14" ht="14.25">
      <c r="A25" s="1121" t="s">
        <v>1320</v>
      </c>
      <c r="B25" s="801">
        <f>('Vehicle Test Provided T1.12'!C25-'Vehicle Test Provided T1.12'!B25)/'Vehicle Test Provided T1.12'!B25</f>
        <v>-0.3125</v>
      </c>
      <c r="C25" s="801">
        <f>('Vehicle Test Provided T1.12'!D25-'Vehicle Test Provided T1.12'!C25)/'Vehicle Test Provided T1.12'!C25</f>
        <v>-0.40909090909090912</v>
      </c>
      <c r="D25" s="801">
        <f>('Vehicle Test Provided T1.12'!E25-'Vehicle Test Provided T1.12'!D25)/'Vehicle Test Provided T1.12'!D25</f>
        <v>0.53846153846153844</v>
      </c>
      <c r="E25" s="801">
        <f>('Vehicle Test Provided T1.12'!F25-'Vehicle Test Provided T1.12'!E25)/'Vehicle Test Provided T1.12'!E25</f>
        <v>-0.25</v>
      </c>
      <c r="F25" s="799"/>
      <c r="G25" s="801">
        <f>('Vehicle Test Provided T1.12'!F25-'Vehicle Test Provided T1.12'!B25)/'Vehicle Test Provided T1.12'!B25</f>
        <v>-0.53125</v>
      </c>
      <c r="H25" s="155"/>
      <c r="M25" s="155"/>
      <c r="N25" s="155"/>
    </row>
    <row r="26" spans="1:14" s="757" customFormat="1">
      <c r="A26" s="576"/>
      <c r="B26" s="801"/>
      <c r="C26" s="801"/>
      <c r="D26" s="801"/>
      <c r="E26" s="801"/>
      <c r="F26" s="799"/>
      <c r="G26" s="801"/>
      <c r="H26" s="155"/>
      <c r="M26" s="155"/>
      <c r="N26" s="155"/>
    </row>
    <row r="27" spans="1:14" s="757" customFormat="1" ht="14.25">
      <c r="A27" s="1121" t="s">
        <v>1321</v>
      </c>
      <c r="B27" s="801">
        <f>('Vehicle Test Provided T1.12'!C27-'Vehicle Test Provided T1.12'!B27)/'Vehicle Test Provided T1.12'!B27</f>
        <v>1.15234375</v>
      </c>
      <c r="C27" s="801">
        <f>('Vehicle Test Provided T1.12'!D27-'Vehicle Test Provided T1.12'!C27)/'Vehicle Test Provided T1.12'!C27</f>
        <v>0.16878402903811252</v>
      </c>
      <c r="D27" s="801" t="s">
        <v>722</v>
      </c>
      <c r="E27" s="801">
        <f>('Vehicle Test Provided T1.12'!F27-'Vehicle Test Provided T1.12'!E27)/'Vehicle Test Provided T1.12'!E27</f>
        <v>5.8435438265786996E-2</v>
      </c>
      <c r="F27" s="799"/>
      <c r="G27" s="801" t="s">
        <v>722</v>
      </c>
      <c r="H27" s="155"/>
      <c r="J27" s="1368"/>
      <c r="M27" s="155"/>
      <c r="N27" s="155"/>
    </row>
    <row r="28" spans="1:14">
      <c r="A28" s="576"/>
      <c r="B28" s="801"/>
      <c r="C28" s="801"/>
      <c r="D28" s="801"/>
      <c r="E28" s="801"/>
      <c r="F28" s="799"/>
      <c r="G28" s="801"/>
      <c r="H28" s="155"/>
      <c r="M28" s="155"/>
      <c r="N28" s="155"/>
    </row>
    <row r="29" spans="1:14">
      <c r="A29" s="155" t="s">
        <v>177</v>
      </c>
      <c r="B29" s="801">
        <f>('Vehicle Test Provided T1.12'!C29-'Vehicle Test Provided T1.12'!B29)/'Vehicle Test Provided T1.12'!B29</f>
        <v>0.42857142857142855</v>
      </c>
      <c r="C29" s="801">
        <f>('Vehicle Test Provided T1.12'!D29-'Vehicle Test Provided T1.12'!C29)/'Vehicle Test Provided T1.12'!C29</f>
        <v>0.13846153846153847</v>
      </c>
      <c r="D29" s="801">
        <f>('Vehicle Test Provided T1.12'!E29-'Vehicle Test Provided T1.12'!D29)/'Vehicle Test Provided T1.12'!D29</f>
        <v>2.2522522522522521E-2</v>
      </c>
      <c r="E29" s="801">
        <f>('Vehicle Test Provided T1.12'!F29-'Vehicle Test Provided T1.12'!E29)/'Vehicle Test Provided T1.12'!E29</f>
        <v>0.33039647577092512</v>
      </c>
      <c r="F29" s="799"/>
      <c r="G29" s="801">
        <f>('Vehicle Test Provided T1.12'!F29-'Vehicle Test Provided T1.12'!B29)/'Vehicle Test Provided T1.12'!B29</f>
        <v>1.2124542124542124</v>
      </c>
      <c r="H29" s="157"/>
      <c r="M29" s="155"/>
      <c r="N29" s="155"/>
    </row>
    <row r="30" spans="1:14" ht="13.5" thickBot="1">
      <c r="A30" s="271"/>
      <c r="B30" s="802"/>
      <c r="C30" s="802"/>
      <c r="D30" s="802"/>
      <c r="E30" s="802"/>
      <c r="F30" s="647"/>
      <c r="G30" s="265"/>
      <c r="H30" s="155"/>
      <c r="M30" s="155"/>
    </row>
    <row r="31" spans="1:14" ht="14.25" thickTop="1" thickBot="1">
      <c r="A31" s="151" t="s">
        <v>897</v>
      </c>
      <c r="B31" s="803">
        <f>('Vehicle Test Provided T1.12'!C31-'Vehicle Test Provided T1.12'!B31)/'Vehicle Test Provided T1.12'!B31</f>
        <v>2.6209853802466147E-2</v>
      </c>
      <c r="C31" s="803">
        <f>('Vehicle Test Provided T1.12'!D31-'Vehicle Test Provided T1.12'!C31)/'Vehicle Test Provided T1.12'!C31</f>
        <v>1.1685307180169312E-2</v>
      </c>
      <c r="D31" s="803">
        <f>('Vehicle Test Provided T1.12'!E31-'Vehicle Test Provided T1.12'!D31)/'Vehicle Test Provided T1.12'!D31</f>
        <v>4.0681292169526546E-2</v>
      </c>
      <c r="E31" s="803">
        <f>('Vehicle Test Provided T1.12'!F31-'Vehicle Test Provided T1.12'!E31)/'Vehicle Test Provided T1.12'!E31</f>
        <v>8.6541095928397843E-3</v>
      </c>
      <c r="F31" s="800"/>
      <c r="G31" s="803">
        <f>('Vehicle Test Provided T1.12'!F31-'Vehicle Test Provided T1.12'!B31)/'Vehicle Test Provided T1.12'!B31</f>
        <v>8.9787025463226505E-2</v>
      </c>
      <c r="H31" s="155"/>
      <c r="I31" s="155"/>
      <c r="M31" s="155"/>
    </row>
    <row r="32" spans="1:14" ht="13.5" thickTop="1">
      <c r="A32" s="242" t="s">
        <v>179</v>
      </c>
      <c r="B32" s="271"/>
      <c r="C32" s="271"/>
      <c r="D32" s="271"/>
      <c r="E32" s="271"/>
      <c r="F32" s="533"/>
      <c r="G32" s="271"/>
      <c r="H32" s="155"/>
      <c r="M32" s="155"/>
    </row>
    <row r="33" spans="1:13">
      <c r="A33" s="104"/>
      <c r="B33" s="271"/>
      <c r="C33" s="271"/>
      <c r="D33" s="271"/>
      <c r="E33" s="271"/>
      <c r="F33" s="533"/>
      <c r="G33" s="271"/>
      <c r="H33" s="155"/>
      <c r="M33" s="155"/>
    </row>
    <row r="34" spans="1:13" s="266" customFormat="1">
      <c r="A34" s="240" t="s">
        <v>121</v>
      </c>
      <c r="F34" s="535"/>
    </row>
    <row r="35" spans="1:13">
      <c r="A35" s="1486" t="s">
        <v>876</v>
      </c>
      <c r="B35" s="1486"/>
      <c r="C35" s="1486"/>
      <c r="D35" s="1486"/>
      <c r="E35" s="1486"/>
      <c r="F35" s="1486"/>
      <c r="G35" s="1486"/>
      <c r="H35" s="155"/>
      <c r="M35" s="155"/>
    </row>
    <row r="36" spans="1:13" ht="51.75" customHeight="1">
      <c r="A36" s="1488" t="s">
        <v>1313</v>
      </c>
      <c r="B36" s="1488"/>
      <c r="C36" s="1488"/>
      <c r="D36" s="1488"/>
      <c r="E36" s="1488"/>
      <c r="F36" s="1488"/>
      <c r="G36" s="1488"/>
      <c r="H36" s="155"/>
      <c r="M36" s="155"/>
    </row>
    <row r="37" spans="1:13" s="1121" customFormat="1" ht="65.25" customHeight="1">
      <c r="A37" s="1488" t="s">
        <v>1314</v>
      </c>
      <c r="B37" s="1488"/>
      <c r="C37" s="1488"/>
      <c r="D37" s="1488"/>
      <c r="E37" s="1488"/>
      <c r="F37" s="1488"/>
      <c r="G37" s="1488"/>
      <c r="H37" s="155"/>
      <c r="M37" s="155"/>
    </row>
    <row r="38" spans="1:13" s="1121" customFormat="1">
      <c r="A38" s="1488" t="s">
        <v>1315</v>
      </c>
      <c r="B38" s="1488"/>
      <c r="C38" s="1488"/>
      <c r="D38" s="1488"/>
      <c r="E38" s="1488"/>
      <c r="F38" s="1488"/>
      <c r="G38" s="1488"/>
      <c r="H38" s="155"/>
      <c r="M38" s="155"/>
    </row>
    <row r="39" spans="1:13" s="1121" customFormat="1">
      <c r="A39" s="1488" t="s">
        <v>1316</v>
      </c>
      <c r="B39" s="1488"/>
      <c r="C39" s="1488"/>
      <c r="D39" s="1488"/>
      <c r="E39" s="1488"/>
      <c r="F39" s="1488"/>
      <c r="G39" s="1488"/>
      <c r="H39" s="155"/>
      <c r="M39" s="155"/>
    </row>
    <row r="40" spans="1:13" s="1121" customFormat="1" ht="26.25" customHeight="1">
      <c r="A40" s="1488" t="s">
        <v>1317</v>
      </c>
      <c r="B40" s="1488"/>
      <c r="C40" s="1488"/>
      <c r="D40" s="1488"/>
      <c r="E40" s="1488"/>
      <c r="F40" s="1488"/>
      <c r="G40" s="1488"/>
      <c r="H40" s="155"/>
      <c r="M40" s="155"/>
    </row>
    <row r="41" spans="1:13" s="1121" customFormat="1" ht="27.75" customHeight="1">
      <c r="A41" s="1488" t="s">
        <v>1318</v>
      </c>
      <c r="B41" s="1488"/>
      <c r="C41" s="1488"/>
      <c r="D41" s="1488"/>
      <c r="E41" s="1488"/>
      <c r="F41" s="1488"/>
      <c r="G41" s="1488"/>
      <c r="H41" s="155"/>
      <c r="M41" s="155"/>
    </row>
    <row r="42" spans="1:13">
      <c r="A42" s="271"/>
      <c r="B42" s="271"/>
      <c r="C42" s="271"/>
      <c r="D42" s="271"/>
      <c r="E42" s="271"/>
      <c r="F42" s="533"/>
      <c r="G42" s="271"/>
    </row>
    <row r="43" spans="1:13">
      <c r="A43" s="1425" t="s">
        <v>113</v>
      </c>
      <c r="B43" s="1424"/>
      <c r="C43" s="1424"/>
      <c r="D43" s="83"/>
      <c r="E43" s="271"/>
      <c r="F43" s="533"/>
      <c r="G43" s="271"/>
      <c r="H43" s="155"/>
      <c r="M43" s="155"/>
    </row>
    <row r="44" spans="1:13">
      <c r="A44" s="83"/>
      <c r="B44" s="1434"/>
      <c r="C44" s="1434"/>
      <c r="D44" s="83"/>
      <c r="E44" s="271"/>
      <c r="F44" s="533"/>
      <c r="G44" s="271"/>
      <c r="H44" s="155"/>
      <c r="M44" s="155"/>
    </row>
    <row r="45" spans="1:13">
      <c r="A45" s="1425" t="s">
        <v>114</v>
      </c>
      <c r="B45" s="1424"/>
      <c r="C45" s="83"/>
      <c r="D45" s="83"/>
      <c r="E45" s="271"/>
      <c r="F45" s="533"/>
      <c r="G45" s="271"/>
      <c r="H45" s="155"/>
      <c r="M45" s="155"/>
    </row>
    <row r="46" spans="1:13">
      <c r="A46" s="1585"/>
      <c r="B46" s="83"/>
      <c r="C46" s="83"/>
      <c r="D46" s="1434"/>
      <c r="E46" s="271"/>
      <c r="F46" s="533"/>
      <c r="G46" s="271"/>
      <c r="H46" s="155"/>
      <c r="M46" s="155"/>
    </row>
    <row r="47" spans="1:13">
      <c r="A47" s="1425" t="s">
        <v>115</v>
      </c>
      <c r="B47" s="1424"/>
      <c r="C47" s="1424"/>
      <c r="D47" s="1424"/>
      <c r="E47" s="271"/>
      <c r="F47" s="533"/>
      <c r="G47" s="271"/>
    </row>
    <row r="48" spans="1:13">
      <c r="A48" s="271"/>
      <c r="B48" s="271"/>
      <c r="C48" s="271"/>
      <c r="D48" s="271"/>
      <c r="E48" s="271"/>
      <c r="F48" s="533"/>
      <c r="G48" s="271"/>
    </row>
    <row r="49" spans="1:13">
      <c r="A49" s="1485" t="s">
        <v>631</v>
      </c>
      <c r="B49" s="1485"/>
      <c r="C49" s="271"/>
      <c r="D49" s="271"/>
      <c r="E49" s="271"/>
      <c r="F49" s="533"/>
      <c r="G49" s="271"/>
    </row>
    <row r="55" spans="1:13">
      <c r="H55" s="155"/>
      <c r="M55" s="155"/>
    </row>
    <row r="56" spans="1:13">
      <c r="H56" s="155"/>
      <c r="M56" s="155"/>
    </row>
    <row r="57" spans="1:13">
      <c r="H57" s="155"/>
      <c r="M57" s="155"/>
    </row>
    <row r="58" spans="1:13">
      <c r="H58" s="155"/>
      <c r="M58" s="155"/>
    </row>
    <row r="59" spans="1:13">
      <c r="H59" s="155"/>
      <c r="M59" s="155"/>
    </row>
  </sheetData>
  <mergeCells count="8">
    <mergeCell ref="A49:B49"/>
    <mergeCell ref="A35:G35"/>
    <mergeCell ref="A36:G36"/>
    <mergeCell ref="A37:G37"/>
    <mergeCell ref="A38:G38"/>
    <mergeCell ref="A39:G39"/>
    <mergeCell ref="A40:G40"/>
    <mergeCell ref="A41:G41"/>
  </mergeCells>
  <hyperlinks>
    <hyperlink ref="A49" r:id="rId1"/>
    <hyperlink ref="A45:B45" r:id="rId2" location="Contents!A1" display="Click here to return to Contents"/>
    <hyperlink ref="A3" location="'User Guide Vehicle Tests'!A1" display="Click Here for User Guide"/>
    <hyperlink ref="A45" location="Contents!A1" display="Click here to return to Contents"/>
    <hyperlink ref="A47" location="'Statistical Notes'!A1" display="Click here for information on Statistical Notes and symbols used"/>
    <hyperlink ref="A43" location="'Vehicle Testing - Commentary'!A1" display="Click here to return to the Commentary"/>
  </hyperlinks>
  <pageMargins left="0.74803149606299213" right="0.74803149606299213" top="0.98425196850393704" bottom="0.98425196850393704" header="0.51181102362204722" footer="0.51181102362204722"/>
  <pageSetup paperSize="9" scale="97" orientation="portrait" r:id="rId3"/>
  <headerFooter alignWithMargins="0"/>
  <drawing r:id="rId4"/>
</worksheet>
</file>

<file path=xl/worksheets/sheet28.xml><?xml version="1.0" encoding="utf-8"?>
<worksheet xmlns="http://schemas.openxmlformats.org/spreadsheetml/2006/main" xmlns:r="http://schemas.openxmlformats.org/officeDocument/2006/relationships">
  <sheetPr codeName="Sheet42">
    <tabColor theme="0" tint="-0.249977111117893"/>
    <pageSetUpPr fitToPage="1"/>
  </sheetPr>
  <dimension ref="A1:T37"/>
  <sheetViews>
    <sheetView zoomScaleNormal="100" workbookViewId="0">
      <selection activeCell="A2" sqref="A2"/>
    </sheetView>
  </sheetViews>
  <sheetFormatPr defaultRowHeight="12.75"/>
  <cols>
    <col min="1" max="1" width="18.28515625" style="554" customWidth="1"/>
    <col min="2" max="6" width="13.7109375" style="554" customWidth="1"/>
    <col min="7" max="8" width="9.140625" style="554"/>
    <col min="9" max="9" width="12.140625" style="554" bestFit="1" customWidth="1"/>
    <col min="10" max="11" width="9.42578125" style="554" bestFit="1" customWidth="1"/>
    <col min="12" max="13" width="9.85546875" style="554" bestFit="1" customWidth="1"/>
    <col min="14" max="16384" width="9.140625" style="554"/>
  </cols>
  <sheetData>
    <row r="1" spans="1:20" ht="15.75">
      <c r="A1" s="73" t="s">
        <v>908</v>
      </c>
      <c r="D1" s="471"/>
    </row>
    <row r="2" spans="1:20" ht="15.75">
      <c r="G2" s="77"/>
    </row>
    <row r="3" spans="1:20">
      <c r="A3" s="707" t="s">
        <v>106</v>
      </c>
    </row>
    <row r="4" spans="1:20">
      <c r="A4" s="289"/>
      <c r="B4" s="576"/>
      <c r="C4" s="576"/>
      <c r="D4" s="576"/>
      <c r="E4" s="576"/>
      <c r="F4" s="576"/>
    </row>
    <row r="5" spans="1:20" ht="24.75" customHeight="1">
      <c r="A5" s="1489" t="s">
        <v>1569</v>
      </c>
      <c r="B5" s="1467"/>
      <c r="C5" s="1467"/>
      <c r="D5" s="1467"/>
      <c r="E5" s="1467"/>
      <c r="F5" s="1467"/>
    </row>
    <row r="6" spans="1:20" ht="12.75" customHeight="1" thickBot="1">
      <c r="A6" s="596"/>
      <c r="B6" s="573"/>
      <c r="C6" s="573"/>
      <c r="D6" s="573"/>
      <c r="E6" s="588"/>
      <c r="F6" s="573"/>
      <c r="H6" s="556"/>
      <c r="I6" s="556"/>
      <c r="J6" s="556"/>
      <c r="K6" s="556"/>
      <c r="L6" s="556"/>
      <c r="M6" s="556"/>
      <c r="N6" s="556"/>
      <c r="O6" s="556"/>
      <c r="P6" s="556"/>
      <c r="Q6" s="556"/>
      <c r="R6" s="556"/>
      <c r="S6" s="556"/>
      <c r="T6" s="556"/>
    </row>
    <row r="7" spans="1:20" ht="31.5" customHeight="1" thickTop="1" thickBot="1">
      <c r="A7" s="789" t="s">
        <v>107</v>
      </c>
      <c r="B7" s="775" t="s">
        <v>855</v>
      </c>
      <c r="C7" s="772" t="s">
        <v>863</v>
      </c>
      <c r="D7" s="772" t="s">
        <v>1154</v>
      </c>
      <c r="E7" s="772" t="s">
        <v>1155</v>
      </c>
      <c r="F7" s="772" t="s">
        <v>867</v>
      </c>
      <c r="G7" s="248"/>
      <c r="H7" s="248"/>
      <c r="I7" s="248"/>
      <c r="J7" s="248"/>
      <c r="K7" s="248"/>
      <c r="L7" s="248"/>
      <c r="M7" s="248"/>
      <c r="N7" s="248"/>
      <c r="O7" s="248"/>
      <c r="P7" s="248"/>
      <c r="Q7" s="248"/>
      <c r="R7" s="248"/>
      <c r="S7" s="248"/>
      <c r="T7" s="248"/>
    </row>
    <row r="8" spans="1:20" s="1112" customFormat="1" ht="13.5" thickTop="1">
      <c r="A8" s="810"/>
      <c r="B8" s="811"/>
      <c r="C8" s="773"/>
      <c r="D8" s="773"/>
      <c r="E8" s="773"/>
      <c r="F8" s="773"/>
      <c r="G8" s="248"/>
      <c r="H8" s="248"/>
      <c r="I8" s="248"/>
      <c r="J8" s="248"/>
      <c r="K8" s="248"/>
      <c r="L8" s="248"/>
      <c r="M8" s="248"/>
      <c r="N8" s="248"/>
      <c r="O8" s="248"/>
      <c r="P8" s="248"/>
      <c r="Q8" s="248"/>
      <c r="R8" s="248"/>
      <c r="S8" s="248"/>
      <c r="T8" s="248"/>
    </row>
    <row r="9" spans="1:20">
      <c r="A9" s="578" t="s">
        <v>215</v>
      </c>
      <c r="B9" s="801">
        <f>'Vehicle Test Provided T1.12'!B9/'Vehicle Test Provided T1.12'!B9</f>
        <v>1</v>
      </c>
      <c r="C9" s="801">
        <f>'Vehicle Test Provided T1.12'!C9/'Vehicle Test Provided T1.12'!$B$9</f>
        <v>1.0280183945279171</v>
      </c>
      <c r="D9" s="801">
        <f>'Vehicle Test Provided T1.12'!D9/'Vehicle Test Provided T1.12'!$B$9</f>
        <v>1.040055819872453</v>
      </c>
      <c r="E9" s="801">
        <f>'Vehicle Test Provided T1.12'!E9/'Vehicle Test Provided T1.12'!$B$9</f>
        <v>1.0870081416031583</v>
      </c>
      <c r="F9" s="801">
        <f>'Vehicle Test Provided T1.12'!F9/'Vehicle Test Provided T1.12'!$B$9</f>
        <v>1.0983470954866885</v>
      </c>
      <c r="G9" s="155"/>
      <c r="H9" s="155"/>
      <c r="I9" s="155"/>
      <c r="J9" s="155"/>
      <c r="K9" s="155"/>
      <c r="L9" s="155"/>
      <c r="M9" s="155"/>
      <c r="N9" s="155"/>
      <c r="O9" s="155"/>
      <c r="P9" s="155"/>
      <c r="Q9" s="155"/>
      <c r="R9" s="155"/>
      <c r="S9" s="155"/>
      <c r="T9" s="155"/>
    </row>
    <row r="10" spans="1:20">
      <c r="A10" s="576" t="s">
        <v>168</v>
      </c>
      <c r="B10" s="801">
        <f>'Vehicle Test Provided T1.12'!B11/'Vehicle Test Provided T1.12'!B11</f>
        <v>1</v>
      </c>
      <c r="C10" s="801">
        <f>'Vehicle Test Provided T1.12'!C11/'Vehicle Test Provided T1.12'!$B$11</f>
        <v>1.0321150228433218</v>
      </c>
      <c r="D10" s="801">
        <f>'Vehicle Test Provided T1.12'!D11/'Vehicle Test Provided T1.12'!$B$11</f>
        <v>1.0232016483024278</v>
      </c>
      <c r="E10" s="801">
        <f>'Vehicle Test Provided T1.12'!E11/'Vehicle Test Provided T1.12'!$B$11</f>
        <v>1.0189913105795934</v>
      </c>
      <c r="F10" s="801">
        <f>'Vehicle Test Provided T1.12'!F11/'Vehicle Test Provided T1.12'!$B$11</f>
        <v>0.98436800143330649</v>
      </c>
      <c r="G10" s="155"/>
      <c r="H10" s="155"/>
      <c r="I10" s="155"/>
      <c r="J10" s="155"/>
      <c r="K10" s="155"/>
      <c r="L10" s="155"/>
      <c r="M10" s="155"/>
      <c r="N10" s="155"/>
      <c r="O10" s="155"/>
      <c r="P10" s="155"/>
      <c r="Q10" s="155"/>
      <c r="R10" s="155"/>
      <c r="S10" s="155"/>
      <c r="T10" s="155"/>
    </row>
    <row r="11" spans="1:20">
      <c r="A11" s="576" t="s">
        <v>169</v>
      </c>
      <c r="B11" s="801">
        <f>'Vehicle Test Provided T1.12'!B13/'Vehicle Test Provided T1.12'!B13</f>
        <v>1</v>
      </c>
      <c r="C11" s="801">
        <f>'Vehicle Test Provided T1.12'!C13/'Vehicle Test Provided T1.12'!$B$13</f>
        <v>1.0240709265469246</v>
      </c>
      <c r="D11" s="801">
        <f>'Vehicle Test Provided T1.12'!D13/'Vehicle Test Provided T1.12'!$B$13</f>
        <v>1.0385563568989542</v>
      </c>
      <c r="E11" s="801">
        <f>'Vehicle Test Provided T1.12'!E13/'Vehicle Test Provided T1.12'!$B$13</f>
        <v>1.0601773163673114</v>
      </c>
      <c r="F11" s="801">
        <f>'Vehicle Test Provided T1.12'!F13/'Vehicle Test Provided T1.12'!$B$13</f>
        <v>1.0538992757284824</v>
      </c>
      <c r="G11" s="155"/>
      <c r="H11" s="155"/>
      <c r="I11" s="155"/>
      <c r="J11" s="155"/>
      <c r="K11" s="155"/>
      <c r="L11" s="155"/>
      <c r="M11" s="155"/>
      <c r="N11" s="155"/>
      <c r="O11" s="155"/>
      <c r="P11" s="155"/>
      <c r="Q11" s="155"/>
      <c r="R11" s="155"/>
      <c r="S11" s="155"/>
      <c r="T11" s="155"/>
    </row>
    <row r="12" spans="1:20">
      <c r="A12" s="576" t="s">
        <v>170</v>
      </c>
      <c r="B12" s="801">
        <f>'Vehicle Test Provided T1.12'!B15/'Vehicle Test Provided T1.12'!B15</f>
        <v>1</v>
      </c>
      <c r="C12" s="801">
        <f>'Vehicle Test Provided T1.12'!C15/'Vehicle Test Provided T1.12'!$B$15</f>
        <v>0.98035363457760316</v>
      </c>
      <c r="D12" s="801">
        <f>'Vehicle Test Provided T1.12'!D15/'Vehicle Test Provided T1.12'!$B$15</f>
        <v>0.98921454632933725</v>
      </c>
      <c r="E12" s="801">
        <f>'Vehicle Test Provided T1.12'!E15/'Vehicle Test Provided T1.12'!$B$15</f>
        <v>0.99466741509963519</v>
      </c>
      <c r="F12" s="801">
        <f>'Vehicle Test Provided T1.12'!F15/'Vehicle Test Provided T1.12'!$B$15</f>
        <v>1.0214907180947035</v>
      </c>
      <c r="G12" s="155"/>
      <c r="H12" s="155"/>
      <c r="I12" s="155"/>
      <c r="J12" s="155"/>
      <c r="K12" s="155"/>
      <c r="L12" s="155"/>
      <c r="M12" s="155"/>
      <c r="N12" s="155"/>
      <c r="O12" s="155"/>
      <c r="P12" s="155"/>
      <c r="Q12" s="155"/>
      <c r="R12" s="155"/>
      <c r="S12" s="155"/>
      <c r="T12" s="155"/>
    </row>
    <row r="13" spans="1:20">
      <c r="A13" s="554" t="s">
        <v>172</v>
      </c>
      <c r="B13" s="801">
        <f>'Vehicle Test Provided T1.12'!B17/'Vehicle Test Provided T1.12'!B17</f>
        <v>1</v>
      </c>
      <c r="C13" s="801">
        <f>'Vehicle Test Provided T1.12'!C17/'Vehicle Test Provided T1.12'!$B$17</f>
        <v>1.0304697709608639</v>
      </c>
      <c r="D13" s="801">
        <f>'Vehicle Test Provided T1.12'!D17/'Vehicle Test Provided T1.12'!$B$17</f>
        <v>1.0676800330146503</v>
      </c>
      <c r="E13" s="801">
        <f>'Vehicle Test Provided T1.12'!E17/'Vehicle Test Provided T1.12'!$B$17</f>
        <v>1.1257995735607675</v>
      </c>
      <c r="F13" s="801">
        <f>'Vehicle Test Provided T1.12'!F17/'Vehicle Test Provided T1.12'!$B$17</f>
        <v>1.1774537450993878</v>
      </c>
      <c r="H13" s="556"/>
      <c r="I13" s="556"/>
      <c r="J13" s="556"/>
      <c r="K13" s="556"/>
      <c r="L13" s="556"/>
      <c r="M13" s="556"/>
      <c r="N13" s="556"/>
      <c r="O13" s="556"/>
      <c r="P13" s="556"/>
      <c r="Q13" s="556"/>
      <c r="R13" s="556"/>
      <c r="S13" s="556"/>
      <c r="T13" s="556"/>
    </row>
    <row r="14" spans="1:20">
      <c r="A14" s="554" t="s">
        <v>171</v>
      </c>
      <c r="B14" s="801">
        <f>'Vehicle Test Provided T1.12'!B19/'Vehicle Test Provided T1.12'!B19</f>
        <v>1</v>
      </c>
      <c r="C14" s="801">
        <f>'Vehicle Test Provided T1.12'!C19/'Vehicle Test Provided T1.12'!$B$19</f>
        <v>0.94200797390358826</v>
      </c>
      <c r="D14" s="801">
        <f>'Vehicle Test Provided T1.12'!D19/'Vehicle Test Provided T1.12'!$B$19</f>
        <v>0.97317868793040951</v>
      </c>
      <c r="E14" s="801">
        <f>'Vehicle Test Provided T1.12'!E19/'Vehicle Test Provided T1.12'!$B$19</f>
        <v>0.93620877129394708</v>
      </c>
      <c r="F14" s="801">
        <f>'Vehicle Test Provided T1.12'!F19/'Vehicle Test Provided T1.12'!$B$19</f>
        <v>0.94961942732874227</v>
      </c>
      <c r="H14" s="556"/>
      <c r="I14" s="556"/>
      <c r="J14" s="556"/>
      <c r="K14" s="556"/>
      <c r="L14" s="556"/>
      <c r="M14" s="556"/>
      <c r="N14" s="556"/>
      <c r="O14" s="556"/>
      <c r="P14" s="556"/>
      <c r="Q14" s="556"/>
      <c r="R14" s="556"/>
      <c r="S14" s="556"/>
      <c r="T14" s="556"/>
    </row>
    <row r="15" spans="1:20">
      <c r="A15" s="266" t="s">
        <v>174</v>
      </c>
      <c r="B15" s="801">
        <f>'Vehicle Test Provided T1.12'!B21/'Vehicle Test Provided T1.12'!B21</f>
        <v>1</v>
      </c>
      <c r="C15" s="801">
        <f>'Vehicle Test Provided T1.12'!C21/'Vehicle Test Provided T1.12'!$B$21</f>
        <v>1.0039464118807768</v>
      </c>
      <c r="D15" s="801">
        <f>'Vehicle Test Provided T1.12'!D21/'Vehicle Test Provided T1.12'!$B$21</f>
        <v>0.99397652923460378</v>
      </c>
      <c r="E15" s="801">
        <f>'Vehicle Test Provided T1.12'!E21/'Vehicle Test Provided T1.12'!$B$21</f>
        <v>0.99813064700384257</v>
      </c>
      <c r="F15" s="801">
        <f>'Vehicle Test Provided T1.12'!F21/'Vehicle Test Provided T1.12'!$B$21</f>
        <v>0.94630802783258905</v>
      </c>
      <c r="H15" s="556"/>
      <c r="I15" s="556"/>
      <c r="J15" s="556"/>
      <c r="K15" s="556"/>
      <c r="L15" s="556"/>
      <c r="M15" s="556"/>
      <c r="N15" s="556"/>
      <c r="O15" s="556"/>
      <c r="P15" s="556"/>
      <c r="Q15" s="556"/>
      <c r="R15" s="556"/>
      <c r="S15" s="556"/>
      <c r="T15" s="556"/>
    </row>
    <row r="16" spans="1:20" ht="13.5" thickBot="1">
      <c r="A16" s="565"/>
      <c r="B16" s="566"/>
      <c r="C16" s="566"/>
      <c r="D16" s="566"/>
      <c r="E16" s="566"/>
      <c r="F16" s="566"/>
      <c r="G16" s="155"/>
      <c r="H16" s="155"/>
      <c r="I16" s="155"/>
      <c r="J16" s="155"/>
      <c r="K16" s="155"/>
      <c r="L16" s="155"/>
      <c r="M16" s="155"/>
      <c r="N16" s="155"/>
      <c r="O16" s="155"/>
      <c r="P16" s="155"/>
      <c r="Q16" s="155"/>
      <c r="R16" s="155"/>
      <c r="S16" s="155"/>
      <c r="T16" s="155"/>
    </row>
    <row r="17" spans="1:20" ht="13.5" thickTop="1">
      <c r="A17" s="591"/>
      <c r="B17" s="592"/>
      <c r="C17" s="592"/>
      <c r="D17" s="592"/>
      <c r="E17" s="592"/>
      <c r="F17" s="592"/>
      <c r="G17" s="155"/>
      <c r="H17" s="155"/>
      <c r="I17" s="155"/>
      <c r="J17" s="155"/>
      <c r="K17" s="155"/>
      <c r="L17" s="155"/>
      <c r="M17" s="155"/>
      <c r="N17" s="155"/>
      <c r="O17" s="155"/>
      <c r="P17" s="155"/>
      <c r="Q17" s="155"/>
      <c r="R17" s="155"/>
      <c r="S17" s="155"/>
      <c r="T17" s="155"/>
    </row>
    <row r="18" spans="1:20">
      <c r="A18" s="166"/>
      <c r="B18" s="556"/>
      <c r="C18" s="556"/>
      <c r="D18" s="535"/>
      <c r="E18" s="535"/>
      <c r="F18" s="535"/>
      <c r="G18" s="155"/>
      <c r="H18" s="155"/>
      <c r="I18" s="155"/>
      <c r="J18" s="155"/>
      <c r="K18" s="155"/>
      <c r="L18" s="155"/>
      <c r="M18" s="155"/>
      <c r="N18" s="155"/>
      <c r="O18" s="155"/>
      <c r="P18" s="155"/>
      <c r="Q18" s="155"/>
      <c r="R18" s="155"/>
      <c r="S18" s="155"/>
      <c r="T18" s="155"/>
    </row>
    <row r="19" spans="1:20" s="266" customFormat="1">
      <c r="A19" s="1425" t="s">
        <v>113</v>
      </c>
      <c r="B19" s="1425"/>
      <c r="C19" s="1425"/>
      <c r="D19" s="271"/>
      <c r="E19" s="271"/>
      <c r="F19" s="271"/>
    </row>
    <row r="20" spans="1:20">
      <c r="A20" s="83"/>
      <c r="B20" s="83"/>
      <c r="C20" s="83"/>
      <c r="H20" s="556"/>
      <c r="I20" s="556"/>
      <c r="J20" s="556"/>
      <c r="K20" s="556"/>
      <c r="L20" s="556"/>
      <c r="M20" s="556"/>
      <c r="N20" s="556"/>
      <c r="O20" s="556"/>
      <c r="P20" s="556"/>
      <c r="Q20" s="556"/>
      <c r="R20" s="556"/>
      <c r="S20" s="556"/>
      <c r="T20" s="556"/>
    </row>
    <row r="21" spans="1:20">
      <c r="A21" s="1425" t="s">
        <v>114</v>
      </c>
      <c r="B21" s="1425"/>
      <c r="C21" s="83"/>
      <c r="G21" s="155"/>
      <c r="H21" s="155"/>
      <c r="I21" s="155"/>
      <c r="J21" s="155"/>
      <c r="K21" s="155"/>
      <c r="L21" s="155"/>
      <c r="M21" s="155"/>
      <c r="N21" s="155"/>
      <c r="O21" s="155"/>
      <c r="P21" s="155"/>
      <c r="Q21" s="155"/>
      <c r="R21" s="155"/>
      <c r="S21" s="155"/>
      <c r="T21" s="155"/>
    </row>
    <row r="22" spans="1:20">
      <c r="A22" s="1585"/>
      <c r="B22" s="559"/>
      <c r="C22" s="559"/>
      <c r="H22" s="556"/>
      <c r="I22" s="556"/>
      <c r="J22" s="556"/>
      <c r="K22" s="556"/>
      <c r="L22" s="556"/>
      <c r="M22" s="556"/>
      <c r="N22" s="556"/>
      <c r="O22" s="556"/>
      <c r="P22" s="556"/>
      <c r="Q22" s="556"/>
      <c r="R22" s="556"/>
      <c r="S22" s="556"/>
      <c r="T22" s="556"/>
    </row>
    <row r="23" spans="1:20">
      <c r="A23" s="1425"/>
      <c r="B23" s="1424"/>
      <c r="C23" s="271"/>
      <c r="G23" s="155"/>
      <c r="H23" s="155"/>
      <c r="I23" s="155"/>
      <c r="J23" s="155"/>
      <c r="K23" s="155"/>
      <c r="L23" s="155"/>
      <c r="M23" s="155"/>
      <c r="N23" s="155"/>
      <c r="O23" s="155"/>
      <c r="P23" s="155"/>
      <c r="Q23" s="155"/>
      <c r="R23" s="155"/>
      <c r="S23" s="155"/>
      <c r="T23" s="155"/>
    </row>
    <row r="24" spans="1:20">
      <c r="A24" s="271"/>
      <c r="B24" s="271"/>
      <c r="C24" s="271"/>
      <c r="D24" s="134"/>
      <c r="G24" s="155"/>
      <c r="H24" s="155"/>
      <c r="I24" s="155"/>
      <c r="J24" s="155"/>
      <c r="K24" s="155"/>
      <c r="L24" s="155"/>
      <c r="M24" s="155"/>
      <c r="N24" s="155"/>
      <c r="O24" s="155"/>
      <c r="P24" s="155"/>
      <c r="Q24" s="155"/>
      <c r="R24" s="155"/>
      <c r="S24" s="155"/>
      <c r="T24" s="155"/>
    </row>
    <row r="25" spans="1:20">
      <c r="A25" s="1485"/>
      <c r="B25" s="1485"/>
      <c r="C25" s="1485"/>
      <c r="D25" s="1485"/>
      <c r="H25" s="556"/>
      <c r="I25" s="556"/>
      <c r="J25" s="556"/>
      <c r="K25" s="556"/>
      <c r="L25" s="556"/>
      <c r="M25" s="556"/>
      <c r="N25" s="556"/>
      <c r="O25" s="556"/>
      <c r="P25" s="556"/>
      <c r="Q25" s="556"/>
      <c r="R25" s="556"/>
      <c r="S25" s="556"/>
      <c r="T25" s="556"/>
    </row>
    <row r="26" spans="1:20">
      <c r="H26" s="556"/>
      <c r="I26" s="556"/>
      <c r="J26" s="556"/>
      <c r="K26" s="556"/>
      <c r="L26" s="556"/>
      <c r="M26" s="556"/>
      <c r="N26" s="556"/>
      <c r="O26" s="556"/>
      <c r="P26" s="556"/>
      <c r="Q26" s="556"/>
      <c r="R26" s="556"/>
      <c r="S26" s="556"/>
      <c r="T26" s="556"/>
    </row>
    <row r="27" spans="1:20">
      <c r="A27" s="1487"/>
      <c r="B27" s="1487"/>
      <c r="H27" s="556"/>
      <c r="I27" s="556"/>
      <c r="J27" s="556"/>
      <c r="K27" s="556"/>
      <c r="L27" s="556"/>
      <c r="M27" s="556"/>
      <c r="N27" s="556"/>
      <c r="O27" s="556"/>
      <c r="P27" s="556"/>
      <c r="Q27" s="556"/>
      <c r="R27" s="556"/>
      <c r="S27" s="556"/>
      <c r="T27" s="556"/>
    </row>
    <row r="28" spans="1:20">
      <c r="H28" s="556"/>
      <c r="I28" s="556"/>
      <c r="J28" s="556"/>
      <c r="K28" s="556"/>
      <c r="L28" s="556"/>
      <c r="M28" s="556"/>
      <c r="N28" s="556"/>
      <c r="O28" s="556"/>
      <c r="P28" s="556"/>
      <c r="Q28" s="556"/>
      <c r="R28" s="556"/>
      <c r="S28" s="556"/>
      <c r="T28" s="556"/>
    </row>
    <row r="29" spans="1:20">
      <c r="H29" s="556"/>
      <c r="I29" s="556"/>
      <c r="J29" s="556"/>
      <c r="K29" s="556"/>
      <c r="L29" s="556"/>
      <c r="M29" s="556"/>
      <c r="N29" s="556"/>
      <c r="O29" s="556"/>
      <c r="P29" s="556"/>
      <c r="Q29" s="556"/>
      <c r="R29" s="556"/>
      <c r="S29" s="556"/>
      <c r="T29" s="556"/>
    </row>
    <row r="30" spans="1:20">
      <c r="H30" s="556"/>
      <c r="I30" s="556"/>
      <c r="J30" s="556"/>
      <c r="K30" s="556"/>
      <c r="L30" s="556"/>
      <c r="M30" s="556"/>
      <c r="N30" s="556"/>
      <c r="O30" s="556"/>
      <c r="P30" s="556"/>
      <c r="Q30" s="556"/>
      <c r="R30" s="556"/>
      <c r="S30" s="556"/>
      <c r="T30" s="556"/>
    </row>
    <row r="31" spans="1:20">
      <c r="H31" s="556"/>
      <c r="I31" s="556"/>
      <c r="J31" s="556"/>
      <c r="K31" s="556"/>
      <c r="L31" s="556"/>
      <c r="M31" s="556"/>
      <c r="N31" s="556"/>
      <c r="O31" s="556"/>
      <c r="P31" s="556"/>
      <c r="Q31" s="556"/>
      <c r="R31" s="556"/>
      <c r="S31" s="556"/>
      <c r="T31" s="556"/>
    </row>
    <row r="32" spans="1:20">
      <c r="H32" s="556"/>
      <c r="I32" s="556"/>
      <c r="J32" s="556"/>
      <c r="K32" s="556"/>
      <c r="L32" s="556"/>
      <c r="M32" s="556"/>
      <c r="N32" s="556"/>
      <c r="O32" s="556"/>
      <c r="P32" s="556"/>
      <c r="Q32" s="556"/>
      <c r="R32" s="556"/>
      <c r="S32" s="556"/>
      <c r="T32" s="556"/>
    </row>
    <row r="33" spans="7:20">
      <c r="G33" s="155"/>
      <c r="H33" s="155"/>
      <c r="I33" s="155"/>
      <c r="J33" s="155"/>
      <c r="K33" s="155"/>
      <c r="L33" s="155"/>
      <c r="M33" s="155"/>
      <c r="N33" s="155"/>
      <c r="O33" s="155"/>
      <c r="P33" s="155"/>
      <c r="Q33" s="155"/>
      <c r="R33" s="155"/>
      <c r="S33" s="155"/>
      <c r="T33" s="155"/>
    </row>
    <row r="34" spans="7:20">
      <c r="G34" s="155"/>
      <c r="H34" s="155"/>
      <c r="I34" s="155"/>
      <c r="J34" s="155"/>
      <c r="K34" s="155"/>
      <c r="L34" s="155"/>
      <c r="M34" s="155"/>
      <c r="N34" s="155"/>
      <c r="O34" s="155"/>
      <c r="P34" s="155"/>
      <c r="Q34" s="155"/>
      <c r="R34" s="155"/>
      <c r="S34" s="155"/>
      <c r="T34" s="155"/>
    </row>
    <row r="35" spans="7:20">
      <c r="G35" s="155"/>
      <c r="H35" s="155"/>
      <c r="I35" s="155"/>
      <c r="J35" s="155"/>
      <c r="K35" s="155"/>
      <c r="L35" s="155"/>
      <c r="M35" s="155"/>
      <c r="N35" s="155"/>
      <c r="O35" s="155"/>
      <c r="P35" s="155"/>
      <c r="Q35" s="155"/>
      <c r="R35" s="155"/>
      <c r="S35" s="155"/>
      <c r="T35" s="402"/>
    </row>
    <row r="36" spans="7:20">
      <c r="G36" s="155"/>
      <c r="L36" s="155"/>
    </row>
    <row r="37" spans="7:20">
      <c r="G37" s="155"/>
    </row>
  </sheetData>
  <mergeCells count="3">
    <mergeCell ref="A27:B27"/>
    <mergeCell ref="A5:F5"/>
    <mergeCell ref="A25:D25"/>
  </mergeCells>
  <hyperlinks>
    <hyperlink ref="A21:B21" r:id="rId1" location="Contents!A1" display="Click here to return to Contents"/>
    <hyperlink ref="A3" location="'User Guide Vehicle Tests'!A1" display="Click Here for User Guide"/>
    <hyperlink ref="A21" location="Contents!A1" display="Click here to return to Contents"/>
    <hyperlink ref="A19" location="'Vehicle Testing - Commentary'!A1" display="Click here to return to the Commentary"/>
  </hyperlinks>
  <pageMargins left="0.74803149606299213" right="0.74803149606299213" top="0.98425196850393704" bottom="0.98425196850393704" header="0.51181102362204722" footer="0.51181102362204722"/>
  <pageSetup paperSize="9" scale="60" orientation="landscape" r:id="rId2"/>
  <headerFooter alignWithMargins="0"/>
  <drawing r:id="rId3"/>
</worksheet>
</file>

<file path=xl/worksheets/sheet29.xml><?xml version="1.0" encoding="utf-8"?>
<worksheet xmlns="http://schemas.openxmlformats.org/spreadsheetml/2006/main" xmlns:r="http://schemas.openxmlformats.org/officeDocument/2006/relationships">
  <sheetPr codeName="Sheet43">
    <tabColor theme="0" tint="-0.249977111117893"/>
    <pageSetUpPr fitToPage="1"/>
  </sheetPr>
  <dimension ref="A1:M60"/>
  <sheetViews>
    <sheetView zoomScaleNormal="100" workbookViewId="0">
      <selection activeCell="A2" sqref="A2"/>
    </sheetView>
  </sheetViews>
  <sheetFormatPr defaultRowHeight="12.75"/>
  <cols>
    <col min="1" max="1" width="18.28515625" style="554" customWidth="1"/>
    <col min="2" max="6" width="10.7109375" style="554" customWidth="1"/>
    <col min="7" max="8" width="9.140625" style="554"/>
    <col min="9" max="9" width="12" style="554" bestFit="1" customWidth="1"/>
    <col min="10" max="16384" width="9.140625" style="554"/>
  </cols>
  <sheetData>
    <row r="1" spans="1:13" ht="15.75">
      <c r="A1" s="73" t="s">
        <v>908</v>
      </c>
      <c r="D1" s="471"/>
    </row>
    <row r="2" spans="1:13">
      <c r="G2" s="271"/>
    </row>
    <row r="3" spans="1:13">
      <c r="A3" s="1487" t="s">
        <v>106</v>
      </c>
      <c r="B3" s="1487"/>
    </row>
    <row r="4" spans="1:13">
      <c r="A4" s="289"/>
      <c r="B4" s="576"/>
      <c r="C4" s="576"/>
      <c r="D4" s="576"/>
      <c r="E4" s="576"/>
      <c r="F4" s="576"/>
    </row>
    <row r="5" spans="1:13" ht="14.25">
      <c r="A5" s="123" t="s">
        <v>1570</v>
      </c>
      <c r="B5" s="271"/>
      <c r="C5" s="271"/>
      <c r="D5" s="271"/>
      <c r="E5" s="271"/>
      <c r="F5" s="271"/>
    </row>
    <row r="6" spans="1:13" ht="12.75" customHeight="1" thickBot="1">
      <c r="A6" s="271"/>
      <c r="B6" s="271"/>
      <c r="C6" s="271"/>
      <c r="D6" s="271"/>
      <c r="E6" s="271"/>
      <c r="F6" s="271"/>
      <c r="M6" s="155"/>
    </row>
    <row r="7" spans="1:13" ht="14.25" thickTop="1" thickBot="1">
      <c r="A7" s="760" t="s">
        <v>107</v>
      </c>
      <c r="B7" s="769" t="s">
        <v>855</v>
      </c>
      <c r="C7" s="770" t="s">
        <v>856</v>
      </c>
      <c r="D7" s="770" t="s">
        <v>857</v>
      </c>
      <c r="E7" s="770" t="s">
        <v>858</v>
      </c>
      <c r="F7" s="770" t="s">
        <v>862</v>
      </c>
      <c r="G7" s="155"/>
      <c r="H7" s="155"/>
      <c r="I7" s="155"/>
      <c r="J7" s="155"/>
      <c r="K7" s="155"/>
      <c r="M7" s="155"/>
    </row>
    <row r="8" spans="1:13" s="757" customFormat="1" ht="13.5" thickTop="1">
      <c r="A8" s="567"/>
      <c r="B8" s="805"/>
      <c r="C8" s="776"/>
      <c r="D8" s="776"/>
      <c r="E8" s="776"/>
      <c r="F8" s="776"/>
      <c r="G8" s="155"/>
      <c r="H8" s="155"/>
      <c r="I8" s="155"/>
      <c r="J8" s="155"/>
      <c r="K8" s="155"/>
      <c r="M8" s="155"/>
    </row>
    <row r="9" spans="1:13">
      <c r="A9" s="578" t="s">
        <v>215</v>
      </c>
      <c r="B9" s="806">
        <v>144316</v>
      </c>
      <c r="C9" s="806">
        <v>142387</v>
      </c>
      <c r="D9" s="806">
        <v>135568</v>
      </c>
      <c r="E9" s="806">
        <v>142935</v>
      </c>
      <c r="F9" s="1252">
        <v>139013</v>
      </c>
      <c r="G9" s="155"/>
      <c r="H9" s="155"/>
      <c r="I9" s="155"/>
      <c r="J9" s="155"/>
      <c r="K9" s="155"/>
      <c r="M9" s="155"/>
    </row>
    <row r="10" spans="1:13">
      <c r="A10" s="567"/>
      <c r="B10" s="806"/>
      <c r="C10" s="806"/>
      <c r="D10" s="806"/>
      <c r="E10" s="806"/>
      <c r="F10" s="1252"/>
      <c r="G10" s="155"/>
      <c r="H10" s="155"/>
      <c r="I10" s="155"/>
      <c r="J10" s="155"/>
      <c r="K10" s="155"/>
      <c r="M10" s="155"/>
    </row>
    <row r="11" spans="1:13">
      <c r="A11" s="576" t="s">
        <v>168</v>
      </c>
      <c r="B11" s="806">
        <v>1342</v>
      </c>
      <c r="C11" s="806">
        <v>1262</v>
      </c>
      <c r="D11" s="806">
        <v>1191</v>
      </c>
      <c r="E11" s="806">
        <v>1238</v>
      </c>
      <c r="F11" s="777">
        <v>1116</v>
      </c>
      <c r="G11" s="155"/>
      <c r="H11" s="155"/>
      <c r="I11" s="577"/>
      <c r="J11" s="577"/>
      <c r="K11" s="155"/>
      <c r="L11" s="155"/>
      <c r="M11" s="155"/>
    </row>
    <row r="12" spans="1:13">
      <c r="A12" s="576"/>
      <c r="B12" s="806"/>
      <c r="C12" s="806"/>
      <c r="D12" s="806"/>
      <c r="E12" s="806"/>
      <c r="F12" s="777"/>
      <c r="G12" s="155"/>
      <c r="H12" s="155"/>
      <c r="J12" s="577"/>
      <c r="K12" s="155"/>
      <c r="L12" s="155"/>
      <c r="M12" s="155"/>
    </row>
    <row r="13" spans="1:13">
      <c r="A13" s="576" t="s">
        <v>169</v>
      </c>
      <c r="B13" s="806">
        <v>17519</v>
      </c>
      <c r="C13" s="806">
        <v>17627</v>
      </c>
      <c r="D13" s="806">
        <v>16994</v>
      </c>
      <c r="E13" s="806">
        <v>16964</v>
      </c>
      <c r="F13" s="777">
        <v>16110</v>
      </c>
      <c r="G13" s="155"/>
      <c r="H13" s="155"/>
      <c r="I13" s="578"/>
      <c r="J13" s="577"/>
      <c r="K13" s="155"/>
      <c r="L13" s="155"/>
      <c r="M13" s="155"/>
    </row>
    <row r="14" spans="1:13">
      <c r="A14" s="576"/>
      <c r="B14" s="806"/>
      <c r="C14" s="806"/>
      <c r="D14" s="806"/>
      <c r="E14" s="806"/>
      <c r="F14" s="777"/>
      <c r="G14" s="155"/>
      <c r="H14" s="155"/>
      <c r="I14" s="578"/>
      <c r="J14" s="577"/>
      <c r="K14" s="155"/>
      <c r="L14" s="155"/>
      <c r="M14" s="155"/>
    </row>
    <row r="15" spans="1:13">
      <c r="A15" s="576" t="s">
        <v>170</v>
      </c>
      <c r="B15" s="806">
        <v>7922</v>
      </c>
      <c r="C15" s="806">
        <v>7252</v>
      </c>
      <c r="D15" s="806">
        <v>6445</v>
      </c>
      <c r="E15" s="806">
        <v>6225</v>
      </c>
      <c r="F15" s="777">
        <v>6036</v>
      </c>
      <c r="G15" s="155"/>
      <c r="H15" s="155"/>
      <c r="I15" s="578"/>
      <c r="J15" s="577"/>
      <c r="K15" s="155"/>
      <c r="M15" s="155"/>
    </row>
    <row r="16" spans="1:13">
      <c r="A16" s="576"/>
      <c r="B16" s="806"/>
      <c r="C16" s="806"/>
      <c r="D16" s="806"/>
      <c r="E16" s="806"/>
      <c r="F16" s="777"/>
      <c r="G16" s="155"/>
      <c r="H16" s="155"/>
      <c r="I16" s="578"/>
      <c r="J16" s="577"/>
      <c r="K16" s="155"/>
      <c r="M16" s="155"/>
    </row>
    <row r="17" spans="1:13">
      <c r="A17" s="554" t="s">
        <v>172</v>
      </c>
      <c r="B17" s="806">
        <v>3126</v>
      </c>
      <c r="C17" s="806">
        <v>3033</v>
      </c>
      <c r="D17" s="806">
        <v>2904</v>
      </c>
      <c r="E17" s="806">
        <v>2791</v>
      </c>
      <c r="F17" s="777">
        <v>2747</v>
      </c>
      <c r="I17" s="578"/>
      <c r="J17" s="562"/>
      <c r="L17" s="155"/>
      <c r="M17" s="155"/>
    </row>
    <row r="18" spans="1:13">
      <c r="A18" s="576"/>
      <c r="B18" s="806"/>
      <c r="C18" s="806"/>
      <c r="D18" s="806"/>
      <c r="E18" s="806"/>
      <c r="F18" s="777"/>
      <c r="I18" s="578"/>
      <c r="J18" s="562"/>
      <c r="K18" s="155"/>
      <c r="L18" s="155"/>
      <c r="M18" s="155"/>
    </row>
    <row r="19" spans="1:13">
      <c r="A19" s="554" t="s">
        <v>171</v>
      </c>
      <c r="B19" s="807">
        <v>887</v>
      </c>
      <c r="C19" s="807">
        <v>792</v>
      </c>
      <c r="D19" s="807">
        <v>787</v>
      </c>
      <c r="E19" s="807">
        <v>713</v>
      </c>
      <c r="F19" s="777">
        <v>612</v>
      </c>
      <c r="I19" s="578"/>
      <c r="J19" s="562"/>
      <c r="L19" s="155"/>
      <c r="M19" s="155"/>
    </row>
    <row r="20" spans="1:13">
      <c r="A20" s="576"/>
      <c r="B20" s="807"/>
      <c r="C20" s="807"/>
      <c r="D20" s="807"/>
      <c r="E20" s="807"/>
      <c r="F20" s="777"/>
      <c r="G20" s="155"/>
      <c r="H20" s="155"/>
      <c r="I20" s="578"/>
      <c r="J20" s="577"/>
      <c r="K20" s="155"/>
      <c r="L20" s="155"/>
      <c r="M20" s="155"/>
    </row>
    <row r="21" spans="1:13">
      <c r="A21" s="554" t="s">
        <v>174</v>
      </c>
      <c r="B21" s="806">
        <v>3220</v>
      </c>
      <c r="C21" s="806">
        <v>2879</v>
      </c>
      <c r="D21" s="806">
        <v>2546</v>
      </c>
      <c r="E21" s="806">
        <v>2272</v>
      </c>
      <c r="F21" s="777">
        <v>2274</v>
      </c>
      <c r="I21" s="578"/>
      <c r="J21" s="562"/>
      <c r="M21" s="155"/>
    </row>
    <row r="22" spans="1:13">
      <c r="A22" s="576"/>
      <c r="B22" s="806"/>
      <c r="C22" s="806"/>
      <c r="D22" s="806"/>
      <c r="E22" s="806"/>
      <c r="F22" s="777"/>
      <c r="I22" s="578"/>
      <c r="J22" s="562"/>
      <c r="M22" s="155"/>
    </row>
    <row r="23" spans="1:13">
      <c r="A23" s="266" t="s">
        <v>173</v>
      </c>
      <c r="B23" s="807">
        <v>496</v>
      </c>
      <c r="C23" s="807">
        <v>458</v>
      </c>
      <c r="D23" s="807">
        <v>404</v>
      </c>
      <c r="E23" s="807">
        <v>496</v>
      </c>
      <c r="F23" s="778">
        <v>441</v>
      </c>
      <c r="I23" s="562"/>
      <c r="J23" s="562"/>
      <c r="L23" s="155"/>
      <c r="M23" s="155"/>
    </row>
    <row r="24" spans="1:13">
      <c r="A24" s="576"/>
      <c r="B24" s="807"/>
      <c r="C24" s="807"/>
      <c r="D24" s="807"/>
      <c r="E24" s="807"/>
      <c r="F24" s="777"/>
      <c r="G24" s="155"/>
      <c r="L24" s="155"/>
      <c r="M24" s="155"/>
    </row>
    <row r="25" spans="1:13" ht="14.25">
      <c r="A25" s="1121" t="s">
        <v>1327</v>
      </c>
      <c r="B25" s="807">
        <v>12</v>
      </c>
      <c r="C25" s="807">
        <v>9</v>
      </c>
      <c r="D25" s="807">
        <v>4</v>
      </c>
      <c r="E25" s="807">
        <v>6</v>
      </c>
      <c r="F25" s="777">
        <v>5</v>
      </c>
      <c r="G25" s="155"/>
      <c r="L25" s="155"/>
      <c r="M25" s="155"/>
    </row>
    <row r="26" spans="1:13" s="757" customFormat="1">
      <c r="A26" s="576"/>
      <c r="B26" s="807"/>
      <c r="C26" s="807"/>
      <c r="D26" s="807"/>
      <c r="E26" s="807"/>
      <c r="F26" s="777"/>
      <c r="G26" s="155"/>
      <c r="L26" s="155"/>
      <c r="M26" s="155"/>
    </row>
    <row r="27" spans="1:13" s="757" customFormat="1" ht="14.25">
      <c r="A27" s="1121" t="s">
        <v>1326</v>
      </c>
      <c r="B27" s="807">
        <v>78</v>
      </c>
      <c r="C27" s="807">
        <v>102</v>
      </c>
      <c r="D27" s="807">
        <v>111</v>
      </c>
      <c r="E27" s="807">
        <v>198</v>
      </c>
      <c r="F27" s="777">
        <v>179</v>
      </c>
      <c r="G27" s="155"/>
      <c r="L27" s="155"/>
      <c r="M27" s="155"/>
    </row>
    <row r="28" spans="1:13">
      <c r="A28" s="576"/>
      <c r="B28" s="807"/>
      <c r="C28" s="807"/>
      <c r="D28" s="807"/>
      <c r="E28" s="807"/>
      <c r="F28" s="777"/>
      <c r="G28" s="155"/>
      <c r="L28" s="155"/>
      <c r="M28" s="155"/>
    </row>
    <row r="29" spans="1:13">
      <c r="A29" s="155" t="s">
        <v>177</v>
      </c>
      <c r="B29" s="807">
        <v>5</v>
      </c>
      <c r="C29" s="807">
        <v>21</v>
      </c>
      <c r="D29" s="807">
        <v>10</v>
      </c>
      <c r="E29" s="807">
        <v>11</v>
      </c>
      <c r="F29" s="777">
        <v>38</v>
      </c>
      <c r="G29" s="157"/>
      <c r="L29" s="155"/>
      <c r="M29" s="155"/>
    </row>
    <row r="30" spans="1:13" ht="13.5" thickBot="1">
      <c r="A30" s="271"/>
      <c r="B30" s="806"/>
      <c r="C30" s="804"/>
      <c r="D30" s="809"/>
      <c r="E30" s="809"/>
      <c r="F30" s="777"/>
      <c r="G30" s="155"/>
      <c r="L30" s="155"/>
    </row>
    <row r="31" spans="1:13" ht="14.25" thickTop="1" thickBot="1">
      <c r="A31" s="151" t="s">
        <v>898</v>
      </c>
      <c r="B31" s="808">
        <f>SUM(B9:B29)</f>
        <v>178923</v>
      </c>
      <c r="C31" s="808">
        <f>SUM(C9:C29)</f>
        <v>175822</v>
      </c>
      <c r="D31" s="808">
        <f>SUM(D9:D29)</f>
        <v>166964</v>
      </c>
      <c r="E31" s="808">
        <f>SUM(E9:E29)</f>
        <v>173849</v>
      </c>
      <c r="F31" s="779">
        <f>SUM(F9:F29)</f>
        <v>168571</v>
      </c>
      <c r="G31" s="155"/>
      <c r="H31" s="155"/>
      <c r="L31" s="155"/>
    </row>
    <row r="32" spans="1:13" ht="13.5" thickTop="1">
      <c r="A32" s="242" t="s">
        <v>179</v>
      </c>
      <c r="B32" s="271"/>
      <c r="C32" s="271"/>
      <c r="D32" s="271"/>
      <c r="E32" s="271"/>
      <c r="F32" s="271"/>
      <c r="G32" s="155"/>
      <c r="L32" s="155"/>
    </row>
    <row r="33" spans="1:12">
      <c r="A33" s="104"/>
      <c r="B33" s="271"/>
      <c r="C33" s="271"/>
      <c r="D33" s="271"/>
      <c r="E33" s="271"/>
      <c r="F33" s="271"/>
      <c r="G33" s="155"/>
      <c r="L33" s="155"/>
    </row>
    <row r="34" spans="1:12" s="266" customFormat="1">
      <c r="A34" s="240" t="s">
        <v>121</v>
      </c>
      <c r="B34" s="271"/>
      <c r="C34" s="271"/>
      <c r="D34" s="271"/>
      <c r="E34" s="271"/>
      <c r="F34" s="271"/>
    </row>
    <row r="35" spans="1:12">
      <c r="A35" s="1486" t="s">
        <v>876</v>
      </c>
      <c r="B35" s="1486"/>
      <c r="C35" s="1486"/>
      <c r="D35" s="1486"/>
      <c r="E35" s="1486"/>
      <c r="F35" s="1486"/>
      <c r="G35" s="155"/>
      <c r="L35" s="155"/>
    </row>
    <row r="36" spans="1:12" ht="52.5" customHeight="1">
      <c r="A36" s="1488" t="s">
        <v>1313</v>
      </c>
      <c r="B36" s="1488"/>
      <c r="C36" s="1488"/>
      <c r="D36" s="1488"/>
      <c r="E36" s="1488"/>
      <c r="F36" s="1488"/>
      <c r="G36" s="155"/>
      <c r="L36" s="155"/>
    </row>
    <row r="37" spans="1:12" s="1121" customFormat="1" ht="53.25" customHeight="1">
      <c r="A37" s="1488" t="s">
        <v>1322</v>
      </c>
      <c r="B37" s="1488"/>
      <c r="C37" s="1488"/>
      <c r="D37" s="1488"/>
      <c r="E37" s="1488"/>
      <c r="F37" s="1488"/>
      <c r="G37" s="155"/>
      <c r="L37" s="155"/>
    </row>
    <row r="38" spans="1:12" s="1121" customFormat="1" ht="27" customHeight="1">
      <c r="A38" s="1488" t="s">
        <v>1323</v>
      </c>
      <c r="B38" s="1488"/>
      <c r="C38" s="1488"/>
      <c r="D38" s="1488"/>
      <c r="E38" s="1488"/>
      <c r="F38" s="1488"/>
      <c r="G38" s="155"/>
      <c r="L38" s="155"/>
    </row>
    <row r="39" spans="1:12" s="1121" customFormat="1" ht="26.25" customHeight="1">
      <c r="A39" s="1488" t="s">
        <v>1324</v>
      </c>
      <c r="B39" s="1488"/>
      <c r="C39" s="1488"/>
      <c r="D39" s="1488"/>
      <c r="E39" s="1488"/>
      <c r="F39" s="1488"/>
      <c r="G39" s="155"/>
      <c r="L39" s="155"/>
    </row>
    <row r="40" spans="1:12" s="1121" customFormat="1" ht="41.25" customHeight="1">
      <c r="A40" s="1488" t="s">
        <v>1325</v>
      </c>
      <c r="B40" s="1488"/>
      <c r="C40" s="1488"/>
      <c r="D40" s="1488"/>
      <c r="E40" s="1488"/>
      <c r="F40" s="1488"/>
      <c r="G40" s="155"/>
      <c r="L40" s="155"/>
    </row>
    <row r="41" spans="1:12">
      <c r="A41" s="271"/>
      <c r="B41" s="271"/>
      <c r="C41" s="271"/>
      <c r="D41" s="271"/>
      <c r="E41" s="271"/>
      <c r="F41" s="271"/>
    </row>
    <row r="42" spans="1:12">
      <c r="A42" s="1425" t="s">
        <v>113</v>
      </c>
      <c r="B42" s="1424"/>
      <c r="C42" s="1424"/>
      <c r="D42" s="271"/>
      <c r="E42" s="271"/>
      <c r="F42" s="271"/>
      <c r="L42" s="155"/>
    </row>
    <row r="43" spans="1:12">
      <c r="A43" s="83"/>
      <c r="B43" s="1434"/>
      <c r="C43" s="1434"/>
      <c r="D43" s="271"/>
      <c r="E43" s="271"/>
      <c r="F43" s="271"/>
      <c r="L43" s="155"/>
    </row>
    <row r="44" spans="1:12">
      <c r="A44" s="1425" t="s">
        <v>114</v>
      </c>
      <c r="B44" s="1425"/>
      <c r="C44" s="83"/>
      <c r="D44" s="271"/>
      <c r="E44" s="271"/>
      <c r="F44" s="271"/>
      <c r="G44" s="155"/>
      <c r="L44" s="155"/>
    </row>
    <row r="45" spans="1:12">
      <c r="A45" s="1585"/>
      <c r="B45" s="83"/>
      <c r="C45" s="83"/>
      <c r="D45" s="409"/>
      <c r="E45" s="271"/>
      <c r="F45" s="271"/>
      <c r="G45" s="155"/>
      <c r="L45" s="155"/>
    </row>
    <row r="46" spans="1:12">
      <c r="A46" s="1425" t="s">
        <v>115</v>
      </c>
      <c r="B46" s="1434"/>
      <c r="C46" s="1434"/>
      <c r="D46" s="1120"/>
      <c r="E46" s="271"/>
      <c r="F46" s="271"/>
      <c r="G46" s="155"/>
      <c r="L46" s="155"/>
    </row>
    <row r="47" spans="1:12">
      <c r="A47" s="271"/>
      <c r="B47" s="271"/>
      <c r="C47" s="271"/>
      <c r="D47" s="271"/>
      <c r="E47" s="271"/>
      <c r="F47" s="271"/>
      <c r="G47" s="155"/>
      <c r="L47" s="155"/>
    </row>
    <row r="48" spans="1:12">
      <c r="A48" s="1119" t="s">
        <v>631</v>
      </c>
      <c r="B48" s="1120"/>
      <c r="C48" s="271"/>
      <c r="D48" s="271"/>
      <c r="E48" s="271"/>
      <c r="F48" s="271"/>
    </row>
    <row r="49" spans="1:12">
      <c r="A49" s="271"/>
      <c r="B49" s="271"/>
      <c r="C49" s="271"/>
      <c r="D49" s="271"/>
      <c r="E49" s="271"/>
      <c r="F49" s="271"/>
    </row>
    <row r="50" spans="1:12">
      <c r="A50" s="553"/>
      <c r="B50" s="553"/>
    </row>
    <row r="56" spans="1:12">
      <c r="G56" s="155"/>
      <c r="L56" s="155"/>
    </row>
    <row r="57" spans="1:12">
      <c r="G57" s="155"/>
      <c r="L57" s="155"/>
    </row>
    <row r="58" spans="1:12">
      <c r="G58" s="155"/>
      <c r="L58" s="155"/>
    </row>
    <row r="59" spans="1:12">
      <c r="G59" s="155"/>
      <c r="L59" s="155"/>
    </row>
    <row r="60" spans="1:12">
      <c r="G60" s="155"/>
      <c r="L60" s="155"/>
    </row>
  </sheetData>
  <mergeCells count="7">
    <mergeCell ref="A3:B3"/>
    <mergeCell ref="A35:F35"/>
    <mergeCell ref="A36:F36"/>
    <mergeCell ref="A37:F37"/>
    <mergeCell ref="A38:F38"/>
    <mergeCell ref="A39:F39"/>
    <mergeCell ref="A40:F40"/>
  </mergeCells>
  <hyperlinks>
    <hyperlink ref="A3" r:id="rId1" location="'User Guide Vehicle Tests'!A1"/>
    <hyperlink ref="A48" r:id="rId2"/>
    <hyperlink ref="A44:B44" r:id="rId3" location="Contents!A1" display="Click here to return to Contents"/>
    <hyperlink ref="A3:B3" location="'User Guide Vehicle Tests'!A1" display="Click Here for User Guide"/>
    <hyperlink ref="A44" location="Contents!A1" display="Click here to return to Contents"/>
    <hyperlink ref="A46" location="'Statistical Notes'!A1" display="Click here for information on Statistical Notes and symbols used"/>
    <hyperlink ref="A42" location="'Vehicle Testing - Commentary'!A1" display="Click here to return to the Commentary"/>
  </hyperlinks>
  <pageMargins left="0.74803149606299213" right="0.74803149606299213" top="0.98425196850393704" bottom="0.98425196850393704" header="0.51181102362204722" footer="0.51181102362204722"/>
  <pageSetup paperSize="9" orientation="portrait" r:id="rId4"/>
  <headerFooter alignWithMargins="0"/>
  <drawing r:id="rId5"/>
</worksheet>
</file>

<file path=xl/worksheets/sheet3.xml><?xml version="1.0" encoding="utf-8"?>
<worksheet xmlns="http://schemas.openxmlformats.org/spreadsheetml/2006/main" xmlns:r="http://schemas.openxmlformats.org/officeDocument/2006/relationships">
  <sheetPr codeName="Sheet2">
    <tabColor theme="0" tint="-0.249977111117893"/>
  </sheetPr>
  <dimension ref="A1:F6"/>
  <sheetViews>
    <sheetView zoomScaleNormal="100" workbookViewId="0"/>
  </sheetViews>
  <sheetFormatPr defaultRowHeight="12.75"/>
  <cols>
    <col min="1" max="1" width="113" style="271" customWidth="1"/>
    <col min="2" max="3" width="9.140625" style="274"/>
    <col min="4" max="4" width="9.140625" style="274" customWidth="1"/>
    <col min="5" max="5" width="9.140625" style="274"/>
    <col min="6" max="6" width="9.140625" style="274" customWidth="1"/>
    <col min="7" max="16384" width="9.140625" style="274"/>
  </cols>
  <sheetData>
    <row r="1" spans="1:6" ht="18">
      <c r="A1" s="466" t="s">
        <v>600</v>
      </c>
      <c r="C1" s="353"/>
    </row>
    <row r="2" spans="1:6" s="135" customFormat="1" ht="42.75" customHeight="1">
      <c r="A2" s="461" t="s">
        <v>573</v>
      </c>
      <c r="C2" s="471"/>
    </row>
    <row r="3" spans="1:6" ht="258.75" customHeight="1">
      <c r="A3" s="467" t="s">
        <v>790</v>
      </c>
      <c r="B3" s="135"/>
      <c r="E3" s="552"/>
      <c r="F3" s="410"/>
    </row>
    <row r="4" spans="1:6" ht="22.5" customHeight="1">
      <c r="A4" s="468" t="s">
        <v>714</v>
      </c>
      <c r="C4" s="271"/>
      <c r="D4" s="395"/>
      <c r="E4" s="555"/>
    </row>
    <row r="5" spans="1:6">
      <c r="E5" s="555"/>
    </row>
    <row r="6" spans="1:6" ht="105">
      <c r="A6" s="1402" t="s">
        <v>1991</v>
      </c>
      <c r="E6" s="555"/>
    </row>
  </sheetData>
  <hyperlinks>
    <hyperlink ref="A4" r:id="rId1"/>
  </hyperlinks>
  <pageMargins left="0.70866141732283472" right="0.70866141732283472" top="0.74803149606299213" bottom="0.74803149606299213" header="0.31496062992125984" footer="0.31496062992125984"/>
  <pageSetup paperSize="9" scale="95" orientation="portrait" r:id="rId2"/>
</worksheet>
</file>

<file path=xl/worksheets/sheet30.xml><?xml version="1.0" encoding="utf-8"?>
<worksheet xmlns="http://schemas.openxmlformats.org/spreadsheetml/2006/main" xmlns:r="http://schemas.openxmlformats.org/officeDocument/2006/relationships">
  <sheetPr codeName="Sheet44">
    <tabColor theme="0" tint="-0.249977111117893"/>
    <pageSetUpPr fitToPage="1"/>
  </sheetPr>
  <dimension ref="A1:J58"/>
  <sheetViews>
    <sheetView zoomScaleNormal="100" workbookViewId="0">
      <selection activeCell="A2" sqref="A2"/>
    </sheetView>
  </sheetViews>
  <sheetFormatPr defaultRowHeight="12.75"/>
  <cols>
    <col min="1" max="1" width="18.28515625" style="554" customWidth="1"/>
    <col min="2" max="5" width="13.7109375" style="554" customWidth="1"/>
    <col min="6" max="6" width="3.42578125" style="562" customWidth="1"/>
    <col min="7" max="7" width="13.7109375" style="554" customWidth="1"/>
    <col min="8" max="9" width="9.140625" style="554"/>
    <col min="10" max="10" width="12" style="554" bestFit="1" customWidth="1"/>
    <col min="11" max="16384" width="9.140625" style="554"/>
  </cols>
  <sheetData>
    <row r="1" spans="1:10" ht="15.75">
      <c r="A1" s="73" t="s">
        <v>908</v>
      </c>
      <c r="D1" s="471"/>
    </row>
    <row r="2" spans="1:10">
      <c r="H2" s="271"/>
    </row>
    <row r="3" spans="1:10">
      <c r="A3" s="1487" t="s">
        <v>106</v>
      </c>
      <c r="B3" s="1487"/>
    </row>
    <row r="4" spans="1:10">
      <c r="A4" s="289"/>
      <c r="B4" s="576"/>
      <c r="C4" s="576"/>
      <c r="D4" s="576"/>
      <c r="E4" s="576"/>
      <c r="F4" s="690"/>
      <c r="G4" s="576"/>
    </row>
    <row r="5" spans="1:10" ht="14.25">
      <c r="A5" s="123" t="s">
        <v>1571</v>
      </c>
      <c r="B5" s="271"/>
      <c r="C5" s="271"/>
      <c r="D5" s="271"/>
      <c r="E5" s="271"/>
      <c r="F5" s="533"/>
      <c r="G5" s="271"/>
    </row>
    <row r="6" spans="1:10" ht="12.75" customHeight="1" thickBot="1">
      <c r="A6" s="565"/>
      <c r="B6" s="565"/>
      <c r="C6" s="565"/>
      <c r="D6" s="565"/>
      <c r="E6" s="565"/>
      <c r="F6" s="533"/>
      <c r="G6" s="565"/>
    </row>
    <row r="7" spans="1:10" ht="31.5" customHeight="1" thickTop="1" thickBot="1">
      <c r="A7" s="789" t="s">
        <v>107</v>
      </c>
      <c r="B7" s="772" t="s">
        <v>863</v>
      </c>
      <c r="C7" s="772" t="s">
        <v>864</v>
      </c>
      <c r="D7" s="772" t="s">
        <v>865</v>
      </c>
      <c r="E7" s="772" t="s">
        <v>866</v>
      </c>
      <c r="F7" s="773"/>
      <c r="G7" s="772" t="s">
        <v>867</v>
      </c>
      <c r="H7" s="248"/>
      <c r="I7" s="248"/>
    </row>
    <row r="8" spans="1:10" s="757" customFormat="1" ht="13.5" thickTop="1">
      <c r="A8" s="567"/>
      <c r="B8" s="252"/>
      <c r="C8" s="252"/>
      <c r="D8" s="252"/>
      <c r="E8" s="252"/>
      <c r="F8" s="252"/>
      <c r="G8" s="252"/>
      <c r="H8" s="248"/>
      <c r="I8" s="248"/>
    </row>
    <row r="9" spans="1:10">
      <c r="A9" s="578" t="s">
        <v>215</v>
      </c>
      <c r="B9" s="574">
        <f>('Vehicle Test Provided T1.14'!C9-'Vehicle Test Provided T1.14'!B9)/'Vehicle Test Provided T1.14'!B9</f>
        <v>-1.3366501288838383E-2</v>
      </c>
      <c r="C9" s="574">
        <f>('Vehicle Test Provided T1.14'!D9-'Vehicle Test Provided T1.14'!C9)/'Vehicle Test Provided T1.14'!C9</f>
        <v>-4.7890607990898046E-2</v>
      </c>
      <c r="D9" s="574">
        <f>('Vehicle Test Provided T1.14'!E9-'Vehicle Test Provided T1.14'!D9)/'Vehicle Test Provided T1.14'!D9</f>
        <v>5.4341732562256578E-2</v>
      </c>
      <c r="E9" s="574">
        <f>('Vehicle Test Provided T1.14'!F9-'Vehicle Test Provided T1.14'!E9)/'Vehicle Test Provided T1.14'!E9</f>
        <v>-2.7439045720082555E-2</v>
      </c>
      <c r="F9" s="574"/>
      <c r="G9" s="574">
        <f>('Vehicle Test Provided T1.14'!F9-'Vehicle Test Provided T1.14'!B9)/'Vehicle Test Provided T1.14'!B9</f>
        <v>-3.6745752376728842E-2</v>
      </c>
      <c r="H9" s="155"/>
      <c r="I9" s="155"/>
      <c r="J9" s="155"/>
    </row>
    <row r="10" spans="1:10">
      <c r="A10" s="567"/>
      <c r="B10" s="574"/>
      <c r="C10" s="574"/>
      <c r="D10" s="574"/>
      <c r="E10" s="574"/>
      <c r="F10" s="574"/>
      <c r="G10" s="574"/>
      <c r="H10" s="155"/>
      <c r="I10" s="155"/>
      <c r="J10" s="155"/>
    </row>
    <row r="11" spans="1:10">
      <c r="A11" s="576" t="s">
        <v>168</v>
      </c>
      <c r="B11" s="574">
        <f>('Vehicle Test Provided T1.14'!C11-'Vehicle Test Provided T1.14'!B11)/'Vehicle Test Provided T1.14'!B11</f>
        <v>-5.9612518628912071E-2</v>
      </c>
      <c r="C11" s="574">
        <f>('Vehicle Test Provided T1.14'!D11-'Vehicle Test Provided T1.14'!C11)/'Vehicle Test Provided T1.14'!C11</f>
        <v>-5.6259904912836764E-2</v>
      </c>
      <c r="D11" s="574">
        <f>('Vehicle Test Provided T1.14'!E11-'Vehicle Test Provided T1.14'!D11)/'Vehicle Test Provided T1.14'!D11</f>
        <v>3.9462636439966413E-2</v>
      </c>
      <c r="E11" s="574">
        <f>('Vehicle Test Provided T1.14'!F11-'Vehicle Test Provided T1.14'!E11)/'Vehicle Test Provided T1.14'!E11</f>
        <v>-9.8546042003231013E-2</v>
      </c>
      <c r="F11" s="574"/>
      <c r="G11" s="574">
        <f>('Vehicle Test Provided T1.14'!F11-'Vehicle Test Provided T1.14'!B11)/'Vehicle Test Provided T1.14'!B11</f>
        <v>-0.16840536512667661</v>
      </c>
      <c r="H11" s="155"/>
      <c r="I11" s="155"/>
      <c r="J11" s="577"/>
    </row>
    <row r="12" spans="1:10">
      <c r="A12" s="576"/>
      <c r="B12" s="574"/>
      <c r="C12" s="574"/>
      <c r="D12" s="574"/>
      <c r="E12" s="574"/>
      <c r="F12" s="574"/>
      <c r="G12" s="574"/>
      <c r="H12" s="155"/>
      <c r="I12" s="155"/>
    </row>
    <row r="13" spans="1:10">
      <c r="A13" s="576" t="s">
        <v>169</v>
      </c>
      <c r="B13" s="574">
        <f>('Vehicle Test Provided T1.14'!C13-'Vehicle Test Provided T1.14'!B13)/'Vehicle Test Provided T1.14'!B13</f>
        <v>6.1647354301044583E-3</v>
      </c>
      <c r="C13" s="574">
        <f>('Vehicle Test Provided T1.14'!D13-'Vehicle Test Provided T1.14'!C13)/'Vehicle Test Provided T1.14'!C13</f>
        <v>-3.5910818630510016E-2</v>
      </c>
      <c r="D13" s="574">
        <f>('Vehicle Test Provided T1.14'!E13-'Vehicle Test Provided T1.14'!D13)/'Vehicle Test Provided T1.14'!D13</f>
        <v>-1.7653289396257503E-3</v>
      </c>
      <c r="E13" s="574">
        <f>('Vehicle Test Provided T1.14'!F13-'Vehicle Test Provided T1.14'!E13)/'Vehicle Test Provided T1.14'!E13</f>
        <v>-5.0341900495166236E-2</v>
      </c>
      <c r="F13" s="574"/>
      <c r="G13" s="574">
        <f>('Vehicle Test Provided T1.14'!F13-'Vehicle Test Provided T1.14'!B13)/'Vehicle Test Provided T1.14'!B13</f>
        <v>-8.0426965009418344E-2</v>
      </c>
      <c r="H13" s="155"/>
      <c r="I13" s="155"/>
      <c r="J13" s="578"/>
    </row>
    <row r="14" spans="1:10">
      <c r="A14" s="576"/>
      <c r="B14" s="574"/>
      <c r="C14" s="574"/>
      <c r="D14" s="574"/>
      <c r="E14" s="574"/>
      <c r="F14" s="574"/>
      <c r="G14" s="574"/>
      <c r="H14" s="155"/>
      <c r="I14" s="155"/>
      <c r="J14" s="578"/>
    </row>
    <row r="15" spans="1:10">
      <c r="A15" s="576" t="s">
        <v>170</v>
      </c>
      <c r="B15" s="574">
        <f>('Vehicle Test Provided T1.14'!C15-'Vehicle Test Provided T1.14'!B15)/'Vehicle Test Provided T1.14'!B15</f>
        <v>-8.4574602373138102E-2</v>
      </c>
      <c r="C15" s="574">
        <f>('Vehicle Test Provided T1.14'!D15-'Vehicle Test Provided T1.14'!C15)/'Vehicle Test Provided T1.14'!C15</f>
        <v>-0.11127964699393271</v>
      </c>
      <c r="D15" s="574">
        <f>('Vehicle Test Provided T1.14'!E15-'Vehicle Test Provided T1.14'!D15)/'Vehicle Test Provided T1.14'!D15</f>
        <v>-3.4134988363072147E-2</v>
      </c>
      <c r="E15" s="574">
        <f>('Vehicle Test Provided T1.14'!F15-'Vehicle Test Provided T1.14'!E15)/'Vehicle Test Provided T1.14'!E15</f>
        <v>-3.0361445783132532E-2</v>
      </c>
      <c r="F15" s="574"/>
      <c r="G15" s="574">
        <f>('Vehicle Test Provided T1.14'!F15-'Vehicle Test Provided T1.14'!B15)/'Vehicle Test Provided T1.14'!B15</f>
        <v>-0.23807119414289321</v>
      </c>
      <c r="H15" s="155"/>
      <c r="I15" s="155"/>
      <c r="J15" s="578"/>
    </row>
    <row r="16" spans="1:10">
      <c r="A16" s="576"/>
      <c r="B16" s="574"/>
      <c r="C16" s="574"/>
      <c r="D16" s="574"/>
      <c r="E16" s="574"/>
      <c r="F16" s="574"/>
      <c r="G16" s="574"/>
      <c r="H16" s="155"/>
      <c r="I16" s="155"/>
      <c r="J16" s="578"/>
    </row>
    <row r="17" spans="1:10">
      <c r="A17" s="554" t="s">
        <v>172</v>
      </c>
      <c r="B17" s="574">
        <f>('Vehicle Test Provided T1.14'!C17-'Vehicle Test Provided T1.14'!B17)/'Vehicle Test Provided T1.14'!B17</f>
        <v>-2.9750479846449136E-2</v>
      </c>
      <c r="C17" s="574">
        <f>('Vehicle Test Provided T1.14'!D17-'Vehicle Test Provided T1.14'!C17)/'Vehicle Test Provided T1.14'!C17</f>
        <v>-4.2532146389713157E-2</v>
      </c>
      <c r="D17" s="574">
        <f>('Vehicle Test Provided T1.14'!E17-'Vehicle Test Provided T1.14'!D17)/'Vehicle Test Provided T1.14'!D17</f>
        <v>-3.8911845730027546E-2</v>
      </c>
      <c r="E17" s="574">
        <f>('Vehicle Test Provided T1.14'!F17-'Vehicle Test Provided T1.14'!E17)/'Vehicle Test Provided T1.14'!E17</f>
        <v>-1.5764958796130418E-2</v>
      </c>
      <c r="F17" s="574"/>
      <c r="G17" s="574">
        <f>('Vehicle Test Provided T1.14'!F17-'Vehicle Test Provided T1.14'!B17)/'Vehicle Test Provided T1.14'!B17</f>
        <v>-0.12124120281509917</v>
      </c>
      <c r="J17" s="578"/>
    </row>
    <row r="18" spans="1:10">
      <c r="A18" s="576"/>
      <c r="B18" s="574"/>
      <c r="C18" s="574"/>
      <c r="D18" s="574"/>
      <c r="E18" s="574"/>
      <c r="F18" s="574"/>
      <c r="G18" s="574"/>
      <c r="J18" s="578"/>
    </row>
    <row r="19" spans="1:10">
      <c r="A19" s="554" t="s">
        <v>171</v>
      </c>
      <c r="B19" s="574">
        <f>('Vehicle Test Provided T1.14'!C19-'Vehicle Test Provided T1.14'!B19)/'Vehicle Test Provided T1.14'!B19</f>
        <v>-0.10710259301014656</v>
      </c>
      <c r="C19" s="574">
        <f>('Vehicle Test Provided T1.14'!D19-'Vehicle Test Provided T1.14'!C19)/'Vehicle Test Provided T1.14'!C19</f>
        <v>-6.313131313131313E-3</v>
      </c>
      <c r="D19" s="574">
        <f>('Vehicle Test Provided T1.14'!E19-'Vehicle Test Provided T1.14'!D19)/'Vehicle Test Provided T1.14'!D19</f>
        <v>-9.4027954256670904E-2</v>
      </c>
      <c r="E19" s="574">
        <f>('Vehicle Test Provided T1.14'!F19-'Vehicle Test Provided T1.14'!E19)/'Vehicle Test Provided T1.14'!E19</f>
        <v>-0.14165497896213183</v>
      </c>
      <c r="F19" s="574"/>
      <c r="G19" s="574">
        <f>('Vehicle Test Provided T1.14'!F19-'Vehicle Test Provided T1.14'!B19)/'Vehicle Test Provided T1.14'!B19</f>
        <v>-0.31003382187147688</v>
      </c>
      <c r="J19" s="578"/>
    </row>
    <row r="20" spans="1:10">
      <c r="A20" s="576"/>
      <c r="B20" s="574"/>
      <c r="C20" s="574"/>
      <c r="D20" s="574"/>
      <c r="E20" s="574"/>
      <c r="F20" s="574"/>
      <c r="G20" s="574"/>
      <c r="H20" s="155"/>
      <c r="I20" s="155"/>
      <c r="J20" s="578"/>
    </row>
    <row r="21" spans="1:10">
      <c r="A21" s="554" t="s">
        <v>174</v>
      </c>
      <c r="B21" s="574">
        <f>('Vehicle Test Provided T1.14'!C21-'Vehicle Test Provided T1.14'!B21)/'Vehicle Test Provided T1.14'!B21</f>
        <v>-0.10590062111801242</v>
      </c>
      <c r="C21" s="574">
        <f>('Vehicle Test Provided T1.14'!D21-'Vehicle Test Provided T1.14'!C21)/'Vehicle Test Provided T1.14'!C21</f>
        <v>-0.11566516151441472</v>
      </c>
      <c r="D21" s="574">
        <f>('Vehicle Test Provided T1.14'!E21-'Vehicle Test Provided T1.14'!D21)/'Vehicle Test Provided T1.14'!D21</f>
        <v>-0.10761979575805185</v>
      </c>
      <c r="E21" s="574">
        <f>('Vehicle Test Provided T1.14'!F21-'Vehicle Test Provided T1.14'!E21)/'Vehicle Test Provided T1.14'!E21</f>
        <v>8.8028169014084509E-4</v>
      </c>
      <c r="F21" s="574"/>
      <c r="G21" s="574">
        <f>('Vehicle Test Provided T1.14'!F21-'Vehicle Test Provided T1.14'!B21)/'Vehicle Test Provided T1.14'!B21</f>
        <v>-0.29378881987577637</v>
      </c>
      <c r="J21" s="578"/>
    </row>
    <row r="22" spans="1:10">
      <c r="A22" s="576"/>
      <c r="B22" s="574"/>
      <c r="C22" s="574"/>
      <c r="D22" s="574"/>
      <c r="E22" s="574"/>
      <c r="F22" s="574"/>
      <c r="G22" s="574"/>
      <c r="J22" s="578"/>
    </row>
    <row r="23" spans="1:10">
      <c r="A23" s="266" t="s">
        <v>173</v>
      </c>
      <c r="B23" s="574">
        <f>('Vehicle Test Provided T1.14'!C23-'Vehicle Test Provided T1.14'!B23)/'Vehicle Test Provided T1.14'!B23</f>
        <v>-7.6612903225806453E-2</v>
      </c>
      <c r="C23" s="574">
        <f>('Vehicle Test Provided T1.14'!D23-'Vehicle Test Provided T1.14'!C23)/'Vehicle Test Provided T1.14'!C23</f>
        <v>-0.11790393013100436</v>
      </c>
      <c r="D23" s="574">
        <f>('Vehicle Test Provided T1.14'!E23-'Vehicle Test Provided T1.14'!D23)/'Vehicle Test Provided T1.14'!D23</f>
        <v>0.22772277227722773</v>
      </c>
      <c r="E23" s="574">
        <f>('Vehicle Test Provided T1.14'!F23-'Vehicle Test Provided T1.14'!E23)/'Vehicle Test Provided T1.14'!E23</f>
        <v>-0.11088709677419355</v>
      </c>
      <c r="F23" s="574"/>
      <c r="G23" s="574">
        <f>('Vehicle Test Provided T1.14'!F23-'Vehicle Test Provided T1.14'!B23)/'Vehicle Test Provided T1.14'!B23</f>
        <v>-0.11088709677419355</v>
      </c>
      <c r="J23" s="562"/>
    </row>
    <row r="24" spans="1:10">
      <c r="A24" s="576"/>
      <c r="B24" s="574"/>
      <c r="C24" s="574"/>
      <c r="D24" s="574"/>
      <c r="E24" s="574"/>
      <c r="F24" s="574"/>
      <c r="G24" s="574"/>
      <c r="H24" s="155"/>
    </row>
    <row r="25" spans="1:10" ht="14.25">
      <c r="A25" s="1121" t="s">
        <v>1327</v>
      </c>
      <c r="B25" s="574">
        <f>('Vehicle Test Provided T1.14'!C25-'Vehicle Test Provided T1.14'!B25)/'Vehicle Test Provided T1.14'!B25</f>
        <v>-0.25</v>
      </c>
      <c r="C25" s="1381" t="s">
        <v>709</v>
      </c>
      <c r="D25" s="1381" t="s">
        <v>709</v>
      </c>
      <c r="E25" s="1381" t="s">
        <v>709</v>
      </c>
      <c r="F25" s="574"/>
      <c r="G25" s="574">
        <f>('Vehicle Test Provided T1.14'!F25-'Vehicle Test Provided T1.14'!B25)/'Vehicle Test Provided T1.14'!B25</f>
        <v>-0.58333333333333337</v>
      </c>
      <c r="H25" s="155"/>
    </row>
    <row r="26" spans="1:10" s="757" customFormat="1">
      <c r="A26" s="576"/>
      <c r="B26" s="574"/>
      <c r="C26" s="574"/>
      <c r="D26" s="574"/>
      <c r="E26" s="574"/>
      <c r="F26" s="574"/>
      <c r="G26" s="574"/>
      <c r="H26" s="155"/>
    </row>
    <row r="27" spans="1:10" s="757" customFormat="1" ht="14.25">
      <c r="A27" s="1121" t="s">
        <v>1326</v>
      </c>
      <c r="B27" s="574">
        <f>('Vehicle Test Provided T1.14'!C27-'Vehicle Test Provided T1.14'!B27)/'Vehicle Test Provided T1.14'!B27</f>
        <v>0.30769230769230771</v>
      </c>
      <c r="C27" s="574">
        <f>('Vehicle Test Provided T1.14'!D27-'Vehicle Test Provided T1.14'!C27)/'Vehicle Test Provided T1.14'!C27</f>
        <v>8.8235294117647065E-2</v>
      </c>
      <c r="D27" s="1380" t="s">
        <v>722</v>
      </c>
      <c r="E27" s="574">
        <f>('Vehicle Test Provided T1.14'!F27-'Vehicle Test Provided T1.14'!E27)/'Vehicle Test Provided T1.14'!E27</f>
        <v>-9.5959595959595953E-2</v>
      </c>
      <c r="F27" s="574"/>
      <c r="G27" s="1380" t="s">
        <v>722</v>
      </c>
      <c r="H27" s="155"/>
    </row>
    <row r="28" spans="1:10">
      <c r="A28" s="576"/>
      <c r="B28" s="574"/>
      <c r="C28" s="574"/>
      <c r="D28" s="574"/>
      <c r="E28" s="574"/>
      <c r="F28" s="574"/>
      <c r="G28" s="574"/>
      <c r="H28" s="155"/>
    </row>
    <row r="29" spans="1:10">
      <c r="A29" s="155" t="s">
        <v>177</v>
      </c>
      <c r="B29" s="1381" t="s">
        <v>709</v>
      </c>
      <c r="C29" s="574">
        <f>('Vehicle Test Provided T1.14'!D29-'Vehicle Test Provided T1.14'!C29)/'Vehicle Test Provided T1.14'!C29</f>
        <v>-0.52380952380952384</v>
      </c>
      <c r="D29" s="574">
        <f>('Vehicle Test Provided T1.14'!E29-'Vehicle Test Provided T1.14'!D29)/'Vehicle Test Provided T1.14'!D29</f>
        <v>0.1</v>
      </c>
      <c r="E29" s="574">
        <f>('Vehicle Test Provided T1.14'!F29-'Vehicle Test Provided T1.14'!E29)/'Vehicle Test Provided T1.14'!E29</f>
        <v>2.4545454545454546</v>
      </c>
      <c r="F29" s="574"/>
      <c r="G29" s="1381" t="s">
        <v>709</v>
      </c>
      <c r="H29" s="157"/>
      <c r="J29" s="1240"/>
    </row>
    <row r="30" spans="1:10" ht="13.5" thickBot="1">
      <c r="A30" s="271"/>
      <c r="B30" s="199"/>
      <c r="C30" s="199"/>
      <c r="D30" s="199"/>
      <c r="E30" s="199"/>
      <c r="F30" s="199"/>
      <c r="G30" s="287"/>
      <c r="H30" s="155"/>
    </row>
    <row r="31" spans="1:10" ht="14.25" thickTop="1" thickBot="1">
      <c r="A31" s="151" t="s">
        <v>898</v>
      </c>
      <c r="B31" s="229">
        <f>('Vehicle Test Provided T1.14'!C31-'Vehicle Test Provided T1.14'!B31)/'Vehicle Test Provided T1.14'!B31</f>
        <v>-1.7331477786533871E-2</v>
      </c>
      <c r="C31" s="229">
        <f>('Vehicle Test Provided T1.14'!D31-'Vehicle Test Provided T1.14'!C31)/'Vehicle Test Provided T1.14'!C31</f>
        <v>-5.0380498458668425E-2</v>
      </c>
      <c r="D31" s="229">
        <f>('Vehicle Test Provided T1.14'!E31-'Vehicle Test Provided T1.14'!D31)/'Vehicle Test Provided T1.14'!D31</f>
        <v>4.1236434201384731E-2</v>
      </c>
      <c r="E31" s="229">
        <f>('Vehicle Test Provided T1.14'!F31-'Vehicle Test Provided T1.14'!E31)/'Vehicle Test Provided T1.14'!E31</f>
        <v>-3.0359679952142376E-2</v>
      </c>
      <c r="F31" s="592"/>
      <c r="G31" s="229">
        <f>('Vehicle Test Provided T1.14'!F31-'Vehicle Test Provided T1.14'!B31)/'Vehicle Test Provided T1.14'!B31</f>
        <v>-5.7857290566333007E-2</v>
      </c>
      <c r="H31" s="155"/>
      <c r="I31" s="155"/>
    </row>
    <row r="32" spans="1:10" ht="13.5" thickTop="1">
      <c r="A32" s="242" t="s">
        <v>179</v>
      </c>
      <c r="B32" s="271"/>
      <c r="C32" s="271"/>
      <c r="D32" s="271"/>
      <c r="E32" s="271"/>
      <c r="F32" s="533"/>
      <c r="G32" s="271"/>
      <c r="H32" s="155"/>
    </row>
    <row r="33" spans="1:8">
      <c r="A33" s="104"/>
      <c r="B33" s="271"/>
      <c r="C33" s="271"/>
      <c r="D33" s="271"/>
      <c r="E33" s="271"/>
      <c r="F33" s="533"/>
      <c r="G33" s="271"/>
      <c r="H33" s="155"/>
    </row>
    <row r="34" spans="1:8" s="266" customFormat="1">
      <c r="A34" s="240" t="s">
        <v>121</v>
      </c>
      <c r="B34" s="271"/>
      <c r="C34" s="271"/>
      <c r="D34" s="271"/>
      <c r="E34" s="271"/>
      <c r="F34" s="533"/>
      <c r="G34" s="271"/>
    </row>
    <row r="35" spans="1:8">
      <c r="A35" s="1486" t="s">
        <v>876</v>
      </c>
      <c r="B35" s="1486"/>
      <c r="C35" s="1486"/>
      <c r="D35" s="1486"/>
      <c r="E35" s="1486"/>
      <c r="F35" s="1486"/>
      <c r="G35" s="1486"/>
      <c r="H35" s="155"/>
    </row>
    <row r="36" spans="1:8" ht="51.75" customHeight="1">
      <c r="A36" s="1488" t="s">
        <v>1313</v>
      </c>
      <c r="B36" s="1488"/>
      <c r="C36" s="1488"/>
      <c r="D36" s="1488"/>
      <c r="E36" s="1488"/>
      <c r="F36" s="1488"/>
      <c r="G36" s="1488"/>
      <c r="H36" s="155"/>
    </row>
    <row r="37" spans="1:8" s="1121" customFormat="1" ht="41.25" customHeight="1">
      <c r="A37" s="1488" t="s">
        <v>1322</v>
      </c>
      <c r="B37" s="1488"/>
      <c r="C37" s="1488"/>
      <c r="D37" s="1488"/>
      <c r="E37" s="1488"/>
      <c r="F37" s="1488"/>
      <c r="G37" s="1488"/>
      <c r="H37" s="155"/>
    </row>
    <row r="38" spans="1:8" s="1121" customFormat="1">
      <c r="A38" s="1488" t="s">
        <v>1323</v>
      </c>
      <c r="B38" s="1488"/>
      <c r="C38" s="1488"/>
      <c r="D38" s="1488"/>
      <c r="E38" s="1488"/>
      <c r="F38" s="1488"/>
      <c r="G38" s="1488"/>
      <c r="H38" s="155"/>
    </row>
    <row r="39" spans="1:8" s="1121" customFormat="1" ht="27" customHeight="1">
      <c r="A39" s="1488" t="s">
        <v>1324</v>
      </c>
      <c r="B39" s="1488"/>
      <c r="C39" s="1488"/>
      <c r="D39" s="1488"/>
      <c r="E39" s="1488"/>
      <c r="F39" s="1488"/>
      <c r="G39" s="1488"/>
      <c r="H39" s="155"/>
    </row>
    <row r="40" spans="1:8" s="1121" customFormat="1" ht="27.75" customHeight="1">
      <c r="A40" s="1488" t="s">
        <v>1325</v>
      </c>
      <c r="B40" s="1488"/>
      <c r="C40" s="1488"/>
      <c r="D40" s="1488"/>
      <c r="E40" s="1488"/>
      <c r="F40" s="1488"/>
      <c r="G40" s="1488"/>
      <c r="H40" s="155"/>
    </row>
    <row r="41" spans="1:8">
      <c r="A41" s="271"/>
      <c r="B41" s="271"/>
      <c r="C41" s="271"/>
      <c r="D41" s="271"/>
      <c r="E41" s="271"/>
      <c r="F41" s="533"/>
      <c r="G41" s="271"/>
    </row>
    <row r="42" spans="1:8">
      <c r="A42" s="1425" t="s">
        <v>113</v>
      </c>
      <c r="B42" s="1424"/>
      <c r="C42" s="1424"/>
      <c r="D42" s="83"/>
      <c r="E42" s="271"/>
      <c r="F42" s="533"/>
      <c r="G42" s="271"/>
      <c r="H42" s="155"/>
    </row>
    <row r="43" spans="1:8">
      <c r="A43" s="83"/>
      <c r="B43" s="1434"/>
      <c r="C43" s="1434"/>
      <c r="D43" s="83"/>
      <c r="E43" s="271"/>
      <c r="F43" s="533"/>
      <c r="G43" s="271"/>
      <c r="H43" s="155"/>
    </row>
    <row r="44" spans="1:8">
      <c r="A44" s="1425" t="s">
        <v>114</v>
      </c>
      <c r="B44" s="1425"/>
      <c r="C44" s="83"/>
      <c r="D44" s="83"/>
      <c r="E44" s="271"/>
      <c r="F44" s="533"/>
      <c r="G44" s="271"/>
      <c r="H44" s="155"/>
    </row>
    <row r="45" spans="1:8">
      <c r="A45" s="1585"/>
      <c r="B45" s="83"/>
      <c r="C45" s="83"/>
      <c r="D45" s="1434"/>
      <c r="E45" s="271"/>
      <c r="F45" s="533"/>
      <c r="G45" s="271"/>
      <c r="H45" s="155"/>
    </row>
    <row r="46" spans="1:8">
      <c r="A46" s="1425" t="s">
        <v>115</v>
      </c>
      <c r="B46" s="1424"/>
      <c r="C46" s="1424"/>
      <c r="D46" s="1424"/>
      <c r="E46" s="271"/>
      <c r="F46" s="533"/>
      <c r="G46" s="271"/>
    </row>
    <row r="47" spans="1:8">
      <c r="A47" s="271"/>
      <c r="B47" s="271"/>
      <c r="C47" s="271"/>
      <c r="D47" s="271"/>
      <c r="E47" s="271"/>
      <c r="F47" s="533"/>
      <c r="G47" s="271"/>
    </row>
    <row r="48" spans="1:8">
      <c r="A48" s="1485" t="s">
        <v>631</v>
      </c>
      <c r="B48" s="1485"/>
      <c r="C48" s="271"/>
      <c r="D48" s="271"/>
      <c r="E48" s="271"/>
      <c r="F48" s="533"/>
      <c r="G48" s="271"/>
    </row>
    <row r="54" spans="8:8">
      <c r="H54" s="155"/>
    </row>
    <row r="55" spans="8:8">
      <c r="H55" s="155"/>
    </row>
    <row r="56" spans="8:8">
      <c r="H56" s="155"/>
    </row>
    <row r="57" spans="8:8">
      <c r="H57" s="155"/>
    </row>
    <row r="58" spans="8:8">
      <c r="H58" s="155"/>
    </row>
  </sheetData>
  <mergeCells count="8">
    <mergeCell ref="A3:B3"/>
    <mergeCell ref="A48:B48"/>
    <mergeCell ref="A35:G35"/>
    <mergeCell ref="A36:G36"/>
    <mergeCell ref="A37:G37"/>
    <mergeCell ref="A38:G38"/>
    <mergeCell ref="A39:G39"/>
    <mergeCell ref="A40:G40"/>
  </mergeCells>
  <hyperlinks>
    <hyperlink ref="A48" r:id="rId1"/>
    <hyperlink ref="A44:B44" r:id="rId2" location="Contents!A1" display="Click here to return to Contents"/>
    <hyperlink ref="A3" r:id="rId3" location="'User Guide Vehicle Tests'!A1"/>
    <hyperlink ref="A3:B3" location="'User Guide Vehicle Tests'!A1" display="Click Here for User Guide"/>
    <hyperlink ref="A44" location="Contents!A1" display="Click here to return to Contents"/>
    <hyperlink ref="A46" location="'Statistical Notes'!A1" display="Click here for information on Statistical Notes and symbols used"/>
    <hyperlink ref="A42" location="'Vehicle Testing - Commentary'!A1" display="Click here to return to the Commentary"/>
  </hyperlinks>
  <pageMargins left="0.74803149606299213" right="0.74803149606299213" top="0.98425196850393704" bottom="0.98425196850393704" header="0.51181102362204722" footer="0.51181102362204722"/>
  <pageSetup paperSize="9" scale="97" orientation="portrait" r:id="rId4"/>
  <headerFooter alignWithMargins="0"/>
  <drawing r:id="rId5"/>
</worksheet>
</file>

<file path=xl/worksheets/sheet31.xml><?xml version="1.0" encoding="utf-8"?>
<worksheet xmlns="http://schemas.openxmlformats.org/spreadsheetml/2006/main" xmlns:r="http://schemas.openxmlformats.org/officeDocument/2006/relationships">
  <sheetPr codeName="Sheet24">
    <tabColor theme="0" tint="-0.249977111117893"/>
  </sheetPr>
  <dimension ref="A1:K51"/>
  <sheetViews>
    <sheetView zoomScaleNormal="100" workbookViewId="0">
      <selection activeCell="A2" sqref="A2"/>
    </sheetView>
  </sheetViews>
  <sheetFormatPr defaultRowHeight="12.75"/>
  <cols>
    <col min="1" max="1" width="17.140625" style="75" customWidth="1"/>
    <col min="2" max="4" width="14.140625" style="74" customWidth="1"/>
    <col min="5" max="6" width="14.140625" style="75" customWidth="1"/>
    <col min="7" max="7" width="9.140625" style="75" customWidth="1"/>
    <col min="8" max="8" width="9.140625" style="75"/>
    <col min="9" max="9" width="11.5703125" style="75" bestFit="1" customWidth="1"/>
    <col min="10" max="16384" width="9.140625" style="75"/>
  </cols>
  <sheetData>
    <row r="1" spans="1:11" ht="15.75">
      <c r="A1" s="73" t="s">
        <v>65</v>
      </c>
      <c r="D1" s="471"/>
      <c r="E1" s="356"/>
    </row>
    <row r="2" spans="1:11" ht="15.75">
      <c r="G2" s="77"/>
    </row>
    <row r="3" spans="1:11">
      <c r="A3" s="1487" t="s">
        <v>106</v>
      </c>
      <c r="B3" s="1487"/>
      <c r="G3" s="271"/>
    </row>
    <row r="5" spans="1:11" ht="14.25">
      <c r="A5" s="167" t="s">
        <v>1572</v>
      </c>
      <c r="B5" s="108"/>
      <c r="C5" s="108"/>
      <c r="D5" s="108"/>
      <c r="E5" s="101"/>
    </row>
    <row r="6" spans="1:11" ht="13.5" thickBot="1">
      <c r="A6" s="271"/>
      <c r="B6" s="271"/>
      <c r="C6" s="271"/>
      <c r="D6" s="271"/>
      <c r="E6" s="271"/>
      <c r="F6" s="271"/>
    </row>
    <row r="7" spans="1:11" ht="12.75" customHeight="1" thickTop="1" thickBot="1">
      <c r="A7" s="798" t="s">
        <v>107</v>
      </c>
      <c r="B7" s="797" t="s">
        <v>855</v>
      </c>
      <c r="C7" s="796" t="s">
        <v>856</v>
      </c>
      <c r="D7" s="796" t="s">
        <v>857</v>
      </c>
      <c r="E7" s="796" t="s">
        <v>858</v>
      </c>
      <c r="F7" s="796" t="s">
        <v>862</v>
      </c>
      <c r="H7" s="307"/>
      <c r="I7" s="123"/>
      <c r="J7" s="307"/>
      <c r="K7" s="307"/>
    </row>
    <row r="8" spans="1:11" s="757" customFormat="1" ht="12.75" customHeight="1" thickTop="1">
      <c r="A8" s="810"/>
      <c r="B8" s="811"/>
      <c r="C8" s="773"/>
      <c r="D8" s="814"/>
      <c r="E8" s="773"/>
      <c r="F8" s="773"/>
      <c r="I8" s="123"/>
    </row>
    <row r="9" spans="1:11">
      <c r="A9" s="578" t="s">
        <v>215</v>
      </c>
      <c r="B9" s="801">
        <v>0.78800000000000003</v>
      </c>
      <c r="C9" s="801">
        <v>0.79800000000000004</v>
      </c>
      <c r="D9" s="801">
        <v>0.80800000000000005</v>
      </c>
      <c r="E9" s="801">
        <v>0.80500000000000005</v>
      </c>
      <c r="F9" s="1253">
        <v>0.81100000000000005</v>
      </c>
      <c r="G9" s="114"/>
      <c r="H9" s="307"/>
      <c r="I9" s="271"/>
      <c r="J9" s="271"/>
      <c r="K9" s="307"/>
    </row>
    <row r="10" spans="1:11">
      <c r="A10" s="567"/>
      <c r="B10" s="801"/>
      <c r="C10" s="801"/>
      <c r="D10" s="801"/>
      <c r="E10" s="801"/>
      <c r="F10" s="1253"/>
      <c r="G10" s="114"/>
      <c r="H10" s="307"/>
      <c r="I10" s="307"/>
      <c r="J10" s="307"/>
      <c r="K10" s="307"/>
    </row>
    <row r="11" spans="1:11">
      <c r="A11" s="576" t="s">
        <v>168</v>
      </c>
      <c r="B11" s="801">
        <v>0.93100000000000005</v>
      </c>
      <c r="C11" s="801">
        <v>0.93600000000000005</v>
      </c>
      <c r="D11" s="801">
        <v>0.93500000000000005</v>
      </c>
      <c r="E11" s="801">
        <v>0.93400000000000005</v>
      </c>
      <c r="F11" s="228">
        <v>0.93600000000000005</v>
      </c>
      <c r="G11" s="114"/>
      <c r="H11" s="307"/>
      <c r="I11" s="307"/>
      <c r="J11" s="307"/>
      <c r="K11" s="307"/>
    </row>
    <row r="12" spans="1:11">
      <c r="A12" s="576"/>
      <c r="B12" s="801"/>
      <c r="C12" s="801"/>
      <c r="D12" s="801"/>
      <c r="E12" s="801"/>
      <c r="F12" s="228"/>
      <c r="G12" s="114"/>
      <c r="H12" s="307"/>
      <c r="I12" s="307"/>
      <c r="J12" s="307"/>
      <c r="K12" s="307"/>
    </row>
    <row r="13" spans="1:11">
      <c r="A13" s="576" t="s">
        <v>169</v>
      </c>
      <c r="B13" s="801">
        <v>0.73</v>
      </c>
      <c r="C13" s="801">
        <v>0.73399999999999999</v>
      </c>
      <c r="D13" s="801">
        <v>0.74399999999999999</v>
      </c>
      <c r="E13" s="801">
        <v>0.747</v>
      </c>
      <c r="F13" s="228">
        <v>0.75800000000000001</v>
      </c>
      <c r="G13" s="114"/>
      <c r="H13" s="307"/>
      <c r="I13" s="307"/>
      <c r="J13" s="307"/>
      <c r="K13" s="307"/>
    </row>
    <row r="14" spans="1:11">
      <c r="A14" s="576"/>
      <c r="B14" s="801"/>
      <c r="C14" s="801"/>
      <c r="D14" s="801"/>
      <c r="E14" s="801"/>
      <c r="F14" s="228"/>
      <c r="G14" s="114"/>
      <c r="H14" s="307"/>
      <c r="I14" s="307"/>
      <c r="J14" s="307"/>
      <c r="K14" s="307"/>
    </row>
    <row r="15" spans="1:11">
      <c r="A15" s="576" t="s">
        <v>170</v>
      </c>
      <c r="B15" s="801">
        <v>0.7</v>
      </c>
      <c r="C15" s="801">
        <v>0.72399999999999998</v>
      </c>
      <c r="D15" s="801">
        <v>0.75</v>
      </c>
      <c r="E15" s="801">
        <v>0.75900000000000001</v>
      </c>
      <c r="F15" s="228">
        <v>0.77100000000000002</v>
      </c>
      <c r="G15" s="114"/>
    </row>
    <row r="16" spans="1:11">
      <c r="A16" s="576"/>
      <c r="B16" s="801"/>
      <c r="C16" s="801"/>
      <c r="D16" s="801"/>
      <c r="E16" s="801"/>
      <c r="F16" s="228"/>
      <c r="G16" s="114"/>
    </row>
    <row r="17" spans="1:7">
      <c r="A17" s="576" t="s">
        <v>172</v>
      </c>
      <c r="B17" s="801">
        <v>0.79400000000000004</v>
      </c>
      <c r="C17" s="801">
        <v>0.80600000000000005</v>
      </c>
      <c r="D17" s="801">
        <v>0.82</v>
      </c>
      <c r="E17" s="801">
        <v>0.83299999999999996</v>
      </c>
      <c r="F17" s="228">
        <v>0.84199999999999997</v>
      </c>
      <c r="G17" s="114"/>
    </row>
    <row r="18" spans="1:7">
      <c r="A18" s="576"/>
      <c r="B18" s="801"/>
      <c r="C18" s="801"/>
      <c r="D18" s="801"/>
      <c r="E18" s="801"/>
      <c r="F18" s="228"/>
      <c r="G18" s="114"/>
    </row>
    <row r="19" spans="1:7">
      <c r="A19" s="556" t="s">
        <v>171</v>
      </c>
      <c r="B19" s="801">
        <v>0.78300000000000003</v>
      </c>
      <c r="C19" s="801">
        <v>0.78600000000000003</v>
      </c>
      <c r="D19" s="801">
        <v>0.79800000000000004</v>
      </c>
      <c r="E19" s="801">
        <v>0.79200000000000004</v>
      </c>
      <c r="F19" s="228">
        <v>0.81699999999999995</v>
      </c>
      <c r="G19" s="114"/>
    </row>
    <row r="20" spans="1:7">
      <c r="B20" s="801"/>
      <c r="C20" s="801"/>
      <c r="D20" s="801"/>
      <c r="E20" s="801"/>
      <c r="F20" s="228"/>
      <c r="G20" s="114"/>
    </row>
    <row r="21" spans="1:7" ht="14.25">
      <c r="A21" s="266" t="s">
        <v>1343</v>
      </c>
      <c r="B21" s="801">
        <v>0.72599999999999998</v>
      </c>
      <c r="C21" s="801">
        <v>0.75700000000000001</v>
      </c>
      <c r="D21" s="801">
        <v>0.77900000000000003</v>
      </c>
      <c r="E21" s="801">
        <v>0.80400000000000005</v>
      </c>
      <c r="F21" s="228">
        <v>0.79200000000000004</v>
      </c>
      <c r="G21" s="114"/>
    </row>
    <row r="22" spans="1:7">
      <c r="A22" s="576"/>
      <c r="B22" s="801"/>
      <c r="C22" s="801"/>
      <c r="D22" s="801"/>
      <c r="E22" s="801"/>
      <c r="F22" s="228"/>
      <c r="G22" s="114"/>
    </row>
    <row r="23" spans="1:7">
      <c r="A23" s="576" t="s">
        <v>173</v>
      </c>
      <c r="B23" s="801">
        <v>0.82899999999999996</v>
      </c>
      <c r="C23" s="801">
        <v>0.83299999999999996</v>
      </c>
      <c r="D23" s="801">
        <v>0.85199999999999998</v>
      </c>
      <c r="E23" s="801">
        <v>0.83399999999999996</v>
      </c>
      <c r="F23" s="1254">
        <v>0.84399999999999997</v>
      </c>
      <c r="G23" s="114"/>
    </row>
    <row r="24" spans="1:7">
      <c r="A24" s="576"/>
      <c r="B24" s="801"/>
      <c r="C24" s="801"/>
      <c r="D24" s="801"/>
      <c r="E24" s="801"/>
      <c r="F24" s="228"/>
      <c r="G24" s="114"/>
    </row>
    <row r="25" spans="1:7" ht="14.25">
      <c r="A25" s="1121" t="s">
        <v>1320</v>
      </c>
      <c r="B25" s="801">
        <v>0.48099999999999998</v>
      </c>
      <c r="C25" s="801">
        <v>0.27300000000000002</v>
      </c>
      <c r="D25" s="801">
        <v>0.76900000000000002</v>
      </c>
      <c r="E25" s="801">
        <v>0.57899999999999996</v>
      </c>
      <c r="F25" s="228">
        <v>0.6</v>
      </c>
      <c r="G25" s="114"/>
    </row>
    <row r="26" spans="1:7" s="757" customFormat="1">
      <c r="A26" s="576"/>
      <c r="B26" s="801"/>
      <c r="C26" s="801"/>
      <c r="D26" s="801"/>
      <c r="E26" s="801"/>
      <c r="F26" s="228"/>
      <c r="G26" s="114"/>
    </row>
    <row r="27" spans="1:7" s="757" customFormat="1" ht="14.25">
      <c r="A27" s="1121" t="s">
        <v>1321</v>
      </c>
      <c r="B27" s="801">
        <v>0.72299999999999998</v>
      </c>
      <c r="C27" s="801">
        <v>0.82499999999999996</v>
      </c>
      <c r="D27" s="801">
        <v>0.82799999999999996</v>
      </c>
      <c r="E27" s="801">
        <v>0.81899999999999995</v>
      </c>
      <c r="F27" s="228">
        <v>0.85599999999999998</v>
      </c>
      <c r="G27" s="114"/>
    </row>
    <row r="28" spans="1:7">
      <c r="A28" s="576"/>
      <c r="B28" s="801"/>
      <c r="C28" s="801"/>
      <c r="D28" s="801"/>
      <c r="E28" s="801"/>
      <c r="F28" s="228"/>
      <c r="G28" s="114"/>
    </row>
    <row r="29" spans="1:7">
      <c r="A29" s="576" t="s">
        <v>177</v>
      </c>
      <c r="B29" s="801">
        <v>0.98099999999999998</v>
      </c>
      <c r="C29" s="801">
        <v>0.93700000000000006</v>
      </c>
      <c r="D29" s="801">
        <v>0.96399999999999997</v>
      </c>
      <c r="E29" s="801">
        <v>0.96899999999999997</v>
      </c>
      <c r="F29" s="228">
        <v>0.93</v>
      </c>
      <c r="G29" s="114"/>
    </row>
    <row r="30" spans="1:7" ht="13.5" thickBot="1">
      <c r="A30" s="271"/>
      <c r="B30" s="812"/>
      <c r="C30" s="812"/>
      <c r="D30" s="815"/>
      <c r="E30" s="815"/>
      <c r="F30" s="228"/>
      <c r="G30" s="114"/>
    </row>
    <row r="31" spans="1:7" ht="14.25" thickTop="1" thickBot="1">
      <c r="A31" s="151" t="s">
        <v>120</v>
      </c>
      <c r="B31" s="813">
        <v>0.78500000000000003</v>
      </c>
      <c r="C31" s="813">
        <v>0.79400000000000004</v>
      </c>
      <c r="D31" s="813">
        <v>0.80500000000000005</v>
      </c>
      <c r="E31" s="813">
        <v>0.80300000000000005</v>
      </c>
      <c r="F31" s="229">
        <v>0.80900000000000005</v>
      </c>
      <c r="G31" s="114"/>
    </row>
    <row r="32" spans="1:7" ht="13.5" thickTop="1">
      <c r="A32" s="242" t="s">
        <v>179</v>
      </c>
      <c r="B32" s="108"/>
      <c r="C32" s="108"/>
      <c r="D32" s="108"/>
      <c r="E32" s="271"/>
      <c r="F32" s="271"/>
    </row>
    <row r="33" spans="1:6">
      <c r="A33" s="271"/>
      <c r="B33" s="108"/>
      <c r="C33" s="108"/>
      <c r="D33" s="108"/>
      <c r="E33" s="271"/>
      <c r="F33" s="271"/>
    </row>
    <row r="34" spans="1:6" s="266" customFormat="1">
      <c r="A34" s="240" t="s">
        <v>121</v>
      </c>
      <c r="B34" s="244"/>
      <c r="C34" s="244"/>
      <c r="D34" s="242"/>
    </row>
    <row r="35" spans="1:6" s="266" customFormat="1">
      <c r="A35" s="240" t="s">
        <v>145</v>
      </c>
      <c r="B35" s="244"/>
      <c r="C35" s="244"/>
      <c r="D35" s="242"/>
    </row>
    <row r="36" spans="1:6" s="266" customFormat="1" ht="52.5" customHeight="1">
      <c r="A36" s="1491" t="s">
        <v>1313</v>
      </c>
      <c r="B36" s="1491"/>
      <c r="C36" s="1491"/>
      <c r="D36" s="1491"/>
      <c r="E36" s="1491"/>
      <c r="F36" s="1491"/>
    </row>
    <row r="37" spans="1:6" s="266" customFormat="1" ht="64.5" customHeight="1">
      <c r="A37" s="1491" t="s">
        <v>1314</v>
      </c>
      <c r="B37" s="1491"/>
      <c r="C37" s="1491"/>
      <c r="D37" s="1491"/>
      <c r="E37" s="1491"/>
      <c r="F37" s="1491"/>
    </row>
    <row r="38" spans="1:6" s="266" customFormat="1">
      <c r="A38" s="1491" t="s">
        <v>1315</v>
      </c>
      <c r="B38" s="1491"/>
      <c r="C38" s="1491"/>
      <c r="D38" s="1491"/>
      <c r="E38" s="1491"/>
      <c r="F38" s="1491"/>
    </row>
    <row r="39" spans="1:6" s="266" customFormat="1" ht="14.25" customHeight="1">
      <c r="A39" s="1491" t="s">
        <v>1316</v>
      </c>
      <c r="B39" s="1491"/>
      <c r="C39" s="1491"/>
      <c r="D39" s="1491"/>
      <c r="E39" s="1491"/>
      <c r="F39" s="1491"/>
    </row>
    <row r="40" spans="1:6" s="266" customFormat="1" ht="27" customHeight="1">
      <c r="A40" s="1491" t="s">
        <v>1317</v>
      </c>
      <c r="B40" s="1491"/>
      <c r="C40" s="1491"/>
      <c r="D40" s="1491"/>
      <c r="E40" s="1491"/>
      <c r="F40" s="1491"/>
    </row>
    <row r="41" spans="1:6" s="266" customFormat="1" ht="27.75" customHeight="1">
      <c r="A41" s="1491" t="s">
        <v>1318</v>
      </c>
      <c r="B41" s="1491"/>
      <c r="C41" s="1491"/>
      <c r="D41" s="1491"/>
      <c r="E41" s="1491"/>
      <c r="F41" s="1491"/>
    </row>
    <row r="42" spans="1:6">
      <c r="A42" s="166"/>
      <c r="B42" s="271"/>
      <c r="C42" s="271"/>
      <c r="D42" s="271"/>
    </row>
    <row r="43" spans="1:6">
      <c r="A43" s="1425" t="s">
        <v>113</v>
      </c>
      <c r="B43" s="1424"/>
      <c r="C43" s="1424"/>
      <c r="D43" s="83"/>
    </row>
    <row r="44" spans="1:6">
      <c r="A44" s="83"/>
      <c r="B44" s="83"/>
      <c r="C44" s="83"/>
      <c r="D44" s="83"/>
    </row>
    <row r="45" spans="1:6">
      <c r="A45" s="1425" t="s">
        <v>114</v>
      </c>
      <c r="B45" s="1424"/>
      <c r="C45" s="83"/>
      <c r="D45" s="83"/>
    </row>
    <row r="46" spans="1:6">
      <c r="A46" s="1585"/>
      <c r="B46" s="83"/>
      <c r="C46" s="83"/>
      <c r="D46" s="83"/>
    </row>
    <row r="47" spans="1:6">
      <c r="A47" s="1425" t="s">
        <v>115</v>
      </c>
      <c r="B47" s="1424"/>
      <c r="C47" s="1424"/>
      <c r="D47" s="1424"/>
    </row>
    <row r="48" spans="1:6">
      <c r="A48" s="271"/>
      <c r="B48" s="271"/>
      <c r="C48" s="271"/>
      <c r="D48" s="271"/>
    </row>
    <row r="49" spans="1:4">
      <c r="A49" s="1485" t="s">
        <v>631</v>
      </c>
      <c r="B49" s="1485"/>
      <c r="C49" s="271"/>
      <c r="D49" s="271"/>
    </row>
    <row r="50" spans="1:4">
      <c r="A50" s="556"/>
      <c r="B50" s="556"/>
      <c r="C50" s="556"/>
      <c r="D50" s="556"/>
    </row>
    <row r="51" spans="1:4">
      <c r="A51" s="119"/>
    </row>
  </sheetData>
  <mergeCells count="8">
    <mergeCell ref="A3:B3"/>
    <mergeCell ref="A49:B49"/>
    <mergeCell ref="A36:F36"/>
    <mergeCell ref="A37:F37"/>
    <mergeCell ref="A41:F41"/>
    <mergeCell ref="A38:F38"/>
    <mergeCell ref="A39:F39"/>
    <mergeCell ref="A40:F40"/>
  </mergeCells>
  <hyperlinks>
    <hyperlink ref="A49" r:id="rId1"/>
    <hyperlink ref="A45:B45" r:id="rId2" location="Contents!A1" display="Click here to return to Contents"/>
    <hyperlink ref="A3" r:id="rId3" location="'User Guide Vehicle Tests'!A1"/>
    <hyperlink ref="A3:B3" location="'User Guide Vehicle Tests'!A1" display="Click Here for User Guide"/>
    <hyperlink ref="A45" location="Contents!A1" display="Click here to return to Contents"/>
    <hyperlink ref="A47" location="'Statistical Notes'!A1" display="Click here for information on Statistical Notes and symbols used"/>
    <hyperlink ref="A43" location="'Vehicle Testing - Commentary'!A1" display="Click here to return to the Commentary"/>
  </hyperlinks>
  <pageMargins left="0.74803149606299213" right="0.74803149606299213" top="0.98425196850393704" bottom="0.98425196850393704" header="0.51181102362204722" footer="0.51181102362204722"/>
  <pageSetup paperSize="9" scale="94" fitToHeight="2" orientation="portrait" r:id="rId4"/>
  <headerFooter alignWithMargins="0"/>
  <drawing r:id="rId5"/>
</worksheet>
</file>

<file path=xl/worksheets/sheet32.xml><?xml version="1.0" encoding="utf-8"?>
<worksheet xmlns="http://schemas.openxmlformats.org/spreadsheetml/2006/main" xmlns:r="http://schemas.openxmlformats.org/officeDocument/2006/relationships">
  <sheetPr codeName="Sheet45">
    <tabColor theme="0" tint="-0.249977111117893"/>
    <pageSetUpPr fitToPage="1"/>
  </sheetPr>
  <dimension ref="A1:T37"/>
  <sheetViews>
    <sheetView zoomScaleNormal="100" workbookViewId="0">
      <selection activeCell="A2" sqref="A2"/>
    </sheetView>
  </sheetViews>
  <sheetFormatPr defaultRowHeight="12.75"/>
  <cols>
    <col min="1" max="1" width="18.28515625" style="556" customWidth="1"/>
    <col min="2" max="6" width="13.7109375" style="556" customWidth="1"/>
    <col min="7" max="8" width="9.140625" style="556"/>
    <col min="9" max="9" width="12.140625" style="556" bestFit="1" customWidth="1"/>
    <col min="10" max="11" width="9.42578125" style="556" bestFit="1" customWidth="1"/>
    <col min="12" max="13" width="9.85546875" style="556" bestFit="1" customWidth="1"/>
    <col min="14" max="16384" width="9.140625" style="556"/>
  </cols>
  <sheetData>
    <row r="1" spans="1:20" ht="15.75">
      <c r="A1" s="73" t="s">
        <v>65</v>
      </c>
      <c r="D1" s="471"/>
    </row>
    <row r="2" spans="1:20" ht="15.75">
      <c r="G2" s="77"/>
    </row>
    <row r="3" spans="1:20">
      <c r="A3" s="1487" t="s">
        <v>106</v>
      </c>
      <c r="B3" s="1487"/>
    </row>
    <row r="4" spans="1:20">
      <c r="A4" s="289"/>
      <c r="B4" s="576"/>
      <c r="C4" s="576"/>
      <c r="D4" s="576"/>
      <c r="E4" s="576"/>
      <c r="F4" s="576"/>
    </row>
    <row r="5" spans="1:20" ht="25.5" customHeight="1">
      <c r="A5" s="1489" t="s">
        <v>1573</v>
      </c>
      <c r="B5" s="1467"/>
      <c r="C5" s="1467"/>
      <c r="D5" s="1467"/>
      <c r="E5" s="1467"/>
      <c r="F5" s="1467"/>
    </row>
    <row r="6" spans="1:20" ht="12.75" customHeight="1" thickBot="1">
      <c r="A6" s="596"/>
      <c r="B6" s="573"/>
      <c r="C6" s="573"/>
      <c r="D6" s="573"/>
      <c r="E6" s="588"/>
      <c r="F6" s="573"/>
    </row>
    <row r="7" spans="1:20" ht="31.5" customHeight="1" thickTop="1" thickBot="1">
      <c r="A7" s="771" t="s">
        <v>107</v>
      </c>
      <c r="B7" s="775" t="s">
        <v>855</v>
      </c>
      <c r="C7" s="772" t="s">
        <v>863</v>
      </c>
      <c r="D7" s="772" t="s">
        <v>1154</v>
      </c>
      <c r="E7" s="772" t="s">
        <v>1155</v>
      </c>
      <c r="F7" s="772" t="s">
        <v>867</v>
      </c>
      <c r="G7" s="248"/>
      <c r="H7" s="248"/>
      <c r="I7" s="248"/>
      <c r="J7" s="248"/>
      <c r="K7" s="248"/>
      <c r="L7" s="248"/>
      <c r="M7" s="248"/>
      <c r="N7" s="248"/>
      <c r="O7" s="248"/>
      <c r="P7" s="248"/>
      <c r="Q7" s="248"/>
      <c r="R7" s="248"/>
      <c r="S7" s="248"/>
      <c r="T7" s="248"/>
    </row>
    <row r="8" spans="1:20" s="1121" customFormat="1" ht="13.5" thickTop="1">
      <c r="A8" s="782"/>
      <c r="B8" s="811"/>
      <c r="C8" s="773"/>
      <c r="D8" s="773"/>
      <c r="E8" s="773"/>
      <c r="F8" s="773"/>
      <c r="G8" s="248"/>
      <c r="H8" s="248"/>
      <c r="I8" s="248"/>
      <c r="J8" s="248"/>
      <c r="K8" s="248"/>
      <c r="L8" s="248"/>
      <c r="M8" s="248"/>
      <c r="N8" s="248"/>
      <c r="O8" s="248"/>
      <c r="P8" s="248"/>
      <c r="Q8" s="248"/>
      <c r="R8" s="248"/>
      <c r="S8" s="248"/>
      <c r="T8" s="248"/>
    </row>
    <row r="9" spans="1:20">
      <c r="A9" s="578" t="s">
        <v>215</v>
      </c>
      <c r="B9" s="574">
        <f>('Vehicle Test Pass Rates T1.16'!B9/'Vehicle Test Pass Rates T1.16'!$B9)</f>
        <v>1</v>
      </c>
      <c r="C9" s="574">
        <f>(('Vehicle Test Pass Rates T1.16'!C9/'Vehicle Test Pass Rates T1.16'!$B9))</f>
        <v>1.0126903553299493</v>
      </c>
      <c r="D9" s="574">
        <f>(('Vehicle Test Pass Rates T1.16'!D9/'Vehicle Test Pass Rates T1.16'!$B9))</f>
        <v>1.0253807106598984</v>
      </c>
      <c r="E9" s="574">
        <f>(('Vehicle Test Pass Rates T1.16'!E9/'Vehicle Test Pass Rates T1.16'!$B9))</f>
        <v>1.0215736040609138</v>
      </c>
      <c r="F9" s="801">
        <f>(('Vehicle Test Pass Rates T1.16'!F9/'Vehicle Test Pass Rates T1.16'!$B9))</f>
        <v>1.0291878172588833</v>
      </c>
      <c r="G9" s="155"/>
      <c r="H9" s="155"/>
      <c r="I9" s="155"/>
      <c r="J9" s="155"/>
      <c r="K9" s="155"/>
      <c r="L9" s="155"/>
      <c r="M9" s="155"/>
      <c r="N9" s="155"/>
      <c r="O9" s="155"/>
      <c r="P9" s="155"/>
      <c r="Q9" s="155"/>
      <c r="R9" s="155"/>
      <c r="S9" s="155"/>
      <c r="T9" s="155"/>
    </row>
    <row r="10" spans="1:20">
      <c r="A10" s="576" t="s">
        <v>168</v>
      </c>
      <c r="B10" s="574">
        <f>('Vehicle Test Pass Rates T1.16'!B11/'Vehicle Test Pass Rates T1.16'!$B11)</f>
        <v>1</v>
      </c>
      <c r="C10" s="574">
        <f>(('Vehicle Test Pass Rates T1.16'!C11/'Vehicle Test Pass Rates T1.16'!$B11))</f>
        <v>1.0053705692803436</v>
      </c>
      <c r="D10" s="574">
        <f>(('Vehicle Test Pass Rates T1.16'!D11/'Vehicle Test Pass Rates T1.16'!$B11))</f>
        <v>1.004296455424275</v>
      </c>
      <c r="E10" s="574">
        <f>(('Vehicle Test Pass Rates T1.16'!E11/'Vehicle Test Pass Rates T1.16'!$B11))</f>
        <v>1.0032223415682062</v>
      </c>
      <c r="F10" s="801">
        <f>(('Vehicle Test Pass Rates T1.16'!F11/'Vehicle Test Pass Rates T1.16'!$B11))</f>
        <v>1.0053705692803436</v>
      </c>
      <c r="G10" s="155"/>
      <c r="H10" s="155"/>
      <c r="I10" s="155"/>
      <c r="J10" s="155"/>
      <c r="K10" s="155"/>
      <c r="L10" s="155"/>
      <c r="M10" s="155"/>
      <c r="N10" s="155"/>
      <c r="O10" s="155"/>
      <c r="P10" s="155"/>
      <c r="Q10" s="155"/>
      <c r="R10" s="155"/>
      <c r="S10" s="155"/>
      <c r="T10" s="155"/>
    </row>
    <row r="11" spans="1:20">
      <c r="A11" s="576" t="s">
        <v>169</v>
      </c>
      <c r="B11" s="574">
        <f>('Vehicle Test Pass Rates T1.16'!B13/'Vehicle Test Pass Rates T1.16'!$B13)</f>
        <v>1</v>
      </c>
      <c r="C11" s="574">
        <f>(('Vehicle Test Pass Rates T1.16'!C13/'Vehicle Test Pass Rates T1.16'!$B13))</f>
        <v>1.0054794520547945</v>
      </c>
      <c r="D11" s="574">
        <f>(('Vehicle Test Pass Rates T1.16'!D13/'Vehicle Test Pass Rates T1.16'!$B13))</f>
        <v>1.0191780821917809</v>
      </c>
      <c r="E11" s="574">
        <f>(('Vehicle Test Pass Rates T1.16'!E13/'Vehicle Test Pass Rates T1.16'!$B13))</f>
        <v>1.0232876712328767</v>
      </c>
      <c r="F11" s="801">
        <f>(('Vehicle Test Pass Rates T1.16'!F13/'Vehicle Test Pass Rates T1.16'!$B13))</f>
        <v>1.0383561643835617</v>
      </c>
      <c r="G11" s="155"/>
      <c r="H11" s="155"/>
      <c r="I11" s="155"/>
      <c r="J11" s="155"/>
      <c r="K11" s="155"/>
      <c r="L11" s="155"/>
      <c r="M11" s="155"/>
      <c r="N11" s="155"/>
      <c r="O11" s="155"/>
      <c r="P11" s="155"/>
      <c r="Q11" s="155"/>
      <c r="R11" s="155"/>
      <c r="S11" s="155"/>
      <c r="T11" s="155"/>
    </row>
    <row r="12" spans="1:20">
      <c r="A12" s="576" t="s">
        <v>170</v>
      </c>
      <c r="B12" s="574">
        <f>('Vehicle Test Pass Rates T1.16'!B15/'Vehicle Test Pass Rates T1.16'!$B15)</f>
        <v>1</v>
      </c>
      <c r="C12" s="574">
        <f>(('Vehicle Test Pass Rates T1.16'!C15/'Vehicle Test Pass Rates T1.16'!$B15))</f>
        <v>1.0342857142857143</v>
      </c>
      <c r="D12" s="574">
        <f>(('Vehicle Test Pass Rates T1.16'!D15/'Vehicle Test Pass Rates T1.16'!$B15))</f>
        <v>1.0714285714285714</v>
      </c>
      <c r="E12" s="574">
        <f>(('Vehicle Test Pass Rates T1.16'!E15/'Vehicle Test Pass Rates T1.16'!$B15))</f>
        <v>1.0842857142857143</v>
      </c>
      <c r="F12" s="801">
        <f>(('Vehicle Test Pass Rates T1.16'!F15/'Vehicle Test Pass Rates T1.16'!$B15))</f>
        <v>1.1014285714285714</v>
      </c>
      <c r="G12" s="155"/>
      <c r="H12" s="155"/>
      <c r="I12" s="155"/>
      <c r="J12" s="155"/>
      <c r="K12" s="155"/>
      <c r="L12" s="155"/>
      <c r="M12" s="155"/>
      <c r="N12" s="155"/>
      <c r="O12" s="155"/>
      <c r="P12" s="155"/>
      <c r="Q12" s="155"/>
      <c r="R12" s="155"/>
      <c r="S12" s="155"/>
      <c r="T12" s="155"/>
    </row>
    <row r="13" spans="1:20">
      <c r="A13" s="556" t="s">
        <v>172</v>
      </c>
      <c r="B13" s="574">
        <f>('Vehicle Test Pass Rates T1.16'!B17/'Vehicle Test Pass Rates T1.16'!$B17)</f>
        <v>1</v>
      </c>
      <c r="C13" s="574">
        <f>(('Vehicle Test Pass Rates T1.16'!C17/'Vehicle Test Pass Rates T1.16'!$B17))</f>
        <v>1.0151133501259446</v>
      </c>
      <c r="D13" s="574">
        <f>(('Vehicle Test Pass Rates T1.16'!D17/'Vehicle Test Pass Rates T1.16'!$B17))</f>
        <v>1.0327455919395465</v>
      </c>
      <c r="E13" s="574">
        <f>(('Vehicle Test Pass Rates T1.16'!E17/'Vehicle Test Pass Rates T1.16'!$B17))</f>
        <v>1.0491183879093198</v>
      </c>
      <c r="F13" s="801">
        <f>(('Vehicle Test Pass Rates T1.16'!F17/'Vehicle Test Pass Rates T1.16'!$B17))</f>
        <v>1.0604534005037782</v>
      </c>
    </row>
    <row r="14" spans="1:20">
      <c r="A14" s="556" t="s">
        <v>171</v>
      </c>
      <c r="B14" s="574">
        <f>('Vehicle Test Pass Rates T1.16'!B19/'Vehicle Test Pass Rates T1.16'!$B19)</f>
        <v>1</v>
      </c>
      <c r="C14" s="574">
        <f>(('Vehicle Test Pass Rates T1.16'!C19/'Vehicle Test Pass Rates T1.16'!$B19))</f>
        <v>1.0038314176245211</v>
      </c>
      <c r="D14" s="574">
        <f>(('Vehicle Test Pass Rates T1.16'!D19/'Vehicle Test Pass Rates T1.16'!$B19))</f>
        <v>1.0191570881226053</v>
      </c>
      <c r="E14" s="574">
        <f>(('Vehicle Test Pass Rates T1.16'!E19/'Vehicle Test Pass Rates T1.16'!$B19))</f>
        <v>1.0114942528735633</v>
      </c>
      <c r="F14" s="801">
        <f>(('Vehicle Test Pass Rates T1.16'!F19/'Vehicle Test Pass Rates T1.16'!$B19))</f>
        <v>1.0434227330779053</v>
      </c>
    </row>
    <row r="15" spans="1:20">
      <c r="A15" s="266" t="s">
        <v>174</v>
      </c>
      <c r="B15" s="574">
        <f>('Vehicle Test Pass Rates T1.16'!B21/'Vehicle Test Pass Rates T1.16'!$B21)</f>
        <v>1</v>
      </c>
      <c r="C15" s="574">
        <f>(('Vehicle Test Pass Rates T1.16'!C21/'Vehicle Test Pass Rates T1.16'!$B21))</f>
        <v>1.0426997245179064</v>
      </c>
      <c r="D15" s="574">
        <f>(('Vehicle Test Pass Rates T1.16'!D21/'Vehicle Test Pass Rates T1.16'!$B21))</f>
        <v>1.0730027548209367</v>
      </c>
      <c r="E15" s="574">
        <f>(('Vehicle Test Pass Rates T1.16'!E21/'Vehicle Test Pass Rates T1.16'!$B21))</f>
        <v>1.1074380165289257</v>
      </c>
      <c r="F15" s="801">
        <f>(('Vehicle Test Pass Rates T1.16'!F21/'Vehicle Test Pass Rates T1.16'!$B21))</f>
        <v>1.0909090909090911</v>
      </c>
    </row>
    <row r="16" spans="1:20" ht="13.5" thickBot="1">
      <c r="A16" s="565"/>
      <c r="B16" s="566"/>
      <c r="C16" s="566"/>
      <c r="D16" s="566"/>
      <c r="E16" s="566"/>
      <c r="F16" s="566"/>
      <c r="G16" s="155"/>
      <c r="H16" s="155"/>
      <c r="I16" s="155"/>
      <c r="J16" s="155"/>
      <c r="K16" s="155"/>
      <c r="L16" s="155"/>
      <c r="M16" s="155"/>
      <c r="N16" s="155"/>
      <c r="O16" s="155"/>
      <c r="P16" s="155"/>
      <c r="Q16" s="155"/>
      <c r="R16" s="155"/>
      <c r="S16" s="155"/>
      <c r="T16" s="155"/>
    </row>
    <row r="17" spans="1:20" ht="13.5" thickTop="1">
      <c r="A17" s="591"/>
      <c r="B17" s="592"/>
      <c r="C17" s="592"/>
      <c r="D17" s="592"/>
      <c r="E17" s="592"/>
      <c r="F17" s="592"/>
      <c r="G17" s="155"/>
      <c r="H17" s="155"/>
      <c r="I17" s="155"/>
      <c r="J17" s="155"/>
      <c r="K17" s="155"/>
      <c r="L17" s="155"/>
      <c r="M17" s="155"/>
      <c r="N17" s="155"/>
      <c r="O17" s="155"/>
      <c r="P17" s="155"/>
      <c r="Q17" s="155"/>
      <c r="R17" s="155"/>
      <c r="S17" s="155"/>
      <c r="T17" s="155"/>
    </row>
    <row r="18" spans="1:20">
      <c r="A18" s="166"/>
      <c r="D18" s="535"/>
      <c r="E18" s="535"/>
      <c r="F18" s="535"/>
      <c r="G18" s="155"/>
      <c r="H18" s="155"/>
      <c r="I18" s="155"/>
      <c r="J18" s="155"/>
      <c r="K18" s="155"/>
      <c r="L18" s="155"/>
      <c r="M18" s="155"/>
      <c r="N18" s="155"/>
      <c r="O18" s="155"/>
      <c r="P18" s="155"/>
      <c r="Q18" s="155"/>
      <c r="R18" s="155"/>
      <c r="S18" s="155"/>
      <c r="T18" s="155"/>
    </row>
    <row r="19" spans="1:20" s="266" customFormat="1">
      <c r="A19" s="1425" t="s">
        <v>113</v>
      </c>
      <c r="B19" s="1424"/>
      <c r="C19" s="1424"/>
      <c r="D19" s="271"/>
      <c r="E19" s="271"/>
      <c r="F19" s="271"/>
    </row>
    <row r="20" spans="1:20">
      <c r="A20" s="83"/>
      <c r="B20" s="83"/>
      <c r="C20" s="83"/>
    </row>
    <row r="21" spans="1:20">
      <c r="A21" s="1425" t="s">
        <v>114</v>
      </c>
      <c r="B21" s="1424"/>
      <c r="C21" s="83"/>
      <c r="G21" s="155"/>
      <c r="H21" s="155"/>
      <c r="I21" s="155"/>
      <c r="J21" s="155"/>
      <c r="K21" s="155"/>
      <c r="L21" s="155"/>
      <c r="M21" s="155"/>
      <c r="N21" s="155"/>
      <c r="O21" s="155"/>
      <c r="P21" s="155"/>
      <c r="Q21" s="155"/>
      <c r="R21" s="155"/>
      <c r="S21" s="155"/>
      <c r="T21" s="155"/>
    </row>
    <row r="22" spans="1:20">
      <c r="A22" s="1585"/>
      <c r="B22" s="559"/>
      <c r="C22" s="559"/>
    </row>
    <row r="23" spans="1:20">
      <c r="A23" s="1425" t="s">
        <v>115</v>
      </c>
      <c r="B23" s="1424"/>
      <c r="C23" s="83"/>
      <c r="D23" s="241"/>
      <c r="G23" s="155"/>
      <c r="H23" s="155"/>
      <c r="I23" s="155"/>
      <c r="J23" s="155"/>
      <c r="K23" s="155"/>
      <c r="L23" s="155"/>
      <c r="M23" s="155"/>
      <c r="N23" s="155"/>
      <c r="O23" s="155"/>
      <c r="P23" s="155"/>
      <c r="Q23" s="155"/>
      <c r="R23" s="155"/>
      <c r="S23" s="155"/>
      <c r="T23" s="155"/>
    </row>
    <row r="24" spans="1:20">
      <c r="A24" s="83"/>
      <c r="B24" s="83"/>
      <c r="C24" s="83"/>
      <c r="D24" s="1424"/>
      <c r="G24" s="155"/>
      <c r="H24" s="155"/>
      <c r="I24" s="155"/>
      <c r="J24" s="155"/>
      <c r="K24" s="155"/>
      <c r="L24" s="155"/>
      <c r="M24" s="155"/>
      <c r="N24" s="155"/>
      <c r="O24" s="155"/>
      <c r="P24" s="155"/>
      <c r="Q24" s="155"/>
      <c r="R24" s="155"/>
      <c r="S24" s="155"/>
      <c r="T24" s="155"/>
    </row>
    <row r="25" spans="1:20">
      <c r="A25" s="1424"/>
      <c r="B25" s="1424"/>
      <c r="C25" s="1424"/>
      <c r="D25" s="1424"/>
    </row>
    <row r="26" spans="1:20">
      <c r="A26" s="241"/>
      <c r="B26" s="241"/>
      <c r="C26" s="241"/>
      <c r="D26" s="241"/>
    </row>
    <row r="27" spans="1:20">
      <c r="A27" s="1425"/>
      <c r="B27" s="1425"/>
      <c r="C27" s="241"/>
      <c r="D27" s="241"/>
    </row>
    <row r="33" spans="7:20">
      <c r="G33" s="155"/>
      <c r="H33" s="155"/>
      <c r="I33" s="155"/>
      <c r="J33" s="155"/>
      <c r="K33" s="155"/>
      <c r="L33" s="155"/>
      <c r="M33" s="155"/>
      <c r="N33" s="155"/>
      <c r="O33" s="155"/>
      <c r="P33" s="155"/>
      <c r="Q33" s="155"/>
      <c r="R33" s="155"/>
      <c r="S33" s="155"/>
      <c r="T33" s="155"/>
    </row>
    <row r="34" spans="7:20">
      <c r="G34" s="155"/>
      <c r="H34" s="155"/>
      <c r="I34" s="155"/>
      <c r="J34" s="155"/>
      <c r="K34" s="155"/>
      <c r="L34" s="155"/>
      <c r="M34" s="155"/>
      <c r="N34" s="155"/>
      <c r="O34" s="155"/>
      <c r="P34" s="155"/>
      <c r="Q34" s="155"/>
      <c r="R34" s="155"/>
      <c r="S34" s="155"/>
      <c r="T34" s="155"/>
    </row>
    <row r="35" spans="7:20">
      <c r="G35" s="155"/>
      <c r="H35" s="155"/>
      <c r="I35" s="155"/>
      <c r="J35" s="155"/>
      <c r="K35" s="155"/>
      <c r="L35" s="155"/>
      <c r="M35" s="155"/>
      <c r="N35" s="155"/>
      <c r="O35" s="155"/>
      <c r="P35" s="155"/>
      <c r="Q35" s="155"/>
      <c r="R35" s="155"/>
      <c r="S35" s="118"/>
      <c r="T35" s="215"/>
    </row>
    <row r="36" spans="7:20">
      <c r="G36" s="155"/>
      <c r="L36" s="155"/>
    </row>
    <row r="37" spans="7:20">
      <c r="G37" s="155"/>
    </row>
  </sheetData>
  <mergeCells count="2">
    <mergeCell ref="A3:B3"/>
    <mergeCell ref="A5:F5"/>
  </mergeCells>
  <hyperlinks>
    <hyperlink ref="A21:B21" r:id="rId1" location="Contents!A1" display="Click here to return to Contents"/>
    <hyperlink ref="A3" r:id="rId2" location="'User Guide Vehicle Tests'!A1"/>
    <hyperlink ref="A3:B3" location="'User Guide Vehicle Tests'!A1" display="Click Here for User Guide"/>
    <hyperlink ref="A21" location="Contents!A1" display="Click here to return to Contents"/>
    <hyperlink ref="A23" location="'Statistical Notes'!A1" display="Click here for information on Statistical Notes and symbols used"/>
    <hyperlink ref="A19" location="'Vehicle Testing - Commentary'!A1" display="Click here to return to the Commentary"/>
  </hyperlinks>
  <pageMargins left="0.74803149606299213" right="0.74803149606299213" top="0.98425196850393704" bottom="0.98425196850393704" header="0.51181102362204722" footer="0.51181102362204722"/>
  <pageSetup paperSize="9" scale="60" orientation="landscape" r:id="rId3"/>
  <headerFooter alignWithMargins="0"/>
  <drawing r:id="rId4"/>
</worksheet>
</file>

<file path=xl/worksheets/sheet33.xml><?xml version="1.0" encoding="utf-8"?>
<worksheet xmlns="http://schemas.openxmlformats.org/spreadsheetml/2006/main" xmlns:r="http://schemas.openxmlformats.org/officeDocument/2006/relationships">
  <sheetPr codeName="Sheet47">
    <tabColor theme="0" tint="-0.249977111117893"/>
  </sheetPr>
  <dimension ref="A1:I51"/>
  <sheetViews>
    <sheetView zoomScaleNormal="100" workbookViewId="0">
      <selection activeCell="A2" sqref="A2"/>
    </sheetView>
  </sheetViews>
  <sheetFormatPr defaultRowHeight="12.75"/>
  <cols>
    <col min="1" max="1" width="17.140625" style="1110" customWidth="1"/>
    <col min="2" max="4" width="14.140625" style="74" customWidth="1"/>
    <col min="5" max="6" width="14.140625" style="1110" customWidth="1"/>
    <col min="7" max="7" width="9.140625" style="1110" customWidth="1"/>
    <col min="8" max="8" width="9.140625" style="1110"/>
    <col min="9" max="9" width="11.5703125" style="1110" bestFit="1" customWidth="1"/>
    <col min="10" max="16384" width="9.140625" style="1110"/>
  </cols>
  <sheetData>
    <row r="1" spans="1:9" ht="15.75">
      <c r="A1" s="73" t="s">
        <v>65</v>
      </c>
      <c r="D1" s="471"/>
      <c r="E1" s="356"/>
    </row>
    <row r="2" spans="1:9" ht="15.75">
      <c r="G2" s="77"/>
    </row>
    <row r="3" spans="1:9">
      <c r="A3" s="1487" t="s">
        <v>106</v>
      </c>
      <c r="B3" s="1487"/>
      <c r="G3" s="271"/>
    </row>
    <row r="5" spans="1:9" s="266" customFormat="1" ht="14.25">
      <c r="A5" s="167" t="s">
        <v>1574</v>
      </c>
      <c r="B5" s="244"/>
      <c r="C5" s="244"/>
      <c r="D5" s="244"/>
    </row>
    <row r="6" spans="1:9" s="266" customFormat="1" ht="13.5" thickBot="1">
      <c r="A6" s="271"/>
      <c r="B6" s="271"/>
      <c r="C6" s="271"/>
      <c r="D6" s="271"/>
      <c r="E6" s="271"/>
      <c r="F6" s="271"/>
      <c r="G6" s="1110"/>
    </row>
    <row r="7" spans="1:9" ht="28.5" customHeight="1" thickTop="1">
      <c r="A7" s="561"/>
      <c r="B7" s="557"/>
      <c r="C7" s="557"/>
      <c r="D7" s="557"/>
      <c r="E7" s="161"/>
      <c r="F7" s="557"/>
      <c r="G7" s="87"/>
      <c r="H7" s="271"/>
      <c r="I7" s="271"/>
    </row>
    <row r="8" spans="1:9" ht="13.5" thickBot="1">
      <c r="A8" s="563"/>
      <c r="B8" s="573" t="s">
        <v>855</v>
      </c>
      <c r="C8" s="575" t="s">
        <v>856</v>
      </c>
      <c r="D8" s="575" t="s">
        <v>857</v>
      </c>
      <c r="E8" s="575" t="s">
        <v>858</v>
      </c>
      <c r="F8" s="575" t="s">
        <v>862</v>
      </c>
    </row>
    <row r="9" spans="1:9" ht="13.5" thickTop="1">
      <c r="A9" s="567"/>
      <c r="B9" s="248"/>
      <c r="C9" s="252"/>
      <c r="D9" s="252"/>
      <c r="E9" s="252"/>
      <c r="F9" s="252"/>
    </row>
    <row r="10" spans="1:9">
      <c r="A10" s="578" t="s">
        <v>215</v>
      </c>
      <c r="B10" s="791">
        <v>0.93500000000000005</v>
      </c>
      <c r="C10" s="791">
        <v>0.93600000000000005</v>
      </c>
      <c r="D10" s="1113">
        <v>0.94199999999999995</v>
      </c>
      <c r="E10" s="1113">
        <v>0.94299999999999995</v>
      </c>
      <c r="F10" s="1113">
        <v>0.94299999999999995</v>
      </c>
      <c r="G10" s="114"/>
      <c r="H10" s="188"/>
    </row>
    <row r="11" spans="1:9">
      <c r="A11" s="567"/>
      <c r="B11" s="791"/>
      <c r="C11" s="791"/>
      <c r="D11" s="1113"/>
      <c r="E11" s="1113"/>
      <c r="F11" s="1113"/>
      <c r="G11" s="114"/>
      <c r="H11" s="188"/>
    </row>
    <row r="12" spans="1:9">
      <c r="A12" s="576" t="s">
        <v>168</v>
      </c>
      <c r="B12" s="791">
        <v>0.96699999999999997</v>
      </c>
      <c r="C12" s="791">
        <v>0.95399999999999996</v>
      </c>
      <c r="D12" s="1113">
        <v>0.95599999999999996</v>
      </c>
      <c r="E12" s="1113">
        <v>0.96599999999999997</v>
      </c>
      <c r="F12" s="1114">
        <v>0.95699999999999996</v>
      </c>
      <c r="G12" s="114"/>
      <c r="H12" s="188"/>
    </row>
    <row r="13" spans="1:9">
      <c r="A13" s="576"/>
      <c r="B13" s="791"/>
      <c r="C13" s="791"/>
      <c r="D13" s="1113"/>
      <c r="E13" s="1113"/>
      <c r="F13" s="1114"/>
      <c r="G13" s="114"/>
      <c r="H13" s="188"/>
    </row>
    <row r="14" spans="1:9">
      <c r="A14" s="576" t="s">
        <v>169</v>
      </c>
      <c r="B14" s="791">
        <v>0.92100000000000004</v>
      </c>
      <c r="C14" s="791">
        <v>0.92100000000000004</v>
      </c>
      <c r="D14" s="1113">
        <v>0.92200000000000004</v>
      </c>
      <c r="E14" s="1113">
        <v>0.92600000000000005</v>
      </c>
      <c r="F14" s="1114">
        <v>0.92600000000000005</v>
      </c>
      <c r="G14" s="114"/>
      <c r="H14" s="188"/>
    </row>
    <row r="15" spans="1:9">
      <c r="A15" s="576"/>
      <c r="B15" s="791"/>
      <c r="C15" s="791"/>
      <c r="D15" s="1113"/>
      <c r="E15" s="1113"/>
      <c r="F15" s="1114"/>
      <c r="G15" s="114"/>
      <c r="H15" s="188"/>
    </row>
    <row r="16" spans="1:9">
      <c r="A16" s="576" t="s">
        <v>170</v>
      </c>
      <c r="B16" s="791">
        <v>0.90800000000000003</v>
      </c>
      <c r="C16" s="791">
        <v>0.91100000000000003</v>
      </c>
      <c r="D16" s="1113">
        <v>0.90900000000000003</v>
      </c>
      <c r="E16" s="1113">
        <v>0.90900000000000003</v>
      </c>
      <c r="F16" s="1114">
        <v>0.90700000000000003</v>
      </c>
      <c r="G16" s="114"/>
      <c r="H16" s="188"/>
    </row>
    <row r="17" spans="1:8">
      <c r="A17" s="576"/>
      <c r="B17" s="791"/>
      <c r="C17" s="791"/>
      <c r="D17" s="1113"/>
      <c r="E17" s="1113"/>
      <c r="F17" s="1114"/>
      <c r="G17" s="114"/>
      <c r="H17" s="188"/>
    </row>
    <row r="18" spans="1:8">
      <c r="A18" s="576" t="s">
        <v>172</v>
      </c>
      <c r="B18" s="791">
        <v>0.874</v>
      </c>
      <c r="C18" s="791">
        <v>0.89200000000000002</v>
      </c>
      <c r="D18" s="1113">
        <v>0.88700000000000001</v>
      </c>
      <c r="E18" s="1113">
        <v>0.88900000000000001</v>
      </c>
      <c r="F18" s="1114">
        <v>0.89</v>
      </c>
      <c r="G18" s="114"/>
      <c r="H18" s="188"/>
    </row>
    <row r="19" spans="1:8">
      <c r="A19" s="576"/>
      <c r="B19" s="791"/>
      <c r="C19" s="791"/>
      <c r="D19" s="1113"/>
      <c r="E19" s="1113"/>
      <c r="F19" s="1114"/>
      <c r="G19" s="114"/>
      <c r="H19" s="188"/>
    </row>
    <row r="20" spans="1:8">
      <c r="A20" s="1110" t="s">
        <v>171</v>
      </c>
      <c r="B20" s="791">
        <v>0.90100000000000002</v>
      </c>
      <c r="C20" s="791">
        <v>0.90900000000000003</v>
      </c>
      <c r="D20" s="1113">
        <v>0.875</v>
      </c>
      <c r="E20" s="1113">
        <v>0.89</v>
      </c>
      <c r="F20" s="1114">
        <v>0.90700000000000003</v>
      </c>
      <c r="G20" s="114"/>
      <c r="H20" s="188"/>
    </row>
    <row r="21" spans="1:8">
      <c r="B21" s="1115"/>
      <c r="C21" s="791"/>
      <c r="D21" s="1113"/>
      <c r="E21" s="1113"/>
      <c r="F21" s="1114"/>
      <c r="G21" s="114"/>
    </row>
    <row r="22" spans="1:8">
      <c r="A22" s="266" t="s">
        <v>174</v>
      </c>
      <c r="B22" s="791">
        <v>0.92900000000000005</v>
      </c>
      <c r="C22" s="791">
        <v>0.92800000000000005</v>
      </c>
      <c r="D22" s="1113">
        <v>0.92800000000000005</v>
      </c>
      <c r="E22" s="1113">
        <v>0.93899999999999995</v>
      </c>
      <c r="F22" s="1114">
        <v>0.93</v>
      </c>
      <c r="G22" s="114"/>
    </row>
    <row r="23" spans="1:8">
      <c r="A23" s="576"/>
      <c r="B23" s="791"/>
      <c r="C23" s="791"/>
      <c r="D23" s="1113"/>
      <c r="E23" s="1113"/>
      <c r="F23" s="1114"/>
      <c r="G23" s="114"/>
    </row>
    <row r="24" spans="1:8">
      <c r="A24" s="576" t="s">
        <v>173</v>
      </c>
      <c r="B24" s="791">
        <v>0.92500000000000004</v>
      </c>
      <c r="C24" s="791">
        <v>0.93600000000000005</v>
      </c>
      <c r="D24" s="1113">
        <v>0.93400000000000005</v>
      </c>
      <c r="E24" s="1113">
        <v>0.93600000000000005</v>
      </c>
      <c r="F24" s="1116">
        <v>0.92600000000000005</v>
      </c>
      <c r="G24" s="114"/>
    </row>
    <row r="25" spans="1:8">
      <c r="A25" s="576"/>
      <c r="B25" s="791"/>
      <c r="C25" s="791"/>
      <c r="D25" s="1113"/>
      <c r="E25" s="1113"/>
      <c r="F25" s="1114"/>
      <c r="G25" s="114"/>
    </row>
    <row r="26" spans="1:8" ht="14.25">
      <c r="A26" s="1121" t="s">
        <v>1327</v>
      </c>
      <c r="B26" s="791">
        <v>0.81799999999999995</v>
      </c>
      <c r="C26" s="825" t="s">
        <v>709</v>
      </c>
      <c r="D26" s="1295" t="s">
        <v>709</v>
      </c>
      <c r="E26" s="1295" t="s">
        <v>709</v>
      </c>
      <c r="F26" s="1115" t="s">
        <v>709</v>
      </c>
      <c r="G26" s="114"/>
    </row>
    <row r="27" spans="1:8">
      <c r="A27" s="576"/>
      <c r="B27" s="791"/>
      <c r="C27" s="791"/>
      <c r="D27" s="1113"/>
      <c r="E27" s="1113"/>
      <c r="F27" s="1114"/>
      <c r="G27" s="114"/>
    </row>
    <row r="28" spans="1:8" ht="14.25">
      <c r="A28" s="1121" t="s">
        <v>1326</v>
      </c>
      <c r="B28" s="791">
        <v>0.92100000000000004</v>
      </c>
      <c r="C28" s="791">
        <v>0.90200000000000002</v>
      </c>
      <c r="D28" s="1113">
        <v>0.93500000000000005</v>
      </c>
      <c r="E28" s="1113">
        <v>0.93799999999999994</v>
      </c>
      <c r="F28" s="1114">
        <v>0.93</v>
      </c>
      <c r="G28" s="114"/>
    </row>
    <row r="29" spans="1:8">
      <c r="A29" s="576"/>
      <c r="B29" s="791"/>
      <c r="C29" s="791"/>
      <c r="D29" s="1113"/>
      <c r="E29" s="1113"/>
      <c r="F29" s="1114"/>
      <c r="G29" s="114"/>
    </row>
    <row r="30" spans="1:8">
      <c r="A30" s="576" t="s">
        <v>177</v>
      </c>
      <c r="B30" s="825" t="s">
        <v>709</v>
      </c>
      <c r="C30" s="791">
        <v>1</v>
      </c>
      <c r="D30" s="1113">
        <v>1</v>
      </c>
      <c r="E30" s="1113">
        <v>0.81799999999999995</v>
      </c>
      <c r="F30" s="1114">
        <v>1</v>
      </c>
      <c r="G30" s="114"/>
    </row>
    <row r="31" spans="1:8" ht="13.5" thickBot="1">
      <c r="A31" s="271"/>
      <c r="B31" s="1114"/>
      <c r="C31" s="1114"/>
      <c r="D31" s="1114"/>
      <c r="E31" s="1114"/>
      <c r="F31" s="1114"/>
      <c r="G31" s="114"/>
    </row>
    <row r="32" spans="1:8" ht="14.25" thickTop="1" thickBot="1">
      <c r="A32" s="151" t="s">
        <v>120</v>
      </c>
      <c r="B32" s="1117">
        <v>0.93100000000000005</v>
      </c>
      <c r="C32" s="1117">
        <v>0.93300000000000005</v>
      </c>
      <c r="D32" s="1117">
        <v>0.93799999999999994</v>
      </c>
      <c r="E32" s="1117">
        <v>0.93899999999999995</v>
      </c>
      <c r="F32" s="1117">
        <v>0.93899999999999995</v>
      </c>
      <c r="G32" s="114"/>
    </row>
    <row r="33" spans="1:6" ht="13.5" thickTop="1">
      <c r="A33" s="118" t="s">
        <v>179</v>
      </c>
      <c r="B33" s="108"/>
      <c r="C33" s="108"/>
      <c r="D33" s="108"/>
    </row>
    <row r="34" spans="1:6">
      <c r="A34" s="270"/>
      <c r="B34" s="108"/>
      <c r="C34" s="108"/>
      <c r="D34" s="108"/>
    </row>
    <row r="35" spans="1:6" s="266" customFormat="1">
      <c r="A35" s="240" t="s">
        <v>121</v>
      </c>
      <c r="B35" s="244"/>
      <c r="C35" s="244"/>
      <c r="D35" s="242"/>
    </row>
    <row r="36" spans="1:6" s="266" customFormat="1">
      <c r="A36" s="240" t="s">
        <v>145</v>
      </c>
      <c r="B36" s="244"/>
      <c r="C36" s="244"/>
      <c r="D36" s="242"/>
    </row>
    <row r="37" spans="1:6" ht="54" customHeight="1">
      <c r="A37" s="1491" t="s">
        <v>1313</v>
      </c>
      <c r="B37" s="1491"/>
      <c r="C37" s="1491"/>
      <c r="D37" s="1491"/>
      <c r="E37" s="1491"/>
      <c r="F37" s="1491"/>
    </row>
    <row r="38" spans="1:6" s="1121" customFormat="1" ht="41.25" customHeight="1">
      <c r="A38" s="1491" t="s">
        <v>1322</v>
      </c>
      <c r="B38" s="1491"/>
      <c r="C38" s="1491"/>
      <c r="D38" s="1491"/>
      <c r="E38" s="1491"/>
      <c r="F38" s="1491"/>
    </row>
    <row r="39" spans="1:6" s="1121" customFormat="1" ht="13.5" customHeight="1">
      <c r="A39" s="1491" t="s">
        <v>1323</v>
      </c>
      <c r="B39" s="1491"/>
      <c r="C39" s="1491"/>
      <c r="D39" s="1491"/>
      <c r="E39" s="1491"/>
      <c r="F39" s="1491"/>
    </row>
    <row r="40" spans="1:6" s="1121" customFormat="1" ht="27" customHeight="1">
      <c r="A40" s="1491" t="s">
        <v>1324</v>
      </c>
      <c r="B40" s="1491"/>
      <c r="C40" s="1491"/>
      <c r="D40" s="1491"/>
      <c r="E40" s="1491"/>
      <c r="F40" s="1491"/>
    </row>
    <row r="41" spans="1:6" s="1121" customFormat="1" ht="27" customHeight="1">
      <c r="A41" s="1491" t="s">
        <v>1325</v>
      </c>
      <c r="B41" s="1491"/>
      <c r="C41" s="1491"/>
      <c r="D41" s="1491"/>
      <c r="E41" s="1491"/>
      <c r="F41" s="1491"/>
    </row>
    <row r="42" spans="1:6">
      <c r="A42" s="166"/>
      <c r="B42" s="271"/>
      <c r="C42" s="271"/>
      <c r="D42" s="271"/>
    </row>
    <row r="43" spans="1:6">
      <c r="A43" s="1425" t="s">
        <v>113</v>
      </c>
      <c r="B43" s="1424"/>
      <c r="C43" s="1424"/>
      <c r="D43" s="83"/>
    </row>
    <row r="44" spans="1:6">
      <c r="A44" s="83"/>
      <c r="B44" s="83"/>
      <c r="C44" s="83"/>
      <c r="D44" s="83"/>
    </row>
    <row r="45" spans="1:6">
      <c r="A45" s="1425" t="s">
        <v>114</v>
      </c>
      <c r="B45" s="1425"/>
      <c r="C45" s="83"/>
      <c r="D45" s="83"/>
    </row>
    <row r="46" spans="1:6">
      <c r="A46" s="1585"/>
      <c r="B46" s="83"/>
      <c r="C46" s="83"/>
      <c r="D46" s="83"/>
    </row>
    <row r="47" spans="1:6">
      <c r="A47" s="1425" t="s">
        <v>115</v>
      </c>
      <c r="B47" s="1424"/>
      <c r="C47" s="1424"/>
      <c r="D47" s="1424"/>
    </row>
    <row r="48" spans="1:6">
      <c r="A48" s="271"/>
      <c r="B48" s="271"/>
      <c r="C48" s="271"/>
      <c r="D48" s="271"/>
    </row>
    <row r="49" spans="1:4">
      <c r="A49" s="1485" t="s">
        <v>631</v>
      </c>
      <c r="B49" s="1485"/>
      <c r="C49" s="271"/>
      <c r="D49" s="271"/>
    </row>
    <row r="50" spans="1:4">
      <c r="B50" s="1110"/>
      <c r="C50" s="1110"/>
      <c r="D50" s="1110"/>
    </row>
    <row r="51" spans="1:4">
      <c r="A51" s="289"/>
    </row>
  </sheetData>
  <mergeCells count="7">
    <mergeCell ref="A3:B3"/>
    <mergeCell ref="A37:F37"/>
    <mergeCell ref="A49:B49"/>
    <mergeCell ref="A38:F38"/>
    <mergeCell ref="A39:F39"/>
    <mergeCell ref="A40:F40"/>
    <mergeCell ref="A41:F41"/>
  </mergeCells>
  <hyperlinks>
    <hyperlink ref="A49" r:id="rId1"/>
    <hyperlink ref="A45:B45" r:id="rId2" location="Contents!A1" display="Click here to return to Contents"/>
    <hyperlink ref="A3" r:id="rId3" location="'User Guide Vehicle Tests'!A1"/>
    <hyperlink ref="A3:B3" location="'User Guide Vehicle Tests'!A1" display="Click Here for User Guide"/>
    <hyperlink ref="A45" location="Contents!A1" display="Click here to return to Contents"/>
    <hyperlink ref="A47" location="'Statistical Notes'!A1" display="Click here for information on Statistical Notes and symbols used"/>
    <hyperlink ref="A43" location="'Vehicle Testing - Commentary'!A1" display="Click here to return to the Commentary"/>
  </hyperlinks>
  <pageMargins left="0.74803149606299213" right="0.74803149606299213" top="0.98425196850393704" bottom="0.98425196850393704" header="0.51181102362204722" footer="0.51181102362204722"/>
  <pageSetup paperSize="9" scale="95" fitToHeight="2" orientation="portrait" r:id="rId4"/>
  <headerFooter alignWithMargins="0"/>
  <drawing r:id="rId5"/>
</worksheet>
</file>

<file path=xl/worksheets/sheet34.xml><?xml version="1.0" encoding="utf-8"?>
<worksheet xmlns="http://schemas.openxmlformats.org/spreadsheetml/2006/main" xmlns:r="http://schemas.openxmlformats.org/officeDocument/2006/relationships">
  <sheetPr codeName="Sheet71">
    <tabColor theme="0" tint="-0.249977111117893"/>
  </sheetPr>
  <dimension ref="A1:E41"/>
  <sheetViews>
    <sheetView zoomScaleNormal="100" workbookViewId="0">
      <selection activeCell="A2" sqref="A2"/>
    </sheetView>
  </sheetViews>
  <sheetFormatPr defaultRowHeight="12.75"/>
  <cols>
    <col min="1" max="1" width="23.85546875" style="443" customWidth="1"/>
    <col min="2" max="2" width="26.85546875" style="74" customWidth="1"/>
    <col min="3" max="3" width="13.140625" style="74" customWidth="1"/>
    <col min="4" max="4" width="18.5703125" style="74" customWidth="1"/>
    <col min="5" max="16384" width="9.140625" style="443"/>
  </cols>
  <sheetData>
    <row r="1" spans="1:5" ht="15.75">
      <c r="A1" s="73" t="s">
        <v>910</v>
      </c>
      <c r="C1" s="471"/>
    </row>
    <row r="3" spans="1:5">
      <c r="A3" s="1487" t="s">
        <v>106</v>
      </c>
      <c r="B3" s="1487"/>
    </row>
    <row r="4" spans="1:5">
      <c r="E4" s="271"/>
    </row>
    <row r="5" spans="1:5" ht="14.25">
      <c r="A5" s="167" t="s">
        <v>1348</v>
      </c>
      <c r="B5" s="108"/>
      <c r="C5" s="108"/>
      <c r="D5" s="108"/>
    </row>
    <row r="6" spans="1:5" ht="13.5" thickBot="1">
      <c r="A6" s="271"/>
      <c r="B6" s="108"/>
      <c r="C6" s="598"/>
      <c r="D6" s="108"/>
    </row>
    <row r="7" spans="1:5" ht="16.5" customHeight="1" thickTop="1" thickBot="1">
      <c r="A7" s="817" t="s">
        <v>1157</v>
      </c>
      <c r="B7" s="762" t="s">
        <v>862</v>
      </c>
      <c r="C7" s="443"/>
      <c r="D7" s="443"/>
    </row>
    <row r="8" spans="1:5" ht="12.75" customHeight="1" thickTop="1">
      <c r="A8" s="186"/>
      <c r="B8" s="163"/>
      <c r="C8" s="443"/>
      <c r="D8" s="443"/>
    </row>
    <row r="9" spans="1:5">
      <c r="A9" s="155" t="s">
        <v>116</v>
      </c>
      <c r="B9" s="287">
        <v>8015</v>
      </c>
      <c r="C9" s="443"/>
      <c r="D9" s="443"/>
    </row>
    <row r="10" spans="1:5">
      <c r="A10" s="155"/>
      <c r="B10" s="287"/>
      <c r="C10" s="443"/>
      <c r="D10" s="443"/>
    </row>
    <row r="11" spans="1:5">
      <c r="A11" s="155" t="s">
        <v>118</v>
      </c>
      <c r="B11" s="287">
        <v>818</v>
      </c>
      <c r="C11" s="443"/>
      <c r="D11" s="443"/>
    </row>
    <row r="12" spans="1:5" ht="13.5" thickBot="1">
      <c r="A12" s="155"/>
      <c r="B12" s="287"/>
      <c r="C12" s="443"/>
      <c r="D12" s="443"/>
    </row>
    <row r="13" spans="1:5" ht="14.25" thickTop="1" thickBot="1">
      <c r="A13" s="450" t="s">
        <v>110</v>
      </c>
      <c r="B13" s="819">
        <f>SUM(B9:B11)</f>
        <v>8833</v>
      </c>
      <c r="C13" s="443"/>
      <c r="D13" s="443"/>
    </row>
    <row r="14" spans="1:5" ht="13.5" thickTop="1">
      <c r="A14" s="242" t="s">
        <v>179</v>
      </c>
      <c r="B14" s="244"/>
      <c r="C14" s="108"/>
      <c r="D14" s="108"/>
    </row>
    <row r="15" spans="1:5" s="545" customFormat="1">
      <c r="A15" s="242"/>
      <c r="B15" s="244"/>
      <c r="C15" s="108"/>
      <c r="D15" s="108"/>
    </row>
    <row r="16" spans="1:5" s="545" customFormat="1">
      <c r="A16" s="240" t="s">
        <v>112</v>
      </c>
      <c r="B16" s="244"/>
      <c r="C16" s="108"/>
      <c r="D16" s="108"/>
    </row>
    <row r="17" spans="1:5" s="545" customFormat="1" ht="51" customHeight="1">
      <c r="A17" s="1492" t="s">
        <v>847</v>
      </c>
      <c r="B17" s="1484"/>
      <c r="C17" s="83"/>
      <c r="D17" s="821"/>
    </row>
    <row r="18" spans="1:5" s="758" customFormat="1">
      <c r="A18" s="818"/>
      <c r="B18" s="768"/>
      <c r="C18" s="768"/>
      <c r="D18" s="768"/>
    </row>
    <row r="19" spans="1:5" s="266" customFormat="1">
      <c r="A19" s="166"/>
      <c r="B19" s="244"/>
      <c r="C19" s="244"/>
      <c r="D19" s="242"/>
    </row>
    <row r="20" spans="1:5" s="266" customFormat="1" ht="14.25">
      <c r="A20" s="167" t="s">
        <v>1349</v>
      </c>
      <c r="B20" s="244"/>
      <c r="C20" s="244"/>
      <c r="D20" s="242"/>
      <c r="E20" s="271"/>
    </row>
    <row r="21" spans="1:5" s="266" customFormat="1" ht="13.5" thickBot="1">
      <c r="A21" s="166"/>
      <c r="B21" s="244"/>
      <c r="C21" s="599"/>
    </row>
    <row r="22" spans="1:5" s="266" customFormat="1" ht="14.25" customHeight="1" thickTop="1" thickBot="1">
      <c r="A22" s="1493" t="s">
        <v>107</v>
      </c>
      <c r="B22" s="557" t="s">
        <v>783</v>
      </c>
      <c r="C22" s="248"/>
    </row>
    <row r="23" spans="1:5" s="266" customFormat="1" ht="14.25" thickTop="1" thickBot="1">
      <c r="A23" s="1493"/>
      <c r="B23" s="575" t="s">
        <v>862</v>
      </c>
    </row>
    <row r="24" spans="1:5" s="266" customFormat="1" ht="13.5" thickTop="1">
      <c r="A24" s="186"/>
      <c r="B24" s="163"/>
    </row>
    <row r="25" spans="1:5" s="266" customFormat="1">
      <c r="A25" s="155" t="s">
        <v>731</v>
      </c>
      <c r="B25" s="228">
        <v>0.89300000000000002</v>
      </c>
    </row>
    <row r="26" spans="1:5" s="266" customFormat="1" ht="13.5" thickBot="1">
      <c r="A26" s="444"/>
      <c r="B26" s="445"/>
    </row>
    <row r="27" spans="1:5" s="266" customFormat="1" ht="13.5" thickTop="1">
      <c r="A27" s="242" t="s">
        <v>179</v>
      </c>
      <c r="B27" s="244"/>
      <c r="C27" s="108"/>
      <c r="D27" s="271"/>
    </row>
    <row r="28" spans="1:5" s="266" customFormat="1">
      <c r="A28" s="242"/>
      <c r="B28" s="244"/>
      <c r="C28" s="108"/>
      <c r="D28" s="108"/>
    </row>
    <row r="29" spans="1:5" s="266" customFormat="1">
      <c r="A29" s="240" t="s">
        <v>121</v>
      </c>
      <c r="B29" s="244"/>
      <c r="C29" s="108"/>
      <c r="D29" s="108"/>
    </row>
    <row r="30" spans="1:5" s="266" customFormat="1" ht="51" customHeight="1">
      <c r="A30" s="1492" t="s">
        <v>847</v>
      </c>
      <c r="B30" s="1484"/>
      <c r="C30" s="83"/>
      <c r="D30" s="821"/>
    </row>
    <row r="31" spans="1:5" s="266" customFormat="1">
      <c r="A31" s="271"/>
      <c r="B31" s="108"/>
      <c r="C31" s="108"/>
      <c r="D31" s="108"/>
    </row>
    <row r="32" spans="1:5">
      <c r="A32" s="166"/>
      <c r="B32" s="271"/>
      <c r="C32" s="271"/>
      <c r="D32" s="271"/>
    </row>
    <row r="33" spans="1:4">
      <c r="A33" s="1425" t="s">
        <v>113</v>
      </c>
      <c r="B33" s="1424"/>
      <c r="C33" s="1192"/>
      <c r="D33" s="83"/>
    </row>
    <row r="34" spans="1:4" s="74" customFormat="1">
      <c r="A34" s="83"/>
      <c r="B34" s="83"/>
      <c r="C34" s="83"/>
      <c r="D34" s="83"/>
    </row>
    <row r="35" spans="1:4" s="74" customFormat="1">
      <c r="A35" s="1425" t="s">
        <v>114</v>
      </c>
      <c r="B35" s="1424"/>
      <c r="C35" s="83"/>
      <c r="D35" s="83"/>
    </row>
    <row r="36" spans="1:4" s="74" customFormat="1">
      <c r="A36" s="1585"/>
      <c r="B36" s="83"/>
      <c r="C36" s="83"/>
      <c r="D36" s="83"/>
    </row>
    <row r="37" spans="1:4" s="74" customFormat="1">
      <c r="A37" s="1425" t="s">
        <v>115</v>
      </c>
      <c r="B37" s="1424"/>
      <c r="C37" s="1424"/>
      <c r="D37" s="1424"/>
    </row>
    <row r="38" spans="1:4">
      <c r="A38" s="271"/>
      <c r="B38" s="271"/>
      <c r="C38" s="271"/>
      <c r="D38" s="271"/>
    </row>
    <row r="39" spans="1:4" s="74" customFormat="1">
      <c r="A39" s="1485" t="s">
        <v>631</v>
      </c>
      <c r="B39" s="1485"/>
      <c r="C39" s="271"/>
      <c r="D39" s="271"/>
    </row>
    <row r="41" spans="1:4" s="74" customFormat="1">
      <c r="A41" s="289"/>
    </row>
  </sheetData>
  <mergeCells count="5">
    <mergeCell ref="A3:B3"/>
    <mergeCell ref="A17:B17"/>
    <mergeCell ref="A30:B30"/>
    <mergeCell ref="A39:B39"/>
    <mergeCell ref="A22:A23"/>
  </mergeCells>
  <hyperlinks>
    <hyperlink ref="A39" r:id="rId1"/>
    <hyperlink ref="A35:B35" r:id="rId2" location="Contents!A1" display="Click here to return to Contents"/>
    <hyperlink ref="A3" r:id="rId3" location="'User Guide Vehicle Tests'!A1"/>
    <hyperlink ref="A3:B3" location="'User Guide Vehicle Tests'!A1" display="Click Here for User Guide"/>
    <hyperlink ref="A35" location="Contents!A1" display="Click here to return to Contents"/>
    <hyperlink ref="A37" location="'Statistical Notes'!A1" display="Click here for information on Statistical Notes and symbols used"/>
    <hyperlink ref="A33" location="'Vehicle Testing - Commentary'!A1" display="Click here to return to the Commentary"/>
  </hyperlinks>
  <pageMargins left="0.74803149606299213" right="0.74803149606299213" top="0.98425196850393704" bottom="0.98425196850393704" header="0.51181102362204722" footer="0.51181102362204722"/>
  <pageSetup paperSize="9" scale="110" orientation="portrait" r:id="rId4"/>
  <headerFooter alignWithMargins="0"/>
  <drawing r:id="rId5"/>
</worksheet>
</file>

<file path=xl/worksheets/sheet35.xml><?xml version="1.0" encoding="utf-8"?>
<worksheet xmlns="http://schemas.openxmlformats.org/spreadsheetml/2006/main" xmlns:r="http://schemas.openxmlformats.org/officeDocument/2006/relationships">
  <sheetPr codeName="Sheet25">
    <tabColor theme="0" tint="-0.249977111117893"/>
  </sheetPr>
  <dimension ref="A1:AT106"/>
  <sheetViews>
    <sheetView zoomScaleNormal="100" workbookViewId="0">
      <selection activeCell="A2" sqref="A2"/>
    </sheetView>
  </sheetViews>
  <sheetFormatPr defaultRowHeight="15"/>
  <cols>
    <col min="1" max="1" width="14.7109375" style="190" customWidth="1"/>
    <col min="2" max="2" width="19.42578125" style="176" customWidth="1"/>
    <col min="3" max="3" width="10.85546875" style="331" customWidth="1"/>
    <col min="4" max="4" width="9.140625" style="331" customWidth="1"/>
    <col min="5" max="5" width="4.42578125" style="331" customWidth="1"/>
    <col min="6" max="6" width="12.5703125" style="331" customWidth="1"/>
    <col min="7" max="7" width="4.42578125" style="190" customWidth="1"/>
    <col min="8" max="8" width="10.42578125" style="337" customWidth="1"/>
    <col min="9" max="9" width="4.42578125" style="337" customWidth="1"/>
    <col min="10" max="10" width="15.42578125" style="337" customWidth="1"/>
    <col min="11" max="11" width="4.42578125" style="337" customWidth="1"/>
    <col min="12" max="12" width="13.28515625" style="190" customWidth="1"/>
    <col min="13" max="13" width="4.42578125" style="337" customWidth="1"/>
    <col min="14" max="14" width="16.28515625" style="337" customWidth="1"/>
    <col min="15" max="15" width="4.42578125" style="337" customWidth="1"/>
    <col min="16" max="16" width="14.140625" style="337" customWidth="1"/>
    <col min="17" max="17" width="4.42578125" style="190" customWidth="1"/>
    <col min="18" max="18" width="16.28515625" style="337" customWidth="1"/>
    <col min="19" max="19" width="4.42578125" style="337" customWidth="1"/>
    <col min="20" max="20" width="14.140625" style="337" customWidth="1"/>
    <col min="21" max="21" width="10.42578125" style="337" customWidth="1"/>
    <col min="22" max="22" width="4.42578125" style="337" customWidth="1"/>
    <col min="23" max="26" width="10.42578125" style="337" customWidth="1"/>
    <col min="27" max="27" width="4.42578125" style="190" customWidth="1"/>
    <col min="28" max="31" width="10.42578125" style="337" customWidth="1"/>
    <col min="32" max="32" width="4.42578125" style="190" customWidth="1"/>
    <col min="33" max="36" width="10.42578125" style="337" customWidth="1"/>
    <col min="37" max="37" width="4.42578125" style="190" customWidth="1"/>
    <col min="38" max="41" width="10.42578125" style="337" customWidth="1"/>
    <col min="42" max="42" width="4.42578125" style="190" customWidth="1"/>
    <col min="43" max="46" width="10.42578125" style="337" customWidth="1"/>
    <col min="47" max="47" width="9.140625" style="191" customWidth="1"/>
    <col min="48" max="16384" width="9.140625" style="191"/>
  </cols>
  <sheetData>
    <row r="1" spans="1:46" ht="15.75">
      <c r="A1" s="189" t="s">
        <v>80</v>
      </c>
      <c r="E1" s="471"/>
    </row>
    <row r="2" spans="1:46" s="170" customFormat="1" ht="15.75">
      <c r="A2" s="192"/>
      <c r="B2" s="176"/>
      <c r="C2" s="332"/>
      <c r="D2" s="332"/>
      <c r="E2" s="332"/>
      <c r="F2" s="341"/>
      <c r="G2" s="173"/>
      <c r="H2" s="338"/>
      <c r="I2" s="340"/>
      <c r="J2" s="338"/>
      <c r="K2" s="338"/>
      <c r="L2" s="173"/>
      <c r="M2" s="338"/>
      <c r="N2" s="338"/>
      <c r="O2" s="338"/>
      <c r="P2" s="338"/>
      <c r="Q2" s="173"/>
      <c r="R2" s="338"/>
      <c r="S2" s="338"/>
      <c r="T2" s="338"/>
      <c r="U2" s="338"/>
      <c r="V2" s="338"/>
      <c r="W2" s="338"/>
      <c r="X2" s="338"/>
      <c r="Y2" s="338"/>
      <c r="Z2" s="338"/>
      <c r="AA2" s="173"/>
      <c r="AB2" s="338"/>
      <c r="AC2" s="338"/>
      <c r="AD2" s="338"/>
      <c r="AE2" s="338"/>
      <c r="AF2" s="173"/>
      <c r="AG2" s="338"/>
      <c r="AH2" s="338"/>
      <c r="AI2" s="338"/>
      <c r="AJ2" s="338"/>
      <c r="AK2" s="173"/>
      <c r="AL2" s="338"/>
      <c r="AM2" s="338"/>
      <c r="AN2" s="338"/>
      <c r="AO2" s="338"/>
      <c r="AP2" s="173"/>
      <c r="AQ2" s="338"/>
      <c r="AR2" s="338"/>
      <c r="AS2" s="338"/>
      <c r="AT2" s="338"/>
    </row>
    <row r="3" spans="1:46" s="170" customFormat="1" ht="12.75">
      <c r="A3" s="1487" t="s">
        <v>106</v>
      </c>
      <c r="B3" s="1487"/>
      <c r="C3" s="332"/>
      <c r="D3" s="332"/>
      <c r="E3" s="332"/>
      <c r="F3" s="332"/>
      <c r="G3" s="295"/>
      <c r="H3" s="338"/>
      <c r="I3" s="167"/>
      <c r="J3" s="169"/>
      <c r="K3" s="169"/>
      <c r="L3" s="169"/>
      <c r="M3" s="169"/>
      <c r="N3" s="169"/>
      <c r="O3" s="338"/>
      <c r="P3" s="338"/>
      <c r="Q3" s="173"/>
      <c r="R3" s="338"/>
      <c r="S3" s="338"/>
      <c r="T3" s="338"/>
      <c r="U3" s="338"/>
      <c r="V3" s="338"/>
      <c r="W3" s="338"/>
      <c r="X3" s="338"/>
      <c r="Y3" s="338"/>
      <c r="Z3" s="338"/>
      <c r="AA3" s="173"/>
      <c r="AB3" s="338"/>
      <c r="AC3" s="338"/>
      <c r="AD3" s="338"/>
      <c r="AE3" s="338"/>
      <c r="AF3" s="173"/>
      <c r="AG3" s="338"/>
      <c r="AH3" s="338"/>
      <c r="AI3" s="338"/>
      <c r="AJ3" s="338"/>
      <c r="AK3" s="173"/>
      <c r="AL3" s="338"/>
      <c r="AM3" s="338"/>
      <c r="AN3" s="338"/>
      <c r="AO3" s="338"/>
      <c r="AP3" s="173"/>
      <c r="AQ3" s="338"/>
      <c r="AR3" s="338"/>
      <c r="AS3" s="338"/>
      <c r="AT3" s="338"/>
    </row>
    <row r="4" spans="1:46" s="170" customFormat="1" ht="12.75">
      <c r="A4" s="176"/>
      <c r="B4" s="176"/>
      <c r="C4" s="332"/>
      <c r="D4" s="332"/>
      <c r="E4" s="332"/>
      <c r="F4" s="332"/>
      <c r="G4" s="173"/>
      <c r="H4" s="338"/>
      <c r="I4" s="338"/>
      <c r="J4" s="169"/>
      <c r="K4" s="169"/>
      <c r="L4" s="169"/>
      <c r="M4" s="169"/>
      <c r="N4" s="169"/>
      <c r="O4" s="338"/>
      <c r="P4" s="338"/>
      <c r="Q4" s="173"/>
      <c r="R4" s="338"/>
      <c r="S4" s="338"/>
      <c r="T4" s="338"/>
      <c r="U4" s="338"/>
      <c r="V4" s="338"/>
      <c r="W4" s="338"/>
      <c r="X4" s="338"/>
      <c r="Y4" s="338"/>
      <c r="Z4" s="338"/>
      <c r="AA4" s="173"/>
      <c r="AB4" s="338"/>
      <c r="AC4" s="338"/>
      <c r="AD4" s="338"/>
      <c r="AE4" s="338"/>
      <c r="AF4" s="173"/>
      <c r="AG4" s="338"/>
      <c r="AH4" s="338"/>
      <c r="AI4" s="338"/>
      <c r="AJ4" s="338"/>
      <c r="AK4" s="173"/>
      <c r="AL4" s="338"/>
      <c r="AM4" s="338"/>
      <c r="AN4" s="338"/>
      <c r="AO4" s="338"/>
      <c r="AP4" s="173"/>
      <c r="AQ4" s="338"/>
      <c r="AR4" s="338"/>
      <c r="AS4" s="338"/>
      <c r="AT4" s="338"/>
    </row>
    <row r="5" spans="1:46" s="170" customFormat="1" ht="14.25">
      <c r="A5" s="458" t="s">
        <v>1302</v>
      </c>
      <c r="B5" s="176"/>
      <c r="C5" s="332"/>
      <c r="D5" s="332"/>
      <c r="E5" s="332"/>
      <c r="F5" s="332"/>
      <c r="G5" s="173"/>
      <c r="H5" s="338"/>
      <c r="I5" s="338"/>
      <c r="J5" s="338"/>
      <c r="K5" s="338"/>
      <c r="L5" s="173"/>
      <c r="M5" s="338"/>
      <c r="N5" s="338"/>
      <c r="O5" s="338"/>
      <c r="P5" s="338"/>
      <c r="Q5" s="173"/>
      <c r="R5" s="338"/>
      <c r="S5" s="338"/>
      <c r="T5" s="338"/>
      <c r="U5" s="338"/>
      <c r="V5" s="338"/>
      <c r="W5" s="338"/>
      <c r="X5" s="338"/>
      <c r="Y5" s="338"/>
      <c r="Z5" s="338"/>
      <c r="AA5" s="173"/>
      <c r="AB5" s="338"/>
      <c r="AC5" s="338"/>
      <c r="AD5" s="338"/>
      <c r="AE5" s="338"/>
      <c r="AF5" s="173"/>
      <c r="AG5" s="338"/>
      <c r="AH5" s="338"/>
      <c r="AI5" s="338"/>
      <c r="AJ5" s="338"/>
      <c r="AK5" s="173"/>
      <c r="AL5" s="338"/>
      <c r="AM5" s="338"/>
      <c r="AN5" s="338"/>
      <c r="AO5" s="338"/>
      <c r="AP5" s="173"/>
      <c r="AQ5" s="338"/>
      <c r="AR5" s="338"/>
      <c r="AS5" s="338"/>
      <c r="AT5" s="338"/>
    </row>
    <row r="6" spans="1:46" s="170" customFormat="1" ht="13.5" thickBot="1">
      <c r="A6" s="176"/>
      <c r="B6" s="176"/>
      <c r="C6" s="332"/>
      <c r="D6" s="332"/>
      <c r="E6" s="332"/>
      <c r="F6" s="332"/>
      <c r="G6" s="173"/>
      <c r="H6" s="338"/>
      <c r="I6" s="338"/>
      <c r="J6" s="338"/>
      <c r="K6" s="338"/>
      <c r="L6" s="173"/>
      <c r="M6" s="338"/>
      <c r="N6" s="338"/>
      <c r="O6" s="338"/>
      <c r="P6" s="338"/>
      <c r="Q6" s="173"/>
      <c r="R6" s="338"/>
      <c r="S6" s="338"/>
      <c r="T6" s="338"/>
      <c r="U6" s="338"/>
      <c r="V6" s="338"/>
      <c r="W6" s="338"/>
      <c r="X6" s="338"/>
      <c r="Y6" s="338"/>
      <c r="Z6" s="338"/>
      <c r="AA6" s="173"/>
      <c r="AB6" s="338"/>
      <c r="AC6" s="338"/>
      <c r="AD6" s="338"/>
      <c r="AE6" s="338"/>
      <c r="AF6" s="173"/>
      <c r="AG6" s="338"/>
      <c r="AH6" s="338"/>
      <c r="AI6" s="338"/>
      <c r="AJ6" s="338"/>
      <c r="AK6" s="173"/>
      <c r="AL6" s="338"/>
      <c r="AM6" s="338"/>
      <c r="AN6" s="338"/>
      <c r="AO6" s="338"/>
      <c r="AP6" s="173"/>
      <c r="AQ6" s="338"/>
      <c r="AR6" s="338"/>
      <c r="AS6" s="338"/>
      <c r="AT6" s="338"/>
    </row>
    <row r="7" spans="1:46" s="608" customFormat="1" ht="13.5" thickTop="1">
      <c r="A7" s="607"/>
      <c r="B7" s="607"/>
      <c r="C7" s="600"/>
      <c r="D7" s="600" t="s">
        <v>124</v>
      </c>
      <c r="E7" s="607"/>
      <c r="F7" s="600" t="s">
        <v>182</v>
      </c>
      <c r="G7" s="607"/>
      <c r="H7" s="600" t="s">
        <v>183</v>
      </c>
      <c r="I7" s="607"/>
      <c r="J7" s="600" t="s">
        <v>184</v>
      </c>
      <c r="K7" s="607"/>
      <c r="L7" s="600" t="s">
        <v>185</v>
      </c>
      <c r="M7" s="607"/>
      <c r="N7" s="600" t="s">
        <v>883</v>
      </c>
      <c r="O7" s="607"/>
      <c r="P7" s="600" t="s">
        <v>884</v>
      </c>
      <c r="Q7" s="607"/>
      <c r="R7" s="600" t="s">
        <v>186</v>
      </c>
      <c r="S7" s="607"/>
      <c r="T7" s="600" t="s">
        <v>187</v>
      </c>
    </row>
    <row r="8" spans="1:46" s="611" customFormat="1" ht="12.75">
      <c r="A8" s="609"/>
      <c r="B8" s="610"/>
      <c r="C8" s="601"/>
      <c r="D8" s="601"/>
      <c r="E8" s="609"/>
      <c r="F8" s="609"/>
      <c r="G8" s="609"/>
      <c r="H8" s="609"/>
      <c r="I8" s="609"/>
      <c r="J8" s="609"/>
      <c r="K8" s="609"/>
      <c r="L8" s="609"/>
      <c r="M8" s="609"/>
      <c r="N8" s="609"/>
      <c r="O8" s="609"/>
      <c r="P8" s="609"/>
      <c r="Q8" s="609"/>
      <c r="R8" s="609"/>
      <c r="S8" s="609"/>
      <c r="T8" s="609"/>
    </row>
    <row r="9" spans="1:46" s="611" customFormat="1" ht="13.5" thickBot="1">
      <c r="A9" s="609"/>
      <c r="B9" s="610"/>
      <c r="C9" s="601"/>
      <c r="D9" s="601" t="s">
        <v>110</v>
      </c>
      <c r="E9" s="609"/>
      <c r="F9" s="601" t="s">
        <v>110</v>
      </c>
      <c r="G9" s="609"/>
      <c r="H9" s="601" t="s">
        <v>110</v>
      </c>
      <c r="I9" s="609"/>
      <c r="J9" s="601" t="s">
        <v>110</v>
      </c>
      <c r="K9" s="609"/>
      <c r="L9" s="601" t="s">
        <v>110</v>
      </c>
      <c r="M9" s="609"/>
      <c r="N9" s="601" t="s">
        <v>110</v>
      </c>
      <c r="O9" s="609"/>
      <c r="P9" s="601" t="s">
        <v>110</v>
      </c>
      <c r="Q9" s="609"/>
      <c r="R9" s="601" t="s">
        <v>110</v>
      </c>
      <c r="S9" s="609"/>
      <c r="T9" s="601" t="s">
        <v>110</v>
      </c>
      <c r="U9" s="631"/>
    </row>
    <row r="10" spans="1:46" s="611" customFormat="1" ht="13.5" thickTop="1">
      <c r="A10" s="612"/>
      <c r="B10" s="607"/>
      <c r="C10" s="613"/>
      <c r="D10" s="627"/>
      <c r="E10" s="627"/>
      <c r="F10" s="627"/>
      <c r="G10" s="627"/>
      <c r="H10" s="627"/>
      <c r="I10" s="627"/>
      <c r="J10" s="627"/>
      <c r="K10" s="627"/>
      <c r="L10" s="627"/>
      <c r="M10" s="627"/>
      <c r="N10" s="627"/>
      <c r="O10" s="627"/>
      <c r="P10" s="627"/>
      <c r="Q10" s="627"/>
      <c r="R10" s="627"/>
      <c r="S10" s="627"/>
      <c r="T10" s="627"/>
      <c r="U10" s="630"/>
    </row>
    <row r="11" spans="1:46" s="611" customFormat="1" ht="12.75">
      <c r="A11" s="609" t="s">
        <v>128</v>
      </c>
      <c r="B11" s="610" t="s">
        <v>28</v>
      </c>
      <c r="C11" s="614"/>
      <c r="D11" s="602">
        <v>48977</v>
      </c>
      <c r="E11" s="615"/>
      <c r="F11" s="602">
        <v>42483</v>
      </c>
      <c r="G11" s="615"/>
      <c r="H11" s="602">
        <v>6494</v>
      </c>
      <c r="I11" s="615"/>
      <c r="J11" s="602">
        <v>34458</v>
      </c>
      <c r="K11" s="615"/>
      <c r="L11" s="602">
        <v>4864</v>
      </c>
      <c r="M11" s="615"/>
      <c r="N11" s="602">
        <v>185</v>
      </c>
      <c r="O11" s="615"/>
      <c r="P11" s="602">
        <v>37</v>
      </c>
      <c r="Q11" s="615"/>
      <c r="R11" s="602">
        <v>1954</v>
      </c>
      <c r="S11" s="615"/>
      <c r="T11" s="602">
        <v>489</v>
      </c>
    </row>
    <row r="12" spans="1:46" s="611" customFormat="1" ht="12.75">
      <c r="A12" s="609"/>
      <c r="B12" s="610" t="s">
        <v>126</v>
      </c>
      <c r="C12" s="616"/>
      <c r="D12" s="603">
        <v>39734</v>
      </c>
      <c r="E12" s="615"/>
      <c r="F12" s="603">
        <v>33677</v>
      </c>
      <c r="G12" s="615"/>
      <c r="H12" s="603">
        <v>6057</v>
      </c>
      <c r="I12" s="615"/>
      <c r="J12" s="603">
        <v>27355</v>
      </c>
      <c r="K12" s="615"/>
      <c r="L12" s="603">
        <v>4562</v>
      </c>
      <c r="M12" s="615"/>
      <c r="N12" s="603">
        <v>145</v>
      </c>
      <c r="O12" s="615"/>
      <c r="P12" s="603">
        <v>35</v>
      </c>
      <c r="Q12" s="615"/>
      <c r="R12" s="603">
        <v>1555</v>
      </c>
      <c r="S12" s="615"/>
      <c r="T12" s="603">
        <v>452</v>
      </c>
      <c r="U12" s="626"/>
    </row>
    <row r="13" spans="1:46" s="611" customFormat="1" ht="12.75">
      <c r="A13" s="609"/>
      <c r="B13" s="610" t="s">
        <v>129</v>
      </c>
      <c r="C13" s="616"/>
      <c r="D13" s="603">
        <f>D11-D12</f>
        <v>9243</v>
      </c>
      <c r="E13" s="615"/>
      <c r="F13" s="603">
        <f>F11-F12</f>
        <v>8806</v>
      </c>
      <c r="G13" s="615"/>
      <c r="H13" s="603">
        <f>H11-H12</f>
        <v>437</v>
      </c>
      <c r="I13" s="615"/>
      <c r="J13" s="603">
        <f>J11-J12</f>
        <v>7103</v>
      </c>
      <c r="K13" s="615"/>
      <c r="L13" s="603">
        <f>L11-L12</f>
        <v>302</v>
      </c>
      <c r="M13" s="615"/>
      <c r="N13" s="603">
        <f>N11-N12</f>
        <v>40</v>
      </c>
      <c r="O13" s="615"/>
      <c r="P13" s="603">
        <f>P11-P12</f>
        <v>2</v>
      </c>
      <c r="Q13" s="615"/>
      <c r="R13" s="603">
        <f>R11-R12</f>
        <v>399</v>
      </c>
      <c r="S13" s="615"/>
      <c r="T13" s="603">
        <f>T11-T12</f>
        <v>37</v>
      </c>
    </row>
    <row r="14" spans="1:46" s="611" customFormat="1" ht="12.75">
      <c r="A14" s="609"/>
      <c r="B14" s="610" t="s">
        <v>127</v>
      </c>
      <c r="C14" s="617"/>
      <c r="D14" s="604">
        <f>D12/D11</f>
        <v>0.81127876350123529</v>
      </c>
      <c r="E14" s="618"/>
      <c r="F14" s="604">
        <f>F12/F11</f>
        <v>0.79271708683473385</v>
      </c>
      <c r="G14" s="618"/>
      <c r="H14" s="604">
        <f>H12/H11</f>
        <v>0.93270711425931629</v>
      </c>
      <c r="I14" s="618"/>
      <c r="J14" s="604">
        <f>J12/J11</f>
        <v>0.79386499506645769</v>
      </c>
      <c r="K14" s="618"/>
      <c r="L14" s="604">
        <f>L12/L11</f>
        <v>0.93791118421052633</v>
      </c>
      <c r="M14" s="618"/>
      <c r="N14" s="604">
        <f>N12/N11</f>
        <v>0.78378378378378377</v>
      </c>
      <c r="O14" s="618"/>
      <c r="P14" s="604">
        <f>P12/P11</f>
        <v>0.94594594594594594</v>
      </c>
      <c r="Q14" s="618"/>
      <c r="R14" s="604">
        <f>R12/R11</f>
        <v>0.7958034800409417</v>
      </c>
      <c r="S14" s="618"/>
      <c r="T14" s="604">
        <f>T12/T11</f>
        <v>0.92433537832310841</v>
      </c>
    </row>
    <row r="15" spans="1:46" s="611" customFormat="1" ht="12.75">
      <c r="A15" s="609"/>
      <c r="B15" s="610"/>
      <c r="C15" s="619"/>
      <c r="D15" s="605"/>
      <c r="E15" s="618"/>
      <c r="F15" s="605"/>
      <c r="G15" s="618"/>
      <c r="H15" s="605"/>
      <c r="I15" s="618"/>
      <c r="J15" s="605"/>
      <c r="K15" s="618"/>
      <c r="L15" s="605"/>
      <c r="M15" s="618"/>
      <c r="N15" s="605"/>
      <c r="O15" s="618"/>
      <c r="P15" s="605"/>
      <c r="Q15" s="618"/>
      <c r="R15" s="605"/>
      <c r="S15" s="618"/>
      <c r="T15" s="605"/>
    </row>
    <row r="16" spans="1:46" s="611" customFormat="1" ht="12.75">
      <c r="A16" s="609" t="s">
        <v>130</v>
      </c>
      <c r="B16" s="610" t="s">
        <v>28</v>
      </c>
      <c r="C16" s="614"/>
      <c r="D16" s="602">
        <v>79507</v>
      </c>
      <c r="E16" s="615"/>
      <c r="F16" s="602">
        <v>66575</v>
      </c>
      <c r="G16" s="615"/>
      <c r="H16" s="602">
        <v>12932</v>
      </c>
      <c r="I16" s="615"/>
      <c r="J16" s="602">
        <v>55019</v>
      </c>
      <c r="K16" s="615"/>
      <c r="L16" s="602">
        <v>10647</v>
      </c>
      <c r="M16" s="615"/>
      <c r="N16" s="602">
        <v>567</v>
      </c>
      <c r="O16" s="615"/>
      <c r="P16" s="602">
        <v>106</v>
      </c>
      <c r="Q16" s="615"/>
      <c r="R16" s="602">
        <v>1559</v>
      </c>
      <c r="S16" s="615"/>
      <c r="T16" s="602">
        <v>404</v>
      </c>
    </row>
    <row r="17" spans="1:20" s="611" customFormat="1" ht="12.75">
      <c r="A17" s="609"/>
      <c r="B17" s="610" t="s">
        <v>126</v>
      </c>
      <c r="C17" s="616"/>
      <c r="D17" s="603">
        <v>66291</v>
      </c>
      <c r="E17" s="615"/>
      <c r="F17" s="603">
        <v>54137</v>
      </c>
      <c r="G17" s="615"/>
      <c r="H17" s="603">
        <v>12154</v>
      </c>
      <c r="I17" s="615"/>
      <c r="J17" s="603">
        <v>44698</v>
      </c>
      <c r="K17" s="615"/>
      <c r="L17" s="603">
        <v>10023</v>
      </c>
      <c r="M17" s="615"/>
      <c r="N17" s="603">
        <v>485</v>
      </c>
      <c r="O17" s="615"/>
      <c r="P17" s="603">
        <v>93</v>
      </c>
      <c r="Q17" s="615"/>
      <c r="R17" s="603">
        <v>1208</v>
      </c>
      <c r="S17" s="615"/>
      <c r="T17" s="603">
        <v>376</v>
      </c>
    </row>
    <row r="18" spans="1:20" s="611" customFormat="1" ht="12.75">
      <c r="A18" s="609"/>
      <c r="B18" s="610" t="s">
        <v>129</v>
      </c>
      <c r="C18" s="616"/>
      <c r="D18" s="603">
        <f>D16-D17</f>
        <v>13216</v>
      </c>
      <c r="E18" s="615"/>
      <c r="F18" s="603">
        <f>F16-F17</f>
        <v>12438</v>
      </c>
      <c r="G18" s="615"/>
      <c r="H18" s="603">
        <f>H16-H17</f>
        <v>778</v>
      </c>
      <c r="I18" s="615"/>
      <c r="J18" s="603">
        <f>J16-J17</f>
        <v>10321</v>
      </c>
      <c r="K18" s="615"/>
      <c r="L18" s="603">
        <f>L16-L17</f>
        <v>624</v>
      </c>
      <c r="M18" s="615"/>
      <c r="N18" s="603">
        <f>N16-N17</f>
        <v>82</v>
      </c>
      <c r="O18" s="615"/>
      <c r="P18" s="603">
        <f>P16-P17</f>
        <v>13</v>
      </c>
      <c r="Q18" s="615"/>
      <c r="R18" s="603">
        <f>R16-R17</f>
        <v>351</v>
      </c>
      <c r="S18" s="615"/>
      <c r="T18" s="603">
        <f>T16-T17</f>
        <v>28</v>
      </c>
    </row>
    <row r="19" spans="1:20" s="611" customFormat="1" ht="12.75">
      <c r="A19" s="609"/>
      <c r="B19" s="610" t="s">
        <v>127</v>
      </c>
      <c r="C19" s="617"/>
      <c r="D19" s="604">
        <f>D17/D16</f>
        <v>0.833775642396267</v>
      </c>
      <c r="E19" s="618"/>
      <c r="F19" s="604">
        <f>F17/F16</f>
        <v>0.81317311303041684</v>
      </c>
      <c r="G19" s="618"/>
      <c r="H19" s="604">
        <f>H17/H16</f>
        <v>0.9398391586761522</v>
      </c>
      <c r="I19" s="618"/>
      <c r="J19" s="604">
        <f>J17/J16</f>
        <v>0.81241025827441427</v>
      </c>
      <c r="K19" s="618"/>
      <c r="L19" s="604">
        <f>L17/L16</f>
        <v>0.94139194139194138</v>
      </c>
      <c r="M19" s="618"/>
      <c r="N19" s="604">
        <f>N17/N16</f>
        <v>0.85537918871252205</v>
      </c>
      <c r="O19" s="618"/>
      <c r="P19" s="604">
        <f>P17/P16</f>
        <v>0.87735849056603776</v>
      </c>
      <c r="Q19" s="618"/>
      <c r="R19" s="604">
        <f>R17/R16</f>
        <v>0.77485567671584354</v>
      </c>
      <c r="S19" s="618"/>
      <c r="T19" s="604">
        <f>T17/T16</f>
        <v>0.93069306930693074</v>
      </c>
    </row>
    <row r="20" spans="1:20" s="611" customFormat="1" ht="12.75">
      <c r="A20" s="609"/>
      <c r="B20" s="610"/>
      <c r="C20" s="619"/>
      <c r="D20" s="605"/>
      <c r="E20" s="618"/>
      <c r="F20" s="605"/>
      <c r="G20" s="618"/>
      <c r="H20" s="605"/>
      <c r="I20" s="618"/>
      <c r="J20" s="605"/>
      <c r="K20" s="618"/>
      <c r="L20" s="605"/>
      <c r="M20" s="618"/>
      <c r="N20" s="605"/>
      <c r="O20" s="618"/>
      <c r="P20" s="605"/>
      <c r="Q20" s="618"/>
      <c r="R20" s="605"/>
      <c r="S20" s="618"/>
      <c r="T20" s="605"/>
    </row>
    <row r="21" spans="1:20" s="611" customFormat="1" ht="12.75">
      <c r="A21" s="609" t="s">
        <v>188</v>
      </c>
      <c r="B21" s="610" t="s">
        <v>28</v>
      </c>
      <c r="C21" s="614"/>
      <c r="D21" s="602">
        <v>104837</v>
      </c>
      <c r="E21" s="615"/>
      <c r="F21" s="602">
        <v>89733</v>
      </c>
      <c r="G21" s="615"/>
      <c r="H21" s="602">
        <v>15104</v>
      </c>
      <c r="I21" s="615"/>
      <c r="J21" s="602">
        <v>75586</v>
      </c>
      <c r="K21" s="615"/>
      <c r="L21" s="602">
        <v>12630</v>
      </c>
      <c r="M21" s="615"/>
      <c r="N21" s="602">
        <v>2574</v>
      </c>
      <c r="O21" s="615"/>
      <c r="P21" s="602">
        <v>664</v>
      </c>
      <c r="Q21" s="615"/>
      <c r="R21" s="602">
        <v>1914</v>
      </c>
      <c r="S21" s="615"/>
      <c r="T21" s="602">
        <v>290</v>
      </c>
    </row>
    <row r="22" spans="1:20" s="611" customFormat="1" ht="12.75">
      <c r="A22" s="609"/>
      <c r="B22" s="610" t="s">
        <v>126</v>
      </c>
      <c r="C22" s="616"/>
      <c r="D22" s="603">
        <v>90986</v>
      </c>
      <c r="E22" s="615"/>
      <c r="F22" s="603">
        <v>76720</v>
      </c>
      <c r="G22" s="615"/>
      <c r="H22" s="603">
        <v>14266</v>
      </c>
      <c r="I22" s="615"/>
      <c r="J22" s="603">
        <v>64757</v>
      </c>
      <c r="K22" s="615"/>
      <c r="L22" s="603">
        <v>11973</v>
      </c>
      <c r="M22" s="615"/>
      <c r="N22" s="603">
        <v>2084</v>
      </c>
      <c r="O22" s="615"/>
      <c r="P22" s="603">
        <v>620</v>
      </c>
      <c r="Q22" s="615"/>
      <c r="R22" s="603">
        <v>1629</v>
      </c>
      <c r="S22" s="615"/>
      <c r="T22" s="603">
        <v>268</v>
      </c>
    </row>
    <row r="23" spans="1:20" s="611" customFormat="1" ht="12.75">
      <c r="A23" s="609"/>
      <c r="B23" s="610" t="s">
        <v>129</v>
      </c>
      <c r="C23" s="616"/>
      <c r="D23" s="603">
        <f>D21-D22</f>
        <v>13851</v>
      </c>
      <c r="E23" s="615"/>
      <c r="F23" s="603">
        <f>F21-F22</f>
        <v>13013</v>
      </c>
      <c r="G23" s="615"/>
      <c r="H23" s="603">
        <f>H21-H22</f>
        <v>838</v>
      </c>
      <c r="I23" s="615"/>
      <c r="J23" s="603">
        <f>J21-J22</f>
        <v>10829</v>
      </c>
      <c r="K23" s="615"/>
      <c r="L23" s="603">
        <f>L21-L22</f>
        <v>657</v>
      </c>
      <c r="M23" s="615"/>
      <c r="N23" s="603">
        <f>N21-N22</f>
        <v>490</v>
      </c>
      <c r="O23" s="615"/>
      <c r="P23" s="603">
        <f>P21-P22</f>
        <v>44</v>
      </c>
      <c r="Q23" s="615"/>
      <c r="R23" s="603">
        <f>R21-R22</f>
        <v>285</v>
      </c>
      <c r="S23" s="615"/>
      <c r="T23" s="603">
        <f>T21-T22</f>
        <v>22</v>
      </c>
    </row>
    <row r="24" spans="1:20" s="611" customFormat="1" ht="12.75">
      <c r="A24" s="609"/>
      <c r="B24" s="610" t="s">
        <v>127</v>
      </c>
      <c r="C24" s="617"/>
      <c r="D24" s="604">
        <f>D22/D21</f>
        <v>0.86788061466848532</v>
      </c>
      <c r="E24" s="618"/>
      <c r="F24" s="604">
        <f>F22/F21</f>
        <v>0.85498088774475389</v>
      </c>
      <c r="G24" s="618"/>
      <c r="H24" s="604">
        <f>H22/H21</f>
        <v>0.94451800847457623</v>
      </c>
      <c r="I24" s="618"/>
      <c r="J24" s="604">
        <f>J22/J21</f>
        <v>0.85673272828301539</v>
      </c>
      <c r="K24" s="618"/>
      <c r="L24" s="604">
        <f>L22/L21</f>
        <v>0.94798099762470311</v>
      </c>
      <c r="M24" s="618"/>
      <c r="N24" s="604">
        <f>N22/N21</f>
        <v>0.8096348096348096</v>
      </c>
      <c r="O24" s="618"/>
      <c r="P24" s="604">
        <f>P22/P21</f>
        <v>0.9337349397590361</v>
      </c>
      <c r="Q24" s="618"/>
      <c r="R24" s="604">
        <f>R22/R21</f>
        <v>0.85109717868338552</v>
      </c>
      <c r="S24" s="618"/>
      <c r="T24" s="604">
        <f>T22/T21</f>
        <v>0.92413793103448272</v>
      </c>
    </row>
    <row r="25" spans="1:20" s="611" customFormat="1" ht="12.75">
      <c r="A25" s="609"/>
      <c r="B25" s="610"/>
      <c r="C25" s="619"/>
      <c r="D25" s="605"/>
      <c r="E25" s="618"/>
      <c r="F25" s="605"/>
      <c r="G25" s="618"/>
      <c r="H25" s="605"/>
      <c r="I25" s="618"/>
      <c r="J25" s="605"/>
      <c r="K25" s="618"/>
      <c r="L25" s="605"/>
      <c r="M25" s="618"/>
      <c r="N25" s="605"/>
      <c r="O25" s="618"/>
      <c r="P25" s="605"/>
      <c r="Q25" s="618"/>
      <c r="R25" s="605"/>
      <c r="S25" s="618"/>
      <c r="T25" s="605"/>
    </row>
    <row r="26" spans="1:20" s="611" customFormat="1" ht="12.75">
      <c r="A26" s="609" t="s">
        <v>132</v>
      </c>
      <c r="B26" s="610" t="s">
        <v>28</v>
      </c>
      <c r="C26" s="614"/>
      <c r="D26" s="602">
        <v>68360</v>
      </c>
      <c r="E26" s="615"/>
      <c r="F26" s="602">
        <v>57667</v>
      </c>
      <c r="G26" s="615"/>
      <c r="H26" s="602">
        <v>10693</v>
      </c>
      <c r="I26" s="615"/>
      <c r="J26" s="602">
        <v>48951</v>
      </c>
      <c r="K26" s="615"/>
      <c r="L26" s="602">
        <v>8916</v>
      </c>
      <c r="M26" s="615"/>
      <c r="N26" s="602">
        <v>291</v>
      </c>
      <c r="O26" s="615"/>
      <c r="P26" s="602">
        <v>77</v>
      </c>
      <c r="Q26" s="615"/>
      <c r="R26" s="602">
        <v>1290</v>
      </c>
      <c r="S26" s="615"/>
      <c r="T26" s="602">
        <v>361</v>
      </c>
    </row>
    <row r="27" spans="1:20" s="611" customFormat="1" ht="12.75">
      <c r="A27" s="609"/>
      <c r="B27" s="610" t="s">
        <v>126</v>
      </c>
      <c r="C27" s="616"/>
      <c r="D27" s="603">
        <v>56409</v>
      </c>
      <c r="E27" s="615"/>
      <c r="F27" s="603">
        <v>46363</v>
      </c>
      <c r="G27" s="615"/>
      <c r="H27" s="603">
        <v>10046</v>
      </c>
      <c r="I27" s="615"/>
      <c r="J27" s="603">
        <v>39473</v>
      </c>
      <c r="K27" s="615"/>
      <c r="L27" s="603">
        <v>8393</v>
      </c>
      <c r="M27" s="615"/>
      <c r="N27" s="603">
        <v>225</v>
      </c>
      <c r="O27" s="615"/>
      <c r="P27" s="603">
        <v>71</v>
      </c>
      <c r="Q27" s="615"/>
      <c r="R27" s="603">
        <v>948</v>
      </c>
      <c r="S27" s="615"/>
      <c r="T27" s="603">
        <v>330</v>
      </c>
    </row>
    <row r="28" spans="1:20" s="611" customFormat="1" ht="12.75">
      <c r="A28" s="609"/>
      <c r="B28" s="610" t="s">
        <v>129</v>
      </c>
      <c r="C28" s="616"/>
      <c r="D28" s="603">
        <f>D26-D27</f>
        <v>11951</v>
      </c>
      <c r="E28" s="615"/>
      <c r="F28" s="603">
        <f>F26-F27</f>
        <v>11304</v>
      </c>
      <c r="G28" s="615"/>
      <c r="H28" s="603">
        <f>H26-H27</f>
        <v>647</v>
      </c>
      <c r="I28" s="615"/>
      <c r="J28" s="603">
        <f>J26-J27</f>
        <v>9478</v>
      </c>
      <c r="K28" s="615"/>
      <c r="L28" s="603">
        <f>L26-L27</f>
        <v>523</v>
      </c>
      <c r="M28" s="615"/>
      <c r="N28" s="603">
        <f>N26-N27</f>
        <v>66</v>
      </c>
      <c r="O28" s="615"/>
      <c r="P28" s="603">
        <f>P26-P27</f>
        <v>6</v>
      </c>
      <c r="Q28" s="615"/>
      <c r="R28" s="603">
        <f>R26-R27</f>
        <v>342</v>
      </c>
      <c r="S28" s="615"/>
      <c r="T28" s="603">
        <f>T26-T27</f>
        <v>31</v>
      </c>
    </row>
    <row r="29" spans="1:20" s="611" customFormat="1" ht="12.75">
      <c r="A29" s="609"/>
      <c r="B29" s="610" t="s">
        <v>127</v>
      </c>
      <c r="C29" s="617"/>
      <c r="D29" s="604">
        <f>D27/D26</f>
        <v>0.82517554125219428</v>
      </c>
      <c r="E29" s="618"/>
      <c r="F29" s="604">
        <f>F27/F26</f>
        <v>0.8039780116877937</v>
      </c>
      <c r="G29" s="618"/>
      <c r="H29" s="604">
        <f>H27/H26</f>
        <v>0.93949312634433746</v>
      </c>
      <c r="I29" s="618"/>
      <c r="J29" s="604">
        <f>J27/J26</f>
        <v>0.80637780637780643</v>
      </c>
      <c r="K29" s="618"/>
      <c r="L29" s="604">
        <f>L27/L26</f>
        <v>0.94134140870345451</v>
      </c>
      <c r="M29" s="618"/>
      <c r="N29" s="604">
        <f>N27/N26</f>
        <v>0.77319587628865982</v>
      </c>
      <c r="O29" s="618"/>
      <c r="P29" s="604">
        <f>P27/P26</f>
        <v>0.92207792207792205</v>
      </c>
      <c r="Q29" s="618"/>
      <c r="R29" s="604">
        <f>R27/R26</f>
        <v>0.73488372093023258</v>
      </c>
      <c r="S29" s="618"/>
      <c r="T29" s="604">
        <f>T27/T26</f>
        <v>0.91412742382271472</v>
      </c>
    </row>
    <row r="30" spans="1:20" s="611" customFormat="1" ht="12.75">
      <c r="A30" s="609"/>
      <c r="B30" s="610"/>
      <c r="C30" s="619"/>
      <c r="D30" s="605"/>
      <c r="E30" s="618"/>
      <c r="F30" s="605"/>
      <c r="G30" s="618"/>
      <c r="H30" s="605"/>
      <c r="I30" s="618"/>
      <c r="J30" s="605"/>
      <c r="K30" s="618"/>
      <c r="L30" s="605"/>
      <c r="M30" s="618"/>
      <c r="N30" s="605"/>
      <c r="O30" s="618"/>
      <c r="P30" s="605"/>
      <c r="Q30" s="618"/>
      <c r="R30" s="605"/>
      <c r="S30" s="618"/>
      <c r="T30" s="605"/>
    </row>
    <row r="31" spans="1:20" s="611" customFormat="1" ht="12.75">
      <c r="A31" s="609" t="s">
        <v>133</v>
      </c>
      <c r="B31" s="610" t="s">
        <v>28</v>
      </c>
      <c r="C31" s="614"/>
      <c r="D31" s="602">
        <v>66067</v>
      </c>
      <c r="E31" s="615"/>
      <c r="F31" s="602">
        <v>53482</v>
      </c>
      <c r="G31" s="615"/>
      <c r="H31" s="602">
        <v>12585</v>
      </c>
      <c r="I31" s="615"/>
      <c r="J31" s="602">
        <v>43556</v>
      </c>
      <c r="K31" s="615"/>
      <c r="L31" s="602">
        <v>10198</v>
      </c>
      <c r="M31" s="615"/>
      <c r="N31" s="602">
        <v>189</v>
      </c>
      <c r="O31" s="615"/>
      <c r="P31" s="602">
        <v>54</v>
      </c>
      <c r="Q31" s="615"/>
      <c r="R31" s="602">
        <v>1882</v>
      </c>
      <c r="S31" s="615"/>
      <c r="T31" s="602">
        <v>504</v>
      </c>
    </row>
    <row r="32" spans="1:20" s="611" customFormat="1" ht="12.75">
      <c r="A32" s="609"/>
      <c r="B32" s="610" t="s">
        <v>126</v>
      </c>
      <c r="C32" s="616"/>
      <c r="D32" s="603">
        <v>54099</v>
      </c>
      <c r="E32" s="615"/>
      <c r="F32" s="603">
        <v>42358</v>
      </c>
      <c r="G32" s="615"/>
      <c r="H32" s="603">
        <v>11741</v>
      </c>
      <c r="I32" s="615"/>
      <c r="J32" s="603">
        <v>34650</v>
      </c>
      <c r="K32" s="615"/>
      <c r="L32" s="603">
        <v>9550</v>
      </c>
      <c r="M32" s="615"/>
      <c r="N32" s="603">
        <v>152</v>
      </c>
      <c r="O32" s="615"/>
      <c r="P32" s="603">
        <v>49</v>
      </c>
      <c r="Q32" s="615"/>
      <c r="R32" s="603">
        <v>1377</v>
      </c>
      <c r="S32" s="615"/>
      <c r="T32" s="603">
        <v>455</v>
      </c>
    </row>
    <row r="33" spans="1:20" s="611" customFormat="1" ht="12.75">
      <c r="A33" s="609"/>
      <c r="B33" s="610" t="s">
        <v>129</v>
      </c>
      <c r="C33" s="616"/>
      <c r="D33" s="603">
        <f>D31-D32</f>
        <v>11968</v>
      </c>
      <c r="E33" s="615"/>
      <c r="F33" s="603">
        <f>F31-F32</f>
        <v>11124</v>
      </c>
      <c r="G33" s="615"/>
      <c r="H33" s="603">
        <f>H31-H32</f>
        <v>844</v>
      </c>
      <c r="I33" s="615"/>
      <c r="J33" s="603">
        <f>J31-J32</f>
        <v>8906</v>
      </c>
      <c r="K33" s="615"/>
      <c r="L33" s="603">
        <f>L31-L32</f>
        <v>648</v>
      </c>
      <c r="M33" s="615"/>
      <c r="N33" s="603">
        <f>N31-N32</f>
        <v>37</v>
      </c>
      <c r="O33" s="615"/>
      <c r="P33" s="603">
        <f>P31-P32</f>
        <v>5</v>
      </c>
      <c r="Q33" s="615"/>
      <c r="R33" s="603">
        <f>R31-R32</f>
        <v>505</v>
      </c>
      <c r="S33" s="615"/>
      <c r="T33" s="603">
        <f>T31-T32</f>
        <v>49</v>
      </c>
    </row>
    <row r="34" spans="1:20" s="611" customFormat="1" ht="12.75">
      <c r="A34" s="609"/>
      <c r="B34" s="610" t="s">
        <v>127</v>
      </c>
      <c r="C34" s="617"/>
      <c r="D34" s="604">
        <f>D32/D31</f>
        <v>0.81885056079434515</v>
      </c>
      <c r="E34" s="618"/>
      <c r="F34" s="604">
        <f>F32/F31</f>
        <v>0.79200478665719309</v>
      </c>
      <c r="G34" s="618"/>
      <c r="H34" s="604">
        <f>H32/H31</f>
        <v>0.93293603496225663</v>
      </c>
      <c r="I34" s="618"/>
      <c r="J34" s="604">
        <f>J32/J31</f>
        <v>0.79552759665717698</v>
      </c>
      <c r="K34" s="618"/>
      <c r="L34" s="604">
        <f>L32/L31</f>
        <v>0.93645812904491077</v>
      </c>
      <c r="M34" s="618"/>
      <c r="N34" s="604">
        <f>N32/N31</f>
        <v>0.80423280423280419</v>
      </c>
      <c r="O34" s="618"/>
      <c r="P34" s="604">
        <f>P32/P31</f>
        <v>0.90740740740740744</v>
      </c>
      <c r="Q34" s="618"/>
      <c r="R34" s="604">
        <f>R32/R31</f>
        <v>0.73166843783209357</v>
      </c>
      <c r="S34" s="618"/>
      <c r="T34" s="604">
        <f>T32/T31</f>
        <v>0.90277777777777779</v>
      </c>
    </row>
    <row r="35" spans="1:20" s="611" customFormat="1" ht="12.75">
      <c r="A35" s="609"/>
      <c r="B35" s="610"/>
      <c r="C35" s="619"/>
      <c r="D35" s="605"/>
      <c r="E35" s="618"/>
      <c r="F35" s="605"/>
      <c r="G35" s="618"/>
      <c r="H35" s="605"/>
      <c r="I35" s="618"/>
      <c r="J35" s="605"/>
      <c r="K35" s="618"/>
      <c r="L35" s="605"/>
      <c r="M35" s="618"/>
      <c r="N35" s="605"/>
      <c r="O35" s="618"/>
      <c r="P35" s="605"/>
      <c r="Q35" s="618"/>
      <c r="R35" s="605"/>
      <c r="S35" s="618"/>
      <c r="T35" s="605"/>
    </row>
    <row r="36" spans="1:20" s="611" customFormat="1" ht="12.75">
      <c r="A36" s="609" t="s">
        <v>134</v>
      </c>
      <c r="B36" s="610" t="s">
        <v>28</v>
      </c>
      <c r="C36" s="614"/>
      <c r="D36" s="602">
        <v>69972</v>
      </c>
      <c r="E36" s="615"/>
      <c r="F36" s="602">
        <v>59251</v>
      </c>
      <c r="G36" s="615"/>
      <c r="H36" s="602">
        <v>10721</v>
      </c>
      <c r="I36" s="615"/>
      <c r="J36" s="602">
        <v>47409</v>
      </c>
      <c r="K36" s="615"/>
      <c r="L36" s="602">
        <v>9050</v>
      </c>
      <c r="M36" s="615"/>
      <c r="N36" s="602">
        <v>308</v>
      </c>
      <c r="O36" s="615"/>
      <c r="P36" s="602">
        <v>97</v>
      </c>
      <c r="Q36" s="615"/>
      <c r="R36" s="602">
        <v>2601</v>
      </c>
      <c r="S36" s="615"/>
      <c r="T36" s="602">
        <v>268</v>
      </c>
    </row>
    <row r="37" spans="1:20" s="611" customFormat="1" ht="12.75">
      <c r="A37" s="609"/>
      <c r="B37" s="610" t="s">
        <v>126</v>
      </c>
      <c r="C37" s="616"/>
      <c r="D37" s="603">
        <v>57811</v>
      </c>
      <c r="E37" s="615"/>
      <c r="F37" s="603">
        <v>47934</v>
      </c>
      <c r="G37" s="615"/>
      <c r="H37" s="603">
        <v>9877</v>
      </c>
      <c r="I37" s="615"/>
      <c r="J37" s="603">
        <v>37862</v>
      </c>
      <c r="K37" s="615"/>
      <c r="L37" s="603">
        <v>8372</v>
      </c>
      <c r="M37" s="615"/>
      <c r="N37" s="603">
        <v>237</v>
      </c>
      <c r="O37" s="615"/>
      <c r="P37" s="603">
        <v>85</v>
      </c>
      <c r="Q37" s="615"/>
      <c r="R37" s="603">
        <v>2291</v>
      </c>
      <c r="S37" s="615"/>
      <c r="T37" s="603">
        <v>244</v>
      </c>
    </row>
    <row r="38" spans="1:20" s="611" customFormat="1" ht="12.75">
      <c r="A38" s="609"/>
      <c r="B38" s="610" t="s">
        <v>129</v>
      </c>
      <c r="C38" s="616"/>
      <c r="D38" s="603">
        <f>D36-D37</f>
        <v>12161</v>
      </c>
      <c r="E38" s="615"/>
      <c r="F38" s="603">
        <f>F36-F37</f>
        <v>11317</v>
      </c>
      <c r="G38" s="615"/>
      <c r="H38" s="603">
        <f>H36-H37</f>
        <v>844</v>
      </c>
      <c r="I38" s="615"/>
      <c r="J38" s="603">
        <f>J36-J37</f>
        <v>9547</v>
      </c>
      <c r="K38" s="615"/>
      <c r="L38" s="603">
        <f>L36-L37</f>
        <v>678</v>
      </c>
      <c r="M38" s="615"/>
      <c r="N38" s="603">
        <f>N36-N37</f>
        <v>71</v>
      </c>
      <c r="O38" s="615"/>
      <c r="P38" s="603">
        <f>P36-P37</f>
        <v>12</v>
      </c>
      <c r="Q38" s="615"/>
      <c r="R38" s="603">
        <f>R36-R37</f>
        <v>310</v>
      </c>
      <c r="S38" s="615"/>
      <c r="T38" s="603">
        <f>T36-T37</f>
        <v>24</v>
      </c>
    </row>
    <row r="39" spans="1:20" s="611" customFormat="1" ht="12.75">
      <c r="A39" s="609"/>
      <c r="B39" s="610" t="s">
        <v>127</v>
      </c>
      <c r="C39" s="617"/>
      <c r="D39" s="604">
        <f>D37/D36</f>
        <v>0.82620190933516269</v>
      </c>
      <c r="E39" s="618"/>
      <c r="F39" s="604">
        <f>F37/F36</f>
        <v>0.8089990042362154</v>
      </c>
      <c r="G39" s="618"/>
      <c r="H39" s="604">
        <f>H37/H36</f>
        <v>0.92127600037309954</v>
      </c>
      <c r="I39" s="618"/>
      <c r="J39" s="604">
        <f>J37/J36</f>
        <v>0.79862473370035225</v>
      </c>
      <c r="K39" s="618"/>
      <c r="L39" s="604">
        <f>L37/L36</f>
        <v>0.92508287292817681</v>
      </c>
      <c r="M39" s="618"/>
      <c r="N39" s="604">
        <f>N37/N36</f>
        <v>0.76948051948051943</v>
      </c>
      <c r="O39" s="618"/>
      <c r="P39" s="604">
        <f>P37/P36</f>
        <v>0.87628865979381443</v>
      </c>
      <c r="Q39" s="618"/>
      <c r="R39" s="604">
        <f>R37/R36</f>
        <v>0.88081507112648982</v>
      </c>
      <c r="S39" s="618"/>
      <c r="T39" s="604">
        <f>T37/T36</f>
        <v>0.91044776119402981</v>
      </c>
    </row>
    <row r="40" spans="1:20" s="611" customFormat="1" ht="12.75">
      <c r="A40" s="609"/>
      <c r="B40" s="610"/>
      <c r="C40" s="619"/>
      <c r="D40" s="605"/>
      <c r="E40" s="618"/>
      <c r="F40" s="605"/>
      <c r="G40" s="618"/>
      <c r="H40" s="605"/>
      <c r="I40" s="618"/>
      <c r="J40" s="605"/>
      <c r="K40" s="618"/>
      <c r="L40" s="605"/>
      <c r="M40" s="618"/>
      <c r="N40" s="605"/>
      <c r="O40" s="618"/>
      <c r="P40" s="605"/>
      <c r="Q40" s="618"/>
      <c r="R40" s="605"/>
      <c r="S40" s="618"/>
      <c r="T40" s="605"/>
    </row>
    <row r="41" spans="1:20" s="611" customFormat="1" ht="12.75">
      <c r="A41" s="609" t="s">
        <v>136</v>
      </c>
      <c r="B41" s="610" t="s">
        <v>28</v>
      </c>
      <c r="C41" s="614"/>
      <c r="D41" s="602">
        <v>43565</v>
      </c>
      <c r="E41" s="615"/>
      <c r="F41" s="602">
        <v>36533</v>
      </c>
      <c r="G41" s="615"/>
      <c r="H41" s="602">
        <v>7032</v>
      </c>
      <c r="I41" s="615"/>
      <c r="J41" s="602">
        <v>31630</v>
      </c>
      <c r="K41" s="615"/>
      <c r="L41" s="602">
        <v>5888</v>
      </c>
      <c r="M41" s="615"/>
      <c r="N41" s="602">
        <v>172</v>
      </c>
      <c r="O41" s="615"/>
      <c r="P41" s="602">
        <v>47</v>
      </c>
      <c r="Q41" s="615"/>
      <c r="R41" s="602">
        <v>624</v>
      </c>
      <c r="S41" s="615"/>
      <c r="T41" s="602">
        <v>179</v>
      </c>
    </row>
    <row r="42" spans="1:20" s="611" customFormat="1" ht="12.75">
      <c r="A42" s="609"/>
      <c r="B42" s="610" t="s">
        <v>126</v>
      </c>
      <c r="C42" s="616"/>
      <c r="D42" s="603">
        <v>35625</v>
      </c>
      <c r="E42" s="615"/>
      <c r="F42" s="603">
        <v>28952</v>
      </c>
      <c r="G42" s="615"/>
      <c r="H42" s="603">
        <v>6673</v>
      </c>
      <c r="I42" s="615"/>
      <c r="J42" s="603">
        <v>25229</v>
      </c>
      <c r="K42" s="615"/>
      <c r="L42" s="603">
        <v>5619</v>
      </c>
      <c r="M42" s="615"/>
      <c r="N42" s="603">
        <v>137</v>
      </c>
      <c r="O42" s="615"/>
      <c r="P42" s="603">
        <v>42</v>
      </c>
      <c r="Q42" s="615"/>
      <c r="R42" s="603">
        <v>426</v>
      </c>
      <c r="S42" s="615"/>
      <c r="T42" s="603">
        <v>159</v>
      </c>
    </row>
    <row r="43" spans="1:20" s="611" customFormat="1" ht="12.75">
      <c r="A43" s="609"/>
      <c r="B43" s="610" t="s">
        <v>129</v>
      </c>
      <c r="C43" s="616"/>
      <c r="D43" s="603">
        <f>D41-D42</f>
        <v>7940</v>
      </c>
      <c r="E43" s="615"/>
      <c r="F43" s="603">
        <f>F41-F42</f>
        <v>7581</v>
      </c>
      <c r="G43" s="615"/>
      <c r="H43" s="603">
        <f>H41-H42</f>
        <v>359</v>
      </c>
      <c r="I43" s="615"/>
      <c r="J43" s="603">
        <f>J41-J42</f>
        <v>6401</v>
      </c>
      <c r="K43" s="615"/>
      <c r="L43" s="603">
        <f>L41-L42</f>
        <v>269</v>
      </c>
      <c r="M43" s="615"/>
      <c r="N43" s="603">
        <f>N41-N42</f>
        <v>35</v>
      </c>
      <c r="O43" s="615"/>
      <c r="P43" s="603">
        <f>P41-P42</f>
        <v>5</v>
      </c>
      <c r="Q43" s="615"/>
      <c r="R43" s="603">
        <f>R41-R42</f>
        <v>198</v>
      </c>
      <c r="S43" s="615"/>
      <c r="T43" s="603">
        <f>T41-T42</f>
        <v>20</v>
      </c>
    </row>
    <row r="44" spans="1:20" s="611" customFormat="1" ht="12.75">
      <c r="A44" s="609"/>
      <c r="B44" s="610" t="s">
        <v>127</v>
      </c>
      <c r="C44" s="617"/>
      <c r="D44" s="604">
        <f>D42/D41</f>
        <v>0.8177436015149776</v>
      </c>
      <c r="E44" s="618"/>
      <c r="F44" s="604">
        <f>F42/F41</f>
        <v>0.79248898256370948</v>
      </c>
      <c r="G44" s="618"/>
      <c r="H44" s="604">
        <f>H42/H41</f>
        <v>0.94894766780432305</v>
      </c>
      <c r="I44" s="618"/>
      <c r="J44" s="604">
        <f>J42/J41</f>
        <v>0.79762883338602597</v>
      </c>
      <c r="K44" s="618"/>
      <c r="L44" s="604">
        <f>L42/L41</f>
        <v>0.95431385869565222</v>
      </c>
      <c r="M44" s="618"/>
      <c r="N44" s="604">
        <f>N42/N41</f>
        <v>0.79651162790697672</v>
      </c>
      <c r="O44" s="618"/>
      <c r="P44" s="604">
        <f>P42/P41</f>
        <v>0.8936170212765957</v>
      </c>
      <c r="Q44" s="618"/>
      <c r="R44" s="604">
        <f>R42/R41</f>
        <v>0.68269230769230771</v>
      </c>
      <c r="S44" s="618"/>
      <c r="T44" s="604">
        <f>T42/T41</f>
        <v>0.88826815642458101</v>
      </c>
    </row>
    <row r="45" spans="1:20" s="611" customFormat="1" ht="12.75">
      <c r="A45" s="609"/>
      <c r="B45" s="610"/>
      <c r="C45" s="620"/>
      <c r="D45" s="605"/>
      <c r="E45" s="618"/>
      <c r="F45" s="605"/>
      <c r="G45" s="618"/>
      <c r="H45" s="605"/>
      <c r="I45" s="618"/>
      <c r="J45" s="605"/>
      <c r="K45" s="618"/>
      <c r="L45" s="605"/>
      <c r="M45" s="618"/>
      <c r="N45" s="605"/>
      <c r="O45" s="618"/>
      <c r="P45" s="605"/>
      <c r="Q45" s="618"/>
      <c r="R45" s="605"/>
      <c r="S45" s="618"/>
      <c r="T45" s="605"/>
    </row>
    <row r="46" spans="1:20" s="611" customFormat="1" ht="12.75">
      <c r="A46" s="609" t="s">
        <v>137</v>
      </c>
      <c r="B46" s="610" t="s">
        <v>28</v>
      </c>
      <c r="C46" s="614"/>
      <c r="D46" s="602">
        <v>48743</v>
      </c>
      <c r="E46" s="615"/>
      <c r="F46" s="602">
        <v>40639</v>
      </c>
      <c r="G46" s="615"/>
      <c r="H46" s="602">
        <v>8104</v>
      </c>
      <c r="I46" s="615"/>
      <c r="J46" s="602">
        <v>33118</v>
      </c>
      <c r="K46" s="615"/>
      <c r="L46" s="602">
        <v>6636</v>
      </c>
      <c r="M46" s="615"/>
      <c r="N46" s="602">
        <v>165</v>
      </c>
      <c r="O46" s="615"/>
      <c r="P46" s="602">
        <v>52</v>
      </c>
      <c r="Q46" s="615"/>
      <c r="R46" s="602">
        <v>1188</v>
      </c>
      <c r="S46" s="615"/>
      <c r="T46" s="602">
        <v>333</v>
      </c>
    </row>
    <row r="47" spans="1:20" s="611" customFormat="1" ht="12.75">
      <c r="A47" s="609"/>
      <c r="B47" s="610" t="s">
        <v>126</v>
      </c>
      <c r="C47" s="616"/>
      <c r="D47" s="603">
        <v>39565</v>
      </c>
      <c r="E47" s="615"/>
      <c r="F47" s="603">
        <v>32009</v>
      </c>
      <c r="G47" s="615"/>
      <c r="H47" s="603">
        <v>7556</v>
      </c>
      <c r="I47" s="615"/>
      <c r="J47" s="603">
        <v>26005</v>
      </c>
      <c r="K47" s="615"/>
      <c r="L47" s="603">
        <v>6200</v>
      </c>
      <c r="M47" s="615"/>
      <c r="N47" s="603">
        <v>122</v>
      </c>
      <c r="O47" s="615"/>
      <c r="P47" s="603">
        <v>46</v>
      </c>
      <c r="Q47" s="615"/>
      <c r="R47" s="603">
        <v>865</v>
      </c>
      <c r="S47" s="615"/>
      <c r="T47" s="603">
        <v>302</v>
      </c>
    </row>
    <row r="48" spans="1:20" s="611" customFormat="1" ht="12.75">
      <c r="A48" s="609"/>
      <c r="B48" s="610" t="s">
        <v>129</v>
      </c>
      <c r="C48" s="616"/>
      <c r="D48" s="603">
        <f>D46-D47</f>
        <v>9178</v>
      </c>
      <c r="E48" s="615"/>
      <c r="F48" s="603">
        <f>F46-F47</f>
        <v>8630</v>
      </c>
      <c r="G48" s="615"/>
      <c r="H48" s="603">
        <f>H46-H47</f>
        <v>548</v>
      </c>
      <c r="I48" s="615"/>
      <c r="J48" s="603">
        <f>J46-J47</f>
        <v>7113</v>
      </c>
      <c r="K48" s="615"/>
      <c r="L48" s="603">
        <f>L46-L47</f>
        <v>436</v>
      </c>
      <c r="M48" s="615"/>
      <c r="N48" s="603">
        <f>N46-N47</f>
        <v>43</v>
      </c>
      <c r="O48" s="615"/>
      <c r="P48" s="603">
        <f>P46-P47</f>
        <v>6</v>
      </c>
      <c r="Q48" s="615"/>
      <c r="R48" s="603">
        <f>R46-R47</f>
        <v>323</v>
      </c>
      <c r="S48" s="615"/>
      <c r="T48" s="603">
        <f>T46-T47</f>
        <v>31</v>
      </c>
    </row>
    <row r="49" spans="1:20" s="611" customFormat="1" ht="12.75">
      <c r="A49" s="609"/>
      <c r="B49" s="610" t="s">
        <v>127</v>
      </c>
      <c r="C49" s="617"/>
      <c r="D49" s="604">
        <f>D47/D46</f>
        <v>0.81170629628869784</v>
      </c>
      <c r="E49" s="618"/>
      <c r="F49" s="604">
        <f>F47/F46</f>
        <v>0.78764241246093658</v>
      </c>
      <c r="G49" s="618"/>
      <c r="H49" s="604">
        <f>H47/H46</f>
        <v>0.93237907206317872</v>
      </c>
      <c r="I49" s="618"/>
      <c r="J49" s="604">
        <f>J47/J46</f>
        <v>0.78522253759284977</v>
      </c>
      <c r="K49" s="618"/>
      <c r="L49" s="604">
        <f>L47/L46</f>
        <v>0.93429776974080769</v>
      </c>
      <c r="M49" s="618"/>
      <c r="N49" s="604">
        <f>N47/N46</f>
        <v>0.73939393939393938</v>
      </c>
      <c r="O49" s="618"/>
      <c r="P49" s="604">
        <f>P47/P46</f>
        <v>0.88461538461538458</v>
      </c>
      <c r="Q49" s="618"/>
      <c r="R49" s="604">
        <f>R47/R46</f>
        <v>0.72811447811447816</v>
      </c>
      <c r="S49" s="618"/>
      <c r="T49" s="604">
        <f>T47/T46</f>
        <v>0.9069069069069069</v>
      </c>
    </row>
    <row r="50" spans="1:20" s="611" customFormat="1" ht="12.75">
      <c r="A50" s="609"/>
      <c r="B50" s="610"/>
      <c r="C50" s="619"/>
      <c r="D50" s="605"/>
      <c r="E50" s="618"/>
      <c r="F50" s="605"/>
      <c r="G50" s="618"/>
      <c r="H50" s="605"/>
      <c r="I50" s="618"/>
      <c r="J50" s="605"/>
      <c r="K50" s="618"/>
      <c r="L50" s="605"/>
      <c r="M50" s="618"/>
      <c r="N50" s="605"/>
      <c r="O50" s="618"/>
      <c r="P50" s="605"/>
      <c r="Q50" s="618"/>
      <c r="R50" s="605"/>
      <c r="S50" s="618"/>
      <c r="T50" s="605"/>
    </row>
    <row r="51" spans="1:20" s="611" customFormat="1" ht="12.75">
      <c r="A51" s="609" t="s">
        <v>138</v>
      </c>
      <c r="B51" s="610" t="s">
        <v>28</v>
      </c>
      <c r="C51" s="614"/>
      <c r="D51" s="602">
        <v>45341</v>
      </c>
      <c r="E51" s="615"/>
      <c r="F51" s="602">
        <v>39023</v>
      </c>
      <c r="G51" s="615"/>
      <c r="H51" s="602">
        <v>6318</v>
      </c>
      <c r="I51" s="615"/>
      <c r="J51" s="602">
        <v>33291</v>
      </c>
      <c r="K51" s="615"/>
      <c r="L51" s="602">
        <v>5483</v>
      </c>
      <c r="M51" s="615"/>
      <c r="N51" s="602">
        <v>209</v>
      </c>
      <c r="O51" s="615"/>
      <c r="P51" s="602">
        <v>33</v>
      </c>
      <c r="Q51" s="615"/>
      <c r="R51" s="602">
        <v>995</v>
      </c>
      <c r="S51" s="615"/>
      <c r="T51" s="602">
        <v>130</v>
      </c>
    </row>
    <row r="52" spans="1:20" s="611" customFormat="1" ht="12.75">
      <c r="A52" s="609"/>
      <c r="B52" s="610" t="s">
        <v>126</v>
      </c>
      <c r="C52" s="616"/>
      <c r="D52" s="603">
        <v>36832</v>
      </c>
      <c r="E52" s="615"/>
      <c r="F52" s="603">
        <v>30922</v>
      </c>
      <c r="G52" s="615"/>
      <c r="H52" s="603">
        <v>5910</v>
      </c>
      <c r="I52" s="615"/>
      <c r="J52" s="603">
        <v>26240</v>
      </c>
      <c r="K52" s="615"/>
      <c r="L52" s="603">
        <v>5152</v>
      </c>
      <c r="M52" s="615"/>
      <c r="N52" s="603">
        <v>176</v>
      </c>
      <c r="O52" s="615"/>
      <c r="P52" s="603">
        <v>32</v>
      </c>
      <c r="Q52" s="615"/>
      <c r="R52" s="603">
        <v>845</v>
      </c>
      <c r="S52" s="615"/>
      <c r="T52" s="603">
        <v>113</v>
      </c>
    </row>
    <row r="53" spans="1:20" s="611" customFormat="1" ht="12.75">
      <c r="A53" s="609"/>
      <c r="B53" s="610" t="s">
        <v>129</v>
      </c>
      <c r="C53" s="616"/>
      <c r="D53" s="603">
        <f>D51-D52</f>
        <v>8509</v>
      </c>
      <c r="E53" s="615"/>
      <c r="F53" s="603">
        <f>F51-F52</f>
        <v>8101</v>
      </c>
      <c r="G53" s="615"/>
      <c r="H53" s="603">
        <f>H51-H52</f>
        <v>408</v>
      </c>
      <c r="I53" s="615"/>
      <c r="J53" s="603">
        <f>J51-J52</f>
        <v>7051</v>
      </c>
      <c r="K53" s="615"/>
      <c r="L53" s="603">
        <f>L51-L52</f>
        <v>331</v>
      </c>
      <c r="M53" s="615"/>
      <c r="N53" s="603">
        <f>N51-N52</f>
        <v>33</v>
      </c>
      <c r="O53" s="615"/>
      <c r="P53" s="603">
        <f>P51-P52</f>
        <v>1</v>
      </c>
      <c r="Q53" s="615"/>
      <c r="R53" s="603">
        <f>R51-R52</f>
        <v>150</v>
      </c>
      <c r="S53" s="615"/>
      <c r="T53" s="603">
        <f>T51-T52</f>
        <v>17</v>
      </c>
    </row>
    <row r="54" spans="1:20" s="611" customFormat="1" ht="12.75">
      <c r="A54" s="609"/>
      <c r="B54" s="610" t="s">
        <v>127</v>
      </c>
      <c r="C54" s="617"/>
      <c r="D54" s="604">
        <f>D52/D51</f>
        <v>0.81233320835446943</v>
      </c>
      <c r="E54" s="618"/>
      <c r="F54" s="604">
        <f>F52/F51</f>
        <v>0.79240447940957892</v>
      </c>
      <c r="G54" s="618"/>
      <c r="H54" s="604">
        <f>H52/H51</f>
        <v>0.93542260208926875</v>
      </c>
      <c r="I54" s="618"/>
      <c r="J54" s="604">
        <f>J52/J51</f>
        <v>0.78820101528941755</v>
      </c>
      <c r="K54" s="618"/>
      <c r="L54" s="604">
        <f>L52/L51</f>
        <v>0.93963158854641615</v>
      </c>
      <c r="M54" s="618"/>
      <c r="N54" s="604">
        <f>N52/N51</f>
        <v>0.84210526315789469</v>
      </c>
      <c r="O54" s="618"/>
      <c r="P54" s="604">
        <f>P52/P51</f>
        <v>0.96969696969696972</v>
      </c>
      <c r="Q54" s="618"/>
      <c r="R54" s="604">
        <f>R52/R51</f>
        <v>0.84924623115577891</v>
      </c>
      <c r="S54" s="618"/>
      <c r="T54" s="604">
        <f>T52/T51</f>
        <v>0.86923076923076925</v>
      </c>
    </row>
    <row r="55" spans="1:20" s="611" customFormat="1" ht="12.75">
      <c r="A55" s="609"/>
      <c r="B55" s="610"/>
      <c r="C55" s="619"/>
      <c r="D55" s="605"/>
      <c r="E55" s="618"/>
      <c r="F55" s="605"/>
      <c r="G55" s="618"/>
      <c r="H55" s="605"/>
      <c r="I55" s="618"/>
      <c r="J55" s="605"/>
      <c r="K55" s="618"/>
      <c r="L55" s="605"/>
      <c r="M55" s="618"/>
      <c r="N55" s="605"/>
      <c r="O55" s="618"/>
      <c r="P55" s="605"/>
      <c r="Q55" s="618"/>
      <c r="R55" s="605"/>
      <c r="S55" s="618"/>
      <c r="T55" s="605"/>
    </row>
    <row r="56" spans="1:20" s="611" customFormat="1" ht="12.75">
      <c r="A56" s="609" t="s">
        <v>139</v>
      </c>
      <c r="B56" s="610" t="s">
        <v>28</v>
      </c>
      <c r="C56" s="614"/>
      <c r="D56" s="602">
        <v>69403</v>
      </c>
      <c r="E56" s="615"/>
      <c r="F56" s="602">
        <v>59708</v>
      </c>
      <c r="G56" s="615"/>
      <c r="H56" s="602">
        <v>9695</v>
      </c>
      <c r="I56" s="615"/>
      <c r="J56" s="602">
        <v>51396</v>
      </c>
      <c r="K56" s="615"/>
      <c r="L56" s="602">
        <v>8154</v>
      </c>
      <c r="M56" s="615"/>
      <c r="N56" s="602">
        <v>382</v>
      </c>
      <c r="O56" s="615"/>
      <c r="P56" s="602">
        <v>85</v>
      </c>
      <c r="Q56" s="615"/>
      <c r="R56" s="602">
        <v>1381</v>
      </c>
      <c r="S56" s="615"/>
      <c r="T56" s="602">
        <v>394</v>
      </c>
    </row>
    <row r="57" spans="1:20" s="611" customFormat="1" ht="12.75">
      <c r="A57" s="609"/>
      <c r="B57" s="610" t="s">
        <v>126</v>
      </c>
      <c r="C57" s="616"/>
      <c r="D57" s="603">
        <v>58422</v>
      </c>
      <c r="E57" s="615"/>
      <c r="F57" s="603">
        <v>49238</v>
      </c>
      <c r="G57" s="615"/>
      <c r="H57" s="603">
        <v>9184</v>
      </c>
      <c r="I57" s="615"/>
      <c r="J57" s="603">
        <v>42452</v>
      </c>
      <c r="K57" s="615"/>
      <c r="L57" s="603">
        <v>7755</v>
      </c>
      <c r="M57" s="615"/>
      <c r="N57" s="603">
        <v>296</v>
      </c>
      <c r="O57" s="615"/>
      <c r="P57" s="603">
        <v>79</v>
      </c>
      <c r="Q57" s="615"/>
      <c r="R57" s="603">
        <v>1038</v>
      </c>
      <c r="S57" s="615"/>
      <c r="T57" s="603">
        <v>365</v>
      </c>
    </row>
    <row r="58" spans="1:20" s="611" customFormat="1" ht="12.75">
      <c r="A58" s="609"/>
      <c r="B58" s="610" t="s">
        <v>129</v>
      </c>
      <c r="C58" s="616"/>
      <c r="D58" s="603">
        <f>D56-D57</f>
        <v>10981</v>
      </c>
      <c r="E58" s="615"/>
      <c r="F58" s="603">
        <f>F56-F57</f>
        <v>10470</v>
      </c>
      <c r="G58" s="615"/>
      <c r="H58" s="603">
        <f>H56-H57</f>
        <v>511</v>
      </c>
      <c r="I58" s="615"/>
      <c r="J58" s="603">
        <f>J56-J57</f>
        <v>8944</v>
      </c>
      <c r="K58" s="615"/>
      <c r="L58" s="603">
        <f>L56-L57</f>
        <v>399</v>
      </c>
      <c r="M58" s="615"/>
      <c r="N58" s="603">
        <f>N56-N57</f>
        <v>86</v>
      </c>
      <c r="O58" s="615"/>
      <c r="P58" s="603">
        <f>P56-P57</f>
        <v>6</v>
      </c>
      <c r="Q58" s="615"/>
      <c r="R58" s="603">
        <f>R56-R57</f>
        <v>343</v>
      </c>
      <c r="S58" s="615"/>
      <c r="T58" s="603">
        <f>T56-T57</f>
        <v>29</v>
      </c>
    </row>
    <row r="59" spans="1:20" s="611" customFormat="1" ht="12.75">
      <c r="A59" s="609"/>
      <c r="B59" s="610" t="s">
        <v>127</v>
      </c>
      <c r="C59" s="617"/>
      <c r="D59" s="604">
        <f>D57/D56</f>
        <v>0.84177917381093037</v>
      </c>
      <c r="E59" s="618"/>
      <c r="F59" s="604">
        <f>F57/F56</f>
        <v>0.82464661351912638</v>
      </c>
      <c r="G59" s="618"/>
      <c r="H59" s="604">
        <f>H57/H56</f>
        <v>0.94729241877256321</v>
      </c>
      <c r="I59" s="618"/>
      <c r="J59" s="604">
        <f>J57/J56</f>
        <v>0.82597867538329828</v>
      </c>
      <c r="K59" s="618"/>
      <c r="L59" s="604">
        <f>L57/L56</f>
        <v>0.95106696100073584</v>
      </c>
      <c r="M59" s="618"/>
      <c r="N59" s="604">
        <f>N57/N56</f>
        <v>0.77486910994764402</v>
      </c>
      <c r="O59" s="618"/>
      <c r="P59" s="604">
        <f>P57/P56</f>
        <v>0.92941176470588238</v>
      </c>
      <c r="Q59" s="618"/>
      <c r="R59" s="604">
        <f>R57/R56</f>
        <v>0.75162925416364956</v>
      </c>
      <c r="S59" s="618"/>
      <c r="T59" s="604">
        <f>T57/T56</f>
        <v>0.92639593908629436</v>
      </c>
    </row>
    <row r="60" spans="1:20" s="611" customFormat="1" ht="12.75">
      <c r="A60" s="609"/>
      <c r="B60" s="610"/>
      <c r="C60" s="619"/>
      <c r="D60" s="605"/>
      <c r="E60" s="618"/>
      <c r="F60" s="605"/>
      <c r="G60" s="618"/>
      <c r="H60" s="605"/>
      <c r="I60" s="618"/>
      <c r="J60" s="605"/>
      <c r="K60" s="618"/>
      <c r="L60" s="605"/>
      <c r="M60" s="618"/>
      <c r="N60" s="605"/>
      <c r="O60" s="618"/>
      <c r="P60" s="605"/>
      <c r="Q60" s="618"/>
      <c r="R60" s="605"/>
      <c r="S60" s="618"/>
      <c r="T60" s="605"/>
    </row>
    <row r="61" spans="1:20" s="611" customFormat="1" ht="12.75">
      <c r="A61" s="609" t="s">
        <v>140</v>
      </c>
      <c r="B61" s="610" t="s">
        <v>28</v>
      </c>
      <c r="C61" s="614"/>
      <c r="D61" s="602">
        <v>78383</v>
      </c>
      <c r="E61" s="615"/>
      <c r="F61" s="602">
        <v>65522</v>
      </c>
      <c r="G61" s="615"/>
      <c r="H61" s="602">
        <v>12861</v>
      </c>
      <c r="I61" s="615"/>
      <c r="J61" s="602">
        <v>55806</v>
      </c>
      <c r="K61" s="615"/>
      <c r="L61" s="602">
        <v>10476</v>
      </c>
      <c r="M61" s="615"/>
      <c r="N61" s="602">
        <v>1364</v>
      </c>
      <c r="O61" s="615"/>
      <c r="P61" s="602">
        <v>375</v>
      </c>
      <c r="Q61" s="615"/>
      <c r="R61" s="602">
        <v>1252</v>
      </c>
      <c r="S61" s="615"/>
      <c r="T61" s="602">
        <v>484</v>
      </c>
    </row>
    <row r="62" spans="1:20" s="611" customFormat="1" ht="12.75">
      <c r="A62" s="609"/>
      <c r="B62" s="610" t="s">
        <v>126</v>
      </c>
      <c r="C62" s="616"/>
      <c r="D62" s="603">
        <v>64492</v>
      </c>
      <c r="E62" s="615"/>
      <c r="F62" s="603">
        <v>52343</v>
      </c>
      <c r="G62" s="615"/>
      <c r="H62" s="603">
        <v>12149</v>
      </c>
      <c r="I62" s="615"/>
      <c r="J62" s="603">
        <v>44940</v>
      </c>
      <c r="K62" s="615"/>
      <c r="L62" s="603">
        <v>9992</v>
      </c>
      <c r="M62" s="615"/>
      <c r="N62" s="603">
        <v>1038</v>
      </c>
      <c r="O62" s="615"/>
      <c r="P62" s="603">
        <v>348</v>
      </c>
      <c r="Q62" s="615"/>
      <c r="R62" s="603">
        <v>795</v>
      </c>
      <c r="S62" s="615"/>
      <c r="T62" s="603">
        <v>416</v>
      </c>
    </row>
    <row r="63" spans="1:20" s="611" customFormat="1" ht="12.75">
      <c r="A63" s="609"/>
      <c r="B63" s="610" t="s">
        <v>129</v>
      </c>
      <c r="C63" s="616"/>
      <c r="D63" s="603">
        <f>D61-D62</f>
        <v>13891</v>
      </c>
      <c r="E63" s="615"/>
      <c r="F63" s="603">
        <f>F61-F62</f>
        <v>13179</v>
      </c>
      <c r="G63" s="615"/>
      <c r="H63" s="603">
        <f>H61-H62</f>
        <v>712</v>
      </c>
      <c r="I63" s="615"/>
      <c r="J63" s="603">
        <f>J61-J62</f>
        <v>10866</v>
      </c>
      <c r="K63" s="615"/>
      <c r="L63" s="603">
        <f>L61-L62</f>
        <v>484</v>
      </c>
      <c r="M63" s="615"/>
      <c r="N63" s="603">
        <f>N61-N62</f>
        <v>326</v>
      </c>
      <c r="O63" s="615"/>
      <c r="P63" s="603">
        <f>P61-P62</f>
        <v>27</v>
      </c>
      <c r="Q63" s="615"/>
      <c r="R63" s="603">
        <f>R61-R62</f>
        <v>457</v>
      </c>
      <c r="S63" s="615"/>
      <c r="T63" s="603">
        <f>T61-T62</f>
        <v>68</v>
      </c>
    </row>
    <row r="64" spans="1:20" s="611" customFormat="1" ht="12.75">
      <c r="A64" s="609"/>
      <c r="B64" s="610" t="s">
        <v>127</v>
      </c>
      <c r="C64" s="617"/>
      <c r="D64" s="604">
        <f>D62/D61</f>
        <v>0.82278044984244036</v>
      </c>
      <c r="E64" s="618"/>
      <c r="F64" s="604">
        <f>F62/F61</f>
        <v>0.79886145111565576</v>
      </c>
      <c r="G64" s="618"/>
      <c r="H64" s="604">
        <f>H62/H61</f>
        <v>0.94463883057305031</v>
      </c>
      <c r="I64" s="618"/>
      <c r="J64" s="604">
        <f>J62/J61</f>
        <v>0.80528975378991507</v>
      </c>
      <c r="K64" s="618"/>
      <c r="L64" s="604">
        <f>L62/L61</f>
        <v>0.95379915998472697</v>
      </c>
      <c r="M64" s="618"/>
      <c r="N64" s="604">
        <f>N62/N61</f>
        <v>0.76099706744868034</v>
      </c>
      <c r="O64" s="618"/>
      <c r="P64" s="604">
        <f>P62/P61</f>
        <v>0.92800000000000005</v>
      </c>
      <c r="Q64" s="618"/>
      <c r="R64" s="604">
        <f>R62/R61</f>
        <v>0.63498402555910538</v>
      </c>
      <c r="S64" s="618"/>
      <c r="T64" s="604">
        <f>T62/T61</f>
        <v>0.85950413223140498</v>
      </c>
    </row>
    <row r="65" spans="1:20" s="611" customFormat="1" ht="12.75">
      <c r="A65" s="609"/>
      <c r="B65" s="610"/>
      <c r="C65" s="619"/>
      <c r="D65" s="605"/>
      <c r="E65" s="618"/>
      <c r="F65" s="605"/>
      <c r="G65" s="618"/>
      <c r="H65" s="605"/>
      <c r="I65" s="618"/>
      <c r="J65" s="605"/>
      <c r="K65" s="618"/>
      <c r="L65" s="605"/>
      <c r="M65" s="618"/>
      <c r="N65" s="605"/>
      <c r="O65" s="618"/>
      <c r="P65" s="605"/>
      <c r="Q65" s="618"/>
      <c r="R65" s="605"/>
      <c r="S65" s="618"/>
      <c r="T65" s="605"/>
    </row>
    <row r="66" spans="1:20" s="611" customFormat="1" ht="12.75">
      <c r="A66" s="609" t="s">
        <v>141</v>
      </c>
      <c r="B66" s="610" t="s">
        <v>28</v>
      </c>
      <c r="C66" s="614"/>
      <c r="D66" s="602">
        <v>83893</v>
      </c>
      <c r="E66" s="615"/>
      <c r="F66" s="602">
        <v>69981</v>
      </c>
      <c r="G66" s="615"/>
      <c r="H66" s="602">
        <v>13912</v>
      </c>
      <c r="I66" s="615"/>
      <c r="J66" s="602">
        <v>54540</v>
      </c>
      <c r="K66" s="615"/>
      <c r="L66" s="602">
        <v>11235</v>
      </c>
      <c r="M66" s="615"/>
      <c r="N66" s="602">
        <v>1146</v>
      </c>
      <c r="O66" s="615"/>
      <c r="P66" s="602">
        <v>266</v>
      </c>
      <c r="Q66" s="615"/>
      <c r="R66" s="602">
        <v>3362</v>
      </c>
      <c r="S66" s="615"/>
      <c r="T66" s="602">
        <v>551</v>
      </c>
    </row>
    <row r="67" spans="1:20" s="611" customFormat="1" ht="12.75">
      <c r="A67" s="609"/>
      <c r="B67" s="610" t="s">
        <v>126</v>
      </c>
      <c r="C67" s="616"/>
      <c r="D67" s="603">
        <v>70533</v>
      </c>
      <c r="E67" s="615"/>
      <c r="F67" s="603">
        <v>57484</v>
      </c>
      <c r="G67" s="615"/>
      <c r="H67" s="603">
        <v>13049</v>
      </c>
      <c r="I67" s="615"/>
      <c r="J67" s="603">
        <v>44548</v>
      </c>
      <c r="K67" s="615"/>
      <c r="L67" s="603">
        <v>10572</v>
      </c>
      <c r="M67" s="615"/>
      <c r="N67" s="603">
        <v>906</v>
      </c>
      <c r="O67" s="615"/>
      <c r="P67" s="603">
        <v>249</v>
      </c>
      <c r="Q67" s="615"/>
      <c r="R67" s="603">
        <v>2819</v>
      </c>
      <c r="S67" s="615"/>
      <c r="T67" s="603">
        <v>512</v>
      </c>
    </row>
    <row r="68" spans="1:20" s="611" customFormat="1" ht="12.75">
      <c r="A68" s="609"/>
      <c r="B68" s="610" t="s">
        <v>129</v>
      </c>
      <c r="C68" s="616"/>
      <c r="D68" s="603">
        <f>D66-D67</f>
        <v>13360</v>
      </c>
      <c r="E68" s="615"/>
      <c r="F68" s="603">
        <f>F66-F67</f>
        <v>12497</v>
      </c>
      <c r="G68" s="615"/>
      <c r="H68" s="603">
        <f>H66-H67</f>
        <v>863</v>
      </c>
      <c r="I68" s="615"/>
      <c r="J68" s="603">
        <f>J66-J67</f>
        <v>9992</v>
      </c>
      <c r="K68" s="615"/>
      <c r="L68" s="603">
        <f>L66-L67</f>
        <v>663</v>
      </c>
      <c r="M68" s="615"/>
      <c r="N68" s="603">
        <f>N66-N67</f>
        <v>240</v>
      </c>
      <c r="O68" s="615"/>
      <c r="P68" s="603">
        <f>P66-P67</f>
        <v>17</v>
      </c>
      <c r="Q68" s="615"/>
      <c r="R68" s="603">
        <f>R66-R67</f>
        <v>543</v>
      </c>
      <c r="S68" s="615"/>
      <c r="T68" s="603">
        <f>T66-T67</f>
        <v>39</v>
      </c>
    </row>
    <row r="69" spans="1:20" s="611" customFormat="1" ht="12.75">
      <c r="A69" s="609"/>
      <c r="B69" s="610" t="s">
        <v>127</v>
      </c>
      <c r="C69" s="617"/>
      <c r="D69" s="604">
        <f>D67/D66</f>
        <v>0.84074952618216059</v>
      </c>
      <c r="E69" s="618"/>
      <c r="F69" s="604">
        <f>F67/F66</f>
        <v>0.82142295765993623</v>
      </c>
      <c r="G69" s="618"/>
      <c r="H69" s="604">
        <f>H67/H66</f>
        <v>0.93796722254169063</v>
      </c>
      <c r="I69" s="618"/>
      <c r="J69" s="604">
        <f>J67/J66</f>
        <v>0.81679501283461675</v>
      </c>
      <c r="K69" s="618"/>
      <c r="L69" s="604">
        <f>L67/L66</f>
        <v>0.94098798397863814</v>
      </c>
      <c r="M69" s="618"/>
      <c r="N69" s="604">
        <f>N67/N66</f>
        <v>0.79057591623036649</v>
      </c>
      <c r="O69" s="618"/>
      <c r="P69" s="604">
        <f>P67/P66</f>
        <v>0.93609022556390975</v>
      </c>
      <c r="Q69" s="618"/>
      <c r="R69" s="604">
        <f>R67/R66</f>
        <v>0.83848899464604398</v>
      </c>
      <c r="S69" s="618"/>
      <c r="T69" s="604">
        <f>T67/T66</f>
        <v>0.92921960072595278</v>
      </c>
    </row>
    <row r="70" spans="1:20" s="611" customFormat="1" ht="12.75">
      <c r="A70" s="609"/>
      <c r="B70" s="610"/>
      <c r="C70" s="621"/>
      <c r="D70" s="605"/>
      <c r="E70" s="618"/>
      <c r="F70" s="605"/>
      <c r="G70" s="618"/>
      <c r="H70" s="605"/>
      <c r="I70" s="618"/>
      <c r="J70" s="605"/>
      <c r="K70" s="618"/>
      <c r="L70" s="605"/>
      <c r="M70" s="618"/>
      <c r="N70" s="605"/>
      <c r="O70" s="618"/>
      <c r="P70" s="605"/>
      <c r="Q70" s="618"/>
      <c r="R70" s="605"/>
      <c r="S70" s="618"/>
      <c r="T70" s="605"/>
    </row>
    <row r="71" spans="1:20" s="611" customFormat="1" ht="12.75">
      <c r="A71" s="609" t="s">
        <v>142</v>
      </c>
      <c r="B71" s="610" t="s">
        <v>28</v>
      </c>
      <c r="C71" s="614"/>
      <c r="D71" s="602">
        <v>79915</v>
      </c>
      <c r="E71" s="615"/>
      <c r="F71" s="602">
        <v>65810</v>
      </c>
      <c r="G71" s="615"/>
      <c r="H71" s="602">
        <v>14105</v>
      </c>
      <c r="I71" s="615"/>
      <c r="J71" s="602">
        <v>54454</v>
      </c>
      <c r="K71" s="615"/>
      <c r="L71" s="602">
        <v>11172</v>
      </c>
      <c r="M71" s="615"/>
      <c r="N71" s="602">
        <v>393</v>
      </c>
      <c r="O71" s="615"/>
      <c r="P71" s="602">
        <v>134</v>
      </c>
      <c r="Q71" s="615"/>
      <c r="R71" s="602">
        <v>2598</v>
      </c>
      <c r="S71" s="615"/>
      <c r="T71" s="602">
        <v>833</v>
      </c>
    </row>
    <row r="72" spans="1:20" s="611" customFormat="1" ht="12.75">
      <c r="A72" s="609"/>
      <c r="B72" s="610" t="s">
        <v>126</v>
      </c>
      <c r="C72" s="616"/>
      <c r="D72" s="603">
        <v>64312</v>
      </c>
      <c r="E72" s="615"/>
      <c r="F72" s="603">
        <v>50992</v>
      </c>
      <c r="G72" s="615"/>
      <c r="H72" s="603">
        <v>13320</v>
      </c>
      <c r="I72" s="615"/>
      <c r="J72" s="603">
        <v>42619</v>
      </c>
      <c r="K72" s="615"/>
      <c r="L72" s="603">
        <v>10614</v>
      </c>
      <c r="M72" s="615"/>
      <c r="N72" s="603">
        <v>281</v>
      </c>
      <c r="O72" s="615"/>
      <c r="P72" s="603">
        <v>129</v>
      </c>
      <c r="Q72" s="615"/>
      <c r="R72" s="603">
        <v>1795</v>
      </c>
      <c r="S72" s="615"/>
      <c r="T72" s="603">
        <v>769</v>
      </c>
    </row>
    <row r="73" spans="1:20" s="611" customFormat="1" ht="12.75">
      <c r="A73" s="609"/>
      <c r="B73" s="610" t="s">
        <v>129</v>
      </c>
      <c r="C73" s="616"/>
      <c r="D73" s="603">
        <f>D71-D72</f>
        <v>15603</v>
      </c>
      <c r="E73" s="615"/>
      <c r="F73" s="603">
        <f>F71-F72</f>
        <v>14818</v>
      </c>
      <c r="G73" s="615"/>
      <c r="H73" s="603">
        <f>H71-H72</f>
        <v>785</v>
      </c>
      <c r="I73" s="615"/>
      <c r="J73" s="603">
        <f>J71-J72</f>
        <v>11835</v>
      </c>
      <c r="K73" s="615"/>
      <c r="L73" s="603">
        <f>L71-L72</f>
        <v>558</v>
      </c>
      <c r="M73" s="615"/>
      <c r="N73" s="603">
        <f>N71-N72</f>
        <v>112</v>
      </c>
      <c r="O73" s="615"/>
      <c r="P73" s="603">
        <f>P71-P72</f>
        <v>5</v>
      </c>
      <c r="Q73" s="615"/>
      <c r="R73" s="603">
        <f>R71-R72</f>
        <v>803</v>
      </c>
      <c r="S73" s="615"/>
      <c r="T73" s="603">
        <f>T71-T72</f>
        <v>64</v>
      </c>
    </row>
    <row r="74" spans="1:20" s="611" customFormat="1" ht="12.75">
      <c r="A74" s="609"/>
      <c r="B74" s="610" t="s">
        <v>127</v>
      </c>
      <c r="C74" s="617"/>
      <c r="D74" s="604">
        <f>D72/D71</f>
        <v>0.80475505224300825</v>
      </c>
      <c r="E74" s="618"/>
      <c r="F74" s="604">
        <f>F72/F71</f>
        <v>0.77483665096489895</v>
      </c>
      <c r="G74" s="618"/>
      <c r="H74" s="604">
        <f>H72/H71</f>
        <v>0.94434597660404107</v>
      </c>
      <c r="I74" s="618"/>
      <c r="J74" s="604">
        <f>J72/J71</f>
        <v>0.78266059426304768</v>
      </c>
      <c r="K74" s="618"/>
      <c r="L74" s="604">
        <f>L72/L71</f>
        <v>0.95005370569280345</v>
      </c>
      <c r="M74" s="618"/>
      <c r="N74" s="604">
        <f>N72/N71</f>
        <v>0.71501272264631044</v>
      </c>
      <c r="O74" s="618"/>
      <c r="P74" s="604">
        <f>P72/P71</f>
        <v>0.96268656716417911</v>
      </c>
      <c r="Q74" s="618"/>
      <c r="R74" s="604">
        <f>R72/R71</f>
        <v>0.69091608929946113</v>
      </c>
      <c r="S74" s="618"/>
      <c r="T74" s="604">
        <f>T72/T71</f>
        <v>0.92316926770708285</v>
      </c>
    </row>
    <row r="75" spans="1:20" s="611" customFormat="1" ht="12.75">
      <c r="A75" s="609"/>
      <c r="B75" s="610"/>
      <c r="C75" s="621"/>
      <c r="D75" s="605"/>
      <c r="E75" s="618"/>
      <c r="F75" s="605"/>
      <c r="G75" s="618"/>
      <c r="H75" s="605"/>
      <c r="I75" s="618"/>
      <c r="J75" s="605"/>
      <c r="K75" s="618"/>
      <c r="L75" s="605"/>
      <c r="M75" s="618"/>
      <c r="N75" s="605"/>
      <c r="O75" s="618"/>
      <c r="P75" s="605"/>
      <c r="Q75" s="618"/>
      <c r="R75" s="605"/>
      <c r="S75" s="618"/>
      <c r="T75" s="605"/>
    </row>
    <row r="76" spans="1:20" s="611" customFormat="1" ht="12.75">
      <c r="A76" s="609" t="s">
        <v>143</v>
      </c>
      <c r="B76" s="610" t="s">
        <v>28</v>
      </c>
      <c r="C76" s="614"/>
      <c r="D76" s="602">
        <v>117468</v>
      </c>
      <c r="E76" s="615"/>
      <c r="F76" s="602">
        <v>100689</v>
      </c>
      <c r="G76" s="615"/>
      <c r="H76" s="602">
        <v>16779</v>
      </c>
      <c r="I76" s="615"/>
      <c r="J76" s="602">
        <v>90138</v>
      </c>
      <c r="K76" s="615"/>
      <c r="L76" s="602">
        <v>14777</v>
      </c>
      <c r="M76" s="615"/>
      <c r="N76" s="602">
        <v>863</v>
      </c>
      <c r="O76" s="615"/>
      <c r="P76" s="602">
        <v>164</v>
      </c>
      <c r="Q76" s="615"/>
      <c r="R76" s="602">
        <v>813</v>
      </c>
      <c r="S76" s="615"/>
      <c r="T76" s="602">
        <v>283</v>
      </c>
    </row>
    <row r="77" spans="1:20" s="611" customFormat="1" ht="12.75">
      <c r="A77" s="609"/>
      <c r="B77" s="610" t="s">
        <v>126</v>
      </c>
      <c r="C77" s="616"/>
      <c r="D77" s="603">
        <v>98198</v>
      </c>
      <c r="E77" s="615"/>
      <c r="F77" s="603">
        <v>82381</v>
      </c>
      <c r="G77" s="615"/>
      <c r="H77" s="603">
        <v>15817</v>
      </c>
      <c r="I77" s="615"/>
      <c r="J77" s="603">
        <v>73994</v>
      </c>
      <c r="K77" s="615"/>
      <c r="L77" s="603">
        <v>13982</v>
      </c>
      <c r="M77" s="615"/>
      <c r="N77" s="603">
        <v>708</v>
      </c>
      <c r="O77" s="615"/>
      <c r="P77" s="603">
        <v>156</v>
      </c>
      <c r="Q77" s="615"/>
      <c r="R77" s="603">
        <v>546</v>
      </c>
      <c r="S77" s="615"/>
      <c r="T77" s="603">
        <v>252</v>
      </c>
    </row>
    <row r="78" spans="1:20" s="611" customFormat="1" ht="12.75">
      <c r="A78" s="609"/>
      <c r="B78" s="610" t="s">
        <v>129</v>
      </c>
      <c r="C78" s="616"/>
      <c r="D78" s="603">
        <f>D76-D77</f>
        <v>19270</v>
      </c>
      <c r="E78" s="615"/>
      <c r="F78" s="603">
        <f>F76-F77</f>
        <v>18308</v>
      </c>
      <c r="G78" s="615"/>
      <c r="H78" s="603">
        <f>H76-H77</f>
        <v>962</v>
      </c>
      <c r="I78" s="615"/>
      <c r="J78" s="603">
        <f>J76-J77</f>
        <v>16144</v>
      </c>
      <c r="K78" s="615"/>
      <c r="L78" s="603">
        <f>L76-L77</f>
        <v>795</v>
      </c>
      <c r="M78" s="615"/>
      <c r="N78" s="603">
        <f>N76-N77</f>
        <v>155</v>
      </c>
      <c r="O78" s="615"/>
      <c r="P78" s="603">
        <f>P76-P77</f>
        <v>8</v>
      </c>
      <c r="Q78" s="615"/>
      <c r="R78" s="603">
        <f>R76-R77</f>
        <v>267</v>
      </c>
      <c r="S78" s="615"/>
      <c r="T78" s="603">
        <f>T76-T77</f>
        <v>31</v>
      </c>
    </row>
    <row r="79" spans="1:20" s="611" customFormat="1" ht="12.75">
      <c r="A79" s="609"/>
      <c r="B79" s="610" t="s">
        <v>127</v>
      </c>
      <c r="C79" s="617"/>
      <c r="D79" s="604">
        <f>D77/D76</f>
        <v>0.83595532400313277</v>
      </c>
      <c r="E79" s="618"/>
      <c r="F79" s="604">
        <f>F77/F76</f>
        <v>0.81817278948047945</v>
      </c>
      <c r="G79" s="618"/>
      <c r="H79" s="604">
        <f>H77/H76</f>
        <v>0.94266642827343705</v>
      </c>
      <c r="I79" s="618"/>
      <c r="J79" s="604">
        <f>J77/J76</f>
        <v>0.82089684705673527</v>
      </c>
      <c r="K79" s="618"/>
      <c r="L79" s="604">
        <f>L77/L76</f>
        <v>0.9462001759491101</v>
      </c>
      <c r="M79" s="618"/>
      <c r="N79" s="604">
        <f>N77/N76</f>
        <v>0.82039397450753182</v>
      </c>
      <c r="O79" s="618"/>
      <c r="P79" s="604">
        <f>P77/P76</f>
        <v>0.95121951219512191</v>
      </c>
      <c r="Q79" s="618"/>
      <c r="R79" s="604">
        <f>R77/R76</f>
        <v>0.67158671586715868</v>
      </c>
      <c r="S79" s="618"/>
      <c r="T79" s="604">
        <f>T77/T76</f>
        <v>0.89045936395759717</v>
      </c>
    </row>
    <row r="80" spans="1:20" s="611" customFormat="1" ht="12.75">
      <c r="A80" s="609"/>
      <c r="B80" s="610"/>
      <c r="C80" s="622"/>
      <c r="D80" s="605"/>
      <c r="E80" s="618"/>
      <c r="F80" s="605"/>
      <c r="G80" s="618"/>
      <c r="H80" s="605"/>
      <c r="I80" s="618"/>
      <c r="J80" s="605"/>
      <c r="K80" s="618"/>
      <c r="L80" s="605"/>
      <c r="M80" s="618"/>
      <c r="N80" s="605"/>
      <c r="O80" s="618"/>
      <c r="P80" s="605"/>
      <c r="Q80" s="618"/>
      <c r="R80" s="605"/>
      <c r="S80" s="618"/>
      <c r="T80" s="605"/>
    </row>
    <row r="81" spans="1:46" s="611" customFormat="1" ht="12.75">
      <c r="A81" s="609" t="s">
        <v>144</v>
      </c>
      <c r="B81" s="610" t="s">
        <v>28</v>
      </c>
      <c r="C81" s="614"/>
      <c r="D81" s="602">
        <v>46978</v>
      </c>
      <c r="E81" s="615"/>
      <c r="F81" s="602">
        <v>39295</v>
      </c>
      <c r="G81" s="615"/>
      <c r="H81" s="602">
        <v>7683</v>
      </c>
      <c r="I81" s="615"/>
      <c r="J81" s="602">
        <v>32384</v>
      </c>
      <c r="K81" s="615"/>
      <c r="L81" s="602">
        <v>6099</v>
      </c>
      <c r="M81" s="615"/>
      <c r="N81" s="602">
        <v>199</v>
      </c>
      <c r="O81" s="615"/>
      <c r="P81" s="602">
        <v>63</v>
      </c>
      <c r="Q81" s="615"/>
      <c r="R81" s="602">
        <v>1144</v>
      </c>
      <c r="S81" s="615"/>
      <c r="T81" s="602">
        <v>373</v>
      </c>
    </row>
    <row r="82" spans="1:46" s="611" customFormat="1" ht="12.75">
      <c r="A82" s="609"/>
      <c r="B82" s="610" t="s">
        <v>126</v>
      </c>
      <c r="C82" s="616"/>
      <c r="D82" s="603">
        <v>38890</v>
      </c>
      <c r="E82" s="615"/>
      <c r="F82" s="603">
        <v>31727</v>
      </c>
      <c r="G82" s="615"/>
      <c r="H82" s="603">
        <v>7163</v>
      </c>
      <c r="I82" s="615"/>
      <c r="J82" s="603">
        <v>26367</v>
      </c>
      <c r="K82" s="615"/>
      <c r="L82" s="603">
        <v>5713</v>
      </c>
      <c r="M82" s="615"/>
      <c r="N82" s="603">
        <v>139</v>
      </c>
      <c r="O82" s="615"/>
      <c r="P82" s="603">
        <v>62</v>
      </c>
      <c r="Q82" s="615"/>
      <c r="R82" s="603">
        <v>794</v>
      </c>
      <c r="S82" s="615"/>
      <c r="T82" s="603">
        <v>319</v>
      </c>
    </row>
    <row r="83" spans="1:46" s="611" customFormat="1" ht="12.75">
      <c r="A83" s="610"/>
      <c r="B83" s="610" t="s">
        <v>129</v>
      </c>
      <c r="C83" s="616"/>
      <c r="D83" s="603">
        <f>D81-D82</f>
        <v>8088</v>
      </c>
      <c r="E83" s="615"/>
      <c r="F83" s="603">
        <f>F81-F82</f>
        <v>7568</v>
      </c>
      <c r="G83" s="615"/>
      <c r="H83" s="603">
        <f>H81-H82</f>
        <v>520</v>
      </c>
      <c r="I83" s="615"/>
      <c r="J83" s="603">
        <f>J81-J82</f>
        <v>6017</v>
      </c>
      <c r="K83" s="615"/>
      <c r="L83" s="603">
        <f>L81-L82</f>
        <v>386</v>
      </c>
      <c r="M83" s="615"/>
      <c r="N83" s="603">
        <f>N81-N82</f>
        <v>60</v>
      </c>
      <c r="O83" s="615"/>
      <c r="P83" s="603">
        <f>P81-P82</f>
        <v>1</v>
      </c>
      <c r="Q83" s="615"/>
      <c r="R83" s="603">
        <f>R81-R82</f>
        <v>350</v>
      </c>
      <c r="S83" s="615"/>
      <c r="T83" s="603">
        <f>T81-T82</f>
        <v>54</v>
      </c>
    </row>
    <row r="84" spans="1:46" s="611" customFormat="1" ht="12.75">
      <c r="A84" s="609"/>
      <c r="B84" s="610" t="s">
        <v>127</v>
      </c>
      <c r="C84" s="617"/>
      <c r="D84" s="604">
        <f>D82/D81</f>
        <v>0.82783430541955805</v>
      </c>
      <c r="E84" s="618"/>
      <c r="F84" s="604">
        <f>F82/F81</f>
        <v>0.80740552233108542</v>
      </c>
      <c r="G84" s="618"/>
      <c r="H84" s="604">
        <f>H82/H81</f>
        <v>0.93231810490693734</v>
      </c>
      <c r="I84" s="618"/>
      <c r="J84" s="604">
        <f>J82/J81</f>
        <v>0.81419836956521741</v>
      </c>
      <c r="K84" s="618"/>
      <c r="L84" s="604">
        <f>L82/L81</f>
        <v>0.93671093621905233</v>
      </c>
      <c r="M84" s="618"/>
      <c r="N84" s="604">
        <f>N82/N81</f>
        <v>0.69849246231155782</v>
      </c>
      <c r="O84" s="618"/>
      <c r="P84" s="604">
        <f>P82/P81</f>
        <v>0.98412698412698407</v>
      </c>
      <c r="Q84" s="618"/>
      <c r="R84" s="604">
        <f>R82/R81</f>
        <v>0.69405594405594406</v>
      </c>
      <c r="S84" s="618"/>
      <c r="T84" s="604">
        <f>T82/T81</f>
        <v>0.85522788203753353</v>
      </c>
    </row>
    <row r="85" spans="1:46" s="611" customFormat="1" ht="12.75">
      <c r="A85" s="609"/>
      <c r="B85" s="610"/>
      <c r="C85" s="623"/>
      <c r="D85" s="605"/>
      <c r="E85" s="618"/>
      <c r="F85" s="605"/>
      <c r="G85" s="618"/>
      <c r="H85" s="605"/>
      <c r="I85" s="618"/>
      <c r="J85" s="605"/>
      <c r="K85" s="618"/>
      <c r="L85" s="605"/>
      <c r="M85" s="618"/>
      <c r="N85" s="605"/>
      <c r="O85" s="618"/>
      <c r="P85" s="605"/>
      <c r="Q85" s="618"/>
      <c r="R85" s="605"/>
      <c r="S85" s="618"/>
      <c r="T85" s="605"/>
    </row>
    <row r="86" spans="1:46" s="611" customFormat="1" ht="12.75">
      <c r="A86" s="610" t="s">
        <v>120</v>
      </c>
      <c r="B86" s="610" t="s">
        <v>28</v>
      </c>
      <c r="C86" s="624"/>
      <c r="D86" s="606">
        <f>D11+D16+D21+D26+D31+D36+D41+D46+D51+D56+D61+D66+D71+D76+D81</f>
        <v>1051409</v>
      </c>
      <c r="E86" s="625"/>
      <c r="F86" s="606">
        <f>F11+F16+F21+F26+F31+F36+F41+F46+F51+F56+F61+F66+F71+F76+F81</f>
        <v>886391</v>
      </c>
      <c r="G86" s="625"/>
      <c r="H86" s="606">
        <f>H11+H16+H21+H26+H31+H36+H41+H46+H51+H56+H61+H66+H71+H76+H81</f>
        <v>165018</v>
      </c>
      <c r="I86" s="625"/>
      <c r="J86" s="606">
        <f>J11+J16+J21+J26+J31+J36+J41+J46+J51+J56+J61+J66+J71+J76+J81</f>
        <v>741736</v>
      </c>
      <c r="K86" s="625"/>
      <c r="L86" s="606">
        <f>L11+L16+L21+L26+L31+L36+L41+L46+L51+L56+L61+L66+L71+L76+L81</f>
        <v>136225</v>
      </c>
      <c r="M86" s="625"/>
      <c r="N86" s="606">
        <f>N11+N16+N21+N26+N31+N36+N41+N46+N51+N56+N61+N66+N71+N76+N81</f>
        <v>9007</v>
      </c>
      <c r="O86" s="625"/>
      <c r="P86" s="606">
        <f>P11+P16+P21+P26+P31+P36+P41+P46+P51+P56+P61+P66+P71+P76+P81</f>
        <v>2254</v>
      </c>
      <c r="Q86" s="625"/>
      <c r="R86" s="606">
        <f>R11+R16+R21+R26+R31+R36+R41+R46+R51+R56+R61+R66+R71+R76+R81</f>
        <v>24557</v>
      </c>
      <c r="S86" s="625"/>
      <c r="T86" s="606">
        <f>T11+T16+T21+T26+T31+T36+T41+T46+T51+T56+T61+T66+T71+T76+T81</f>
        <v>5876</v>
      </c>
    </row>
    <row r="87" spans="1:46" s="611" customFormat="1" ht="12.75">
      <c r="A87" s="609"/>
      <c r="B87" s="610" t="s">
        <v>126</v>
      </c>
      <c r="C87" s="616"/>
      <c r="D87" s="603">
        <f>D12+D17+D22+D27+D32+D37+D42+D47+D52+D57+D62+D67+D72+D77+D82</f>
        <v>872199</v>
      </c>
      <c r="E87" s="615"/>
      <c r="F87" s="603">
        <f>F12+F17+F22+F27+F32+F37+F42+F47+F52+F57+F62+F67+F72+F77+F82</f>
        <v>717237</v>
      </c>
      <c r="G87" s="615"/>
      <c r="H87" s="603">
        <f>H12+H17+H22+H27+H32+H37+H42+H47+H52+H57+H62+H67+H72+H77+H82</f>
        <v>154962</v>
      </c>
      <c r="I87" s="615"/>
      <c r="J87" s="603">
        <f>J12+J17+J22+J27+J32+J37+J42+J47+J52+J57+J62+J67+J72+J77+J82</f>
        <v>601189</v>
      </c>
      <c r="K87" s="615"/>
      <c r="L87" s="603">
        <f>L12+L17+L22+L27+L32+L37+L42+L47+L52+L57+L62+L67+L72+L77+L82</f>
        <v>128472</v>
      </c>
      <c r="M87" s="615"/>
      <c r="N87" s="603">
        <f>N12+N17+N22+N27+N32+N37+N42+N47+N52+N57+N62+N67+N72+N77+N82</f>
        <v>7131</v>
      </c>
      <c r="O87" s="615"/>
      <c r="P87" s="603">
        <f>P12+P17+P22+P27+P32+P37+P42+P47+P52+P57+P62+P67+P72+P77+P82</f>
        <v>2096</v>
      </c>
      <c r="Q87" s="615"/>
      <c r="R87" s="603">
        <f>R12+R17+R22+R27+R32+R37+R42+R47+R52+R57+R62+R67+R72+R77+R82</f>
        <v>18931</v>
      </c>
      <c r="S87" s="615"/>
      <c r="T87" s="603">
        <f>T12+T17+T22+T27+T32+T37+T42+T47+T52+T57+T62+T67+T72+T77+T82</f>
        <v>5332</v>
      </c>
    </row>
    <row r="88" spans="1:46" s="611" customFormat="1" ht="12.75">
      <c r="A88" s="610"/>
      <c r="B88" s="610" t="s">
        <v>129</v>
      </c>
      <c r="C88" s="616"/>
      <c r="D88" s="603">
        <f>D13+D18+D23+D28+D33+D38+D43+D48+D53+D58+D63+D68+D73+D78+D83</f>
        <v>179210</v>
      </c>
      <c r="E88" s="615"/>
      <c r="F88" s="603">
        <f>F13+F18+F23+F28+F33+F38+F43+F48+F53+F58+F63+F68+F73+F78+F83</f>
        <v>169154</v>
      </c>
      <c r="G88" s="615"/>
      <c r="H88" s="603">
        <f>H13+H18+H23+H28+H33+H38+H43+H48+H53+H58+H63+H68+H73+H78+H83</f>
        <v>10056</v>
      </c>
      <c r="I88" s="615"/>
      <c r="J88" s="603">
        <f>J13+J18+J23+J28+J33+J38+J43+J48+J53+J58+J63+J68+J73+J78+J83</f>
        <v>140547</v>
      </c>
      <c r="K88" s="615"/>
      <c r="L88" s="603">
        <f>L13+L18+L23+L28+L33+L38+L43+L48+L53+L58+L63+L68+L73+L78+L83</f>
        <v>7753</v>
      </c>
      <c r="M88" s="615"/>
      <c r="N88" s="603">
        <f>N13+N18+N23+N28+N33+N38+N43+N48+N53+N58+N63+N68+N73+N78+N83</f>
        <v>1876</v>
      </c>
      <c r="O88" s="615"/>
      <c r="P88" s="603">
        <f>P13+P18+P23+P28+P33+P38+P43+P48+P53+P58+P63+P68+P73+P78+P83</f>
        <v>158</v>
      </c>
      <c r="Q88" s="615"/>
      <c r="R88" s="603">
        <f>R13+R18+R23+R28+R33+R38+R43+R48+R53+R58+R63+R68+R73+R78+R83</f>
        <v>5626</v>
      </c>
      <c r="S88" s="615"/>
      <c r="T88" s="603">
        <f>T13+T18+T23+T28+T33+T38+T43+T48+T53+T58+T63+T68+T73+T78+T83</f>
        <v>544</v>
      </c>
    </row>
    <row r="89" spans="1:46" s="611" customFormat="1" ht="12.75">
      <c r="A89" s="609"/>
      <c r="B89" s="610" t="s">
        <v>127</v>
      </c>
      <c r="C89" s="617"/>
      <c r="D89" s="604">
        <f>D87/D86</f>
        <v>0.82955253379037086</v>
      </c>
      <c r="E89" s="618"/>
      <c r="F89" s="604">
        <f>F87/F86</f>
        <v>0.80916548114771025</v>
      </c>
      <c r="G89" s="618"/>
      <c r="H89" s="604">
        <f>H87/H86</f>
        <v>0.93906119332436466</v>
      </c>
      <c r="I89" s="618"/>
      <c r="J89" s="604">
        <f>J87/J86</f>
        <v>0.81051614051360588</v>
      </c>
      <c r="K89" s="618"/>
      <c r="L89" s="604">
        <f>L87/L86</f>
        <v>0.94308680491833363</v>
      </c>
      <c r="M89" s="618"/>
      <c r="N89" s="604">
        <f>N87/N86</f>
        <v>0.79171755301432223</v>
      </c>
      <c r="O89" s="618"/>
      <c r="P89" s="604">
        <f>P87/P86</f>
        <v>0.92990239574090505</v>
      </c>
      <c r="Q89" s="618"/>
      <c r="R89" s="604">
        <f>R87/R86</f>
        <v>0.77090035427780268</v>
      </c>
      <c r="S89" s="618"/>
      <c r="T89" s="604">
        <f>T87/T86</f>
        <v>0.90742001361470392</v>
      </c>
    </row>
    <row r="90" spans="1:46" s="611" customFormat="1" ht="13.5" thickBot="1">
      <c r="A90" s="609"/>
      <c r="B90" s="610"/>
      <c r="C90" s="617"/>
      <c r="D90" s="604"/>
      <c r="E90" s="618"/>
      <c r="F90" s="604"/>
      <c r="G90" s="618"/>
      <c r="H90" s="604"/>
      <c r="I90" s="618"/>
      <c r="J90" s="604"/>
      <c r="K90" s="618"/>
      <c r="L90" s="604"/>
      <c r="M90" s="618"/>
      <c r="N90" s="604"/>
      <c r="O90" s="618"/>
      <c r="P90" s="604"/>
      <c r="Q90" s="618"/>
      <c r="R90" s="604"/>
      <c r="S90" s="618"/>
      <c r="T90" s="604"/>
      <c r="U90" s="629"/>
      <c r="V90" s="629"/>
      <c r="W90" s="629"/>
      <c r="X90" s="629"/>
      <c r="Y90" s="629"/>
      <c r="Z90" s="629"/>
      <c r="AA90" s="629"/>
      <c r="AB90" s="629"/>
      <c r="AC90" s="629"/>
      <c r="AD90" s="629"/>
      <c r="AE90" s="629"/>
      <c r="AF90" s="629"/>
      <c r="AG90" s="629"/>
      <c r="AH90" s="629"/>
      <c r="AI90" s="629"/>
      <c r="AJ90" s="629"/>
      <c r="AK90" s="629"/>
      <c r="AL90" s="629"/>
      <c r="AM90" s="629"/>
      <c r="AN90" s="629"/>
      <c r="AO90" s="629"/>
      <c r="AP90" s="629"/>
      <c r="AQ90" s="629"/>
      <c r="AR90" s="629"/>
      <c r="AS90" s="629"/>
      <c r="AT90" s="629"/>
    </row>
    <row r="91" spans="1:46" s="170" customFormat="1" ht="13.5" thickTop="1">
      <c r="A91" s="181" t="s">
        <v>179</v>
      </c>
      <c r="B91" s="193"/>
      <c r="C91" s="335"/>
      <c r="D91" s="335"/>
      <c r="E91" s="335"/>
      <c r="F91" s="335"/>
      <c r="G91" s="194"/>
      <c r="H91" s="335"/>
      <c r="I91" s="335"/>
      <c r="J91" s="335"/>
      <c r="K91" s="335"/>
      <c r="L91" s="195"/>
      <c r="M91" s="335"/>
      <c r="N91" s="335"/>
      <c r="O91" s="335"/>
      <c r="P91" s="335"/>
      <c r="Q91" s="195"/>
      <c r="R91" s="335"/>
      <c r="S91" s="335"/>
      <c r="T91" s="335"/>
      <c r="U91" s="628"/>
      <c r="V91" s="535"/>
      <c r="W91" s="628"/>
      <c r="X91" s="628"/>
      <c r="Y91" s="628"/>
      <c r="Z91" s="628"/>
      <c r="AA91" s="562"/>
      <c r="AB91" s="628"/>
      <c r="AC91" s="628"/>
      <c r="AD91" s="628"/>
      <c r="AE91" s="628"/>
      <c r="AF91" s="562"/>
      <c r="AG91" s="628"/>
      <c r="AH91" s="628"/>
      <c r="AI91" s="628"/>
      <c r="AJ91" s="628"/>
      <c r="AK91" s="562"/>
      <c r="AL91" s="628"/>
      <c r="AM91" s="628"/>
      <c r="AN91" s="628"/>
      <c r="AO91" s="628"/>
      <c r="AP91" s="562"/>
      <c r="AQ91" s="628"/>
      <c r="AR91" s="628"/>
      <c r="AS91" s="628"/>
      <c r="AT91" s="628"/>
    </row>
    <row r="92" spans="1:46" s="170" customFormat="1" ht="12.75">
      <c r="A92" s="118"/>
      <c r="B92" s="176"/>
      <c r="C92" s="336"/>
      <c r="D92" s="336"/>
      <c r="E92" s="336"/>
      <c r="F92" s="336"/>
      <c r="G92" s="270"/>
      <c r="H92" s="334"/>
      <c r="I92" s="334"/>
      <c r="J92" s="334"/>
      <c r="K92" s="334"/>
      <c r="L92" s="556"/>
      <c r="M92" s="334"/>
      <c r="N92" s="334"/>
      <c r="O92" s="334"/>
      <c r="P92" s="334"/>
      <c r="Q92" s="556"/>
      <c r="R92" s="336"/>
      <c r="S92" s="336"/>
      <c r="T92" s="336"/>
      <c r="U92" s="336"/>
      <c r="V92" s="266"/>
      <c r="W92" s="334"/>
      <c r="X92" s="334"/>
      <c r="Y92" s="334"/>
      <c r="Z92" s="334"/>
      <c r="AA92" s="556"/>
      <c r="AB92" s="334"/>
      <c r="AC92" s="334"/>
      <c r="AD92" s="334"/>
      <c r="AE92" s="334"/>
      <c r="AF92" s="556"/>
      <c r="AG92" s="334"/>
      <c r="AH92" s="334"/>
      <c r="AI92" s="334"/>
      <c r="AJ92" s="334"/>
      <c r="AK92" s="556"/>
      <c r="AL92" s="334"/>
      <c r="AM92" s="334"/>
      <c r="AN92" s="334"/>
      <c r="AO92" s="334"/>
      <c r="AP92" s="556"/>
      <c r="AQ92" s="334"/>
      <c r="AR92" s="334"/>
      <c r="AS92" s="334"/>
      <c r="AT92" s="334"/>
    </row>
    <row r="93" spans="1:46" s="170" customFormat="1" ht="12.75">
      <c r="A93" s="242" t="s">
        <v>121</v>
      </c>
      <c r="B93" s="458"/>
      <c r="C93" s="336"/>
      <c r="D93" s="334"/>
      <c r="E93" s="334"/>
      <c r="F93" s="334"/>
      <c r="G93" s="266"/>
      <c r="H93" s="334"/>
      <c r="I93" s="334"/>
      <c r="J93" s="334"/>
      <c r="K93" s="334"/>
      <c r="L93" s="271"/>
      <c r="M93" s="334"/>
      <c r="N93" s="334"/>
      <c r="O93" s="334"/>
      <c r="P93" s="334"/>
      <c r="Q93" s="270"/>
      <c r="R93" s="333"/>
      <c r="S93" s="339"/>
      <c r="T93" s="334"/>
      <c r="U93" s="334"/>
      <c r="V93" s="266"/>
      <c r="W93" s="334"/>
      <c r="X93" s="334"/>
      <c r="Y93" s="334"/>
      <c r="Z93" s="334"/>
      <c r="AA93" s="270"/>
      <c r="AB93" s="334"/>
      <c r="AC93" s="333"/>
      <c r="AD93" s="334"/>
      <c r="AE93" s="334"/>
      <c r="AF93" s="270"/>
      <c r="AG93" s="334"/>
      <c r="AH93" s="334"/>
      <c r="AI93" s="334"/>
      <c r="AJ93" s="334"/>
      <c r="AK93" s="270"/>
      <c r="AL93" s="334"/>
      <c r="AM93" s="333"/>
      <c r="AN93" s="334"/>
      <c r="AO93" s="334"/>
      <c r="AP93" s="270"/>
      <c r="AQ93" s="334"/>
      <c r="AR93" s="334"/>
      <c r="AS93" s="334"/>
      <c r="AT93" s="334"/>
    </row>
    <row r="94" spans="1:46" s="170" customFormat="1" ht="27.75" customHeight="1">
      <c r="A94" s="1494" t="s">
        <v>705</v>
      </c>
      <c r="B94" s="1494"/>
      <c r="C94" s="1494"/>
      <c r="D94" s="1494"/>
      <c r="E94" s="1494"/>
      <c r="F94" s="1494"/>
      <c r="G94" s="1494"/>
      <c r="H94" s="1494"/>
      <c r="I94" s="1494"/>
      <c r="J94" s="1494"/>
      <c r="K94" s="1494"/>
      <c r="L94" s="546"/>
      <c r="M94" s="334"/>
      <c r="N94" s="334"/>
      <c r="O94" s="334"/>
      <c r="P94" s="334"/>
      <c r="Q94" s="270"/>
      <c r="R94" s="333"/>
      <c r="S94" s="339"/>
      <c r="T94" s="334"/>
      <c r="U94" s="334"/>
      <c r="V94" s="266"/>
      <c r="W94" s="334"/>
      <c r="X94" s="334"/>
      <c r="Y94" s="334"/>
      <c r="Z94" s="334"/>
      <c r="AA94" s="270"/>
      <c r="AB94" s="334"/>
      <c r="AC94" s="333"/>
      <c r="AD94" s="334"/>
      <c r="AE94" s="334"/>
      <c r="AF94" s="270"/>
      <c r="AG94" s="334"/>
      <c r="AH94" s="334"/>
      <c r="AI94" s="334"/>
      <c r="AJ94" s="334"/>
      <c r="AK94" s="270"/>
      <c r="AL94" s="334"/>
      <c r="AM94" s="333"/>
      <c r="AN94" s="334"/>
      <c r="AO94" s="334"/>
      <c r="AP94" s="270"/>
      <c r="AQ94" s="334"/>
      <c r="AR94" s="334"/>
      <c r="AS94" s="334"/>
      <c r="AT94" s="334"/>
    </row>
    <row r="95" spans="1:46" s="170" customFormat="1" ht="39" customHeight="1">
      <c r="A95" s="1495" t="s">
        <v>1313</v>
      </c>
      <c r="B95" s="1488"/>
      <c r="C95" s="1488"/>
      <c r="D95" s="1488"/>
      <c r="E95" s="1488"/>
      <c r="F95" s="1488"/>
      <c r="G95" s="1488"/>
      <c r="H95" s="1488"/>
      <c r="I95" s="1488"/>
      <c r="J95" s="1488"/>
      <c r="K95" s="1488"/>
      <c r="L95" s="546"/>
      <c r="M95" s="334"/>
      <c r="N95" s="334"/>
      <c r="O95" s="334"/>
      <c r="P95" s="334"/>
      <c r="Q95" s="270"/>
      <c r="R95" s="333"/>
      <c r="S95" s="339"/>
      <c r="T95" s="334"/>
      <c r="U95" s="334"/>
      <c r="V95" s="266"/>
      <c r="W95" s="334"/>
      <c r="X95" s="334"/>
      <c r="Y95" s="334"/>
      <c r="Z95" s="334"/>
      <c r="AA95" s="270"/>
      <c r="AB95" s="334"/>
      <c r="AC95" s="333"/>
      <c r="AD95" s="334"/>
      <c r="AE95" s="334"/>
      <c r="AF95" s="270"/>
      <c r="AG95" s="334"/>
      <c r="AH95" s="334"/>
      <c r="AI95" s="334"/>
      <c r="AJ95" s="334"/>
      <c r="AK95" s="270"/>
      <c r="AL95" s="334"/>
      <c r="AM95" s="333"/>
      <c r="AN95" s="334"/>
      <c r="AO95" s="334"/>
      <c r="AP95" s="270"/>
      <c r="AQ95" s="334"/>
      <c r="AR95" s="334"/>
      <c r="AS95" s="334"/>
      <c r="AT95" s="334"/>
    </row>
    <row r="96" spans="1:46" s="170" customFormat="1" ht="14.25" customHeight="1">
      <c r="A96" s="1495" t="s">
        <v>848</v>
      </c>
      <c r="B96" s="1488"/>
      <c r="C96" s="1488"/>
      <c r="D96" s="1488"/>
      <c r="E96" s="1488"/>
      <c r="F96" s="1488"/>
      <c r="G96" s="1488"/>
      <c r="H96" s="1488"/>
      <c r="I96" s="1488"/>
      <c r="J96" s="1488"/>
      <c r="K96" s="1488"/>
      <c r="L96" s="546"/>
      <c r="M96" s="334"/>
      <c r="N96" s="334"/>
      <c r="O96" s="334"/>
      <c r="P96" s="334"/>
      <c r="Q96" s="270"/>
      <c r="R96" s="333"/>
      <c r="S96" s="339"/>
      <c r="T96" s="334"/>
      <c r="U96" s="334"/>
      <c r="V96" s="266"/>
      <c r="W96" s="334"/>
      <c r="X96" s="334"/>
      <c r="Y96" s="334"/>
      <c r="Z96" s="334"/>
      <c r="AA96" s="270"/>
      <c r="AB96" s="334"/>
      <c r="AC96" s="333"/>
      <c r="AD96" s="334"/>
      <c r="AE96" s="334"/>
      <c r="AF96" s="270"/>
      <c r="AG96" s="334"/>
      <c r="AH96" s="334"/>
      <c r="AI96" s="334"/>
      <c r="AJ96" s="334"/>
      <c r="AK96" s="270"/>
      <c r="AL96" s="334"/>
      <c r="AM96" s="333"/>
      <c r="AN96" s="334"/>
      <c r="AO96" s="334"/>
      <c r="AP96" s="270"/>
      <c r="AQ96" s="334"/>
      <c r="AR96" s="334"/>
      <c r="AS96" s="334"/>
      <c r="AT96" s="334"/>
    </row>
    <row r="97" spans="1:46" s="170" customFormat="1" ht="12.75">
      <c r="A97" s="558"/>
      <c r="B97" s="558"/>
      <c r="C97" s="558"/>
      <c r="D97" s="558"/>
      <c r="E97" s="558"/>
      <c r="F97" s="558"/>
      <c r="G97" s="558"/>
      <c r="H97" s="558"/>
      <c r="I97" s="558"/>
      <c r="J97" s="558"/>
      <c r="K97" s="558"/>
      <c r="L97" s="546"/>
      <c r="M97" s="334"/>
      <c r="N97" s="334"/>
      <c r="O97" s="334"/>
      <c r="P97" s="334"/>
      <c r="Q97" s="270"/>
      <c r="R97" s="333"/>
      <c r="S97" s="339"/>
      <c r="T97" s="334"/>
      <c r="U97" s="334"/>
      <c r="V97" s="266"/>
      <c r="W97" s="334"/>
      <c r="X97" s="334"/>
      <c r="Y97" s="334"/>
      <c r="Z97" s="334"/>
      <c r="AA97" s="270"/>
      <c r="AB97" s="334"/>
      <c r="AC97" s="333"/>
      <c r="AD97" s="334"/>
      <c r="AE97" s="334"/>
      <c r="AF97" s="270"/>
      <c r="AG97" s="334"/>
      <c r="AH97" s="334"/>
      <c r="AI97" s="334"/>
      <c r="AJ97" s="334"/>
      <c r="AK97" s="270"/>
      <c r="AL97" s="334"/>
      <c r="AM97" s="333"/>
      <c r="AN97" s="334"/>
      <c r="AO97" s="334"/>
      <c r="AP97" s="270"/>
      <c r="AQ97" s="334"/>
      <c r="AR97" s="334"/>
      <c r="AS97" s="334"/>
      <c r="AT97" s="334"/>
    </row>
    <row r="98" spans="1:46" s="170" customFormat="1" ht="12.75">
      <c r="A98" s="820"/>
      <c r="B98" s="83"/>
      <c r="C98" s="83"/>
      <c r="D98" s="83"/>
      <c r="E98" s="334"/>
      <c r="F98" s="334"/>
      <c r="G98" s="270"/>
      <c r="H98" s="334"/>
      <c r="I98" s="334"/>
      <c r="J98" s="334"/>
      <c r="K98" s="334"/>
      <c r="L98" s="556"/>
      <c r="M98" s="334"/>
      <c r="N98" s="334"/>
      <c r="O98" s="334"/>
      <c r="P98" s="334"/>
      <c r="Q98" s="556"/>
      <c r="R98" s="333"/>
      <c r="S98" s="334"/>
      <c r="T98" s="334"/>
      <c r="U98" s="334"/>
      <c r="V98" s="266"/>
      <c r="W98" s="334"/>
      <c r="X98" s="334"/>
      <c r="Y98" s="334"/>
      <c r="Z98" s="334"/>
      <c r="AA98" s="556"/>
      <c r="AB98" s="334"/>
      <c r="AC98" s="333"/>
      <c r="AD98" s="334"/>
      <c r="AE98" s="334"/>
      <c r="AF98" s="556"/>
      <c r="AG98" s="334"/>
      <c r="AH98" s="334"/>
      <c r="AI98" s="334"/>
      <c r="AJ98" s="334"/>
      <c r="AK98" s="556"/>
      <c r="AL98" s="334"/>
      <c r="AM98" s="333"/>
      <c r="AN98" s="334"/>
      <c r="AO98" s="334"/>
      <c r="AP98" s="556"/>
      <c r="AQ98" s="334"/>
      <c r="AR98" s="334"/>
      <c r="AS98" s="334"/>
      <c r="AT98" s="334"/>
    </row>
    <row r="99" spans="1:46" s="170" customFormat="1" ht="12.75">
      <c r="A99" s="1425" t="s">
        <v>113</v>
      </c>
      <c r="B99" s="1424"/>
      <c r="C99" s="1192"/>
      <c r="D99" s="83"/>
      <c r="E99" s="332"/>
      <c r="F99" s="332"/>
      <c r="G99" s="173"/>
      <c r="H99" s="332"/>
      <c r="I99" s="332"/>
      <c r="J99" s="332"/>
      <c r="K99" s="332"/>
      <c r="L99" s="173"/>
      <c r="M99" s="332"/>
      <c r="N99" s="332"/>
      <c r="O99" s="332"/>
      <c r="P99" s="332"/>
      <c r="Q99" s="173"/>
      <c r="R99" s="332"/>
      <c r="S99" s="332"/>
      <c r="T99" s="332"/>
      <c r="U99" s="332"/>
      <c r="V99" s="338"/>
      <c r="W99" s="332"/>
      <c r="X99" s="332"/>
      <c r="Y99" s="332"/>
      <c r="Z99" s="332"/>
      <c r="AA99" s="173"/>
      <c r="AB99" s="332"/>
      <c r="AC99" s="332"/>
      <c r="AD99" s="332"/>
      <c r="AE99" s="332"/>
      <c r="AF99" s="173"/>
      <c r="AG99" s="332"/>
      <c r="AH99" s="332"/>
      <c r="AI99" s="332"/>
      <c r="AJ99" s="332"/>
      <c r="AK99" s="173"/>
      <c r="AL99" s="332"/>
      <c r="AM99" s="332"/>
      <c r="AN99" s="332"/>
      <c r="AO99" s="332"/>
      <c r="AP99" s="173"/>
      <c r="AQ99" s="332"/>
      <c r="AR99" s="332"/>
      <c r="AS99" s="332"/>
      <c r="AT99" s="338"/>
    </row>
    <row r="100" spans="1:46" s="170" customFormat="1" ht="12.75">
      <c r="A100" s="83"/>
      <c r="B100" s="83"/>
      <c r="C100" s="83"/>
      <c r="D100" s="83"/>
      <c r="E100" s="332"/>
      <c r="F100" s="332"/>
      <c r="G100" s="173"/>
      <c r="H100" s="332"/>
      <c r="I100" s="332"/>
      <c r="J100" s="332"/>
      <c r="K100" s="332"/>
      <c r="L100" s="173"/>
      <c r="M100" s="332"/>
      <c r="N100" s="332"/>
      <c r="O100" s="332"/>
      <c r="P100" s="332"/>
      <c r="Q100" s="173"/>
      <c r="R100" s="332"/>
      <c r="S100" s="332"/>
      <c r="T100" s="332"/>
      <c r="U100" s="345"/>
      <c r="V100" s="338"/>
      <c r="W100" s="332"/>
      <c r="X100" s="332"/>
      <c r="Y100" s="332"/>
      <c r="Z100" s="345"/>
      <c r="AA100" s="173"/>
      <c r="AB100" s="332"/>
      <c r="AC100" s="332"/>
      <c r="AD100" s="332"/>
      <c r="AE100" s="332"/>
      <c r="AF100" s="173"/>
      <c r="AG100" s="332"/>
      <c r="AH100" s="332"/>
      <c r="AI100" s="332"/>
      <c r="AJ100" s="332"/>
      <c r="AK100" s="173"/>
      <c r="AL100" s="332"/>
      <c r="AM100" s="332"/>
      <c r="AN100" s="345"/>
      <c r="AO100" s="332"/>
      <c r="AP100" s="173"/>
      <c r="AQ100" s="332"/>
      <c r="AR100" s="332"/>
      <c r="AS100" s="332"/>
      <c r="AT100" s="338"/>
    </row>
    <row r="101" spans="1:46" s="170" customFormat="1" ht="12.75">
      <c r="A101" s="1425" t="s">
        <v>114</v>
      </c>
      <c r="B101" s="1424"/>
      <c r="C101" s="83"/>
      <c r="D101" s="83"/>
      <c r="E101" s="332"/>
      <c r="F101" s="332"/>
      <c r="G101" s="173"/>
      <c r="H101" s="332"/>
      <c r="I101" s="332"/>
      <c r="J101" s="332"/>
      <c r="K101" s="332"/>
      <c r="L101" s="173"/>
      <c r="M101" s="332"/>
      <c r="N101" s="332"/>
      <c r="O101" s="332"/>
      <c r="P101" s="332"/>
      <c r="Q101" s="173"/>
      <c r="R101" s="332"/>
      <c r="S101" s="332"/>
      <c r="T101" s="332"/>
      <c r="U101" s="332"/>
      <c r="V101" s="338"/>
      <c r="W101" s="332"/>
      <c r="X101" s="332"/>
      <c r="Y101" s="332"/>
      <c r="Z101" s="332"/>
      <c r="AA101" s="173"/>
      <c r="AB101" s="332"/>
      <c r="AC101" s="332"/>
      <c r="AD101" s="332"/>
      <c r="AE101" s="332"/>
      <c r="AF101" s="173"/>
      <c r="AG101" s="332"/>
      <c r="AH101" s="332"/>
      <c r="AI101" s="332"/>
      <c r="AJ101" s="332"/>
      <c r="AK101" s="173"/>
      <c r="AL101" s="332"/>
      <c r="AM101" s="332"/>
      <c r="AN101" s="345"/>
      <c r="AO101" s="332"/>
      <c r="AP101" s="173"/>
      <c r="AQ101" s="332"/>
      <c r="AR101" s="332"/>
      <c r="AS101" s="332"/>
      <c r="AT101" s="338"/>
    </row>
    <row r="102" spans="1:46" s="170" customFormat="1" ht="12.75">
      <c r="A102" s="1585"/>
      <c r="B102" s="83"/>
      <c r="C102" s="83"/>
      <c r="D102" s="83"/>
      <c r="E102" s="332"/>
      <c r="F102" s="332"/>
      <c r="G102" s="173"/>
      <c r="H102" s="332"/>
      <c r="I102" s="332"/>
      <c r="J102" s="332"/>
      <c r="K102" s="332"/>
      <c r="L102" s="173"/>
      <c r="M102" s="332"/>
      <c r="N102" s="332"/>
      <c r="O102" s="332"/>
      <c r="P102" s="332"/>
      <c r="Q102" s="173"/>
      <c r="R102" s="332"/>
      <c r="S102" s="332"/>
      <c r="T102" s="332"/>
      <c r="U102" s="332"/>
      <c r="V102" s="338"/>
      <c r="W102" s="332"/>
      <c r="X102" s="332"/>
      <c r="Y102" s="332"/>
      <c r="Z102" s="332"/>
      <c r="AA102" s="173"/>
      <c r="AB102" s="332"/>
      <c r="AC102" s="332"/>
      <c r="AD102" s="332"/>
      <c r="AE102" s="332"/>
      <c r="AF102" s="173"/>
      <c r="AG102" s="332"/>
      <c r="AH102" s="332"/>
      <c r="AI102" s="332"/>
      <c r="AJ102" s="332"/>
      <c r="AK102" s="173"/>
      <c r="AL102" s="332"/>
      <c r="AM102" s="332"/>
      <c r="AN102" s="345"/>
      <c r="AO102" s="332"/>
      <c r="AP102" s="173"/>
      <c r="AQ102" s="332"/>
      <c r="AR102" s="332"/>
      <c r="AS102" s="332"/>
      <c r="AT102" s="338"/>
    </row>
    <row r="103" spans="1:46" s="170" customFormat="1" ht="12.75">
      <c r="A103" s="1425" t="s">
        <v>115</v>
      </c>
      <c r="B103" s="1424"/>
      <c r="C103" s="1424"/>
      <c r="D103" s="1424"/>
      <c r="E103" s="332"/>
      <c r="F103" s="332"/>
      <c r="G103" s="173"/>
      <c r="H103" s="338"/>
      <c r="I103" s="338"/>
      <c r="J103" s="338"/>
      <c r="K103" s="338"/>
      <c r="L103" s="173"/>
      <c r="M103" s="338"/>
      <c r="N103" s="338"/>
      <c r="O103" s="338"/>
      <c r="P103" s="338"/>
      <c r="Q103" s="173"/>
      <c r="R103" s="338"/>
      <c r="S103" s="338"/>
      <c r="T103" s="338"/>
      <c r="U103" s="338"/>
      <c r="V103" s="338"/>
      <c r="W103" s="338"/>
      <c r="X103" s="338"/>
      <c r="Y103" s="338"/>
      <c r="Z103" s="338"/>
      <c r="AA103" s="173"/>
      <c r="AB103" s="338"/>
      <c r="AC103" s="338"/>
      <c r="AD103" s="338"/>
      <c r="AE103" s="338"/>
      <c r="AF103" s="173"/>
      <c r="AG103" s="338"/>
      <c r="AH103" s="338"/>
      <c r="AI103" s="338"/>
      <c r="AJ103" s="338"/>
      <c r="AK103" s="173"/>
      <c r="AL103" s="338"/>
      <c r="AM103" s="338"/>
      <c r="AN103" s="345"/>
      <c r="AO103" s="338"/>
      <c r="AP103" s="173"/>
      <c r="AQ103" s="338"/>
      <c r="AR103" s="338"/>
      <c r="AS103" s="338"/>
      <c r="AT103" s="338"/>
    </row>
    <row r="104" spans="1:46">
      <c r="A104" s="271"/>
      <c r="B104" s="271"/>
      <c r="C104" s="271"/>
      <c r="D104" s="271"/>
    </row>
    <row r="105" spans="1:46">
      <c r="A105" s="1487"/>
      <c r="B105" s="1487"/>
      <c r="C105" s="556"/>
      <c r="D105" s="556"/>
    </row>
    <row r="106" spans="1:46">
      <c r="B106" s="196"/>
      <c r="F106" s="342"/>
      <c r="K106" s="343"/>
    </row>
  </sheetData>
  <mergeCells count="5">
    <mergeCell ref="A3:B3"/>
    <mergeCell ref="A105:B105"/>
    <mergeCell ref="A94:K94"/>
    <mergeCell ref="A95:K95"/>
    <mergeCell ref="A96:K96"/>
  </mergeCells>
  <hyperlinks>
    <hyperlink ref="A101:B101" r:id="rId1" location="Contents!A1" display="Click here to return to Contents"/>
    <hyperlink ref="A3" r:id="rId2" location="'User Guide Vehicle Tests'!A1"/>
    <hyperlink ref="A3:B3" location="'User Guide Vehicle Tests'!A1" display="Click Here for User Guide"/>
    <hyperlink ref="A101" location="Contents!A1" display="Click here to return to Contents"/>
    <hyperlink ref="A103" location="'Statistical Notes'!A1" display="Click here for information on Statistical Notes and symbols used"/>
    <hyperlink ref="A99" location="'Vehicle Testing - Commentary'!A1" display="Click here to return to the Commentary"/>
  </hyperlinks>
  <pageMargins left="0.70866141732283472" right="0.70866141732283472" top="0.74803149606299213" bottom="0.74803149606299213" header="0.31496062992125984" footer="0.31496062992125984"/>
  <pageSetup paperSize="9" scale="66" fitToHeight="2" orientation="landscape" r:id="rId3"/>
  <headerFooter alignWithMargins="0"/>
  <rowBreaks count="1" manualBreakCount="1">
    <brk id="55" max="19" man="1"/>
  </rowBreaks>
  <drawing r:id="rId4"/>
</worksheet>
</file>

<file path=xl/worksheets/sheet36.xml><?xml version="1.0" encoding="utf-8"?>
<worksheet xmlns="http://schemas.openxmlformats.org/spreadsheetml/2006/main" xmlns:r="http://schemas.openxmlformats.org/officeDocument/2006/relationships">
  <sheetPr codeName="Sheet13">
    <tabColor theme="0" tint="-0.249977111117893"/>
    <pageSetUpPr fitToPage="1"/>
  </sheetPr>
  <dimension ref="A1:T58"/>
  <sheetViews>
    <sheetView zoomScaleNormal="100" workbookViewId="0">
      <selection activeCell="A2" sqref="A2"/>
    </sheetView>
  </sheetViews>
  <sheetFormatPr defaultRowHeight="12.75"/>
  <cols>
    <col min="1" max="15" width="9.140625" style="237"/>
    <col min="16" max="16" width="11.140625" style="238" customWidth="1"/>
    <col min="17" max="20" width="9.140625" style="238"/>
    <col min="21" max="16384" width="9.140625" style="2"/>
  </cols>
  <sheetData>
    <row r="1" spans="1:20" ht="18">
      <c r="A1" s="1175" t="s">
        <v>96</v>
      </c>
      <c r="B1" s="1170"/>
      <c r="C1" s="1170"/>
      <c r="D1" s="1170"/>
      <c r="E1" s="1170"/>
      <c r="F1" s="1170"/>
      <c r="G1" s="1170"/>
      <c r="H1" s="1170"/>
      <c r="I1" s="1170"/>
      <c r="J1" s="1170"/>
      <c r="K1" s="1170"/>
      <c r="L1" s="1170"/>
      <c r="M1" s="1170"/>
      <c r="N1" s="1170"/>
      <c r="O1" s="465" t="s">
        <v>92</v>
      </c>
      <c r="P1" s="1170"/>
      <c r="Q1" s="1170"/>
      <c r="R1" s="1170"/>
      <c r="S1" s="1170"/>
      <c r="T1" s="471"/>
    </row>
    <row r="2" spans="1:20" s="1144" customFormat="1" ht="15">
      <c r="A2" s="1170"/>
      <c r="B2" s="1170"/>
      <c r="C2" s="1170"/>
      <c r="D2" s="1170"/>
      <c r="E2" s="1170"/>
      <c r="F2" s="1170"/>
      <c r="G2" s="1170"/>
      <c r="H2" s="1170"/>
      <c r="I2" s="1170"/>
      <c r="J2" s="1170"/>
      <c r="K2" s="1170"/>
      <c r="L2" s="1170"/>
      <c r="M2" s="1170"/>
      <c r="N2" s="1170"/>
      <c r="O2" s="1170"/>
      <c r="P2" s="1170"/>
      <c r="Q2" s="1170"/>
      <c r="R2" s="1170"/>
      <c r="S2" s="1170"/>
      <c r="T2" s="1170"/>
    </row>
    <row r="3" spans="1:20" s="1144" customFormat="1" ht="15">
      <c r="A3" s="1496" t="s">
        <v>97</v>
      </c>
      <c r="B3" s="1496"/>
      <c r="C3" s="1496"/>
      <c r="D3" s="1496"/>
      <c r="E3" s="1496"/>
      <c r="F3" s="1496"/>
      <c r="G3" s="1496"/>
      <c r="H3" s="1496"/>
      <c r="I3" s="1496"/>
      <c r="J3" s="1496"/>
      <c r="K3" s="1496"/>
      <c r="L3" s="1496"/>
      <c r="M3" s="1496"/>
      <c r="N3" s="1496"/>
      <c r="O3" s="1170"/>
      <c r="P3" s="1170"/>
      <c r="Q3" s="1170"/>
      <c r="R3" s="1170"/>
      <c r="S3" s="1170"/>
      <c r="T3" s="1170"/>
    </row>
    <row r="4" spans="1:20" s="1144" customFormat="1" ht="15">
      <c r="A4" s="220"/>
      <c r="B4" s="220"/>
      <c r="C4" s="220"/>
      <c r="D4" s="220"/>
      <c r="E4" s="220"/>
      <c r="F4" s="220"/>
      <c r="G4" s="220"/>
      <c r="H4" s="220"/>
      <c r="I4" s="220"/>
      <c r="J4" s="220"/>
      <c r="K4" s="220"/>
      <c r="L4" s="220"/>
      <c r="M4" s="220"/>
      <c r="N4" s="220"/>
      <c r="O4" s="1170"/>
      <c r="P4" s="1170"/>
      <c r="Q4" s="1170"/>
      <c r="R4" s="1170"/>
      <c r="S4" s="1170"/>
      <c r="T4" s="1170"/>
    </row>
    <row r="5" spans="1:20" s="1144" customFormat="1" ht="28.5" customHeight="1">
      <c r="A5" s="1496" t="s">
        <v>98</v>
      </c>
      <c r="B5" s="1496"/>
      <c r="C5" s="1496"/>
      <c r="D5" s="1496"/>
      <c r="E5" s="1496"/>
      <c r="F5" s="1496"/>
      <c r="G5" s="1496"/>
      <c r="H5" s="1496"/>
      <c r="I5" s="1496"/>
      <c r="J5" s="1496"/>
      <c r="K5" s="1496"/>
      <c r="L5" s="1496"/>
      <c r="M5" s="1496"/>
      <c r="N5" s="1496"/>
      <c r="O5" s="1170"/>
      <c r="P5" s="1170"/>
      <c r="Q5" s="1170"/>
      <c r="R5" s="1170"/>
      <c r="S5" s="1170"/>
      <c r="T5" s="1170"/>
    </row>
    <row r="6" spans="1:20" s="1144" customFormat="1" ht="15">
      <c r="A6" s="220"/>
      <c r="B6" s="220"/>
      <c r="C6" s="220"/>
      <c r="D6" s="220"/>
      <c r="E6" s="220"/>
      <c r="F6" s="220"/>
      <c r="G6" s="220"/>
      <c r="H6" s="220"/>
      <c r="I6" s="220"/>
      <c r="J6" s="220"/>
      <c r="K6" s="220"/>
      <c r="L6" s="220"/>
      <c r="M6" s="220"/>
      <c r="N6" s="220"/>
      <c r="O6" s="1170"/>
      <c r="P6" s="1170"/>
      <c r="Q6" s="1170"/>
      <c r="R6" s="1170"/>
      <c r="S6" s="1170"/>
      <c r="T6" s="1170"/>
    </row>
    <row r="7" spans="1:20" s="1144" customFormat="1" ht="15">
      <c r="A7" s="1496" t="s">
        <v>99</v>
      </c>
      <c r="B7" s="1496"/>
      <c r="C7" s="1496"/>
      <c r="D7" s="1496"/>
      <c r="E7" s="1496"/>
      <c r="F7" s="1496"/>
      <c r="G7" s="1496"/>
      <c r="H7" s="1496"/>
      <c r="I7" s="1496"/>
      <c r="J7" s="1496"/>
      <c r="K7" s="1496"/>
      <c r="L7" s="1496"/>
      <c r="M7" s="1496"/>
      <c r="N7" s="1496"/>
      <c r="O7" s="1170"/>
      <c r="P7" s="1170"/>
      <c r="Q7" s="1170"/>
      <c r="R7" s="1170"/>
      <c r="S7" s="1170"/>
      <c r="T7" s="1170"/>
    </row>
    <row r="8" spans="1:20" s="1144" customFormat="1" ht="15">
      <c r="A8" s="463"/>
      <c r="B8" s="463"/>
      <c r="C8" s="463"/>
      <c r="D8" s="463"/>
      <c r="E8" s="463"/>
      <c r="F8" s="463"/>
      <c r="G8" s="463"/>
      <c r="H8" s="463"/>
      <c r="I8" s="463"/>
      <c r="J8" s="463"/>
      <c r="K8" s="463"/>
      <c r="L8" s="463"/>
      <c r="M8" s="463"/>
      <c r="N8" s="463"/>
      <c r="O8" s="1170"/>
      <c r="P8" s="1170"/>
      <c r="Q8" s="1170"/>
      <c r="R8" s="1170"/>
      <c r="S8" s="1170"/>
      <c r="T8" s="1170"/>
    </row>
    <row r="9" spans="1:20" s="1144" customFormat="1" ht="46.5" customHeight="1">
      <c r="A9" s="1474" t="s">
        <v>1351</v>
      </c>
      <c r="B9" s="1474"/>
      <c r="C9" s="1474"/>
      <c r="D9" s="1474"/>
      <c r="E9" s="1474"/>
      <c r="F9" s="1474"/>
      <c r="G9" s="1474"/>
      <c r="H9" s="1474"/>
      <c r="I9" s="1474"/>
      <c r="J9" s="1474"/>
      <c r="K9" s="1474"/>
      <c r="L9" s="1474"/>
      <c r="M9" s="1474"/>
      <c r="N9" s="1474"/>
      <c r="O9" s="1170"/>
      <c r="P9" s="18"/>
      <c r="Q9" s="1170"/>
      <c r="R9" s="1170"/>
      <c r="S9" s="1170"/>
      <c r="T9" s="1170"/>
    </row>
    <row r="10" spans="1:20" s="1144" customFormat="1" ht="15" customHeight="1">
      <c r="A10" s="463"/>
      <c r="B10" s="463"/>
      <c r="C10" s="463"/>
      <c r="D10" s="463"/>
      <c r="E10" s="463"/>
      <c r="F10" s="463"/>
      <c r="G10" s="463"/>
      <c r="H10" s="463"/>
      <c r="I10" s="463"/>
      <c r="J10" s="463"/>
      <c r="K10" s="463"/>
      <c r="L10" s="463"/>
      <c r="M10" s="463"/>
      <c r="N10" s="463"/>
      <c r="O10" s="1170"/>
      <c r="P10" s="1170"/>
      <c r="Q10" s="1170"/>
      <c r="R10" s="1170"/>
      <c r="S10" s="1170"/>
      <c r="T10" s="1170"/>
    </row>
    <row r="11" spans="1:20" s="1144" customFormat="1" ht="15" customHeight="1">
      <c r="A11" s="1176" t="s">
        <v>537</v>
      </c>
      <c r="B11" s="220"/>
      <c r="C11" s="220"/>
      <c r="D11" s="220"/>
      <c r="E11" s="220"/>
      <c r="F11" s="220"/>
      <c r="G11" s="220"/>
      <c r="H11" s="220"/>
      <c r="I11" s="220"/>
      <c r="J11" s="220"/>
      <c r="K11" s="220"/>
      <c r="L11" s="220"/>
      <c r="M11" s="220"/>
      <c r="N11" s="220"/>
      <c r="O11" s="1170"/>
      <c r="P11" s="1170"/>
      <c r="Q11" s="1170"/>
      <c r="R11" s="1170"/>
      <c r="S11" s="1170"/>
      <c r="T11" s="1170"/>
    </row>
    <row r="12" spans="1:20" s="518" customFormat="1" ht="10.5" customHeight="1">
      <c r="A12" s="220"/>
      <c r="B12" s="220"/>
      <c r="C12" s="220"/>
      <c r="D12" s="220"/>
      <c r="E12" s="220"/>
      <c r="F12" s="220"/>
      <c r="G12" s="220"/>
      <c r="H12" s="220"/>
      <c r="I12" s="220"/>
      <c r="J12" s="220"/>
      <c r="K12" s="220"/>
      <c r="L12" s="220"/>
      <c r="M12" s="220"/>
      <c r="N12" s="220"/>
      <c r="O12" s="1170"/>
      <c r="P12" s="1170"/>
      <c r="Q12" s="1170"/>
      <c r="R12" s="1170"/>
      <c r="S12" s="1170"/>
      <c r="T12" s="1170"/>
    </row>
    <row r="13" spans="1:20" ht="15" customHeight="1">
      <c r="A13" s="1178" t="s">
        <v>538</v>
      </c>
      <c r="B13" s="220"/>
      <c r="C13" s="220"/>
      <c r="D13" s="220"/>
      <c r="E13" s="220"/>
      <c r="F13" s="220"/>
      <c r="G13" s="220"/>
      <c r="H13" s="220"/>
      <c r="I13" s="220"/>
      <c r="J13" s="220"/>
      <c r="K13" s="220"/>
      <c r="L13" s="220"/>
      <c r="M13" s="220"/>
      <c r="N13" s="220"/>
      <c r="O13" s="1170"/>
      <c r="P13" s="1170"/>
      <c r="Q13" s="1170"/>
      <c r="R13" s="1170"/>
      <c r="S13" s="1170"/>
      <c r="T13" s="1170"/>
    </row>
    <row r="14" spans="1:20" ht="30.75" customHeight="1">
      <c r="A14" s="1496" t="s">
        <v>543</v>
      </c>
      <c r="B14" s="1496"/>
      <c r="C14" s="1496"/>
      <c r="D14" s="1496"/>
      <c r="E14" s="1496"/>
      <c r="F14" s="1496"/>
      <c r="G14" s="1496"/>
      <c r="H14" s="1496"/>
      <c r="I14" s="1496"/>
      <c r="J14" s="1496"/>
      <c r="K14" s="1496"/>
      <c r="L14" s="1496"/>
      <c r="M14" s="1496"/>
      <c r="N14" s="1496"/>
      <c r="O14" s="1170"/>
      <c r="P14" s="1170"/>
      <c r="Q14" s="1170"/>
      <c r="R14" s="1170"/>
      <c r="S14" s="1170"/>
      <c r="T14" s="1170"/>
    </row>
    <row r="15" spans="1:20" ht="8.25" customHeight="1">
      <c r="A15" s="220"/>
      <c r="B15" s="220"/>
      <c r="C15" s="220"/>
      <c r="D15" s="220"/>
      <c r="E15" s="220"/>
      <c r="F15" s="220"/>
      <c r="G15" s="220"/>
      <c r="H15" s="220"/>
      <c r="I15" s="220"/>
      <c r="J15" s="220"/>
      <c r="K15" s="220"/>
      <c r="L15" s="220"/>
      <c r="M15" s="220"/>
      <c r="N15" s="220"/>
      <c r="O15" s="1170"/>
      <c r="P15" s="1170"/>
      <c r="Q15" s="1170"/>
      <c r="R15" s="1170"/>
      <c r="S15" s="1170"/>
      <c r="T15" s="1170"/>
    </row>
    <row r="16" spans="1:20" ht="30.75" customHeight="1">
      <c r="A16" s="1496" t="s">
        <v>539</v>
      </c>
      <c r="B16" s="1496"/>
      <c r="C16" s="1496"/>
      <c r="D16" s="1496"/>
      <c r="E16" s="1496"/>
      <c r="F16" s="1496"/>
      <c r="G16" s="1496"/>
      <c r="H16" s="1496"/>
      <c r="I16" s="1496"/>
      <c r="J16" s="1496"/>
      <c r="K16" s="1496"/>
      <c r="L16" s="1496"/>
      <c r="M16" s="1496"/>
      <c r="N16" s="1496"/>
      <c r="O16" s="1170"/>
      <c r="P16" s="1170"/>
      <c r="Q16" s="1170"/>
      <c r="R16" s="1170"/>
      <c r="S16" s="1170"/>
      <c r="T16" s="1170"/>
    </row>
    <row r="17" spans="1:20" ht="8.25" customHeight="1">
      <c r="A17" s="220"/>
      <c r="B17" s="220"/>
      <c r="C17" s="220"/>
      <c r="D17" s="220"/>
      <c r="E17" s="220"/>
      <c r="F17" s="220"/>
      <c r="G17" s="220"/>
      <c r="H17" s="220"/>
      <c r="I17" s="220"/>
      <c r="J17" s="220"/>
      <c r="K17" s="220"/>
      <c r="L17" s="220"/>
      <c r="M17" s="220"/>
      <c r="N17" s="220"/>
      <c r="O17" s="1170"/>
      <c r="P17" s="1170"/>
      <c r="Q17" s="1170"/>
      <c r="R17" s="1170"/>
      <c r="S17" s="1170"/>
      <c r="T17" s="1170"/>
    </row>
    <row r="18" spans="1:20" ht="15" customHeight="1">
      <c r="A18" s="1496" t="s">
        <v>544</v>
      </c>
      <c r="B18" s="1496"/>
      <c r="C18" s="1496"/>
      <c r="D18" s="1496"/>
      <c r="E18" s="1496"/>
      <c r="F18" s="1496"/>
      <c r="G18" s="1496"/>
      <c r="H18" s="1496"/>
      <c r="I18" s="1496"/>
      <c r="J18" s="1496"/>
      <c r="K18" s="1496"/>
      <c r="L18" s="1496"/>
      <c r="M18" s="1496"/>
      <c r="N18" s="1496"/>
      <c r="O18" s="1170"/>
      <c r="P18" s="1170"/>
      <c r="Q18" s="1170"/>
      <c r="R18" s="1170"/>
      <c r="S18" s="1170"/>
      <c r="T18" s="1170"/>
    </row>
    <row r="19" spans="1:20" ht="8.25" customHeight="1">
      <c r="A19" s="220"/>
      <c r="B19" s="220"/>
      <c r="C19" s="220"/>
      <c r="D19" s="220"/>
      <c r="E19" s="220"/>
      <c r="F19" s="220"/>
      <c r="G19" s="220"/>
      <c r="H19" s="220"/>
      <c r="I19" s="220"/>
      <c r="J19" s="220"/>
      <c r="K19" s="220"/>
      <c r="L19" s="220"/>
      <c r="M19" s="220"/>
      <c r="N19" s="220"/>
      <c r="O19" s="1170"/>
      <c r="P19" s="1170"/>
      <c r="Q19" s="1170"/>
      <c r="R19" s="1170"/>
      <c r="S19" s="1170"/>
      <c r="T19" s="1170"/>
    </row>
    <row r="20" spans="1:20" ht="15" customHeight="1">
      <c r="A20" s="1496" t="s">
        <v>540</v>
      </c>
      <c r="B20" s="1496"/>
      <c r="C20" s="1496"/>
      <c r="D20" s="1496"/>
      <c r="E20" s="1496"/>
      <c r="F20" s="1496"/>
      <c r="G20" s="1496"/>
      <c r="H20" s="1496"/>
      <c r="I20" s="1496"/>
      <c r="J20" s="1496"/>
      <c r="K20" s="1496"/>
      <c r="L20" s="1496"/>
      <c r="M20" s="1496"/>
      <c r="N20" s="1496"/>
      <c r="O20" s="1170"/>
      <c r="P20" s="1170"/>
      <c r="Q20" s="1170"/>
      <c r="R20" s="1170"/>
      <c r="S20" s="1170"/>
      <c r="T20" s="1170"/>
    </row>
    <row r="21" spans="1:20" s="236" customFormat="1" ht="8.25" customHeight="1">
      <c r="A21" s="220"/>
      <c r="B21" s="220"/>
      <c r="C21" s="220"/>
      <c r="D21" s="220"/>
      <c r="E21" s="220"/>
      <c r="F21" s="220"/>
      <c r="G21" s="220"/>
      <c r="H21" s="220"/>
      <c r="I21" s="220"/>
      <c r="J21" s="220"/>
      <c r="K21" s="220"/>
      <c r="L21" s="220"/>
      <c r="M21" s="220"/>
      <c r="N21" s="220"/>
      <c r="O21" s="1170"/>
      <c r="P21" s="1170"/>
      <c r="Q21" s="1170"/>
      <c r="R21" s="1170"/>
      <c r="S21" s="1170"/>
      <c r="T21" s="1170"/>
    </row>
    <row r="22" spans="1:20" s="236" customFormat="1" ht="15" customHeight="1">
      <c r="A22" s="1496" t="s">
        <v>561</v>
      </c>
      <c r="B22" s="1496"/>
      <c r="C22" s="1496"/>
      <c r="D22" s="1496"/>
      <c r="E22" s="1496"/>
      <c r="F22" s="1496"/>
      <c r="G22" s="1496"/>
      <c r="H22" s="1496"/>
      <c r="I22" s="1496"/>
      <c r="J22" s="1496"/>
      <c r="K22" s="1496"/>
      <c r="L22" s="1496"/>
      <c r="M22" s="1496"/>
      <c r="N22" s="1496"/>
      <c r="O22" s="1170"/>
      <c r="P22" s="1170"/>
      <c r="Q22" s="1170"/>
      <c r="R22" s="1170"/>
      <c r="S22" s="1170"/>
      <c r="T22" s="1170"/>
    </row>
    <row r="23" spans="1:20" ht="8.25" customHeight="1">
      <c r="A23" s="220"/>
      <c r="B23" s="220"/>
      <c r="C23" s="220"/>
      <c r="D23" s="220"/>
      <c r="E23" s="220"/>
      <c r="F23" s="220"/>
      <c r="G23" s="220"/>
      <c r="H23" s="220"/>
      <c r="I23" s="220"/>
      <c r="J23" s="220"/>
      <c r="K23" s="220"/>
      <c r="L23" s="220"/>
      <c r="M23" s="220"/>
      <c r="N23" s="220"/>
      <c r="O23" s="1170"/>
      <c r="P23" s="1170"/>
      <c r="Q23" s="1170"/>
      <c r="R23" s="1170"/>
      <c r="S23" s="1170"/>
      <c r="T23" s="1170"/>
    </row>
    <row r="24" spans="1:20" ht="15" customHeight="1">
      <c r="A24" s="1496" t="s">
        <v>541</v>
      </c>
      <c r="B24" s="1496"/>
      <c r="C24" s="1496"/>
      <c r="D24" s="1496"/>
      <c r="E24" s="1496"/>
      <c r="F24" s="1496"/>
      <c r="G24" s="1496"/>
      <c r="H24" s="1496"/>
      <c r="I24" s="1496"/>
      <c r="J24" s="1496"/>
      <c r="K24" s="1496"/>
      <c r="L24" s="1496"/>
      <c r="M24" s="1496"/>
      <c r="N24" s="1496"/>
      <c r="O24" s="1170"/>
      <c r="P24" s="1170"/>
      <c r="Q24" s="1170"/>
      <c r="R24" s="1170"/>
      <c r="S24" s="1170"/>
      <c r="T24" s="1170"/>
    </row>
    <row r="25" spans="1:20" ht="15" customHeight="1">
      <c r="A25" s="220"/>
      <c r="B25" s="220"/>
      <c r="C25" s="220"/>
      <c r="D25" s="220"/>
      <c r="E25" s="220"/>
      <c r="F25" s="220"/>
      <c r="G25" s="220"/>
      <c r="H25" s="220"/>
      <c r="I25" s="220"/>
      <c r="J25" s="220"/>
      <c r="K25" s="220"/>
      <c r="L25" s="220"/>
      <c r="M25" s="220"/>
      <c r="N25" s="220"/>
      <c r="O25" s="1170"/>
      <c r="P25" s="1170"/>
      <c r="Q25" s="1170"/>
      <c r="R25" s="1170"/>
      <c r="S25" s="1170"/>
      <c r="T25" s="1170"/>
    </row>
    <row r="26" spans="1:20" ht="15">
      <c r="A26" s="1178" t="s">
        <v>545</v>
      </c>
      <c r="B26" s="220"/>
      <c r="C26" s="220"/>
      <c r="D26" s="220"/>
      <c r="E26" s="220"/>
      <c r="F26" s="220"/>
      <c r="G26" s="220"/>
      <c r="H26" s="220"/>
      <c r="I26" s="220"/>
      <c r="J26" s="220"/>
      <c r="K26" s="220"/>
      <c r="L26" s="220"/>
      <c r="M26" s="220"/>
      <c r="N26" s="220"/>
      <c r="O26" s="1170"/>
      <c r="P26" s="1170"/>
      <c r="Q26" s="1170"/>
      <c r="R26" s="1170"/>
      <c r="S26" s="1170"/>
      <c r="T26" s="1170"/>
    </row>
    <row r="27" spans="1:20" ht="60" customHeight="1">
      <c r="A27" s="1496" t="s">
        <v>547</v>
      </c>
      <c r="B27" s="1496"/>
      <c r="C27" s="1496"/>
      <c r="D27" s="1496"/>
      <c r="E27" s="1496"/>
      <c r="F27" s="1496"/>
      <c r="G27" s="1496"/>
      <c r="H27" s="1496"/>
      <c r="I27" s="1496"/>
      <c r="J27" s="1496"/>
      <c r="K27" s="1496"/>
      <c r="L27" s="1496"/>
      <c r="M27" s="1496"/>
      <c r="N27" s="1496"/>
      <c r="O27" s="1170"/>
      <c r="P27" s="1170"/>
      <c r="Q27" s="1170"/>
      <c r="R27" s="1170"/>
      <c r="S27" s="1170"/>
      <c r="T27" s="1170"/>
    </row>
    <row r="28" spans="1:20" ht="15">
      <c r="A28" s="220"/>
      <c r="B28" s="220"/>
      <c r="C28" s="220"/>
      <c r="D28" s="220"/>
      <c r="E28" s="220"/>
      <c r="F28" s="220"/>
      <c r="G28" s="220"/>
      <c r="H28" s="220"/>
      <c r="I28" s="220"/>
      <c r="J28" s="220"/>
      <c r="K28" s="220"/>
      <c r="L28" s="220"/>
      <c r="M28" s="220"/>
      <c r="N28" s="220"/>
      <c r="O28" s="1170"/>
      <c r="P28" s="1170"/>
      <c r="Q28" s="1170"/>
      <c r="R28" s="1170"/>
      <c r="S28" s="1170"/>
      <c r="T28" s="1170"/>
    </row>
    <row r="29" spans="1:20" s="236" customFormat="1" ht="15.75">
      <c r="A29" s="1177" t="s">
        <v>614</v>
      </c>
      <c r="B29" s="220"/>
      <c r="C29" s="220"/>
      <c r="D29" s="220"/>
      <c r="E29" s="220"/>
      <c r="F29" s="220"/>
      <c r="G29" s="220"/>
      <c r="H29" s="220"/>
      <c r="I29" s="220"/>
      <c r="J29" s="220"/>
      <c r="K29" s="220"/>
      <c r="L29" s="220"/>
      <c r="M29" s="220"/>
      <c r="N29" s="220"/>
      <c r="O29" s="1170"/>
      <c r="P29" s="1170"/>
      <c r="Q29" s="1170"/>
      <c r="R29" s="1170"/>
      <c r="S29" s="1170"/>
      <c r="T29" s="1170"/>
    </row>
    <row r="30" spans="1:20" s="236" customFormat="1" ht="15">
      <c r="A30" s="220"/>
      <c r="B30" s="220"/>
      <c r="C30" s="220"/>
      <c r="D30" s="220"/>
      <c r="E30" s="220"/>
      <c r="F30" s="220"/>
      <c r="G30" s="220"/>
      <c r="H30" s="220"/>
      <c r="I30" s="220"/>
      <c r="J30" s="220"/>
      <c r="K30" s="220"/>
      <c r="L30" s="220"/>
      <c r="M30" s="220"/>
      <c r="N30" s="220"/>
      <c r="O30" s="1170"/>
      <c r="P30" s="1170"/>
      <c r="Q30" s="1170"/>
      <c r="R30" s="1170"/>
      <c r="S30" s="1170"/>
      <c r="T30" s="1170"/>
    </row>
    <row r="31" spans="1:20" ht="15">
      <c r="A31" s="220"/>
      <c r="B31" s="220"/>
      <c r="C31" s="220"/>
      <c r="D31" s="220"/>
      <c r="E31" s="220"/>
      <c r="F31" s="220"/>
      <c r="G31" s="220"/>
      <c r="H31" s="220"/>
      <c r="I31" s="220"/>
      <c r="J31" s="220"/>
      <c r="K31" s="220"/>
      <c r="L31" s="220"/>
      <c r="M31" s="220"/>
      <c r="N31" s="220"/>
      <c r="O31" s="1170"/>
      <c r="P31" s="1170"/>
      <c r="Q31" s="1170"/>
      <c r="R31" s="1170"/>
      <c r="S31" s="1170"/>
      <c r="T31" s="1170"/>
    </row>
    <row r="32" spans="1:20" ht="15.75">
      <c r="A32" s="1177" t="s">
        <v>546</v>
      </c>
      <c r="B32" s="220"/>
      <c r="C32" s="220"/>
      <c r="D32" s="220"/>
      <c r="E32" s="220"/>
      <c r="F32" s="220"/>
      <c r="G32" s="220"/>
      <c r="H32" s="220"/>
      <c r="I32" s="220"/>
      <c r="J32" s="220"/>
      <c r="K32" s="220"/>
      <c r="L32" s="220"/>
      <c r="M32" s="220"/>
      <c r="N32" s="220"/>
      <c r="O32" s="1170"/>
      <c r="P32" s="1170"/>
      <c r="Q32" s="1170"/>
      <c r="R32" s="1170"/>
      <c r="S32" s="1170"/>
      <c r="T32" s="1170"/>
    </row>
    <row r="33" spans="1:20" ht="15">
      <c r="A33" s="220"/>
      <c r="B33" s="220"/>
      <c r="C33" s="220"/>
      <c r="D33" s="220"/>
      <c r="E33" s="220"/>
      <c r="F33" s="220"/>
      <c r="G33" s="220"/>
      <c r="H33" s="220"/>
      <c r="I33" s="220"/>
      <c r="J33" s="220"/>
      <c r="K33" s="220"/>
      <c r="L33" s="220"/>
      <c r="M33" s="220"/>
      <c r="N33" s="220"/>
      <c r="O33" s="1170"/>
      <c r="P33" s="1170"/>
      <c r="Q33" s="1170"/>
      <c r="R33" s="1170"/>
      <c r="S33" s="1170"/>
      <c r="T33" s="1170"/>
    </row>
    <row r="34" spans="1:20" ht="15">
      <c r="A34" s="220" t="s">
        <v>100</v>
      </c>
      <c r="B34" s="220"/>
      <c r="C34" s="220"/>
      <c r="D34" s="220"/>
      <c r="E34" s="220"/>
      <c r="F34" s="220"/>
      <c r="G34" s="220"/>
      <c r="H34" s="220"/>
      <c r="I34" s="220"/>
      <c r="J34" s="220"/>
      <c r="K34" s="220"/>
      <c r="L34" s="220"/>
      <c r="M34" s="220"/>
      <c r="N34" s="220"/>
      <c r="O34" s="1170"/>
      <c r="P34" s="1170"/>
      <c r="Q34" s="1170"/>
      <c r="R34" s="1170"/>
      <c r="S34" s="1170"/>
      <c r="T34" s="1170"/>
    </row>
    <row r="35" spans="1:20" ht="15">
      <c r="A35" s="465" t="s">
        <v>101</v>
      </c>
      <c r="B35" s="220"/>
      <c r="C35" s="220"/>
      <c r="D35" s="220"/>
      <c r="E35" s="220"/>
      <c r="F35" s="220"/>
      <c r="G35" s="220"/>
      <c r="H35" s="220"/>
      <c r="I35" s="220"/>
      <c r="J35" s="220"/>
      <c r="K35" s="220"/>
      <c r="L35" s="220"/>
      <c r="M35" s="220"/>
      <c r="N35" s="220"/>
      <c r="O35" s="1170"/>
      <c r="P35" s="1170"/>
      <c r="Q35" s="1170"/>
      <c r="R35" s="1170"/>
      <c r="S35" s="1170"/>
      <c r="T35" s="1170"/>
    </row>
    <row r="36" spans="1:20" s="236" customFormat="1" ht="15">
      <c r="A36" s="220"/>
      <c r="B36" s="220"/>
      <c r="C36" s="220"/>
      <c r="D36" s="220"/>
      <c r="E36" s="220"/>
      <c r="F36" s="220"/>
      <c r="G36" s="220"/>
      <c r="H36" s="220"/>
      <c r="I36" s="220"/>
      <c r="J36" s="220"/>
      <c r="K36" s="220"/>
      <c r="L36" s="220"/>
      <c r="M36" s="220"/>
      <c r="N36" s="220"/>
      <c r="O36" s="1170"/>
      <c r="P36" s="1170"/>
      <c r="Q36" s="1170"/>
      <c r="R36" s="1170"/>
      <c r="S36" s="1170"/>
      <c r="T36" s="1170"/>
    </row>
    <row r="37" spans="1:20" s="236" customFormat="1" ht="15">
      <c r="A37" s="220" t="s">
        <v>835</v>
      </c>
      <c r="B37" s="220"/>
      <c r="C37" s="220"/>
      <c r="D37" s="220"/>
      <c r="E37" s="220"/>
      <c r="F37" s="220"/>
      <c r="G37" s="220"/>
      <c r="H37" s="220"/>
      <c r="I37" s="220"/>
      <c r="J37" s="220"/>
      <c r="K37" s="220"/>
      <c r="L37" s="220"/>
      <c r="M37" s="220"/>
      <c r="N37" s="220"/>
      <c r="O37" s="1170"/>
      <c r="P37" s="1170"/>
      <c r="Q37" s="1170"/>
      <c r="R37" s="1170"/>
      <c r="S37" s="1170"/>
      <c r="T37" s="1170"/>
    </row>
    <row r="38" spans="1:20" s="236" customFormat="1" ht="15">
      <c r="A38" s="465" t="s">
        <v>1352</v>
      </c>
      <c r="B38" s="220"/>
      <c r="C38" s="220"/>
      <c r="D38" s="220"/>
      <c r="E38" s="220"/>
      <c r="F38" s="220"/>
      <c r="G38" s="220"/>
      <c r="H38" s="220"/>
      <c r="I38" s="220"/>
      <c r="J38" s="220"/>
      <c r="K38" s="220"/>
      <c r="L38" s="220"/>
      <c r="M38" s="220"/>
      <c r="N38" s="220"/>
      <c r="O38" s="1170"/>
      <c r="P38" s="1170"/>
      <c r="Q38" s="1170"/>
      <c r="R38" s="1170"/>
      <c r="S38" s="1170"/>
      <c r="T38" s="1170"/>
    </row>
    <row r="39" spans="1:20" s="236" customFormat="1" ht="15">
      <c r="A39" s="220"/>
      <c r="B39" s="220"/>
      <c r="C39" s="220"/>
      <c r="D39" s="220"/>
      <c r="E39" s="220"/>
      <c r="F39" s="220"/>
      <c r="G39" s="220"/>
      <c r="H39" s="220"/>
      <c r="I39" s="220"/>
      <c r="J39" s="220"/>
      <c r="K39" s="220"/>
      <c r="L39" s="220"/>
      <c r="M39" s="220"/>
      <c r="N39" s="220"/>
      <c r="O39" s="1170"/>
      <c r="P39" s="1170"/>
      <c r="Q39" s="1170"/>
      <c r="R39" s="1170"/>
      <c r="S39" s="1170"/>
      <c r="T39" s="1170"/>
    </row>
    <row r="40" spans="1:20" s="236" customFormat="1" ht="15">
      <c r="A40" s="220" t="s">
        <v>836</v>
      </c>
      <c r="B40" s="220"/>
      <c r="C40" s="220"/>
      <c r="D40" s="220"/>
      <c r="E40" s="220"/>
      <c r="F40" s="220"/>
      <c r="G40" s="220"/>
      <c r="H40" s="220"/>
      <c r="I40" s="220"/>
      <c r="J40" s="220"/>
      <c r="K40" s="220"/>
      <c r="L40" s="220"/>
      <c r="M40" s="220"/>
      <c r="N40" s="220"/>
      <c r="O40" s="1170"/>
      <c r="P40" s="1170"/>
      <c r="Q40" s="1170"/>
      <c r="R40" s="1170"/>
      <c r="S40" s="1170"/>
      <c r="T40" s="1170"/>
    </row>
    <row r="41" spans="1:20" s="236" customFormat="1" ht="15">
      <c r="A41" s="465" t="s">
        <v>1353</v>
      </c>
      <c r="B41" s="220"/>
      <c r="C41" s="220"/>
      <c r="D41" s="220"/>
      <c r="E41" s="220"/>
      <c r="F41" s="220"/>
      <c r="G41" s="220"/>
      <c r="H41" s="220"/>
      <c r="I41" s="220"/>
      <c r="J41" s="220"/>
      <c r="K41" s="220"/>
      <c r="L41" s="220"/>
      <c r="M41" s="220"/>
      <c r="N41" s="220"/>
      <c r="O41" s="1170"/>
      <c r="P41" s="1170"/>
      <c r="Q41" s="1170"/>
      <c r="R41" s="1170"/>
      <c r="S41" s="1170"/>
      <c r="T41" s="1170"/>
    </row>
    <row r="42" spans="1:20" s="236" customFormat="1" ht="15">
      <c r="A42" s="220"/>
      <c r="B42" s="220"/>
      <c r="C42" s="220"/>
      <c r="D42" s="220"/>
      <c r="E42" s="220"/>
      <c r="F42" s="220"/>
      <c r="G42" s="220"/>
      <c r="H42" s="220"/>
      <c r="I42" s="220"/>
      <c r="J42" s="220"/>
      <c r="K42" s="220"/>
      <c r="L42" s="220"/>
      <c r="M42" s="220"/>
      <c r="N42" s="220"/>
      <c r="O42" s="1170"/>
      <c r="P42" s="1170"/>
      <c r="Q42" s="1170"/>
      <c r="R42" s="1170"/>
      <c r="S42" s="1170"/>
      <c r="T42" s="1170"/>
    </row>
    <row r="43" spans="1:20" s="236" customFormat="1" ht="15">
      <c r="A43" s="220" t="s">
        <v>838</v>
      </c>
      <c r="B43" s="220"/>
      <c r="C43" s="220"/>
      <c r="D43" s="220"/>
      <c r="E43" s="220"/>
      <c r="F43" s="220"/>
      <c r="G43" s="220"/>
      <c r="H43" s="220"/>
      <c r="I43" s="220"/>
      <c r="J43" s="220"/>
      <c r="K43" s="220"/>
      <c r="L43" s="220"/>
      <c r="M43" s="220"/>
      <c r="N43" s="220"/>
      <c r="O43" s="1170"/>
      <c r="P43" s="1170"/>
      <c r="Q43" s="1170"/>
      <c r="R43" s="1170"/>
      <c r="S43" s="1170"/>
      <c r="T43" s="1170"/>
    </row>
    <row r="44" spans="1:20" s="236" customFormat="1" ht="15">
      <c r="A44" s="465" t="s">
        <v>1354</v>
      </c>
      <c r="B44" s="220"/>
      <c r="C44" s="220"/>
      <c r="D44" s="220"/>
      <c r="E44" s="220"/>
      <c r="F44" s="220"/>
      <c r="G44" s="220"/>
      <c r="H44" s="220"/>
      <c r="I44" s="220"/>
      <c r="J44" s="220"/>
      <c r="K44" s="220"/>
      <c r="L44" s="220"/>
      <c r="M44" s="220"/>
      <c r="N44" s="220"/>
      <c r="O44" s="1170"/>
      <c r="P44" s="1170"/>
      <c r="Q44" s="1170"/>
      <c r="R44" s="1170"/>
      <c r="S44" s="1170"/>
      <c r="T44" s="1170"/>
    </row>
    <row r="45" spans="1:20" s="236" customFormat="1" ht="15">
      <c r="A45" s="220"/>
      <c r="B45" s="220"/>
      <c r="C45" s="220"/>
      <c r="D45" s="220"/>
      <c r="E45" s="220"/>
      <c r="F45" s="220"/>
      <c r="G45" s="220"/>
      <c r="H45" s="220"/>
      <c r="I45" s="220"/>
      <c r="J45" s="220"/>
      <c r="K45" s="220"/>
      <c r="L45" s="220"/>
      <c r="M45" s="220"/>
      <c r="N45" s="220"/>
      <c r="O45" s="1170"/>
      <c r="P45" s="1170"/>
      <c r="Q45" s="1170"/>
      <c r="R45" s="1170"/>
      <c r="S45" s="1170"/>
      <c r="T45" s="1170"/>
    </row>
    <row r="46" spans="1:20" s="236" customFormat="1" ht="15">
      <c r="A46" s="220" t="s">
        <v>837</v>
      </c>
      <c r="B46" s="220"/>
      <c r="C46" s="220"/>
      <c r="D46" s="220"/>
      <c r="E46" s="220"/>
      <c r="F46" s="220"/>
      <c r="G46" s="220"/>
      <c r="H46" s="220"/>
      <c r="I46" s="220"/>
      <c r="J46" s="220"/>
      <c r="K46" s="220"/>
      <c r="L46" s="220"/>
      <c r="M46" s="220"/>
      <c r="N46" s="220"/>
      <c r="O46" s="1170"/>
      <c r="P46" s="1170"/>
      <c r="Q46" s="1170"/>
      <c r="R46" s="1170"/>
      <c r="S46" s="1170"/>
      <c r="T46" s="1170"/>
    </row>
    <row r="47" spans="1:20" s="236" customFormat="1" ht="15">
      <c r="A47" s="465" t="s">
        <v>1355</v>
      </c>
      <c r="B47" s="220"/>
      <c r="C47" s="220"/>
      <c r="D47" s="220"/>
      <c r="E47" s="220"/>
      <c r="F47" s="220"/>
      <c r="G47" s="220"/>
      <c r="H47" s="220"/>
      <c r="I47" s="220"/>
      <c r="J47" s="220"/>
      <c r="K47" s="220"/>
      <c r="L47" s="220"/>
      <c r="M47" s="220"/>
      <c r="N47" s="220"/>
      <c r="O47" s="1170"/>
      <c r="P47" s="1170"/>
      <c r="Q47" s="1170"/>
      <c r="R47" s="1170"/>
      <c r="S47" s="1170"/>
      <c r="T47" s="1170"/>
    </row>
    <row r="48" spans="1:20" ht="15">
      <c r="A48" s="220"/>
      <c r="B48" s="220"/>
      <c r="C48" s="220"/>
      <c r="D48" s="220"/>
      <c r="E48" s="220"/>
      <c r="F48" s="220"/>
      <c r="G48" s="220"/>
      <c r="H48" s="220"/>
      <c r="I48" s="220"/>
      <c r="J48" s="220"/>
      <c r="K48" s="220"/>
      <c r="L48" s="220"/>
      <c r="M48" s="220"/>
      <c r="N48" s="220"/>
      <c r="O48" s="1170"/>
      <c r="P48" s="1170"/>
      <c r="Q48" s="1170"/>
      <c r="R48" s="1170"/>
      <c r="S48" s="1170"/>
      <c r="T48" s="1170"/>
    </row>
    <row r="49" spans="1:20" ht="15">
      <c r="A49" s="220" t="s">
        <v>102</v>
      </c>
      <c r="B49" s="220"/>
      <c r="C49" s="220"/>
      <c r="D49" s="220"/>
      <c r="E49" s="220"/>
      <c r="F49" s="220"/>
      <c r="G49" s="220"/>
      <c r="H49" s="220"/>
      <c r="I49" s="220"/>
      <c r="J49" s="220"/>
      <c r="K49" s="220"/>
      <c r="L49" s="220"/>
      <c r="M49" s="220"/>
      <c r="N49" s="220"/>
      <c r="O49" s="1170"/>
      <c r="P49" s="1170"/>
      <c r="Q49" s="1170"/>
      <c r="R49" s="1170"/>
      <c r="S49" s="1170"/>
      <c r="T49" s="1170"/>
    </row>
    <row r="50" spans="1:20" ht="15">
      <c r="A50" s="465" t="s">
        <v>1356</v>
      </c>
      <c r="B50" s="220"/>
      <c r="C50" s="220"/>
      <c r="D50" s="220"/>
      <c r="E50" s="220"/>
      <c r="F50" s="220"/>
      <c r="G50" s="220"/>
      <c r="H50" s="220"/>
      <c r="I50" s="220"/>
      <c r="J50" s="220"/>
      <c r="K50" s="220"/>
      <c r="L50" s="220"/>
      <c r="M50" s="220"/>
      <c r="N50" s="220"/>
      <c r="O50" s="1170"/>
      <c r="P50" s="1170"/>
      <c r="Q50" s="1170"/>
      <c r="R50" s="1170"/>
      <c r="S50" s="1170"/>
      <c r="T50" s="1170"/>
    </row>
    <row r="51" spans="1:20" ht="15">
      <c r="A51" s="220"/>
      <c r="B51" s="220"/>
      <c r="C51" s="220"/>
      <c r="D51" s="220"/>
      <c r="E51" s="220"/>
      <c r="F51" s="220"/>
      <c r="G51" s="220"/>
      <c r="H51" s="220"/>
      <c r="I51" s="220"/>
      <c r="J51" s="220"/>
      <c r="K51" s="220"/>
      <c r="L51" s="220"/>
      <c r="M51" s="220"/>
      <c r="N51" s="220"/>
      <c r="O51" s="1170"/>
      <c r="P51" s="1170"/>
      <c r="Q51" s="1170"/>
      <c r="R51" s="1170"/>
      <c r="S51" s="1170"/>
      <c r="T51" s="1170"/>
    </row>
    <row r="52" spans="1:20" ht="15">
      <c r="A52" s="220" t="s">
        <v>103</v>
      </c>
      <c r="B52" s="220"/>
      <c r="C52" s="220"/>
      <c r="D52" s="220"/>
      <c r="E52" s="220"/>
      <c r="F52" s="220"/>
      <c r="G52" s="220"/>
      <c r="H52" s="220"/>
      <c r="I52" s="220"/>
      <c r="J52" s="220"/>
      <c r="K52" s="220"/>
      <c r="L52" s="220"/>
      <c r="M52" s="220"/>
      <c r="N52" s="220"/>
      <c r="O52" s="1170"/>
      <c r="P52" s="1170"/>
      <c r="Q52" s="1170"/>
      <c r="R52" s="1170"/>
      <c r="S52" s="1170"/>
      <c r="T52" s="1170"/>
    </row>
    <row r="53" spans="1:20" ht="15">
      <c r="A53" s="465" t="s">
        <v>1357</v>
      </c>
      <c r="B53" s="220"/>
      <c r="C53" s="220"/>
      <c r="D53" s="220"/>
      <c r="E53" s="220"/>
      <c r="F53" s="220"/>
      <c r="G53" s="220"/>
      <c r="H53" s="220"/>
      <c r="I53" s="220"/>
      <c r="J53" s="220"/>
      <c r="K53" s="220"/>
      <c r="L53" s="220"/>
      <c r="M53" s="220"/>
      <c r="N53" s="220"/>
      <c r="O53" s="1170"/>
      <c r="P53" s="1170"/>
      <c r="Q53" s="1170"/>
      <c r="R53" s="1170"/>
      <c r="S53" s="1170"/>
      <c r="T53" s="1170"/>
    </row>
    <row r="54" spans="1:20" ht="15">
      <c r="A54" s="220"/>
      <c r="B54" s="220"/>
      <c r="C54" s="220"/>
      <c r="D54" s="220"/>
      <c r="E54" s="220"/>
      <c r="F54" s="220"/>
      <c r="G54" s="220"/>
      <c r="H54" s="220"/>
      <c r="I54" s="220"/>
      <c r="J54" s="220"/>
      <c r="K54" s="220"/>
      <c r="L54" s="220"/>
      <c r="M54" s="220"/>
      <c r="N54" s="220"/>
      <c r="O54" s="1170"/>
      <c r="P54" s="1170"/>
      <c r="Q54" s="1170"/>
      <c r="R54" s="1170"/>
      <c r="S54" s="1170"/>
      <c r="T54" s="1170"/>
    </row>
    <row r="55" spans="1:20" ht="15">
      <c r="A55" s="220" t="s">
        <v>104</v>
      </c>
      <c r="B55" s="220"/>
      <c r="C55" s="220"/>
      <c r="D55" s="220"/>
      <c r="E55" s="220"/>
      <c r="F55" s="220"/>
      <c r="G55" s="220"/>
      <c r="H55" s="220"/>
      <c r="I55" s="220"/>
      <c r="J55" s="220"/>
      <c r="K55" s="220"/>
      <c r="L55" s="220"/>
      <c r="M55" s="220"/>
      <c r="N55" s="220"/>
      <c r="O55" s="1170"/>
      <c r="P55" s="1170"/>
      <c r="Q55" s="1170"/>
      <c r="R55" s="1170"/>
      <c r="S55" s="1170"/>
      <c r="T55" s="1170"/>
    </row>
    <row r="56" spans="1:20" ht="15">
      <c r="A56" s="465" t="s">
        <v>105</v>
      </c>
      <c r="B56" s="220"/>
      <c r="C56" s="220"/>
      <c r="D56" s="220"/>
      <c r="E56" s="220"/>
      <c r="F56" s="220"/>
      <c r="G56" s="220"/>
      <c r="H56" s="220"/>
      <c r="I56" s="220"/>
      <c r="J56" s="220"/>
      <c r="K56" s="220"/>
      <c r="L56" s="220"/>
      <c r="M56" s="220"/>
      <c r="N56" s="220"/>
      <c r="O56" s="1170"/>
      <c r="P56" s="1170"/>
      <c r="Q56" s="1170"/>
      <c r="R56" s="1170"/>
      <c r="S56" s="1170"/>
      <c r="T56" s="1170"/>
    </row>
    <row r="57" spans="1:20" ht="15">
      <c r="A57" s="220"/>
      <c r="B57" s="220"/>
      <c r="C57" s="220"/>
      <c r="D57" s="220"/>
      <c r="E57" s="220"/>
      <c r="F57" s="220"/>
      <c r="G57" s="220"/>
      <c r="H57" s="220"/>
      <c r="I57" s="220"/>
      <c r="J57" s="220"/>
      <c r="K57" s="220"/>
      <c r="L57" s="220"/>
      <c r="M57" s="220"/>
      <c r="N57" s="220"/>
      <c r="O57" s="1170"/>
      <c r="P57" s="1170"/>
      <c r="Q57" s="1170"/>
      <c r="R57" s="1170"/>
      <c r="S57" s="1170"/>
      <c r="T57" s="1170"/>
    </row>
    <row r="58" spans="1:20" ht="15">
      <c r="A58" s="220"/>
      <c r="B58" s="220"/>
      <c r="C58" s="220"/>
      <c r="D58" s="220"/>
      <c r="E58" s="220"/>
      <c r="F58" s="220"/>
      <c r="G58" s="220"/>
      <c r="H58" s="220"/>
      <c r="I58" s="220"/>
      <c r="J58" s="220"/>
      <c r="K58" s="220"/>
      <c r="L58" s="220"/>
      <c r="M58" s="220"/>
      <c r="N58" s="220"/>
      <c r="O58" s="1170"/>
      <c r="P58" s="1170"/>
      <c r="Q58" s="1170"/>
      <c r="R58" s="1170"/>
      <c r="S58" s="1170"/>
      <c r="T58" s="1170"/>
    </row>
  </sheetData>
  <mergeCells count="11">
    <mergeCell ref="A16:N16"/>
    <mergeCell ref="A5:N5"/>
    <mergeCell ref="A7:N7"/>
    <mergeCell ref="A3:N3"/>
    <mergeCell ref="A9:N9"/>
    <mergeCell ref="A14:N14"/>
    <mergeCell ref="A18:N18"/>
    <mergeCell ref="A20:N20"/>
    <mergeCell ref="A22:N22"/>
    <mergeCell ref="A24:N24"/>
    <mergeCell ref="A27:N27"/>
  </mergeCells>
  <hyperlinks>
    <hyperlink ref="A35" r:id="rId1"/>
    <hyperlink ref="A50" r:id="rId2"/>
    <hyperlink ref="A53" r:id="rId3"/>
    <hyperlink ref="A56" r:id="rId4"/>
    <hyperlink ref="A38" r:id="rId5"/>
    <hyperlink ref="A41" r:id="rId6"/>
    <hyperlink ref="A44" r:id="rId7"/>
    <hyperlink ref="A47" r:id="rId8"/>
    <hyperlink ref="O1" location="Contents!A1" display="Return to Contents"/>
  </hyperlinks>
  <pageMargins left="0.70866141732283472" right="0.70866141732283472" top="0.74803149606299213" bottom="0.74803149606299213" header="0.31496062992125984" footer="0.31496062992125984"/>
  <pageSetup paperSize="9" scale="69" orientation="portrait" r:id="rId9"/>
</worksheet>
</file>

<file path=xl/worksheets/sheet37.xml><?xml version="1.0" encoding="utf-8"?>
<worksheet xmlns="http://schemas.openxmlformats.org/spreadsheetml/2006/main" xmlns:r="http://schemas.openxmlformats.org/officeDocument/2006/relationships">
  <sheetPr codeName="Sheet69">
    <tabColor theme="0" tint="-0.249977111117893"/>
    <pageSetUpPr fitToPage="1"/>
  </sheetPr>
  <dimension ref="A1:E27"/>
  <sheetViews>
    <sheetView zoomScaleNormal="100" workbookViewId="0">
      <selection activeCell="A2" sqref="A2"/>
    </sheetView>
  </sheetViews>
  <sheetFormatPr defaultRowHeight="14.25"/>
  <cols>
    <col min="1" max="1" width="123.5703125" style="131" customWidth="1"/>
    <col min="2" max="2" width="21" style="131" customWidth="1"/>
    <col min="3" max="3" width="35.28515625" style="132" customWidth="1"/>
    <col min="4" max="4" width="25" style="132" customWidth="1"/>
    <col min="5" max="5" width="11.85546875" style="386" customWidth="1"/>
    <col min="6" max="16384" width="9.140625" style="386"/>
  </cols>
  <sheetData>
    <row r="1" spans="1:5" s="127" customFormat="1" ht="30.75" customHeight="1">
      <c r="A1" s="482" t="s">
        <v>697</v>
      </c>
      <c r="B1" s="471"/>
      <c r="C1" s="330"/>
      <c r="D1" s="1162" t="s">
        <v>63</v>
      </c>
    </row>
    <row r="2" spans="1:5" s="135" customFormat="1" ht="20.100000000000001" customHeight="1">
      <c r="A2" s="480" t="s">
        <v>899</v>
      </c>
      <c r="B2" s="133"/>
      <c r="C2" s="1425" t="s">
        <v>62</v>
      </c>
      <c r="D2" s="387"/>
    </row>
    <row r="3" spans="1:5" s="125" customFormat="1" ht="36.75" customHeight="1">
      <c r="A3" s="1382" t="s">
        <v>1913</v>
      </c>
      <c r="B3" s="136"/>
      <c r="C3" s="137" t="s">
        <v>61</v>
      </c>
      <c r="D3" s="387"/>
      <c r="E3" s="317"/>
    </row>
    <row r="4" spans="1:5" s="125" customFormat="1" ht="18.75" customHeight="1">
      <c r="A4" s="1378" t="s">
        <v>1881</v>
      </c>
      <c r="B4" s="136"/>
      <c r="C4" s="137"/>
      <c r="D4" s="389"/>
      <c r="E4" s="317"/>
    </row>
    <row r="5" spans="1:5" s="125" customFormat="1" ht="32.25" customHeight="1">
      <c r="A5" s="1378" t="s">
        <v>1914</v>
      </c>
      <c r="B5" s="136"/>
      <c r="C5" s="137"/>
      <c r="D5" s="389"/>
      <c r="E5" s="317"/>
    </row>
    <row r="6" spans="1:5" s="125" customFormat="1" ht="30.75" customHeight="1">
      <c r="A6" s="1383" t="s">
        <v>1915</v>
      </c>
      <c r="B6" s="136"/>
      <c r="C6" s="138"/>
      <c r="D6" s="419"/>
      <c r="E6" s="318"/>
    </row>
    <row r="7" spans="1:5" s="125" customFormat="1" ht="31.5" customHeight="1">
      <c r="A7" s="1383" t="s">
        <v>1607</v>
      </c>
      <c r="B7" s="136"/>
      <c r="C7" s="138"/>
      <c r="D7" s="387"/>
      <c r="E7" s="318"/>
    </row>
    <row r="8" spans="1:5" ht="20.100000000000001" customHeight="1">
      <c r="A8" s="1375" t="s">
        <v>900</v>
      </c>
      <c r="B8" s="133"/>
      <c r="C8" s="1425" t="s">
        <v>1608</v>
      </c>
      <c r="D8" s="387"/>
      <c r="E8" s="124"/>
    </row>
    <row r="9" spans="1:5" ht="45" customHeight="1">
      <c r="A9" s="1377" t="s">
        <v>1916</v>
      </c>
      <c r="B9" s="139"/>
      <c r="C9" s="137" t="s">
        <v>1609</v>
      </c>
      <c r="D9" s="387"/>
      <c r="E9" s="124"/>
    </row>
    <row r="10" spans="1:5" ht="45.75" customHeight="1">
      <c r="A10" s="1386" t="s">
        <v>1917</v>
      </c>
      <c r="B10" s="139"/>
      <c r="C10" s="143"/>
      <c r="D10" s="387"/>
      <c r="E10" s="124"/>
    </row>
    <row r="11" spans="1:5" s="594" customFormat="1" ht="34.5" customHeight="1">
      <c r="A11" s="1385" t="s">
        <v>1610</v>
      </c>
      <c r="B11" s="139"/>
      <c r="C11" s="143"/>
      <c r="D11" s="389"/>
      <c r="E11" s="124"/>
    </row>
    <row r="12" spans="1:5" s="135" customFormat="1" ht="20.100000000000001" customHeight="1">
      <c r="A12" s="1375" t="s">
        <v>903</v>
      </c>
      <c r="B12" s="139"/>
      <c r="C12" s="1425" t="s">
        <v>64</v>
      </c>
      <c r="D12" s="387"/>
      <c r="E12" s="144"/>
    </row>
    <row r="13" spans="1:5" s="135" customFormat="1" ht="28.5" customHeight="1">
      <c r="A13" s="1383" t="s">
        <v>1919</v>
      </c>
      <c r="B13" s="139"/>
      <c r="C13" s="137" t="s">
        <v>571</v>
      </c>
      <c r="D13" s="419"/>
      <c r="E13" s="145"/>
    </row>
    <row r="14" spans="1:5" s="135" customFormat="1" ht="18" customHeight="1">
      <c r="A14" s="1378" t="s">
        <v>1611</v>
      </c>
      <c r="B14" s="139"/>
      <c r="C14" s="137"/>
      <c r="D14" s="419"/>
      <c r="E14" s="144"/>
    </row>
    <row r="15" spans="1:5" s="135" customFormat="1" ht="30.75" customHeight="1">
      <c r="A15" s="1378" t="s">
        <v>1612</v>
      </c>
      <c r="B15" s="139"/>
      <c r="C15" s="138"/>
      <c r="D15" s="387"/>
      <c r="E15" s="144"/>
    </row>
    <row r="16" spans="1:5" s="135" customFormat="1" ht="20.100000000000001" customHeight="1">
      <c r="A16" s="1375" t="s">
        <v>904</v>
      </c>
      <c r="B16" s="139"/>
      <c r="C16" s="1425" t="s">
        <v>77</v>
      </c>
      <c r="D16" s="387"/>
      <c r="E16" s="144"/>
    </row>
    <row r="17" spans="1:5" s="135" customFormat="1" ht="36" customHeight="1">
      <c r="A17" s="1378" t="s">
        <v>885</v>
      </c>
      <c r="B17" s="139"/>
      <c r="D17" s="387"/>
      <c r="E17" s="144"/>
    </row>
    <row r="18" spans="1:5" s="135" customFormat="1" ht="57.75" customHeight="1">
      <c r="A18" s="1377" t="s">
        <v>886</v>
      </c>
      <c r="B18" s="139"/>
      <c r="D18" s="389"/>
      <c r="E18" s="144"/>
    </row>
    <row r="19" spans="1:5" s="306" customFormat="1" ht="33.75" customHeight="1">
      <c r="A19" s="1377" t="s">
        <v>624</v>
      </c>
      <c r="B19" s="483"/>
      <c r="D19" s="484"/>
      <c r="E19" s="485"/>
    </row>
    <row r="20" spans="1:5" s="135" customFormat="1" ht="20.100000000000001" customHeight="1">
      <c r="A20" s="1375" t="s">
        <v>905</v>
      </c>
      <c r="B20" s="139"/>
      <c r="C20" s="1425" t="s">
        <v>76</v>
      </c>
      <c r="D20" s="387"/>
      <c r="E20" s="144"/>
    </row>
    <row r="21" spans="1:5" s="135" customFormat="1" ht="45.75" customHeight="1">
      <c r="A21" s="1385" t="s">
        <v>1918</v>
      </c>
      <c r="B21" s="139"/>
      <c r="D21" s="387"/>
      <c r="E21" s="144"/>
    </row>
    <row r="22" spans="1:5" s="266" customFormat="1">
      <c r="A22" s="131"/>
      <c r="B22" s="486"/>
      <c r="C22" s="487"/>
      <c r="D22" s="487"/>
    </row>
    <row r="23" spans="1:5" s="266" customFormat="1">
      <c r="A23" s="131"/>
      <c r="B23" s="486"/>
      <c r="C23" s="487"/>
      <c r="D23" s="487"/>
    </row>
    <row r="24" spans="1:5" s="266" customFormat="1" ht="15">
      <c r="A24" s="488" t="s">
        <v>73</v>
      </c>
      <c r="B24" s="486"/>
      <c r="C24" s="487"/>
      <c r="D24" s="487"/>
    </row>
    <row r="25" spans="1:5" s="266" customFormat="1" ht="15.75" customHeight="1">
      <c r="A25" s="489" t="s">
        <v>74</v>
      </c>
      <c r="B25" s="486"/>
      <c r="C25" s="487"/>
      <c r="D25" s="487"/>
    </row>
    <row r="26" spans="1:5" s="266" customFormat="1" ht="15.75" customHeight="1">
      <c r="A26" s="489" t="s">
        <v>75</v>
      </c>
      <c r="B26" s="486"/>
      <c r="C26" s="487"/>
      <c r="D26" s="487"/>
    </row>
    <row r="27" spans="1:5" s="266" customFormat="1">
      <c r="A27" s="486"/>
      <c r="B27" s="486"/>
      <c r="C27" s="487"/>
      <c r="D27" s="487"/>
    </row>
  </sheetData>
  <hyperlinks>
    <hyperlink ref="C2" location="'Driver Test Applications T2.1'!A1" display="Driving Test Applications Table"/>
    <hyperlink ref="C8" location="'Driver Test Appointments T2.3'!A1" display="Driving Tests Appointments Provided Table"/>
    <hyperlink ref="C12" location="'Driver Test Pass Rates T2.5'!A1" display="Driving Test Pass Rates Table"/>
    <hyperlink ref="C20" location="'DriverTest PassRates Cent T2.10'!A1" display="Driving Test Pass Rates by Test Centre"/>
    <hyperlink ref="C16" location="'Driver Test by Gender T2.6'!A1" display="Driving Test Pass Rates by Gender"/>
    <hyperlink ref="D1" location="Contents!A1" display="Back to Contents Page"/>
  </hyperlinks>
  <pageMargins left="0" right="0" top="0.19685039370078741" bottom="0.15748031496062992" header="0.19685039370078741" footer="0.15748031496062992"/>
  <pageSetup paperSize="9" scale="80" orientation="landscape" r:id="rId1"/>
  <drawing r:id="rId2"/>
</worksheet>
</file>

<file path=xl/worksheets/sheet38.xml><?xml version="1.0" encoding="utf-8"?>
<worksheet xmlns="http://schemas.openxmlformats.org/spreadsheetml/2006/main" xmlns:r="http://schemas.openxmlformats.org/officeDocument/2006/relationships">
  <sheetPr codeName="Sheet14">
    <tabColor theme="0" tint="-0.249977111117893"/>
    <pageSetUpPr fitToPage="1"/>
  </sheetPr>
  <dimension ref="A1:I37"/>
  <sheetViews>
    <sheetView zoomScaleNormal="100" workbookViewId="0">
      <selection activeCell="A2" sqref="A2"/>
    </sheetView>
  </sheetViews>
  <sheetFormatPr defaultRowHeight="12.75"/>
  <cols>
    <col min="1" max="1" width="29.28515625" style="75" customWidth="1"/>
    <col min="2" max="6" width="11.85546875" style="75" customWidth="1"/>
    <col min="7" max="7" width="9.140625" style="75"/>
    <col min="8" max="8" width="11" style="75" bestFit="1" customWidth="1"/>
    <col min="9" max="16384" width="9.140625" style="75"/>
  </cols>
  <sheetData>
    <row r="1" spans="1:9" ht="15.75">
      <c r="A1" s="73" t="s">
        <v>899</v>
      </c>
      <c r="C1" s="471"/>
    </row>
    <row r="2" spans="1:9" ht="15.75">
      <c r="G2" s="77"/>
    </row>
    <row r="3" spans="1:9">
      <c r="A3" s="707" t="s">
        <v>106</v>
      </c>
    </row>
    <row r="4" spans="1:9">
      <c r="A4" s="119"/>
    </row>
    <row r="5" spans="1:9">
      <c r="A5" s="442" t="s">
        <v>1580</v>
      </c>
      <c r="B5" s="101"/>
      <c r="C5" s="101"/>
      <c r="D5" s="101"/>
      <c r="F5" s="149"/>
    </row>
    <row r="6" spans="1:9" s="594" customFormat="1" ht="13.5" thickBot="1">
      <c r="A6" s="533"/>
      <c r="B6" s="271"/>
      <c r="C6" s="271"/>
      <c r="D6" s="271"/>
      <c r="E6" s="271"/>
      <c r="F6" s="271"/>
    </row>
    <row r="7" spans="1:9" s="594" customFormat="1" ht="15.75" customHeight="1" thickTop="1" thickBot="1">
      <c r="A7" s="822" t="s">
        <v>107</v>
      </c>
      <c r="B7" s="769" t="s">
        <v>855</v>
      </c>
      <c r="C7" s="770" t="s">
        <v>856</v>
      </c>
      <c r="D7" s="770" t="s">
        <v>857</v>
      </c>
      <c r="E7" s="770" t="s">
        <v>858</v>
      </c>
      <c r="F7" s="770" t="s">
        <v>862</v>
      </c>
      <c r="G7" s="248"/>
      <c r="H7" s="248"/>
    </row>
    <row r="8" spans="1:9" ht="12.75" customHeight="1" thickTop="1">
      <c r="A8" s="534"/>
      <c r="B8" s="560"/>
      <c r="C8" s="560"/>
      <c r="D8" s="252"/>
    </row>
    <row r="9" spans="1:9">
      <c r="A9" s="84" t="s">
        <v>108</v>
      </c>
      <c r="B9" s="589">
        <v>46745</v>
      </c>
      <c r="C9" s="589">
        <v>43575</v>
      </c>
      <c r="D9" s="589">
        <v>47217</v>
      </c>
      <c r="E9" s="589">
        <v>49714</v>
      </c>
      <c r="F9" s="743">
        <v>52229</v>
      </c>
      <c r="H9" s="155"/>
    </row>
    <row r="10" spans="1:9">
      <c r="A10" s="84"/>
      <c r="B10" s="589"/>
      <c r="C10" s="589"/>
      <c r="D10" s="589"/>
      <c r="E10" s="589"/>
      <c r="F10" s="743"/>
      <c r="H10" s="155"/>
    </row>
    <row r="11" spans="1:9">
      <c r="A11" s="135" t="s">
        <v>119</v>
      </c>
      <c r="B11" s="589">
        <v>3168</v>
      </c>
      <c r="C11" s="589">
        <v>2274</v>
      </c>
      <c r="D11" s="589">
        <v>2568</v>
      </c>
      <c r="E11" s="589">
        <v>2908</v>
      </c>
      <c r="F11" s="743">
        <v>3012</v>
      </c>
      <c r="H11" s="155"/>
    </row>
    <row r="12" spans="1:9">
      <c r="A12" s="156"/>
      <c r="B12" s="589"/>
      <c r="C12" s="589"/>
      <c r="D12" s="589"/>
      <c r="E12" s="589"/>
      <c r="F12" s="743"/>
      <c r="H12" s="155"/>
    </row>
    <row r="13" spans="1:9">
      <c r="A13" s="306" t="s">
        <v>670</v>
      </c>
      <c r="B13" s="589">
        <v>2311</v>
      </c>
      <c r="C13" s="589">
        <v>2307</v>
      </c>
      <c r="D13" s="589">
        <v>2424</v>
      </c>
      <c r="E13" s="589">
        <v>2871</v>
      </c>
      <c r="F13" s="743">
        <v>3323</v>
      </c>
      <c r="G13" s="155"/>
      <c r="H13" s="157"/>
      <c r="I13" s="158"/>
    </row>
    <row r="14" spans="1:9">
      <c r="A14" s="156"/>
      <c r="B14" s="589"/>
      <c r="C14" s="589"/>
      <c r="D14" s="589"/>
      <c r="E14" s="589"/>
      <c r="F14" s="743"/>
      <c r="H14" s="155"/>
    </row>
    <row r="15" spans="1:9">
      <c r="A15" s="156" t="s">
        <v>109</v>
      </c>
      <c r="B15" s="589">
        <v>312</v>
      </c>
      <c r="C15" s="589">
        <v>400</v>
      </c>
      <c r="D15" s="589">
        <v>372</v>
      </c>
      <c r="E15" s="589">
        <v>304</v>
      </c>
      <c r="F15" s="743">
        <v>362</v>
      </c>
      <c r="H15" s="155"/>
    </row>
    <row r="16" spans="1:9" s="285" customFormat="1">
      <c r="A16" s="156"/>
      <c r="B16" s="589"/>
      <c r="C16" s="589"/>
      <c r="D16" s="589"/>
      <c r="E16" s="589"/>
      <c r="F16" s="743"/>
      <c r="H16" s="155"/>
    </row>
    <row r="17" spans="1:8" s="285" customFormat="1" ht="14.25">
      <c r="A17" s="578" t="s">
        <v>632</v>
      </c>
      <c r="B17" s="1255" t="s">
        <v>722</v>
      </c>
      <c r="C17" s="1255" t="s">
        <v>722</v>
      </c>
      <c r="D17" s="589">
        <v>7</v>
      </c>
      <c r="E17" s="589">
        <v>194</v>
      </c>
      <c r="F17" s="743">
        <v>295</v>
      </c>
      <c r="H17" s="155"/>
    </row>
    <row r="18" spans="1:8">
      <c r="A18" s="156"/>
      <c r="B18" s="589"/>
      <c r="C18" s="589"/>
      <c r="D18" s="589"/>
      <c r="E18" s="589"/>
      <c r="F18" s="743"/>
      <c r="H18" s="155"/>
    </row>
    <row r="19" spans="1:8">
      <c r="A19" s="306" t="s">
        <v>385</v>
      </c>
      <c r="B19" s="589">
        <v>2254</v>
      </c>
      <c r="C19" s="589">
        <v>2621</v>
      </c>
      <c r="D19" s="589">
        <v>3283</v>
      </c>
      <c r="E19" s="589">
        <v>3216</v>
      </c>
      <c r="F19" s="743">
        <v>3564</v>
      </c>
      <c r="G19" s="155"/>
      <c r="H19" s="294"/>
    </row>
    <row r="20" spans="1:8" ht="13.5" thickBot="1">
      <c r="A20" s="159"/>
      <c r="B20" s="633"/>
      <c r="C20" s="633"/>
      <c r="D20" s="634"/>
      <c r="E20" s="635"/>
      <c r="F20" s="636"/>
    </row>
    <row r="21" spans="1:8" ht="15" customHeight="1" thickTop="1" thickBot="1">
      <c r="A21" s="160" t="s">
        <v>110</v>
      </c>
      <c r="B21" s="595">
        <f>SUM(B9:B19)</f>
        <v>54790</v>
      </c>
      <c r="C21" s="595">
        <f>SUM(C9:C19)</f>
        <v>51177</v>
      </c>
      <c r="D21" s="595">
        <f>SUM(D9:D19)</f>
        <v>55871</v>
      </c>
      <c r="E21" s="595">
        <f>SUM(E9:E19)</f>
        <v>59207</v>
      </c>
      <c r="F21" s="595">
        <f>SUM(F9:F19)</f>
        <v>62785</v>
      </c>
    </row>
    <row r="22" spans="1:8" ht="13.5" thickTop="1">
      <c r="A22" s="118" t="s">
        <v>111</v>
      </c>
      <c r="B22" s="101"/>
      <c r="C22" s="101"/>
      <c r="D22" s="101"/>
    </row>
    <row r="23" spans="1:8">
      <c r="A23" s="104"/>
      <c r="B23" s="101"/>
      <c r="C23" s="101"/>
      <c r="D23" s="101"/>
    </row>
    <row r="24" spans="1:8">
      <c r="A24" s="240" t="s">
        <v>112</v>
      </c>
      <c r="B24" s="266"/>
      <c r="C24" s="266"/>
      <c r="D24" s="266"/>
      <c r="E24" s="266"/>
      <c r="F24" s="266"/>
    </row>
    <row r="25" spans="1:8" s="594" customFormat="1" ht="28.5" customHeight="1">
      <c r="A25" s="1492" t="s">
        <v>887</v>
      </c>
      <c r="B25" s="1484"/>
      <c r="C25" s="1484"/>
      <c r="D25" s="1484"/>
      <c r="E25" s="1484"/>
      <c r="F25" s="1484"/>
    </row>
    <row r="26" spans="1:8" s="594" customFormat="1">
      <c r="A26" s="166"/>
      <c r="B26" s="271"/>
      <c r="C26" s="271"/>
    </row>
    <row r="27" spans="1:8">
      <c r="A27" s="820"/>
      <c r="B27" s="247"/>
      <c r="C27" s="271"/>
    </row>
    <row r="28" spans="1:8">
      <c r="A28" s="1425" t="s">
        <v>113</v>
      </c>
      <c r="B28" s="759"/>
      <c r="C28" s="271"/>
    </row>
    <row r="29" spans="1:8">
      <c r="A29" s="83"/>
      <c r="B29" s="83"/>
      <c r="C29" s="271"/>
    </row>
    <row r="30" spans="1:8">
      <c r="A30" s="707" t="s">
        <v>114</v>
      </c>
      <c r="B30" s="83"/>
      <c r="C30" s="271"/>
    </row>
    <row r="31" spans="1:8">
      <c r="A31" s="83"/>
      <c r="B31" s="83"/>
      <c r="C31" s="271"/>
    </row>
    <row r="32" spans="1:8">
      <c r="A32" s="1425" t="s">
        <v>115</v>
      </c>
      <c r="B32" s="759"/>
      <c r="C32" s="759"/>
    </row>
    <row r="33" spans="1:6">
      <c r="A33" s="83"/>
      <c r="B33" s="83"/>
      <c r="C33" s="271"/>
      <c r="F33" s="271"/>
    </row>
    <row r="34" spans="1:6">
      <c r="A34" s="1168" t="s">
        <v>631</v>
      </c>
      <c r="B34" s="759"/>
      <c r="C34" s="271"/>
    </row>
    <row r="35" spans="1:6">
      <c r="A35" s="271"/>
      <c r="B35" s="271"/>
      <c r="C35" s="271"/>
    </row>
    <row r="36" spans="1:6">
      <c r="A36" s="323"/>
    </row>
    <row r="37" spans="1:6">
      <c r="A37" s="301"/>
    </row>
  </sheetData>
  <mergeCells count="1">
    <mergeCell ref="A25:F25"/>
  </mergeCells>
  <hyperlinks>
    <hyperlink ref="A3" location="'User Guide Driving Tests'!A1" display="Click Here for User Guide"/>
    <hyperlink ref="A28" location="'Driver Testing - Commentary'!A1" display="Click here to return to the Commentary"/>
    <hyperlink ref="A30" location="Contents!A1" display="Click here to return to Contents"/>
    <hyperlink ref="A32" location="'Statistical Notes'!A1" display="Click here for information on Statistical Notes and symbols used"/>
    <hyperlink ref="A34" r:id="rId1"/>
    <hyperlink ref="A28:B28" r:id="rId2" location="'Driver Testing - Commentary'!A1" display="Click here to return to the Commentary"/>
  </hyperlinks>
  <pageMargins left="0.74803149606299213" right="0.74803149606299213" top="0.98425196850393704" bottom="0.98425196850393704" header="0.51181102362204722" footer="0.51181102362204722"/>
  <pageSetup paperSize="9" orientation="landscape" r:id="rId3"/>
  <headerFooter alignWithMargins="0"/>
  <drawing r:id="rId4"/>
</worksheet>
</file>

<file path=xl/worksheets/sheet39.xml><?xml version="1.0" encoding="utf-8"?>
<worksheet xmlns="http://schemas.openxmlformats.org/spreadsheetml/2006/main" xmlns:r="http://schemas.openxmlformats.org/officeDocument/2006/relationships">
  <sheetPr codeName="Sheet51">
    <tabColor theme="0" tint="-0.249977111117893"/>
    <pageSetUpPr fitToPage="1"/>
  </sheetPr>
  <dimension ref="A1:J36"/>
  <sheetViews>
    <sheetView zoomScaleNormal="100" workbookViewId="0">
      <selection activeCell="A2" sqref="A2"/>
    </sheetView>
  </sheetViews>
  <sheetFormatPr defaultRowHeight="12.75"/>
  <cols>
    <col min="1" max="1" width="29.28515625" style="639" customWidth="1"/>
    <col min="2" max="5" width="14.5703125" style="639" customWidth="1"/>
    <col min="6" max="6" width="3.42578125" style="562" customWidth="1"/>
    <col min="7" max="7" width="14.5703125" style="639" customWidth="1"/>
    <col min="8" max="8" width="12.28515625" style="639" customWidth="1"/>
    <col min="9" max="9" width="11" style="639" bestFit="1" customWidth="1"/>
    <col min="10" max="16384" width="9.140625" style="639"/>
  </cols>
  <sheetData>
    <row r="1" spans="1:10" ht="15.75">
      <c r="A1" s="73" t="s">
        <v>899</v>
      </c>
      <c r="C1" s="471"/>
    </row>
    <row r="2" spans="1:10" ht="15.75">
      <c r="H2" s="77"/>
    </row>
    <row r="3" spans="1:10">
      <c r="A3" s="707" t="s">
        <v>106</v>
      </c>
    </row>
    <row r="4" spans="1:10">
      <c r="A4" s="289"/>
    </row>
    <row r="5" spans="1:10">
      <c r="A5" s="442" t="s">
        <v>1581</v>
      </c>
      <c r="B5" s="271"/>
      <c r="C5" s="271"/>
      <c r="D5" s="271"/>
      <c r="G5" s="149"/>
    </row>
    <row r="6" spans="1:10" ht="13.5" thickBot="1">
      <c r="A6" s="565"/>
      <c r="B6" s="565"/>
      <c r="C6" s="565"/>
      <c r="D6" s="565"/>
      <c r="E6" s="565"/>
      <c r="F6" s="533"/>
      <c r="G6" s="565"/>
    </row>
    <row r="7" spans="1:10" ht="31.5" customHeight="1" thickTop="1" thickBot="1">
      <c r="A7" s="823" t="s">
        <v>107</v>
      </c>
      <c r="B7" s="772" t="s">
        <v>863</v>
      </c>
      <c r="C7" s="772" t="s">
        <v>864</v>
      </c>
      <c r="D7" s="772" t="s">
        <v>865</v>
      </c>
      <c r="E7" s="772" t="s">
        <v>866</v>
      </c>
      <c r="F7" s="773"/>
      <c r="G7" s="772" t="s">
        <v>867</v>
      </c>
      <c r="H7" s="248"/>
      <c r="I7" s="248"/>
    </row>
    <row r="8" spans="1:10" ht="12.75" customHeight="1" thickTop="1">
      <c r="A8" s="152"/>
      <c r="B8" s="153"/>
      <c r="C8" s="153"/>
      <c r="D8" s="154"/>
      <c r="E8" s="74"/>
      <c r="F8" s="831"/>
      <c r="G8" s="74"/>
    </row>
    <row r="9" spans="1:10">
      <c r="A9" s="84" t="s">
        <v>108</v>
      </c>
      <c r="B9" s="824">
        <f>('Driver Test Applications T2.1'!C9-'Driver Test Applications T2.1'!B9)/'Driver Test Applications T2.1'!B9</f>
        <v>-6.7814739544336297E-2</v>
      </c>
      <c r="C9" s="824">
        <f>('Driver Test Applications T2.1'!D9-'Driver Test Applications T2.1'!C9)/'Driver Test Applications T2.1'!C9</f>
        <v>8.3580034423407917E-2</v>
      </c>
      <c r="D9" s="824">
        <f>('Driver Test Applications T2.1'!E9-'Driver Test Applications T2.1'!D9)/'Driver Test Applications T2.1'!D9</f>
        <v>5.2883495351250608E-2</v>
      </c>
      <c r="E9" s="824">
        <f>('Driver Test Applications T2.1'!F9-'Driver Test Applications T2.1'!E9)/'Driver Test Applications T2.1'!E9</f>
        <v>5.0589371203282781E-2</v>
      </c>
      <c r="F9" s="824"/>
      <c r="G9" s="824">
        <f>('Driver Test Applications T2.1'!F9-'Driver Test Applications T2.1'!B9)/'Driver Test Applications T2.1'!B9</f>
        <v>0.1173173601454701</v>
      </c>
      <c r="I9" s="155"/>
    </row>
    <row r="10" spans="1:10">
      <c r="A10" s="84"/>
      <c r="B10" s="824"/>
      <c r="C10" s="824"/>
      <c r="D10" s="824"/>
      <c r="E10" s="824"/>
      <c r="F10" s="824"/>
      <c r="G10" s="824"/>
      <c r="I10" s="155"/>
    </row>
    <row r="11" spans="1:10">
      <c r="A11" s="135" t="s">
        <v>119</v>
      </c>
      <c r="B11" s="824">
        <f>('Driver Test Applications T2.1'!C11-'Driver Test Applications T2.1'!B11)/'Driver Test Applications T2.1'!B11</f>
        <v>-0.28219696969696972</v>
      </c>
      <c r="C11" s="824">
        <f>('Driver Test Applications T2.1'!D11-'Driver Test Applications T2.1'!C11)/'Driver Test Applications T2.1'!C11</f>
        <v>0.12928759894459102</v>
      </c>
      <c r="D11" s="824">
        <f>('Driver Test Applications T2.1'!E11-'Driver Test Applications T2.1'!D11)/'Driver Test Applications T2.1'!D11</f>
        <v>0.13239875389408098</v>
      </c>
      <c r="E11" s="824">
        <f>('Driver Test Applications T2.1'!F11-'Driver Test Applications T2.1'!E11)/'Driver Test Applications T2.1'!E11</f>
        <v>3.5763411279229711E-2</v>
      </c>
      <c r="F11" s="824"/>
      <c r="G11" s="824">
        <f>('Driver Test Applications T2.1'!F11-'Driver Test Applications T2.1'!B11)/'Driver Test Applications T2.1'!B11</f>
        <v>-4.924242424242424E-2</v>
      </c>
      <c r="I11" s="155"/>
    </row>
    <row r="12" spans="1:10">
      <c r="A12" s="156"/>
      <c r="B12" s="824"/>
      <c r="C12" s="824"/>
      <c r="D12" s="824"/>
      <c r="E12" s="824"/>
      <c r="F12" s="824"/>
      <c r="G12" s="824"/>
      <c r="I12" s="155"/>
    </row>
    <row r="13" spans="1:10">
      <c r="A13" s="306" t="s">
        <v>670</v>
      </c>
      <c r="B13" s="824">
        <f>('Driver Test Applications T2.1'!C13-'Driver Test Applications T2.1'!B13)/'Driver Test Applications T2.1'!B13</f>
        <v>-1.7308524448290783E-3</v>
      </c>
      <c r="C13" s="824">
        <f>('Driver Test Applications T2.1'!D13-'Driver Test Applications T2.1'!C13)/'Driver Test Applications T2.1'!C13</f>
        <v>5.071521456436931E-2</v>
      </c>
      <c r="D13" s="824">
        <f>('Driver Test Applications T2.1'!E13-'Driver Test Applications T2.1'!D13)/'Driver Test Applications T2.1'!D13</f>
        <v>0.1844059405940594</v>
      </c>
      <c r="E13" s="824">
        <f>('Driver Test Applications T2.1'!F13-'Driver Test Applications T2.1'!E13)/'Driver Test Applications T2.1'!E13</f>
        <v>0.15743643329850227</v>
      </c>
      <c r="F13" s="824"/>
      <c r="G13" s="824">
        <f>('Driver Test Applications T2.1'!F13-'Driver Test Applications T2.1'!B13)/'Driver Test Applications T2.1'!B13</f>
        <v>0.43790566854175683</v>
      </c>
      <c r="H13" s="155"/>
      <c r="I13" s="157"/>
      <c r="J13" s="158"/>
    </row>
    <row r="14" spans="1:10">
      <c r="A14" s="156"/>
      <c r="B14" s="824"/>
      <c r="C14" s="824"/>
      <c r="D14" s="824"/>
      <c r="E14" s="824"/>
      <c r="F14" s="824"/>
      <c r="G14" s="824"/>
      <c r="I14" s="155"/>
    </row>
    <row r="15" spans="1:10">
      <c r="A15" s="156" t="s">
        <v>109</v>
      </c>
      <c r="B15" s="824">
        <f>('Driver Test Applications T2.1'!C15-'Driver Test Applications T2.1'!B15)/'Driver Test Applications T2.1'!B15</f>
        <v>0.28205128205128205</v>
      </c>
      <c r="C15" s="824">
        <f>('Driver Test Applications T2.1'!D15-'Driver Test Applications T2.1'!C15)/'Driver Test Applications T2.1'!C15</f>
        <v>-7.0000000000000007E-2</v>
      </c>
      <c r="D15" s="824">
        <f>('Driver Test Applications T2.1'!E15-'Driver Test Applications T2.1'!D15)/'Driver Test Applications T2.1'!D15</f>
        <v>-0.18279569892473119</v>
      </c>
      <c r="E15" s="824">
        <f>('Driver Test Applications T2.1'!F15-'Driver Test Applications T2.1'!E15)/'Driver Test Applications T2.1'!E15</f>
        <v>0.19078947368421054</v>
      </c>
      <c r="F15" s="824"/>
      <c r="G15" s="824">
        <f>('Driver Test Applications T2.1'!F15-'Driver Test Applications T2.1'!B15)/'Driver Test Applications T2.1'!B15</f>
        <v>0.16025641025641027</v>
      </c>
      <c r="I15" s="155"/>
    </row>
    <row r="16" spans="1:10">
      <c r="A16" s="156"/>
      <c r="B16" s="824"/>
      <c r="C16" s="824"/>
      <c r="D16" s="824"/>
      <c r="E16" s="824"/>
      <c r="F16" s="824"/>
      <c r="G16" s="824"/>
      <c r="I16" s="155"/>
    </row>
    <row r="17" spans="1:9" ht="14.25">
      <c r="A17" s="578" t="s">
        <v>632</v>
      </c>
      <c r="B17" s="825" t="s">
        <v>722</v>
      </c>
      <c r="C17" s="825" t="s">
        <v>722</v>
      </c>
      <c r="D17" s="825" t="s">
        <v>709</v>
      </c>
      <c r="E17" s="824">
        <f>('Driver Test Applications T2.1'!F17-'Driver Test Applications T2.1'!E17)/'Driver Test Applications T2.1'!E17</f>
        <v>0.52061855670103097</v>
      </c>
      <c r="F17" s="824"/>
      <c r="G17" s="825" t="s">
        <v>722</v>
      </c>
      <c r="I17" s="155"/>
    </row>
    <row r="18" spans="1:9">
      <c r="A18" s="156"/>
      <c r="B18" s="824"/>
      <c r="C18" s="824"/>
      <c r="D18" s="824"/>
      <c r="E18" s="824"/>
      <c r="F18" s="824"/>
      <c r="G18" s="824"/>
      <c r="I18" s="155"/>
    </row>
    <row r="19" spans="1:9">
      <c r="A19" s="306" t="s">
        <v>385</v>
      </c>
      <c r="B19" s="824">
        <f>('Driver Test Applications T2.1'!C19-'Driver Test Applications T2.1'!B19)/'Driver Test Applications T2.1'!B19</f>
        <v>0.16282165039929014</v>
      </c>
      <c r="C19" s="824">
        <f>('Driver Test Applications T2.1'!D19-'Driver Test Applications T2.1'!C19)/'Driver Test Applications T2.1'!C19</f>
        <v>0.25257535291873329</v>
      </c>
      <c r="D19" s="824">
        <f>('Driver Test Applications T2.1'!E19-'Driver Test Applications T2.1'!D19)/'Driver Test Applications T2.1'!D19</f>
        <v>-2.0408163265306121E-2</v>
      </c>
      <c r="E19" s="824">
        <f>('Driver Test Applications T2.1'!F19-'Driver Test Applications T2.1'!E19)/'Driver Test Applications T2.1'!E19</f>
        <v>0.10820895522388059</v>
      </c>
      <c r="F19" s="824"/>
      <c r="G19" s="824">
        <f>('Driver Test Applications T2.1'!F19-'Driver Test Applications T2.1'!B19)/'Driver Test Applications T2.1'!B19</f>
        <v>0.58118899733806562</v>
      </c>
      <c r="H19" s="155"/>
      <c r="I19" s="294"/>
    </row>
    <row r="20" spans="1:9" ht="13.5" thickBot="1">
      <c r="A20" s="159"/>
      <c r="B20" s="826"/>
      <c r="C20" s="826"/>
      <c r="D20" s="827"/>
      <c r="E20" s="828"/>
      <c r="F20" s="832"/>
      <c r="G20" s="829"/>
    </row>
    <row r="21" spans="1:9" ht="15" customHeight="1" thickTop="1" thickBot="1">
      <c r="A21" s="160" t="s">
        <v>120</v>
      </c>
      <c r="B21" s="830">
        <f>('Driver Test Applications T2.1'!C21-'Driver Test Applications T2.1'!B21)/'Driver Test Applications T2.1'!B21</f>
        <v>-6.5942690271947435E-2</v>
      </c>
      <c r="C21" s="830">
        <f>('Driver Test Applications T2.1'!D21-'Driver Test Applications T2.1'!C21)/'Driver Test Applications T2.1'!C21</f>
        <v>9.1720890243664144E-2</v>
      </c>
      <c r="D21" s="830">
        <f>('Driver Test Applications T2.1'!E21-'Driver Test Applications T2.1'!D21)/'Driver Test Applications T2.1'!D21</f>
        <v>5.9708972454403896E-2</v>
      </c>
      <c r="E21" s="830">
        <f>('Driver Test Applications T2.1'!F21-'Driver Test Applications T2.1'!E21)/'Driver Test Applications T2.1'!E21</f>
        <v>6.0432043508368942E-2</v>
      </c>
      <c r="F21" s="833"/>
      <c r="G21" s="830">
        <f>('Driver Test Applications T2.1'!F21-'Driver Test Applications T2.1'!B21)/'Driver Test Applications T2.1'!B21</f>
        <v>0.14592078846504836</v>
      </c>
    </row>
    <row r="22" spans="1:9" ht="13.5" thickTop="1">
      <c r="A22" s="118" t="s">
        <v>111</v>
      </c>
      <c r="B22" s="271"/>
      <c r="C22" s="271"/>
      <c r="D22" s="271"/>
    </row>
    <row r="23" spans="1:9">
      <c r="A23" s="104"/>
      <c r="B23" s="271"/>
      <c r="C23" s="271"/>
      <c r="D23" s="271"/>
    </row>
    <row r="24" spans="1:9">
      <c r="A24" s="240" t="s">
        <v>112</v>
      </c>
    </row>
    <row r="25" spans="1:9">
      <c r="A25" s="240" t="s">
        <v>887</v>
      </c>
    </row>
    <row r="26" spans="1:9">
      <c r="A26" s="166"/>
      <c r="B26" s="271"/>
      <c r="C26" s="271"/>
    </row>
    <row r="27" spans="1:9">
      <c r="A27" s="820"/>
      <c r="B27" s="1192"/>
      <c r="C27" s="83"/>
    </row>
    <row r="28" spans="1:9">
      <c r="A28" s="1425" t="s">
        <v>113</v>
      </c>
      <c r="B28" s="1424"/>
      <c r="C28" s="83"/>
    </row>
    <row r="29" spans="1:9">
      <c r="A29" s="83"/>
      <c r="B29" s="83"/>
      <c r="C29" s="83"/>
    </row>
    <row r="30" spans="1:9">
      <c r="A30" s="707" t="s">
        <v>114</v>
      </c>
      <c r="B30" s="83"/>
      <c r="C30" s="83"/>
    </row>
    <row r="31" spans="1:9">
      <c r="A31" s="83"/>
      <c r="B31" s="83"/>
      <c r="C31" s="83"/>
    </row>
    <row r="32" spans="1:9">
      <c r="A32" s="1425" t="s">
        <v>115</v>
      </c>
      <c r="B32" s="1424"/>
      <c r="C32" s="1424"/>
    </row>
    <row r="33" spans="1:7">
      <c r="A33" s="271"/>
      <c r="B33" s="271"/>
      <c r="C33" s="271"/>
      <c r="G33" s="271"/>
    </row>
    <row r="34" spans="1:7">
      <c r="A34" s="1485" t="s">
        <v>631</v>
      </c>
      <c r="B34" s="1485"/>
      <c r="C34" s="271"/>
    </row>
    <row r="36" spans="1:7">
      <c r="A36" s="323"/>
    </row>
  </sheetData>
  <mergeCells count="1">
    <mergeCell ref="A34:B34"/>
  </mergeCells>
  <hyperlinks>
    <hyperlink ref="A34" r:id="rId1"/>
    <hyperlink ref="A27:B27" r:id="rId2" location="'Driver Testing - Commentary'!A1" display="Click here to return to the Commentary"/>
    <hyperlink ref="A28:B28" r:id="rId3" location="'Driver Testing - Commentary'!A1" display="Click here to return to the Commentary"/>
    <hyperlink ref="A3" location="'User Guide Driving Tests'!A1" display="Click Here for User Guide"/>
    <hyperlink ref="A28" r:id="rId4" location="'Driver Testing - Commentary'!A1"/>
    <hyperlink ref="A30" location="Contents!A1" display="Click here to return to Contents"/>
    <hyperlink ref="A32" location="'Statistical Notes'!A1" display="Click here for information on Statistical Notes and symbols used"/>
  </hyperlinks>
  <pageMargins left="0.74803149606299213" right="0.74803149606299213" top="0.98425196850393704" bottom="0.98425196850393704" header="0.51181102362204722" footer="0.51181102362204722"/>
  <pageSetup paperSize="9" orientation="landscape" r:id="rId5"/>
  <headerFooter alignWithMargins="0"/>
  <drawing r:id="rId6"/>
</worksheet>
</file>

<file path=xl/worksheets/sheet4.xml><?xml version="1.0" encoding="utf-8"?>
<worksheet xmlns="http://schemas.openxmlformats.org/spreadsheetml/2006/main" xmlns:r="http://schemas.openxmlformats.org/officeDocument/2006/relationships">
  <sheetPr codeName="Sheet3">
    <tabColor theme="0" tint="-0.249977111117893"/>
    <pageSetUpPr fitToPage="1"/>
  </sheetPr>
  <dimension ref="A1:Q14"/>
  <sheetViews>
    <sheetView zoomScaleNormal="100" workbookViewId="0">
      <selection activeCell="A2" sqref="A2"/>
    </sheetView>
  </sheetViews>
  <sheetFormatPr defaultRowHeight="12.75"/>
  <cols>
    <col min="1" max="1" width="12.42578125" style="7" customWidth="1"/>
    <col min="2" max="15" width="9.140625" style="7" customWidth="1"/>
    <col min="16" max="16" width="9.140625" style="2" customWidth="1"/>
    <col min="17" max="16384" width="9.140625" style="2"/>
  </cols>
  <sheetData>
    <row r="1" spans="1:17" ht="22.5" customHeight="1">
      <c r="A1" s="1449" t="s">
        <v>1</v>
      </c>
      <c r="B1" s="1449"/>
      <c r="C1" s="1449"/>
      <c r="D1" s="1449"/>
      <c r="E1" s="1449"/>
      <c r="F1" s="1449"/>
      <c r="G1" s="1449"/>
      <c r="H1" s="1449"/>
      <c r="I1" s="1449"/>
      <c r="J1" s="1449"/>
      <c r="K1" s="1449"/>
      <c r="L1" s="1449"/>
      <c r="M1" s="1449"/>
      <c r="N1" s="1449"/>
      <c r="O1" s="1449"/>
      <c r="Q1" s="354"/>
    </row>
    <row r="2" spans="1:17" ht="5.0999999999999996" customHeight="1">
      <c r="A2" s="541"/>
      <c r="B2" s="542"/>
      <c r="C2" s="542"/>
      <c r="D2" s="542"/>
      <c r="E2" s="542"/>
      <c r="F2" s="542"/>
      <c r="G2" s="542"/>
      <c r="H2" s="542"/>
      <c r="I2" s="542"/>
      <c r="J2" s="542"/>
      <c r="K2" s="542"/>
      <c r="L2" s="542"/>
      <c r="M2" s="542"/>
      <c r="N2" s="542"/>
      <c r="O2" s="543"/>
    </row>
    <row r="3" spans="1:17" ht="39.75" customHeight="1">
      <c r="A3" s="1450" t="s">
        <v>2</v>
      </c>
      <c r="B3" s="1450"/>
      <c r="C3" s="1450"/>
      <c r="D3" s="1450"/>
      <c r="E3" s="1450"/>
      <c r="F3" s="1450"/>
      <c r="G3" s="1450"/>
      <c r="H3" s="1450"/>
      <c r="I3" s="1450"/>
      <c r="J3" s="1450"/>
      <c r="K3" s="1450"/>
      <c r="L3" s="1450"/>
      <c r="M3" s="1450"/>
      <c r="N3" s="1450"/>
      <c r="O3" s="1450"/>
      <c r="Q3" s="471"/>
    </row>
    <row r="4" spans="1:17" ht="5.0999999999999996" customHeight="1">
      <c r="A4" s="3"/>
      <c r="B4" s="4"/>
      <c r="C4" s="4"/>
      <c r="D4" s="4"/>
      <c r="E4" s="4"/>
      <c r="F4" s="4"/>
      <c r="G4" s="4"/>
      <c r="H4" s="4"/>
      <c r="I4" s="4"/>
      <c r="J4" s="4"/>
      <c r="K4" s="4"/>
      <c r="L4" s="4"/>
      <c r="M4" s="4"/>
      <c r="N4" s="4"/>
      <c r="O4" s="5"/>
    </row>
    <row r="5" spans="1:17" s="236" customFormat="1" ht="14.25" customHeight="1">
      <c r="A5" s="538" t="s">
        <v>1741</v>
      </c>
      <c r="B5" s="539"/>
      <c r="C5" s="539"/>
      <c r="D5" s="539"/>
      <c r="E5" s="539"/>
      <c r="F5" s="539"/>
      <c r="G5" s="539"/>
      <c r="H5" s="539"/>
      <c r="I5" s="539"/>
      <c r="J5" s="539"/>
      <c r="K5" s="539"/>
      <c r="L5" s="539"/>
      <c r="M5" s="539"/>
      <c r="N5" s="539"/>
      <c r="O5" s="540"/>
      <c r="Q5" s="302"/>
    </row>
    <row r="6" spans="1:17" s="236" customFormat="1" ht="39.75" customHeight="1">
      <c r="A6" s="1451" t="s">
        <v>1761</v>
      </c>
      <c r="B6" s="1451"/>
      <c r="C6" s="1451"/>
      <c r="D6" s="1451"/>
      <c r="E6" s="1451"/>
      <c r="F6" s="1451"/>
      <c r="G6" s="1451"/>
      <c r="H6" s="1451"/>
      <c r="I6" s="1451"/>
      <c r="J6" s="1451"/>
      <c r="K6" s="1451"/>
      <c r="L6" s="1451"/>
      <c r="M6" s="1451"/>
      <c r="N6" s="1451"/>
      <c r="O6" s="1451"/>
      <c r="Q6" s="302"/>
    </row>
    <row r="7" spans="1:17" s="236" customFormat="1" ht="22.5" customHeight="1">
      <c r="A7" s="1452" t="s">
        <v>1742</v>
      </c>
      <c r="B7" s="1452"/>
      <c r="C7" s="1452"/>
      <c r="D7" s="1452"/>
      <c r="E7" s="1452"/>
      <c r="F7" s="1452"/>
      <c r="G7" s="1452"/>
      <c r="H7" s="1452"/>
      <c r="I7" s="1452"/>
      <c r="J7" s="1452"/>
      <c r="K7" s="1452"/>
      <c r="L7" s="1452"/>
      <c r="M7" s="1452"/>
      <c r="N7" s="1452"/>
      <c r="O7" s="1452"/>
      <c r="Q7" s="302"/>
    </row>
    <row r="8" spans="1:17" s="236" customFormat="1" ht="42" customHeight="1">
      <c r="A8" s="1451" t="s">
        <v>1864</v>
      </c>
      <c r="B8" s="1451"/>
      <c r="C8" s="1451"/>
      <c r="D8" s="1451"/>
      <c r="E8" s="1451"/>
      <c r="F8" s="1451"/>
      <c r="G8" s="1451"/>
      <c r="H8" s="1451"/>
      <c r="I8" s="1451"/>
      <c r="J8" s="1451"/>
      <c r="K8" s="1451"/>
      <c r="L8" s="1451"/>
      <c r="M8" s="1451"/>
      <c r="N8" s="1451"/>
      <c r="O8" s="1451"/>
      <c r="Q8" s="302"/>
    </row>
    <row r="9" spans="1:17" s="236" customFormat="1" ht="22.5" customHeight="1">
      <c r="A9" s="1452" t="s">
        <v>1762</v>
      </c>
      <c r="B9" s="1452"/>
      <c r="C9" s="1452"/>
      <c r="D9" s="1452"/>
      <c r="E9" s="1452"/>
      <c r="F9" s="1452"/>
      <c r="G9" s="1452"/>
      <c r="H9" s="1452"/>
      <c r="I9" s="1452"/>
      <c r="J9" s="1452"/>
      <c r="K9" s="1452"/>
      <c r="L9" s="1452"/>
      <c r="M9" s="1452"/>
      <c r="N9" s="1452"/>
      <c r="O9" s="1452"/>
      <c r="Q9" s="302"/>
    </row>
    <row r="10" spans="1:17" s="236" customFormat="1" ht="29.25" customHeight="1">
      <c r="A10" s="1451" t="s">
        <v>1763</v>
      </c>
      <c r="B10" s="1451"/>
      <c r="C10" s="1451"/>
      <c r="D10" s="1451"/>
      <c r="E10" s="1451"/>
      <c r="F10" s="1451"/>
      <c r="G10" s="1451"/>
      <c r="H10" s="1451"/>
      <c r="I10" s="1451"/>
      <c r="J10" s="1451"/>
      <c r="K10" s="1451"/>
      <c r="L10" s="1451"/>
      <c r="M10" s="1451"/>
      <c r="N10" s="1451"/>
      <c r="O10" s="1451"/>
      <c r="Q10" s="302"/>
    </row>
    <row r="11" spans="1:17">
      <c r="A11" s="1448"/>
      <c r="B11" s="1448"/>
      <c r="C11" s="1448"/>
      <c r="D11" s="1448"/>
      <c r="E11" s="1448"/>
      <c r="F11" s="1448"/>
      <c r="G11" s="1448"/>
      <c r="H11" s="1448"/>
      <c r="I11" s="1448"/>
      <c r="J11" s="1448"/>
      <c r="K11" s="1448"/>
      <c r="L11" s="1448"/>
      <c r="M11" s="1448"/>
      <c r="N11" s="1448"/>
      <c r="O11" s="1448"/>
    </row>
    <row r="12" spans="1:17" ht="15">
      <c r="A12" s="6"/>
    </row>
    <row r="14" spans="1:17" ht="15">
      <c r="A14" s="1447"/>
      <c r="B14" s="1447"/>
      <c r="C14" s="1447"/>
      <c r="D14" s="1447"/>
      <c r="E14" s="1447"/>
      <c r="F14" s="1447"/>
      <c r="G14" s="1447"/>
      <c r="H14" s="1447"/>
      <c r="I14" s="1447"/>
      <c r="J14" s="1447"/>
      <c r="K14" s="1447"/>
      <c r="L14" s="1447"/>
      <c r="M14" s="1447"/>
      <c r="N14" s="1447"/>
    </row>
  </sheetData>
  <mergeCells count="9">
    <mergeCell ref="A14:N14"/>
    <mergeCell ref="A11:O11"/>
    <mergeCell ref="A1:O1"/>
    <mergeCell ref="A3:O3"/>
    <mergeCell ref="A6:O6"/>
    <mergeCell ref="A7:O7"/>
    <mergeCell ref="A8:O8"/>
    <mergeCell ref="A9:O9"/>
    <mergeCell ref="A10:O10"/>
  </mergeCells>
  <pageMargins left="0.70866141732283472" right="0.70866141732283472" top="0.74803149606299213" bottom="0.74803149606299213" header="0.31496062992125984" footer="0.31496062992125984"/>
  <pageSetup paperSize="9" scale="95" orientation="landscape" r:id="rId1"/>
</worksheet>
</file>

<file path=xl/worksheets/sheet40.xml><?xml version="1.0" encoding="utf-8"?>
<worksheet xmlns="http://schemas.openxmlformats.org/spreadsheetml/2006/main" xmlns:r="http://schemas.openxmlformats.org/officeDocument/2006/relationships">
  <sheetPr codeName="Sheet77">
    <tabColor theme="0" tint="-0.249977111117893"/>
    <pageSetUpPr fitToPage="1"/>
  </sheetPr>
  <dimension ref="A1:I37"/>
  <sheetViews>
    <sheetView zoomScaleNormal="100" workbookViewId="0">
      <selection activeCell="A2" sqref="A2"/>
    </sheetView>
  </sheetViews>
  <sheetFormatPr defaultRowHeight="12.75"/>
  <cols>
    <col min="1" max="1" width="29.28515625" style="640" customWidth="1"/>
    <col min="2" max="6" width="11.85546875" style="640" customWidth="1"/>
    <col min="7" max="7" width="9.140625" style="640"/>
    <col min="8" max="8" width="11" style="640" bestFit="1" customWidth="1"/>
    <col min="9" max="16384" width="9.140625" style="640"/>
  </cols>
  <sheetData>
    <row r="1" spans="1:9" ht="15.75">
      <c r="A1" s="73" t="s">
        <v>911</v>
      </c>
      <c r="C1" s="471"/>
    </row>
    <row r="2" spans="1:9" ht="15.75">
      <c r="G2" s="77"/>
    </row>
    <row r="3" spans="1:9">
      <c r="A3" s="707" t="s">
        <v>106</v>
      </c>
    </row>
    <row r="4" spans="1:9">
      <c r="A4" s="289"/>
    </row>
    <row r="5" spans="1:9" ht="14.25">
      <c r="A5" s="123" t="s">
        <v>1582</v>
      </c>
      <c r="B5" s="271"/>
      <c r="C5" s="271"/>
      <c r="D5" s="271"/>
      <c r="F5" s="149"/>
    </row>
    <row r="6" spans="1:9" ht="13.5" thickBot="1">
      <c r="A6" s="533"/>
      <c r="B6" s="271"/>
      <c r="C6" s="271"/>
      <c r="D6" s="271"/>
      <c r="E6" s="271"/>
      <c r="F6" s="271"/>
    </row>
    <row r="7" spans="1:9" ht="15.75" customHeight="1" thickTop="1" thickBot="1">
      <c r="A7" s="834" t="s">
        <v>107</v>
      </c>
      <c r="B7" s="763" t="s">
        <v>855</v>
      </c>
      <c r="C7" s="764" t="s">
        <v>856</v>
      </c>
      <c r="D7" s="764" t="s">
        <v>857</v>
      </c>
      <c r="E7" s="764" t="s">
        <v>858</v>
      </c>
      <c r="F7" s="764" t="s">
        <v>862</v>
      </c>
      <c r="G7" s="248"/>
      <c r="H7" s="248"/>
    </row>
    <row r="8" spans="1:9" ht="12.75" customHeight="1" thickTop="1">
      <c r="A8" s="534"/>
      <c r="B8" s="560"/>
      <c r="C8" s="560"/>
      <c r="D8" s="252"/>
    </row>
    <row r="9" spans="1:9">
      <c r="A9" s="841" t="s">
        <v>108</v>
      </c>
      <c r="B9" s="835">
        <v>46714</v>
      </c>
      <c r="C9" s="835">
        <v>43082</v>
      </c>
      <c r="D9" s="835">
        <v>45791</v>
      </c>
      <c r="E9" s="835">
        <v>49240</v>
      </c>
      <c r="F9" s="926">
        <v>51693</v>
      </c>
      <c r="H9" s="155"/>
    </row>
    <row r="10" spans="1:9">
      <c r="A10" s="841"/>
      <c r="B10" s="835"/>
      <c r="C10" s="835"/>
      <c r="D10" s="835"/>
      <c r="E10" s="835"/>
      <c r="F10" s="926"/>
      <c r="H10" s="155"/>
    </row>
    <row r="11" spans="1:9">
      <c r="A11" s="125" t="s">
        <v>119</v>
      </c>
      <c r="B11" s="835">
        <v>3150</v>
      </c>
      <c r="C11" s="835">
        <v>2132</v>
      </c>
      <c r="D11" s="835">
        <v>2477</v>
      </c>
      <c r="E11" s="835">
        <v>2822</v>
      </c>
      <c r="F11" s="926">
        <v>2900</v>
      </c>
      <c r="H11" s="155"/>
    </row>
    <row r="12" spans="1:9">
      <c r="A12" s="841"/>
      <c r="B12" s="835"/>
      <c r="C12" s="835"/>
      <c r="D12" s="835"/>
      <c r="E12" s="835"/>
      <c r="F12" s="926"/>
      <c r="H12" s="155"/>
    </row>
    <row r="13" spans="1:9">
      <c r="A13" s="842" t="s">
        <v>670</v>
      </c>
      <c r="B13" s="835">
        <v>2268</v>
      </c>
      <c r="C13" s="835">
        <v>2238</v>
      </c>
      <c r="D13" s="835">
        <v>2322</v>
      </c>
      <c r="E13" s="835">
        <v>2734</v>
      </c>
      <c r="F13" s="926">
        <v>3224</v>
      </c>
      <c r="G13" s="155"/>
      <c r="H13" s="157"/>
      <c r="I13" s="158"/>
    </row>
    <row r="14" spans="1:9">
      <c r="A14" s="841"/>
      <c r="B14" s="835"/>
      <c r="C14" s="835"/>
      <c r="D14" s="835"/>
      <c r="E14" s="835"/>
      <c r="F14" s="926"/>
      <c r="H14" s="155"/>
    </row>
    <row r="15" spans="1:9">
      <c r="A15" s="841" t="s">
        <v>109</v>
      </c>
      <c r="B15" s="836">
        <v>303</v>
      </c>
      <c r="C15" s="836">
        <v>385</v>
      </c>
      <c r="D15" s="836">
        <v>351</v>
      </c>
      <c r="E15" s="836">
        <v>298</v>
      </c>
      <c r="F15" s="926">
        <v>348</v>
      </c>
      <c r="H15" s="155"/>
    </row>
    <row r="16" spans="1:9">
      <c r="A16" s="841"/>
      <c r="B16" s="836"/>
      <c r="C16" s="836"/>
      <c r="D16" s="836"/>
      <c r="E16" s="836"/>
      <c r="F16" s="926"/>
      <c r="H16" s="155"/>
    </row>
    <row r="17" spans="1:8" ht="14.25">
      <c r="A17" s="843" t="s">
        <v>895</v>
      </c>
      <c r="B17" s="836" t="s">
        <v>722</v>
      </c>
      <c r="C17" s="836" t="s">
        <v>722</v>
      </c>
      <c r="D17" s="836">
        <v>5</v>
      </c>
      <c r="E17" s="836">
        <v>180</v>
      </c>
      <c r="F17" s="926">
        <v>284</v>
      </c>
      <c r="H17" s="155"/>
    </row>
    <row r="18" spans="1:8">
      <c r="A18" s="841"/>
      <c r="B18" s="836"/>
      <c r="C18" s="836"/>
      <c r="D18" s="836"/>
      <c r="E18" s="836"/>
      <c r="F18" s="926"/>
      <c r="H18" s="155"/>
    </row>
    <row r="19" spans="1:8">
      <c r="A19" s="842" t="s">
        <v>385</v>
      </c>
      <c r="B19" s="835">
        <v>2352</v>
      </c>
      <c r="C19" s="835">
        <v>2608</v>
      </c>
      <c r="D19" s="835">
        <v>3225</v>
      </c>
      <c r="E19" s="835">
        <v>3300</v>
      </c>
      <c r="F19" s="926">
        <v>3443</v>
      </c>
      <c r="G19" s="155"/>
      <c r="H19" s="294"/>
    </row>
    <row r="20" spans="1:8" ht="13.5" thickBot="1">
      <c r="A20" s="159"/>
      <c r="B20" s="837"/>
      <c r="C20" s="837"/>
      <c r="D20" s="838"/>
      <c r="E20" s="839"/>
      <c r="F20" s="840"/>
    </row>
    <row r="21" spans="1:8" ht="15" customHeight="1" thickTop="1" thickBot="1">
      <c r="A21" s="212" t="s">
        <v>110</v>
      </c>
      <c r="B21" s="779">
        <f>SUM(B9:B19)</f>
        <v>54787</v>
      </c>
      <c r="C21" s="779">
        <f t="shared" ref="C21:F21" si="0">SUM(C9:C19)</f>
        <v>50445</v>
      </c>
      <c r="D21" s="779">
        <f t="shared" si="0"/>
        <v>54171</v>
      </c>
      <c r="E21" s="779">
        <f t="shared" si="0"/>
        <v>58574</v>
      </c>
      <c r="F21" s="779">
        <f t="shared" si="0"/>
        <v>61892</v>
      </c>
    </row>
    <row r="22" spans="1:8" ht="13.5" thickTop="1">
      <c r="A22" s="242" t="s">
        <v>902</v>
      </c>
      <c r="B22" s="271"/>
      <c r="C22" s="271"/>
      <c r="D22" s="271"/>
      <c r="E22" s="271"/>
      <c r="F22" s="271"/>
    </row>
    <row r="23" spans="1:8">
      <c r="A23" s="104"/>
      <c r="B23" s="271"/>
      <c r="C23" s="271"/>
      <c r="D23" s="271"/>
      <c r="E23" s="271"/>
      <c r="F23" s="271"/>
    </row>
    <row r="24" spans="1:8">
      <c r="A24" s="240" t="s">
        <v>121</v>
      </c>
      <c r="B24" s="266"/>
      <c r="C24" s="266"/>
      <c r="D24" s="266"/>
      <c r="E24" s="266"/>
      <c r="F24" s="266"/>
    </row>
    <row r="25" spans="1:8">
      <c r="A25" s="240" t="s">
        <v>876</v>
      </c>
      <c r="B25" s="266"/>
      <c r="C25" s="266"/>
      <c r="D25" s="266"/>
      <c r="E25" s="266"/>
      <c r="F25" s="266"/>
    </row>
    <row r="26" spans="1:8" ht="27.75" customHeight="1">
      <c r="A26" s="1492" t="s">
        <v>901</v>
      </c>
      <c r="B26" s="1484"/>
      <c r="C26" s="1484"/>
      <c r="D26" s="1484"/>
      <c r="E26" s="1484"/>
      <c r="F26" s="1484"/>
    </row>
    <row r="27" spans="1:8">
      <c r="A27" s="166"/>
      <c r="B27" s="271"/>
      <c r="C27" s="271"/>
    </row>
    <row r="28" spans="1:8">
      <c r="A28" s="820"/>
      <c r="B28" s="1192"/>
      <c r="C28" s="271"/>
    </row>
    <row r="29" spans="1:8">
      <c r="A29" s="1425" t="s">
        <v>113</v>
      </c>
      <c r="B29" s="1424"/>
      <c r="C29" s="271"/>
    </row>
    <row r="30" spans="1:8">
      <c r="A30" s="83"/>
      <c r="B30" s="83"/>
      <c r="C30" s="271"/>
    </row>
    <row r="31" spans="1:8">
      <c r="A31" s="707" t="s">
        <v>114</v>
      </c>
      <c r="B31" s="83"/>
      <c r="C31" s="271"/>
    </row>
    <row r="32" spans="1:8">
      <c r="A32" s="83"/>
      <c r="B32" s="83"/>
      <c r="C32" s="271"/>
    </row>
    <row r="33" spans="1:6">
      <c r="A33" s="1425" t="s">
        <v>115</v>
      </c>
      <c r="B33" s="1434"/>
      <c r="C33" s="1169"/>
    </row>
    <row r="34" spans="1:6">
      <c r="A34" s="271"/>
      <c r="B34" s="271"/>
      <c r="C34" s="271"/>
      <c r="F34" s="271"/>
    </row>
    <row r="35" spans="1:6">
      <c r="A35" s="1485" t="s">
        <v>631</v>
      </c>
      <c r="B35" s="1485"/>
      <c r="C35" s="271"/>
    </row>
    <row r="37" spans="1:6">
      <c r="A37" s="323"/>
    </row>
  </sheetData>
  <mergeCells count="2">
    <mergeCell ref="A35:B35"/>
    <mergeCell ref="A26:F26"/>
  </mergeCells>
  <hyperlinks>
    <hyperlink ref="A35" r:id="rId1"/>
    <hyperlink ref="A28:B28" r:id="rId2" location="'Driver Testing - Commentary'!A1" display="Click here to return to the Commentary"/>
    <hyperlink ref="A29:B29" r:id="rId3" location="'Driver Testing - Commentary'!A1" display="Click here to return to the Commentary"/>
    <hyperlink ref="A3" location="'User Guide Driving Tests'!A1" display="Click Here for User Guide"/>
    <hyperlink ref="A29" r:id="rId4" location="'Driver Testing - Commentary'!A1"/>
    <hyperlink ref="A31" location="Contents!A1" display="Click here to return to Contents"/>
    <hyperlink ref="A33" location="'Statistical Notes'!A1" display="Click here for information on Statistical Notes and symbols used"/>
  </hyperlinks>
  <pageMargins left="0.74803149606299213" right="0.74803149606299213" top="0.98425196850393704" bottom="0.98425196850393704" header="0.51181102362204722" footer="0.51181102362204722"/>
  <pageSetup paperSize="9" orientation="landscape" r:id="rId5"/>
  <headerFooter alignWithMargins="0"/>
  <drawing r:id="rId6"/>
</worksheet>
</file>

<file path=xl/worksheets/sheet41.xml><?xml version="1.0" encoding="utf-8"?>
<worksheet xmlns="http://schemas.openxmlformats.org/spreadsheetml/2006/main" xmlns:r="http://schemas.openxmlformats.org/officeDocument/2006/relationships">
  <sheetPr codeName="Sheet78">
    <tabColor theme="0" tint="-0.249977111117893"/>
    <pageSetUpPr fitToPage="1"/>
  </sheetPr>
  <dimension ref="A1:J37"/>
  <sheetViews>
    <sheetView zoomScaleNormal="100" workbookViewId="0">
      <selection activeCell="A2" sqref="A2"/>
    </sheetView>
  </sheetViews>
  <sheetFormatPr defaultRowHeight="12.75"/>
  <cols>
    <col min="1" max="1" width="29.28515625" style="640" customWidth="1"/>
    <col min="2" max="5" width="15.140625" style="640" customWidth="1"/>
    <col min="6" max="6" width="3.42578125" style="844" customWidth="1"/>
    <col min="7" max="7" width="15.140625" style="640" customWidth="1"/>
    <col min="8" max="8" width="12.28515625" style="640" customWidth="1"/>
    <col min="9" max="9" width="11" style="640" bestFit="1" customWidth="1"/>
    <col min="10" max="16384" width="9.140625" style="640"/>
  </cols>
  <sheetData>
    <row r="1" spans="1:10" ht="15.75">
      <c r="A1" s="73" t="s">
        <v>911</v>
      </c>
      <c r="C1" s="471"/>
    </row>
    <row r="2" spans="1:10" ht="15.75">
      <c r="H2" s="77"/>
    </row>
    <row r="3" spans="1:10">
      <c r="A3" s="707" t="s">
        <v>106</v>
      </c>
    </row>
    <row r="4" spans="1:10">
      <c r="A4" s="289"/>
    </row>
    <row r="5" spans="1:10" ht="14.25">
      <c r="A5" s="123" t="s">
        <v>1583</v>
      </c>
      <c r="B5" s="271"/>
      <c r="C5" s="271"/>
      <c r="D5" s="271"/>
      <c r="G5" s="149"/>
    </row>
    <row r="6" spans="1:10" ht="13.5" thickBot="1">
      <c r="A6" s="565"/>
      <c r="B6" s="565"/>
      <c r="C6" s="565"/>
      <c r="D6" s="565"/>
      <c r="E6" s="565"/>
      <c r="F6" s="845"/>
      <c r="G6" s="565"/>
    </row>
    <row r="7" spans="1:10" ht="31.5" customHeight="1" thickTop="1" thickBot="1">
      <c r="A7" s="823" t="s">
        <v>107</v>
      </c>
      <c r="B7" s="772" t="s">
        <v>863</v>
      </c>
      <c r="C7" s="772" t="s">
        <v>864</v>
      </c>
      <c r="D7" s="772" t="s">
        <v>865</v>
      </c>
      <c r="E7" s="772" t="s">
        <v>866</v>
      </c>
      <c r="F7" s="811"/>
      <c r="G7" s="772" t="s">
        <v>867</v>
      </c>
      <c r="H7" s="248"/>
      <c r="I7" s="248"/>
    </row>
    <row r="8" spans="1:10" ht="12.75" customHeight="1" thickTop="1">
      <c r="A8" s="152"/>
      <c r="B8" s="846"/>
      <c r="C8" s="846"/>
      <c r="D8" s="847"/>
      <c r="E8" s="132"/>
      <c r="F8" s="832"/>
      <c r="G8" s="132"/>
    </row>
    <row r="9" spans="1:10">
      <c r="A9" s="841" t="s">
        <v>108</v>
      </c>
      <c r="B9" s="824">
        <f>('Driver Test Appointments T2.3'!C9-'Driver Test Appointments T2.3'!B9)/'Driver Test Appointments T2.3'!B9</f>
        <v>-7.7749711007406769E-2</v>
      </c>
      <c r="C9" s="824">
        <f>('Driver Test Appointments T2.3'!D9-'Driver Test Appointments T2.3'!C9)/'Driver Test Appointments T2.3'!C9</f>
        <v>6.2880089132352254E-2</v>
      </c>
      <c r="D9" s="824">
        <f>('Driver Test Appointments T2.3'!E9-'Driver Test Appointments T2.3'!D9)/'Driver Test Appointments T2.3'!D9</f>
        <v>7.5320477823153015E-2</v>
      </c>
      <c r="E9" s="824">
        <f>('Driver Test Appointments T2.3'!F9-'Driver Test Appointments T2.3'!E9)/'Driver Test Appointments T2.3'!E9</f>
        <v>4.9817221770917956E-2</v>
      </c>
      <c r="F9" s="824"/>
      <c r="G9" s="824">
        <f>('Driver Test Appointments T2.3'!F9-'Driver Test Appointments T2.3'!B9)/'Driver Test Appointments T2.3'!B9</f>
        <v>0.10658474975382112</v>
      </c>
      <c r="I9" s="155"/>
    </row>
    <row r="10" spans="1:10">
      <c r="A10" s="841"/>
      <c r="B10" s="824"/>
      <c r="C10" s="824"/>
      <c r="D10" s="824"/>
      <c r="E10" s="824"/>
      <c r="F10" s="824"/>
      <c r="G10" s="824"/>
      <c r="I10" s="155"/>
    </row>
    <row r="11" spans="1:10">
      <c r="A11" s="125" t="s">
        <v>119</v>
      </c>
      <c r="B11" s="824">
        <f>('Driver Test Appointments T2.3'!C11-'Driver Test Appointments T2.3'!B11)/'Driver Test Appointments T2.3'!B11</f>
        <v>-0.32317460317460317</v>
      </c>
      <c r="C11" s="824">
        <f>('Driver Test Appointments T2.3'!D11-'Driver Test Appointments T2.3'!C11)/'Driver Test Appointments T2.3'!C11</f>
        <v>0.16181988742964354</v>
      </c>
      <c r="D11" s="824">
        <f>('Driver Test Appointments T2.3'!E11-'Driver Test Appointments T2.3'!D11)/'Driver Test Appointments T2.3'!D11</f>
        <v>0.13928138877674606</v>
      </c>
      <c r="E11" s="824">
        <f>('Driver Test Appointments T2.3'!F11-'Driver Test Appointments T2.3'!E11)/'Driver Test Appointments T2.3'!E11</f>
        <v>2.7639971651311126E-2</v>
      </c>
      <c r="F11" s="824"/>
      <c r="G11" s="824">
        <f>('Driver Test Appointments T2.3'!F11-'Driver Test Appointments T2.3'!B11)/'Driver Test Appointments T2.3'!B11</f>
        <v>-7.9365079365079361E-2</v>
      </c>
      <c r="I11" s="155"/>
    </row>
    <row r="12" spans="1:10">
      <c r="A12" s="841"/>
      <c r="B12" s="824"/>
      <c r="C12" s="824"/>
      <c r="D12" s="824"/>
      <c r="E12" s="824"/>
      <c r="F12" s="824"/>
      <c r="G12" s="824"/>
      <c r="I12" s="155"/>
    </row>
    <row r="13" spans="1:10">
      <c r="A13" s="842" t="s">
        <v>670</v>
      </c>
      <c r="B13" s="824">
        <f>('Driver Test Appointments T2.3'!C13-'Driver Test Appointments T2.3'!B13)/'Driver Test Appointments T2.3'!B13</f>
        <v>-1.3227513227513227E-2</v>
      </c>
      <c r="C13" s="824">
        <f>('Driver Test Appointments T2.3'!D13-'Driver Test Appointments T2.3'!C13)/'Driver Test Appointments T2.3'!C13</f>
        <v>3.7533512064343161E-2</v>
      </c>
      <c r="D13" s="824">
        <f>('Driver Test Appointments T2.3'!E13-'Driver Test Appointments T2.3'!D13)/'Driver Test Appointments T2.3'!D13</f>
        <v>0.17743324720068906</v>
      </c>
      <c r="E13" s="824">
        <f>('Driver Test Appointments T2.3'!F13-'Driver Test Appointments T2.3'!E13)/'Driver Test Appointments T2.3'!E13</f>
        <v>0.17922457937088515</v>
      </c>
      <c r="F13" s="824"/>
      <c r="G13" s="824">
        <f>('Driver Test Appointments T2.3'!F13-'Driver Test Appointments T2.3'!B13)/'Driver Test Appointments T2.3'!B13</f>
        <v>0.42151675485008816</v>
      </c>
      <c r="H13" s="155"/>
      <c r="I13" s="157"/>
      <c r="J13" s="158"/>
    </row>
    <row r="14" spans="1:10">
      <c r="A14" s="841"/>
      <c r="B14" s="824"/>
      <c r="C14" s="824"/>
      <c r="D14" s="824"/>
      <c r="E14" s="824"/>
      <c r="F14" s="824"/>
      <c r="G14" s="824"/>
      <c r="I14" s="155"/>
    </row>
    <row r="15" spans="1:10">
      <c r="A15" s="841" t="s">
        <v>109</v>
      </c>
      <c r="B15" s="824">
        <f>('Driver Test Appointments T2.3'!C15-'Driver Test Appointments T2.3'!B15)/'Driver Test Appointments T2.3'!B15</f>
        <v>0.27062706270627063</v>
      </c>
      <c r="C15" s="824">
        <f>('Driver Test Appointments T2.3'!D15-'Driver Test Appointments T2.3'!C15)/'Driver Test Appointments T2.3'!C15</f>
        <v>-8.8311688311688313E-2</v>
      </c>
      <c r="D15" s="824">
        <f>('Driver Test Appointments T2.3'!E15-'Driver Test Appointments T2.3'!D15)/'Driver Test Appointments T2.3'!D15</f>
        <v>-0.150997150997151</v>
      </c>
      <c r="E15" s="824">
        <f>('Driver Test Appointments T2.3'!F15-'Driver Test Appointments T2.3'!E15)/'Driver Test Appointments T2.3'!E15</f>
        <v>0.16778523489932887</v>
      </c>
      <c r="F15" s="824"/>
      <c r="G15" s="824">
        <f>('Driver Test Appointments T2.3'!F15-'Driver Test Appointments T2.3'!B15)/'Driver Test Appointments T2.3'!B15</f>
        <v>0.14851485148514851</v>
      </c>
      <c r="I15" s="155"/>
    </row>
    <row r="16" spans="1:10">
      <c r="A16" s="841"/>
      <c r="B16" s="824"/>
      <c r="C16" s="824"/>
      <c r="D16" s="824"/>
      <c r="E16" s="824"/>
      <c r="F16" s="824"/>
      <c r="G16" s="824"/>
      <c r="I16" s="155"/>
    </row>
    <row r="17" spans="1:9" ht="14.25">
      <c r="A17" s="843" t="s">
        <v>895</v>
      </c>
      <c r="B17" s="825" t="s">
        <v>722</v>
      </c>
      <c r="C17" s="825" t="s">
        <v>722</v>
      </c>
      <c r="D17" s="824" t="s">
        <v>709</v>
      </c>
      <c r="E17" s="824">
        <f>('Driver Test Appointments T2.3'!F17-'Driver Test Appointments T2.3'!E17)/'Driver Test Appointments T2.3'!E17</f>
        <v>0.57777777777777772</v>
      </c>
      <c r="F17" s="824"/>
      <c r="G17" s="825" t="s">
        <v>722</v>
      </c>
      <c r="I17" s="155"/>
    </row>
    <row r="18" spans="1:9">
      <c r="A18" s="841"/>
      <c r="B18" s="824"/>
      <c r="C18" s="824"/>
      <c r="D18" s="824"/>
      <c r="E18" s="824"/>
      <c r="F18" s="824"/>
      <c r="G18" s="824"/>
      <c r="I18" s="155"/>
    </row>
    <row r="19" spans="1:9">
      <c r="A19" s="842" t="s">
        <v>385</v>
      </c>
      <c r="B19" s="824">
        <f>('Driver Test Appointments T2.3'!C19-'Driver Test Appointments T2.3'!B19)/'Driver Test Appointments T2.3'!B19</f>
        <v>0.10884353741496598</v>
      </c>
      <c r="C19" s="824">
        <f>('Driver Test Appointments T2.3'!D19-'Driver Test Appointments T2.3'!C19)/'Driver Test Appointments T2.3'!C19</f>
        <v>0.23657975460122699</v>
      </c>
      <c r="D19" s="824">
        <f>('Driver Test Appointments T2.3'!E19-'Driver Test Appointments T2.3'!D19)/'Driver Test Appointments T2.3'!D19</f>
        <v>2.3255813953488372E-2</v>
      </c>
      <c r="E19" s="824">
        <f>('Driver Test Appointments T2.3'!F19-'Driver Test Appointments T2.3'!E19)/'Driver Test Appointments T2.3'!E19</f>
        <v>4.3333333333333335E-2</v>
      </c>
      <c r="F19" s="824"/>
      <c r="G19" s="824">
        <f>('Driver Test Appointments T2.3'!F19-'Driver Test Appointments T2.3'!B19)/'Driver Test Appointments T2.3'!B19</f>
        <v>0.46386054421768708</v>
      </c>
      <c r="H19" s="155"/>
      <c r="I19" s="294"/>
    </row>
    <row r="20" spans="1:9" ht="13.5" thickBot="1">
      <c r="A20" s="159"/>
      <c r="B20" s="826"/>
      <c r="C20" s="826"/>
      <c r="D20" s="827"/>
      <c r="E20" s="828"/>
      <c r="F20" s="832"/>
      <c r="G20" s="829"/>
    </row>
    <row r="21" spans="1:9" ht="15" customHeight="1" thickTop="1" thickBot="1">
      <c r="A21" s="212" t="s">
        <v>120</v>
      </c>
      <c r="B21" s="830">
        <f>('Driver Test Appointments T2.3'!C21-'Driver Test Appointments T2.3'!B21)/'Driver Test Appointments T2.3'!B21</f>
        <v>-7.9252377388796619E-2</v>
      </c>
      <c r="C21" s="830">
        <f>('Driver Test Appointments T2.3'!D21-'Driver Test Appointments T2.3'!C21)/'Driver Test Appointments T2.3'!C21</f>
        <v>7.3862622658340774E-2</v>
      </c>
      <c r="D21" s="830">
        <f>('Driver Test Appointments T2.3'!E21-'Driver Test Appointments T2.3'!D21)/'Driver Test Appointments T2.3'!D21</f>
        <v>8.127965147403593E-2</v>
      </c>
      <c r="E21" s="830">
        <f>('Driver Test Appointments T2.3'!F21-'Driver Test Appointments T2.3'!E21)/'Driver Test Appointments T2.3'!E21</f>
        <v>5.6646293577355143E-2</v>
      </c>
      <c r="F21" s="833"/>
      <c r="G21" s="830">
        <f>('Driver Test Appointments T2.3'!F21-'Driver Test Appointments T2.3'!B21)/'Driver Test Appointments T2.3'!B21</f>
        <v>0.12968404913574388</v>
      </c>
    </row>
    <row r="22" spans="1:9" ht="13.5" thickTop="1">
      <c r="A22" s="242" t="s">
        <v>902</v>
      </c>
      <c r="B22" s="271"/>
      <c r="C22" s="271"/>
      <c r="D22" s="271"/>
    </row>
    <row r="23" spans="1:9">
      <c r="A23" s="104"/>
      <c r="B23" s="271"/>
      <c r="C23" s="271"/>
      <c r="D23" s="271"/>
    </row>
    <row r="24" spans="1:9">
      <c r="A24" s="240" t="s">
        <v>121</v>
      </c>
      <c r="B24" s="271"/>
      <c r="C24" s="271"/>
    </row>
    <row r="25" spans="1:9">
      <c r="A25" s="240" t="s">
        <v>876</v>
      </c>
      <c r="B25" s="271"/>
      <c r="C25" s="271"/>
    </row>
    <row r="26" spans="1:9">
      <c r="A26" s="240" t="s">
        <v>901</v>
      </c>
      <c r="B26" s="271"/>
      <c r="C26" s="271"/>
    </row>
    <row r="27" spans="1:9">
      <c r="A27" s="166"/>
      <c r="B27" s="271"/>
      <c r="C27" s="271"/>
    </row>
    <row r="28" spans="1:9">
      <c r="A28" s="820"/>
      <c r="B28" s="1192"/>
      <c r="C28" s="83"/>
    </row>
    <row r="29" spans="1:9">
      <c r="A29" s="1425" t="s">
        <v>113</v>
      </c>
      <c r="B29" s="1424"/>
      <c r="C29" s="83"/>
    </row>
    <row r="30" spans="1:9">
      <c r="A30" s="83"/>
      <c r="B30" s="83"/>
      <c r="C30" s="83"/>
    </row>
    <row r="31" spans="1:9">
      <c r="A31" s="707" t="s">
        <v>114</v>
      </c>
      <c r="B31" s="83"/>
      <c r="C31" s="83"/>
    </row>
    <row r="32" spans="1:9">
      <c r="A32" s="83"/>
      <c r="B32" s="83"/>
      <c r="C32" s="83"/>
    </row>
    <row r="33" spans="1:7">
      <c r="A33" s="1425" t="s">
        <v>115</v>
      </c>
      <c r="B33" s="1424"/>
      <c r="C33" s="1424"/>
    </row>
    <row r="34" spans="1:7">
      <c r="A34" s="271"/>
      <c r="B34" s="271"/>
      <c r="C34" s="271"/>
      <c r="G34" s="271"/>
    </row>
    <row r="35" spans="1:7">
      <c r="A35" s="1485" t="s">
        <v>631</v>
      </c>
      <c r="B35" s="1485"/>
      <c r="C35" s="271"/>
    </row>
    <row r="36" spans="1:7">
      <c r="A36" s="271"/>
      <c r="B36" s="271"/>
      <c r="C36" s="271"/>
    </row>
    <row r="37" spans="1:7">
      <c r="A37" s="323"/>
    </row>
  </sheetData>
  <mergeCells count="1">
    <mergeCell ref="A35:B35"/>
  </mergeCells>
  <hyperlinks>
    <hyperlink ref="A35" r:id="rId1"/>
    <hyperlink ref="A28:B28" r:id="rId2" location="'Driver Testing - Commentary'!A1" display="Click here to return to the Commentary"/>
    <hyperlink ref="A29:B29" r:id="rId3" location="'Driver Testing - Commentary'!A1" display="Click here to return to the Commentary"/>
    <hyperlink ref="A3" location="'User Guide Driving Tests'!A1" display="Click Here for User Guide"/>
    <hyperlink ref="A29" r:id="rId4" location="'Driver Testing - Commentary'!A1"/>
    <hyperlink ref="A31" location="Contents!A1" display="Click here to return to Contents"/>
    <hyperlink ref="A33" location="'Statistical Notes'!A1" display="Click here for information on Statistical Notes and symbols used"/>
  </hyperlinks>
  <pageMargins left="0.74803149606299213" right="0.74803149606299213" top="0.98425196850393704" bottom="0.98425196850393704" header="0.51181102362204722" footer="0.51181102362204722"/>
  <pageSetup paperSize="9" orientation="landscape" r:id="rId5"/>
  <headerFooter alignWithMargins="0"/>
  <drawing r:id="rId6"/>
</worksheet>
</file>

<file path=xl/worksheets/sheet42.xml><?xml version="1.0" encoding="utf-8"?>
<worksheet xmlns="http://schemas.openxmlformats.org/spreadsheetml/2006/main" xmlns:r="http://schemas.openxmlformats.org/officeDocument/2006/relationships">
  <sheetPr codeName="Sheet79">
    <tabColor theme="0" tint="-0.249977111117893"/>
    <pageSetUpPr fitToPage="1"/>
  </sheetPr>
  <dimension ref="A1:I36"/>
  <sheetViews>
    <sheetView zoomScaleNormal="100" workbookViewId="0">
      <selection activeCell="A2" sqref="A2"/>
    </sheetView>
  </sheetViews>
  <sheetFormatPr defaultRowHeight="12.75"/>
  <cols>
    <col min="1" max="1" width="29.28515625" style="640" customWidth="1"/>
    <col min="2" max="6" width="15.28515625" style="640" customWidth="1"/>
    <col min="7" max="7" width="9.140625" style="640"/>
    <col min="8" max="8" width="11" style="640" bestFit="1" customWidth="1"/>
    <col min="9" max="16384" width="9.140625" style="640"/>
  </cols>
  <sheetData>
    <row r="1" spans="1:9" ht="15.75">
      <c r="A1" s="73" t="s">
        <v>903</v>
      </c>
      <c r="C1" s="471"/>
    </row>
    <row r="2" spans="1:9" ht="15.75">
      <c r="G2" s="77"/>
    </row>
    <row r="3" spans="1:9">
      <c r="A3" s="707" t="s">
        <v>106</v>
      </c>
    </row>
    <row r="4" spans="1:9">
      <c r="A4" s="289"/>
    </row>
    <row r="5" spans="1:9">
      <c r="A5" s="123" t="s">
        <v>1584</v>
      </c>
      <c r="B5" s="271"/>
      <c r="C5" s="271"/>
      <c r="D5" s="271"/>
      <c r="F5" s="149"/>
    </row>
    <row r="6" spans="1:9" ht="13.5" thickBot="1">
      <c r="A6" s="533"/>
      <c r="B6" s="271"/>
      <c r="C6" s="271"/>
      <c r="D6" s="271"/>
      <c r="E6" s="271"/>
      <c r="F6" s="271"/>
    </row>
    <row r="7" spans="1:9" ht="15.75" customHeight="1" thickTop="1" thickBot="1">
      <c r="A7" s="850" t="s">
        <v>107</v>
      </c>
      <c r="B7" s="797" t="s">
        <v>855</v>
      </c>
      <c r="C7" s="796" t="s">
        <v>856</v>
      </c>
      <c r="D7" s="796" t="s">
        <v>857</v>
      </c>
      <c r="E7" s="796" t="s">
        <v>858</v>
      </c>
      <c r="F7" s="796" t="s">
        <v>862</v>
      </c>
      <c r="G7" s="248"/>
      <c r="H7" s="248"/>
    </row>
    <row r="8" spans="1:9" ht="12.75" customHeight="1" thickTop="1">
      <c r="A8" s="851"/>
      <c r="B8" s="790"/>
      <c r="C8" s="790"/>
      <c r="D8" s="773"/>
      <c r="E8" s="132"/>
      <c r="F8" s="132"/>
    </row>
    <row r="9" spans="1:9">
      <c r="A9" s="841" t="s">
        <v>108</v>
      </c>
      <c r="B9" s="848">
        <v>0.55400000000000005</v>
      </c>
      <c r="C9" s="848">
        <v>0.56200000000000006</v>
      </c>
      <c r="D9" s="848">
        <v>0.55600000000000005</v>
      </c>
      <c r="E9" s="848">
        <v>0.55400000000000005</v>
      </c>
      <c r="F9" s="1116">
        <v>0.53700000000000003</v>
      </c>
      <c r="H9" s="155"/>
    </row>
    <row r="10" spans="1:9">
      <c r="A10" s="841"/>
      <c r="B10" s="848"/>
      <c r="C10" s="848"/>
      <c r="D10" s="848"/>
      <c r="E10" s="848"/>
      <c r="F10" s="1116"/>
      <c r="H10" s="155"/>
    </row>
    <row r="11" spans="1:9">
      <c r="A11" s="125" t="s">
        <v>119</v>
      </c>
      <c r="B11" s="848">
        <v>0.75700000000000001</v>
      </c>
      <c r="C11" s="848">
        <v>0.69199999999999995</v>
      </c>
      <c r="D11" s="848">
        <v>0.72699999999999998</v>
      </c>
      <c r="E11" s="848">
        <v>0.745</v>
      </c>
      <c r="F11" s="1116">
        <v>0.72199999999999998</v>
      </c>
      <c r="H11" s="155"/>
    </row>
    <row r="12" spans="1:9">
      <c r="A12" s="841"/>
      <c r="B12" s="848"/>
      <c r="C12" s="848"/>
      <c r="D12" s="848"/>
      <c r="E12" s="848"/>
      <c r="F12" s="1116"/>
      <c r="H12" s="155"/>
    </row>
    <row r="13" spans="1:9">
      <c r="A13" s="842" t="s">
        <v>670</v>
      </c>
      <c r="B13" s="848">
        <v>0.67200000000000004</v>
      </c>
      <c r="C13" s="848">
        <v>0.67100000000000004</v>
      </c>
      <c r="D13" s="848">
        <v>0.66700000000000004</v>
      </c>
      <c r="E13" s="848">
        <v>0.69699999999999995</v>
      </c>
      <c r="F13" s="1116">
        <v>0.68400000000000005</v>
      </c>
      <c r="G13" s="155"/>
      <c r="H13" s="157"/>
      <c r="I13" s="158"/>
    </row>
    <row r="14" spans="1:9">
      <c r="A14" s="841"/>
      <c r="B14" s="848"/>
      <c r="C14" s="848"/>
      <c r="D14" s="848"/>
      <c r="E14" s="848"/>
      <c r="F14" s="1116"/>
      <c r="H14" s="155"/>
    </row>
    <row r="15" spans="1:9">
      <c r="A15" s="841" t="s">
        <v>109</v>
      </c>
      <c r="B15" s="848">
        <v>0.63900000000000001</v>
      </c>
      <c r="C15" s="848">
        <v>0.66800000000000004</v>
      </c>
      <c r="D15" s="848">
        <v>0.69299999999999995</v>
      </c>
      <c r="E15" s="848">
        <v>0.72099999999999997</v>
      </c>
      <c r="F15" s="1116">
        <v>0.68799999999999994</v>
      </c>
      <c r="H15" s="155"/>
    </row>
    <row r="16" spans="1:9">
      <c r="A16" s="841"/>
      <c r="B16" s="848"/>
      <c r="C16" s="848"/>
      <c r="D16" s="848"/>
      <c r="E16" s="848"/>
      <c r="F16" s="1116"/>
      <c r="H16" s="155"/>
    </row>
    <row r="17" spans="1:8" ht="14.25">
      <c r="A17" s="843" t="s">
        <v>632</v>
      </c>
      <c r="B17" s="848" t="s">
        <v>722</v>
      </c>
      <c r="C17" s="848" t="s">
        <v>722</v>
      </c>
      <c r="D17" s="848" t="s">
        <v>709</v>
      </c>
      <c r="E17" s="848">
        <v>0.621</v>
      </c>
      <c r="F17" s="1116">
        <v>0.67600000000000005</v>
      </c>
      <c r="H17" s="155"/>
    </row>
    <row r="18" spans="1:8">
      <c r="A18" s="841"/>
      <c r="B18" s="848"/>
      <c r="C18" s="848"/>
      <c r="D18" s="848"/>
      <c r="E18" s="848"/>
      <c r="F18" s="1116"/>
      <c r="H18" s="155"/>
    </row>
    <row r="19" spans="1:8">
      <c r="A19" s="842" t="s">
        <v>385</v>
      </c>
      <c r="B19" s="848">
        <v>0.72399999999999998</v>
      </c>
      <c r="C19" s="848">
        <v>0.73899999999999999</v>
      </c>
      <c r="D19" s="848">
        <v>0.745</v>
      </c>
      <c r="E19" s="848">
        <v>0.74199999999999999</v>
      </c>
      <c r="F19" s="1116">
        <v>0.751</v>
      </c>
      <c r="G19" s="155"/>
      <c r="H19" s="294"/>
    </row>
    <row r="20" spans="1:8" ht="13.5" thickBot="1">
      <c r="A20" s="852"/>
      <c r="B20" s="826"/>
      <c r="C20" s="826"/>
      <c r="D20" s="827"/>
      <c r="E20" s="828"/>
      <c r="F20" s="1256"/>
    </row>
    <row r="21" spans="1:8" ht="15" customHeight="1" thickTop="1" thickBot="1">
      <c r="A21" s="212" t="s">
        <v>120</v>
      </c>
      <c r="B21" s="849">
        <v>0.57799999999999996</v>
      </c>
      <c r="C21" s="849">
        <v>0.58199999999999996</v>
      </c>
      <c r="D21" s="849">
        <v>0.58099999999999996</v>
      </c>
      <c r="E21" s="849">
        <v>0.58099999999999996</v>
      </c>
      <c r="F21" s="1257">
        <v>0.56699999999999995</v>
      </c>
      <c r="H21" s="114"/>
    </row>
    <row r="22" spans="1:8" ht="13.5" thickTop="1">
      <c r="A22" s="242" t="s">
        <v>117</v>
      </c>
      <c r="B22" s="271"/>
      <c r="C22" s="271"/>
      <c r="D22" s="271"/>
      <c r="E22" s="271"/>
      <c r="F22" s="271"/>
    </row>
    <row r="23" spans="1:8">
      <c r="A23" s="104"/>
      <c r="B23" s="271"/>
      <c r="C23" s="271"/>
      <c r="D23" s="271"/>
      <c r="E23" s="271"/>
      <c r="F23" s="271"/>
    </row>
    <row r="24" spans="1:8">
      <c r="A24" s="240" t="s">
        <v>112</v>
      </c>
      <c r="B24" s="266"/>
      <c r="C24" s="266"/>
      <c r="D24" s="266"/>
      <c r="E24" s="266"/>
      <c r="F24" s="266"/>
    </row>
    <row r="25" spans="1:8" ht="25.5" customHeight="1">
      <c r="A25" s="1492" t="s">
        <v>887</v>
      </c>
      <c r="B25" s="1484"/>
      <c r="C25" s="1484"/>
      <c r="D25" s="1484"/>
      <c r="E25" s="1484"/>
      <c r="F25" s="1484"/>
    </row>
    <row r="26" spans="1:8">
      <c r="A26" s="166"/>
      <c r="B26" s="271"/>
      <c r="C26" s="271"/>
      <c r="D26" s="271"/>
      <c r="E26" s="271"/>
      <c r="F26" s="271"/>
    </row>
    <row r="27" spans="1:8">
      <c r="A27" s="820"/>
      <c r="B27" s="1192"/>
      <c r="C27" s="83"/>
      <c r="D27" s="271"/>
      <c r="E27" s="271"/>
      <c r="F27" s="271"/>
    </row>
    <row r="28" spans="1:8">
      <c r="A28" s="1425" t="s">
        <v>113</v>
      </c>
      <c r="B28" s="1424"/>
      <c r="C28" s="83"/>
      <c r="D28" s="271"/>
      <c r="E28" s="271"/>
      <c r="F28" s="271"/>
    </row>
    <row r="29" spans="1:8">
      <c r="A29" s="83"/>
      <c r="B29" s="83"/>
      <c r="C29" s="83"/>
      <c r="D29" s="271"/>
      <c r="E29" s="271"/>
      <c r="F29" s="271"/>
    </row>
    <row r="30" spans="1:8">
      <c r="A30" s="707" t="s">
        <v>114</v>
      </c>
      <c r="B30" s="83"/>
      <c r="C30" s="83"/>
      <c r="D30" s="271"/>
      <c r="E30" s="271"/>
      <c r="F30" s="271"/>
    </row>
    <row r="31" spans="1:8">
      <c r="A31" s="83"/>
      <c r="B31" s="83"/>
      <c r="C31" s="83"/>
      <c r="D31" s="271"/>
      <c r="E31" s="271"/>
      <c r="F31" s="271"/>
    </row>
    <row r="32" spans="1:8">
      <c r="A32" s="1425" t="s">
        <v>115</v>
      </c>
      <c r="B32" s="1424"/>
      <c r="C32" s="1424"/>
      <c r="D32" s="271"/>
      <c r="E32" s="271"/>
      <c r="F32" s="271"/>
    </row>
    <row r="33" spans="1:6">
      <c r="A33" s="271"/>
      <c r="B33" s="271"/>
      <c r="C33" s="271"/>
      <c r="D33" s="271"/>
      <c r="E33" s="271"/>
      <c r="F33" s="271"/>
    </row>
    <row r="34" spans="1:6">
      <c r="A34" s="1485" t="s">
        <v>631</v>
      </c>
      <c r="B34" s="1485"/>
      <c r="C34" s="271"/>
      <c r="D34" s="271"/>
      <c r="E34" s="271"/>
      <c r="F34" s="271"/>
    </row>
    <row r="36" spans="1:6">
      <c r="A36" s="323"/>
    </row>
  </sheetData>
  <mergeCells count="2">
    <mergeCell ref="A34:B34"/>
    <mergeCell ref="A25:F25"/>
  </mergeCells>
  <hyperlinks>
    <hyperlink ref="A34" r:id="rId1"/>
    <hyperlink ref="A27:B27" r:id="rId2" location="'Driver Testing - Commentary'!A1" display="Click here to return to the Commentary"/>
    <hyperlink ref="A28:B28" r:id="rId3" location="'Driver Testing - Commentary'!A1" display="Click here to return to the Commentary"/>
    <hyperlink ref="A3" location="'User Guide Driving Tests'!A1" display="Click Here for User Guide"/>
    <hyperlink ref="A28" r:id="rId4" location="'Driver Testing - Commentary'!A1"/>
    <hyperlink ref="A30" location="Contents!A1" display="Click here to return to Contents"/>
    <hyperlink ref="A32" location="'Statistical Notes'!A1" display="Click here for information on Statistical Notes and symbols used"/>
  </hyperlinks>
  <pageMargins left="0.74803149606299213" right="0.74803149606299213" top="0.98425196850393704" bottom="0.98425196850393704" header="0.51181102362204722" footer="0.51181102362204722"/>
  <pageSetup paperSize="9" orientation="landscape" r:id="rId5"/>
  <headerFooter alignWithMargins="0"/>
  <drawing r:id="rId6"/>
</worksheet>
</file>

<file path=xl/worksheets/sheet43.xml><?xml version="1.0" encoding="utf-8"?>
<worksheet xmlns="http://schemas.openxmlformats.org/spreadsheetml/2006/main" xmlns:r="http://schemas.openxmlformats.org/officeDocument/2006/relationships">
  <sheetPr codeName="Sheet80">
    <tabColor theme="0" tint="-0.249977111117893"/>
    <pageSetUpPr fitToPage="1"/>
  </sheetPr>
  <dimension ref="A1:T37"/>
  <sheetViews>
    <sheetView zoomScaleNormal="100" workbookViewId="0">
      <selection activeCell="A2" sqref="A2"/>
    </sheetView>
  </sheetViews>
  <sheetFormatPr defaultRowHeight="12.75"/>
  <cols>
    <col min="1" max="1" width="18.28515625" style="640" customWidth="1"/>
    <col min="2" max="6" width="13.7109375" style="640" customWidth="1"/>
    <col min="7" max="8" width="9.140625" style="640"/>
    <col min="9" max="9" width="12.140625" style="640" bestFit="1" customWidth="1"/>
    <col min="10" max="11" width="9.42578125" style="640" bestFit="1" customWidth="1"/>
    <col min="12" max="13" width="9.85546875" style="640" bestFit="1" customWidth="1"/>
    <col min="14" max="16384" width="9.140625" style="640"/>
  </cols>
  <sheetData>
    <row r="1" spans="1:20" ht="15.75">
      <c r="A1" s="73" t="s">
        <v>903</v>
      </c>
      <c r="D1" s="471"/>
    </row>
    <row r="2" spans="1:20" ht="15.75">
      <c r="G2" s="77"/>
    </row>
    <row r="3" spans="1:20">
      <c r="A3" s="707" t="s">
        <v>106</v>
      </c>
    </row>
    <row r="4" spans="1:20">
      <c r="A4" s="289"/>
      <c r="B4" s="576"/>
      <c r="C4" s="576"/>
      <c r="D4" s="576"/>
      <c r="E4" s="576"/>
      <c r="F4" s="576"/>
    </row>
    <row r="5" spans="1:20" ht="26.25" customHeight="1">
      <c r="A5" s="1489" t="s">
        <v>1585</v>
      </c>
      <c r="B5" s="1467"/>
      <c r="C5" s="1467"/>
      <c r="D5" s="1467"/>
      <c r="E5" s="1467"/>
      <c r="F5" s="1467"/>
    </row>
    <row r="6" spans="1:20" ht="12.75" customHeight="1" thickBot="1">
      <c r="A6" s="596"/>
      <c r="B6" s="573"/>
      <c r="C6" s="573"/>
      <c r="D6" s="573"/>
      <c r="E6" s="588"/>
      <c r="F6" s="573"/>
    </row>
    <row r="7" spans="1:20" ht="31.5" customHeight="1" thickTop="1" thickBot="1">
      <c r="A7" s="789" t="s">
        <v>107</v>
      </c>
      <c r="B7" s="775" t="s">
        <v>855</v>
      </c>
      <c r="C7" s="772" t="s">
        <v>863</v>
      </c>
      <c r="D7" s="772" t="s">
        <v>1154</v>
      </c>
      <c r="E7" s="772" t="s">
        <v>1155</v>
      </c>
      <c r="F7" s="772" t="s">
        <v>867</v>
      </c>
      <c r="G7" s="248"/>
      <c r="H7" s="248"/>
      <c r="I7" s="248"/>
      <c r="J7" s="248"/>
      <c r="K7" s="248"/>
      <c r="L7" s="248"/>
      <c r="M7" s="248"/>
      <c r="N7" s="248"/>
      <c r="O7" s="248"/>
      <c r="P7" s="248"/>
      <c r="Q7" s="248"/>
      <c r="R7" s="248"/>
      <c r="S7" s="248"/>
      <c r="T7" s="248"/>
    </row>
    <row r="8" spans="1:20" s="1170" customFormat="1" ht="13.5" thickTop="1">
      <c r="A8" s="810"/>
      <c r="B8" s="811"/>
      <c r="C8" s="773"/>
      <c r="D8" s="773"/>
      <c r="E8" s="773"/>
      <c r="F8" s="773"/>
      <c r="G8" s="248"/>
      <c r="H8" s="248"/>
      <c r="I8" s="248"/>
      <c r="J8" s="248"/>
      <c r="K8" s="248"/>
      <c r="L8" s="248"/>
      <c r="M8" s="248"/>
      <c r="N8" s="248"/>
      <c r="O8" s="248"/>
      <c r="P8" s="248"/>
      <c r="Q8" s="248"/>
      <c r="R8" s="248"/>
      <c r="S8" s="248"/>
      <c r="T8" s="248"/>
    </row>
    <row r="9" spans="1:20">
      <c r="A9" s="84" t="s">
        <v>108</v>
      </c>
      <c r="B9" s="574">
        <f>'Driver Test Pass Rates T2.5'!B9/'Driver Test Pass Rates T2.5'!B9</f>
        <v>1</v>
      </c>
      <c r="C9" s="574">
        <f>(('Driver Test Pass Rates T2.5'!C9-'Driver Test Pass Rates T2.5'!$B9)/'Driver Test Pass Rates T2.5'!$B9)+1</f>
        <v>1.0144404332129964</v>
      </c>
      <c r="D9" s="574">
        <f>(('Driver Test Pass Rates T2.5'!D9-'Driver Test Pass Rates T2.5'!$B9)/'Driver Test Pass Rates T2.5'!$B9)+1</f>
        <v>1.0036101083032491</v>
      </c>
      <c r="E9" s="574">
        <f>(('Driver Test Pass Rates T2.5'!E9-'Driver Test Pass Rates T2.5'!$B9)/'Driver Test Pass Rates T2.5'!$B9)+1</f>
        <v>1</v>
      </c>
      <c r="F9" s="574">
        <f>(('Driver Test Pass Rates T2.5'!F9-'Driver Test Pass Rates T2.5'!$B9)/'Driver Test Pass Rates T2.5'!$B9)+1</f>
        <v>0.96931407942238268</v>
      </c>
      <c r="G9" s="155"/>
      <c r="H9" s="155"/>
      <c r="I9" s="155"/>
      <c r="J9" s="155"/>
      <c r="K9" s="155"/>
      <c r="L9" s="155"/>
      <c r="M9" s="155"/>
      <c r="N9" s="155"/>
      <c r="O9" s="155"/>
      <c r="P9" s="155"/>
      <c r="Q9" s="155"/>
      <c r="R9" s="155"/>
      <c r="S9" s="155"/>
      <c r="T9" s="155"/>
    </row>
    <row r="10" spans="1:20">
      <c r="A10" s="135" t="s">
        <v>119</v>
      </c>
      <c r="B10" s="574">
        <f>'Driver Test Pass Rates T2.5'!B11/'Driver Test Pass Rates T2.5'!B11</f>
        <v>1</v>
      </c>
      <c r="C10" s="574">
        <f>(('Driver Test Pass Rates T2.5'!C11-'Driver Test Pass Rates T2.5'!$B11)/'Driver Test Pass Rates T2.5'!$B11)+1</f>
        <v>0.9141347424042271</v>
      </c>
      <c r="D10" s="574">
        <f>(('Driver Test Pass Rates T2.5'!D11-'Driver Test Pass Rates T2.5'!$B11)/'Driver Test Pass Rates T2.5'!$B11)+1</f>
        <v>0.96036988110964328</v>
      </c>
      <c r="E10" s="574">
        <f>(('Driver Test Pass Rates T2.5'!E11-'Driver Test Pass Rates T2.5'!$B11)/'Driver Test Pass Rates T2.5'!$B11)+1</f>
        <v>0.98414795244385733</v>
      </c>
      <c r="F10" s="574">
        <f>(('Driver Test Pass Rates T2.5'!F11-'Driver Test Pass Rates T2.5'!$B11)/'Driver Test Pass Rates T2.5'!$B11)+1</f>
        <v>0.95376486129458382</v>
      </c>
      <c r="G10" s="155"/>
      <c r="H10" s="155"/>
      <c r="I10" s="155"/>
      <c r="J10" s="155"/>
      <c r="K10" s="155"/>
      <c r="L10" s="155"/>
      <c r="M10" s="155"/>
      <c r="N10" s="155"/>
      <c r="O10" s="155"/>
      <c r="P10" s="155"/>
      <c r="Q10" s="155"/>
      <c r="R10" s="155"/>
      <c r="S10" s="155"/>
      <c r="T10" s="155"/>
    </row>
    <row r="11" spans="1:20">
      <c r="A11" s="306" t="s">
        <v>670</v>
      </c>
      <c r="B11" s="574">
        <f>'Driver Test Pass Rates T2.5'!B13/'Driver Test Pass Rates T2.5'!B13</f>
        <v>1</v>
      </c>
      <c r="C11" s="574">
        <f>(('Driver Test Pass Rates T2.5'!C13-'Driver Test Pass Rates T2.5'!$B13)/'Driver Test Pass Rates T2.5'!$B13)+1</f>
        <v>0.99851190476190477</v>
      </c>
      <c r="D11" s="574">
        <f>(('Driver Test Pass Rates T2.5'!D13-'Driver Test Pass Rates T2.5'!$B13)/'Driver Test Pass Rates T2.5'!$B13)+1</f>
        <v>0.99255952380952384</v>
      </c>
      <c r="E11" s="574">
        <f>(('Driver Test Pass Rates T2.5'!E13-'Driver Test Pass Rates T2.5'!$B13)/'Driver Test Pass Rates T2.5'!$B13)+1</f>
        <v>1.0372023809523809</v>
      </c>
      <c r="F11" s="574">
        <f>(('Driver Test Pass Rates T2.5'!F13-'Driver Test Pass Rates T2.5'!$B13)/'Driver Test Pass Rates T2.5'!$B13)+1</f>
        <v>1.0178571428571428</v>
      </c>
      <c r="G11" s="155"/>
      <c r="H11" s="155"/>
      <c r="I11" s="155"/>
      <c r="J11" s="155"/>
      <c r="K11" s="155"/>
      <c r="L11" s="155"/>
      <c r="M11" s="155"/>
      <c r="N11" s="155"/>
      <c r="O11" s="155"/>
      <c r="P11" s="155"/>
      <c r="Q11" s="155"/>
      <c r="R11" s="155"/>
      <c r="S11" s="155"/>
      <c r="T11" s="155"/>
    </row>
    <row r="12" spans="1:20">
      <c r="A12" s="156" t="s">
        <v>109</v>
      </c>
      <c r="B12" s="574">
        <f>'Driver Test Pass Rates T2.5'!B15/'Driver Test Pass Rates T2.5'!B15</f>
        <v>1</v>
      </c>
      <c r="C12" s="574">
        <f>(('Driver Test Pass Rates T2.5'!C15-'Driver Test Pass Rates T2.5'!$B15)/'Driver Test Pass Rates T2.5'!$B15)+1</f>
        <v>1.0453834115805947</v>
      </c>
      <c r="D12" s="574">
        <f>(('Driver Test Pass Rates T2.5'!D15-'Driver Test Pass Rates T2.5'!$B15)/'Driver Test Pass Rates T2.5'!$B15)+1</f>
        <v>1.084507042253521</v>
      </c>
      <c r="E12" s="574">
        <f>(('Driver Test Pass Rates T2.5'!E15-'Driver Test Pass Rates T2.5'!$B15)/'Driver Test Pass Rates T2.5'!$B15)+1</f>
        <v>1.1283255086071986</v>
      </c>
      <c r="F12" s="574">
        <f>(('Driver Test Pass Rates T2.5'!F15-'Driver Test Pass Rates T2.5'!$B15)/'Driver Test Pass Rates T2.5'!$B15)+1</f>
        <v>1.0766823161189358</v>
      </c>
      <c r="G12" s="155"/>
      <c r="H12" s="155"/>
      <c r="I12" s="155"/>
      <c r="J12" s="155"/>
      <c r="K12" s="155"/>
      <c r="L12" s="155"/>
      <c r="M12" s="155"/>
      <c r="N12" s="155"/>
      <c r="O12" s="155"/>
      <c r="P12" s="155"/>
      <c r="Q12" s="155"/>
      <c r="R12" s="155"/>
      <c r="S12" s="155"/>
      <c r="T12" s="155"/>
    </row>
    <row r="13" spans="1:20" ht="13.5" thickBot="1">
      <c r="A13" s="565"/>
      <c r="B13" s="566"/>
      <c r="C13" s="566"/>
      <c r="D13" s="566"/>
      <c r="E13" s="566"/>
      <c r="F13" s="566"/>
    </row>
    <row r="14" spans="1:20" ht="13.5" thickTop="1">
      <c r="B14" s="592"/>
      <c r="C14" s="592"/>
      <c r="D14" s="592"/>
      <c r="E14" s="592"/>
      <c r="F14" s="592"/>
    </row>
    <row r="15" spans="1:20">
      <c r="A15" s="593"/>
      <c r="B15" s="1312"/>
      <c r="C15" s="535"/>
      <c r="D15" s="535"/>
      <c r="E15" s="535"/>
      <c r="F15" s="535"/>
    </row>
    <row r="16" spans="1:20">
      <c r="A16" s="1425" t="s">
        <v>113</v>
      </c>
      <c r="B16" s="1425"/>
      <c r="F16" s="535"/>
      <c r="G16" s="155"/>
      <c r="H16" s="155"/>
      <c r="I16" s="155"/>
      <c r="J16" s="155"/>
      <c r="K16" s="155"/>
      <c r="L16" s="155"/>
      <c r="M16" s="155"/>
      <c r="N16" s="155"/>
      <c r="O16" s="155"/>
      <c r="P16" s="155"/>
      <c r="Q16" s="155"/>
      <c r="R16" s="155"/>
      <c r="S16" s="155"/>
      <c r="T16" s="155"/>
    </row>
    <row r="17" spans="1:20">
      <c r="A17" s="83"/>
      <c r="B17" s="83"/>
      <c r="C17" s="271"/>
      <c r="G17" s="155"/>
      <c r="H17" s="155"/>
      <c r="I17" s="155"/>
      <c r="J17" s="155"/>
      <c r="K17" s="155"/>
      <c r="L17" s="155"/>
      <c r="M17" s="155"/>
      <c r="N17" s="155"/>
      <c r="O17" s="155"/>
      <c r="P17" s="155"/>
      <c r="Q17" s="155"/>
      <c r="R17" s="155"/>
      <c r="S17" s="155"/>
      <c r="T17" s="155"/>
    </row>
    <row r="18" spans="1:20">
      <c r="A18" s="707" t="s">
        <v>114</v>
      </c>
      <c r="B18" s="1425"/>
      <c r="C18" s="271"/>
      <c r="G18" s="155"/>
      <c r="H18" s="155"/>
      <c r="I18" s="155"/>
      <c r="J18" s="155"/>
      <c r="K18" s="155"/>
      <c r="L18" s="155"/>
      <c r="M18" s="155"/>
      <c r="N18" s="155"/>
      <c r="O18" s="155"/>
      <c r="P18" s="155"/>
      <c r="Q18" s="155"/>
      <c r="R18" s="155"/>
      <c r="S18" s="155"/>
      <c r="T18" s="155"/>
    </row>
    <row r="19" spans="1:20" s="266" customFormat="1">
      <c r="A19" s="83"/>
      <c r="B19" s="1425"/>
      <c r="C19" s="1425"/>
      <c r="D19" s="241"/>
      <c r="E19" s="640"/>
      <c r="F19" s="640"/>
    </row>
    <row r="20" spans="1:20">
      <c r="A20" s="1425"/>
      <c r="B20" s="1424"/>
      <c r="C20" s="83"/>
      <c r="D20" s="241"/>
    </row>
    <row r="21" spans="1:20">
      <c r="A21" s="83"/>
      <c r="B21" s="83"/>
      <c r="C21" s="83"/>
      <c r="D21" s="1424"/>
      <c r="G21" s="155"/>
      <c r="H21" s="155"/>
      <c r="I21" s="155"/>
      <c r="J21" s="155"/>
      <c r="K21" s="155"/>
      <c r="L21" s="155"/>
      <c r="M21" s="155"/>
      <c r="N21" s="155"/>
      <c r="O21" s="155"/>
      <c r="P21" s="155"/>
      <c r="Q21" s="155"/>
      <c r="R21" s="155"/>
      <c r="S21" s="155"/>
      <c r="T21" s="155"/>
    </row>
    <row r="22" spans="1:20">
      <c r="A22" s="1424"/>
      <c r="B22" s="1424"/>
      <c r="C22" s="1424"/>
      <c r="D22" s="1424"/>
    </row>
    <row r="23" spans="1:20">
      <c r="A23" s="241"/>
      <c r="B23" s="241"/>
      <c r="C23" s="241"/>
      <c r="D23" s="241"/>
      <c r="G23" s="155"/>
      <c r="H23" s="155"/>
      <c r="I23" s="155"/>
      <c r="J23" s="155"/>
      <c r="K23" s="155"/>
      <c r="L23" s="155"/>
      <c r="M23" s="155"/>
      <c r="N23" s="155"/>
      <c r="O23" s="155"/>
      <c r="P23" s="155"/>
      <c r="Q23" s="155"/>
      <c r="R23" s="155"/>
      <c r="S23" s="155"/>
      <c r="T23" s="155"/>
    </row>
    <row r="24" spans="1:20">
      <c r="A24" s="1487"/>
      <c r="B24" s="1487"/>
      <c r="G24" s="155"/>
      <c r="H24" s="155"/>
      <c r="I24" s="155"/>
      <c r="J24" s="155"/>
      <c r="K24" s="155"/>
      <c r="L24" s="155"/>
      <c r="M24" s="155"/>
      <c r="N24" s="155"/>
      <c r="O24" s="155"/>
      <c r="P24" s="155"/>
      <c r="Q24" s="155"/>
      <c r="R24" s="155"/>
      <c r="S24" s="155"/>
      <c r="T24" s="155"/>
    </row>
    <row r="33" spans="7:20">
      <c r="G33" s="155"/>
      <c r="H33" s="155"/>
      <c r="I33" s="155"/>
      <c r="J33" s="155"/>
      <c r="K33" s="155"/>
      <c r="L33" s="155"/>
      <c r="M33" s="155"/>
      <c r="N33" s="155"/>
      <c r="O33" s="155"/>
      <c r="P33" s="155"/>
      <c r="Q33" s="155"/>
      <c r="R33" s="155"/>
      <c r="S33" s="155"/>
      <c r="T33" s="155"/>
    </row>
    <row r="34" spans="7:20">
      <c r="G34" s="155"/>
      <c r="H34" s="155"/>
      <c r="I34" s="155"/>
      <c r="J34" s="155"/>
      <c r="K34" s="155"/>
      <c r="L34" s="155"/>
      <c r="M34" s="155"/>
      <c r="N34" s="155"/>
      <c r="O34" s="155"/>
      <c r="P34" s="155"/>
      <c r="Q34" s="155"/>
      <c r="R34" s="155"/>
      <c r="S34" s="155"/>
      <c r="T34" s="155"/>
    </row>
    <row r="35" spans="7:20">
      <c r="G35" s="155"/>
      <c r="H35" s="155"/>
      <c r="I35" s="155"/>
      <c r="J35" s="155"/>
      <c r="K35" s="155"/>
      <c r="L35" s="155"/>
      <c r="M35" s="155"/>
      <c r="N35" s="155"/>
      <c r="O35" s="155"/>
      <c r="P35" s="155"/>
      <c r="Q35" s="155"/>
    </row>
    <row r="36" spans="7:20">
      <c r="G36" s="155"/>
      <c r="L36" s="155"/>
      <c r="T36" s="215"/>
    </row>
    <row r="37" spans="7:20">
      <c r="G37" s="155"/>
    </row>
  </sheetData>
  <sortState ref="A8:F14">
    <sortCondition ref="A8"/>
  </sortState>
  <mergeCells count="2">
    <mergeCell ref="A5:F5"/>
    <mergeCell ref="A24:B24"/>
  </mergeCells>
  <hyperlinks>
    <hyperlink ref="A16:B16" r:id="rId1" location="'Driver Testing - Commentary'!A1" display="Click here to return to the Commentary"/>
    <hyperlink ref="A18:B18" r:id="rId2" location="Contents!A1" display="Click here to return to Contents"/>
    <hyperlink ref="A3" location="'User Guide Driving Tests'!A1" display="Click Here for User Guide"/>
    <hyperlink ref="A16" r:id="rId3" location="'Driver Testing - Commentary'!A1"/>
    <hyperlink ref="A18" location="Contents!A1" display="Click here to return to Contents"/>
  </hyperlinks>
  <pageMargins left="0.74803149606299213" right="0.74803149606299213" top="0.98425196850393704" bottom="0.98425196850393704" header="0.51181102362204722" footer="0.51181102362204722"/>
  <pageSetup paperSize="9" scale="60" orientation="landscape" r:id="rId4"/>
  <headerFooter alignWithMargins="0"/>
  <drawing r:id="rId5"/>
</worksheet>
</file>

<file path=xl/worksheets/sheet44.xml><?xml version="1.0" encoding="utf-8"?>
<worksheet xmlns="http://schemas.openxmlformats.org/spreadsheetml/2006/main" xmlns:r="http://schemas.openxmlformats.org/officeDocument/2006/relationships">
  <sheetPr codeName="Sheet18">
    <tabColor theme="0" tint="-0.249977111117893"/>
  </sheetPr>
  <dimension ref="A1:O38"/>
  <sheetViews>
    <sheetView zoomScaleNormal="100" workbookViewId="0">
      <selection activeCell="A2" sqref="A2"/>
    </sheetView>
  </sheetViews>
  <sheetFormatPr defaultRowHeight="12.75"/>
  <cols>
    <col min="1" max="1" width="19.28515625" style="79" customWidth="1"/>
    <col min="2" max="2" width="14.140625" style="79" customWidth="1"/>
    <col min="3" max="3" width="2.28515625" style="79" customWidth="1"/>
    <col min="4" max="6" width="8.5703125" style="79" customWidth="1"/>
    <col min="7" max="7" width="10" style="79" customWidth="1"/>
    <col min="8" max="8" width="9.7109375" style="79" customWidth="1"/>
    <col min="9" max="11" width="8.5703125" style="79" customWidth="1"/>
    <col min="12" max="12" width="9.140625" style="79" customWidth="1"/>
    <col min="13" max="16384" width="9.140625" style="79"/>
  </cols>
  <sheetData>
    <row r="1" spans="1:15" s="75" customFormat="1" ht="15.75">
      <c r="A1" s="73" t="s">
        <v>147</v>
      </c>
      <c r="B1" s="74"/>
      <c r="C1" s="74"/>
      <c r="D1" s="74"/>
      <c r="F1" s="275"/>
      <c r="G1" s="471"/>
    </row>
    <row r="2" spans="1:15" s="75" customFormat="1" ht="15.75">
      <c r="B2" s="74"/>
      <c r="C2" s="74"/>
      <c r="D2" s="74"/>
      <c r="M2" s="77"/>
    </row>
    <row r="3" spans="1:15" s="75" customFormat="1">
      <c r="A3" s="1487" t="s">
        <v>106</v>
      </c>
      <c r="B3" s="1487"/>
      <c r="C3" s="74"/>
      <c r="D3" s="74"/>
    </row>
    <row r="4" spans="1:15" ht="13.5" thickBot="1"/>
    <row r="5" spans="1:15" s="82" customFormat="1" ht="15" customHeight="1" thickTop="1">
      <c r="A5" s="643" t="s">
        <v>1586</v>
      </c>
      <c r="B5" s="80"/>
      <c r="C5" s="80"/>
      <c r="D5" s="81"/>
      <c r="E5" s="81"/>
      <c r="F5" s="81"/>
      <c r="G5" s="81"/>
      <c r="H5" s="81"/>
      <c r="I5" s="81"/>
      <c r="J5" s="81"/>
      <c r="K5" s="81"/>
    </row>
    <row r="6" spans="1:15" s="84" customFormat="1" ht="12.75" customHeight="1" thickBot="1">
      <c r="A6" s="649"/>
      <c r="B6" s="650"/>
      <c r="C6" s="650"/>
      <c r="D6" s="651"/>
      <c r="E6" s="651"/>
      <c r="F6" s="651"/>
      <c r="G6" s="651"/>
      <c r="H6" s="651"/>
      <c r="I6" s="651"/>
      <c r="J6" s="651"/>
      <c r="K6" s="651"/>
    </row>
    <row r="7" spans="1:15" s="84" customFormat="1" ht="16.5" customHeight="1" thickTop="1">
      <c r="A7" s="644"/>
      <c r="B7" s="644"/>
      <c r="C7" s="645"/>
      <c r="D7" s="1497" t="s">
        <v>1158</v>
      </c>
      <c r="E7" s="1497"/>
      <c r="F7" s="1497" t="s">
        <v>1159</v>
      </c>
      <c r="G7" s="1497"/>
      <c r="H7" s="1497" t="s">
        <v>1160</v>
      </c>
      <c r="I7" s="1497"/>
      <c r="J7" s="1497" t="s">
        <v>1161</v>
      </c>
      <c r="K7" s="1497"/>
    </row>
    <row r="8" spans="1:15" s="84" customFormat="1" ht="15.75" customHeight="1" thickBot="1">
      <c r="A8" s="652"/>
      <c r="B8" s="653"/>
      <c r="C8" s="654"/>
      <c r="D8" s="878" t="s">
        <v>148</v>
      </c>
      <c r="E8" s="878"/>
      <c r="F8" s="878" t="s">
        <v>148</v>
      </c>
      <c r="G8" s="878"/>
      <c r="H8" s="878" t="s">
        <v>148</v>
      </c>
      <c r="I8" s="878"/>
      <c r="J8" s="878" t="s">
        <v>148</v>
      </c>
      <c r="K8" s="655"/>
    </row>
    <row r="9" spans="1:15" s="84" customFormat="1" ht="15" customHeight="1" thickTop="1">
      <c r="A9" s="88" t="s">
        <v>149</v>
      </c>
      <c r="B9" s="646" t="s">
        <v>150</v>
      </c>
      <c r="C9" s="647"/>
      <c r="D9" s="268">
        <v>6346</v>
      </c>
      <c r="E9" s="647"/>
      <c r="F9" s="268">
        <v>5735</v>
      </c>
      <c r="G9" s="647"/>
      <c r="H9" s="268">
        <v>6107</v>
      </c>
      <c r="I9" s="647"/>
      <c r="J9" s="268">
        <v>5982</v>
      </c>
      <c r="K9" s="647"/>
      <c r="L9" s="85"/>
      <c r="M9" s="86"/>
      <c r="N9" s="87"/>
    </row>
    <row r="10" spans="1:15" s="84" customFormat="1" ht="15" customHeight="1">
      <c r="A10" s="88" t="s">
        <v>116</v>
      </c>
      <c r="B10" s="89" t="s">
        <v>151</v>
      </c>
      <c r="C10" s="90"/>
      <c r="D10" s="268">
        <v>7057</v>
      </c>
      <c r="E10" s="90"/>
      <c r="F10" s="268">
        <v>6599</v>
      </c>
      <c r="G10" s="90"/>
      <c r="H10" s="268">
        <v>6638</v>
      </c>
      <c r="I10" s="90"/>
      <c r="J10" s="268">
        <v>6253</v>
      </c>
      <c r="K10" s="90"/>
      <c r="L10" s="85"/>
      <c r="M10" s="86"/>
      <c r="N10" s="86"/>
    </row>
    <row r="11" spans="1:15" s="84" customFormat="1" ht="15" customHeight="1">
      <c r="A11" s="91"/>
      <c r="B11" s="92" t="s">
        <v>152</v>
      </c>
      <c r="C11" s="90"/>
      <c r="D11" s="267">
        <f>SUM(D9:D10)</f>
        <v>13403</v>
      </c>
      <c r="E11" s="93"/>
      <c r="F11" s="267">
        <f>SUM(F9:F10)</f>
        <v>12334</v>
      </c>
      <c r="G11" s="93"/>
      <c r="H11" s="267">
        <f>SUM(H9:H10)</f>
        <v>12745</v>
      </c>
      <c r="I11" s="93"/>
      <c r="J11" s="267">
        <f>SUM(J9:J10)</f>
        <v>12235</v>
      </c>
      <c r="K11" s="93"/>
      <c r="M11" s="86"/>
      <c r="N11" s="86"/>
    </row>
    <row r="12" spans="1:15" s="84" customFormat="1" ht="15" customHeight="1">
      <c r="A12" s="91"/>
      <c r="B12" s="89"/>
      <c r="C12" s="90"/>
      <c r="D12" s="268"/>
      <c r="E12" s="90"/>
      <c r="F12" s="268"/>
      <c r="G12" s="90"/>
      <c r="H12" s="268"/>
      <c r="I12" s="90"/>
      <c r="J12" s="268"/>
      <c r="K12" s="90"/>
      <c r="M12" s="86"/>
      <c r="N12" s="99"/>
    </row>
    <row r="13" spans="1:15" s="84" customFormat="1" ht="15" customHeight="1">
      <c r="A13" s="88" t="s">
        <v>149</v>
      </c>
      <c r="B13" s="286" t="s">
        <v>150</v>
      </c>
      <c r="C13" s="90"/>
      <c r="D13" s="268">
        <v>3588</v>
      </c>
      <c r="E13" s="90"/>
      <c r="F13" s="268">
        <v>3337</v>
      </c>
      <c r="G13" s="90"/>
      <c r="H13" s="268">
        <v>3528</v>
      </c>
      <c r="I13" s="90"/>
      <c r="J13" s="268">
        <v>3517</v>
      </c>
      <c r="K13" s="90"/>
      <c r="M13" s="86"/>
      <c r="N13" s="86"/>
      <c r="O13" s="85"/>
    </row>
    <row r="14" spans="1:15" s="84" customFormat="1" ht="15" customHeight="1">
      <c r="A14" s="88" t="s">
        <v>153</v>
      </c>
      <c r="B14" s="89" t="s">
        <v>151</v>
      </c>
      <c r="C14" s="90"/>
      <c r="D14" s="268">
        <v>3513</v>
      </c>
      <c r="E14" s="90"/>
      <c r="F14" s="268">
        <v>3289</v>
      </c>
      <c r="G14" s="90"/>
      <c r="H14" s="268">
        <v>3325</v>
      </c>
      <c r="I14" s="90"/>
      <c r="J14" s="268">
        <v>3131</v>
      </c>
      <c r="K14" s="90"/>
    </row>
    <row r="15" spans="1:15" s="84" customFormat="1" ht="15" customHeight="1">
      <c r="A15" s="91"/>
      <c r="B15" s="92" t="s">
        <v>152</v>
      </c>
      <c r="C15" s="90"/>
      <c r="D15" s="267">
        <f>SUM(D13:D14)</f>
        <v>7101</v>
      </c>
      <c r="E15" s="93"/>
      <c r="F15" s="267">
        <f>SUM(F13:F14)</f>
        <v>6626</v>
      </c>
      <c r="G15" s="93"/>
      <c r="H15" s="267">
        <f>SUM(H13:H14)</f>
        <v>6853</v>
      </c>
      <c r="I15" s="93"/>
      <c r="J15" s="267">
        <f>SUM(J13:J14)</f>
        <v>6648</v>
      </c>
      <c r="K15" s="93"/>
    </row>
    <row r="16" spans="1:15" s="84" customFormat="1" ht="15" customHeight="1">
      <c r="A16" s="91"/>
      <c r="B16" s="89"/>
      <c r="C16" s="94"/>
      <c r="D16" s="96"/>
      <c r="E16" s="96"/>
      <c r="F16" s="96"/>
      <c r="G16" s="96"/>
      <c r="H16" s="96"/>
      <c r="I16" s="96"/>
      <c r="J16" s="96"/>
      <c r="K16" s="96"/>
    </row>
    <row r="17" spans="1:14" s="84" customFormat="1" ht="15" customHeight="1">
      <c r="A17" s="91"/>
      <c r="B17" s="89"/>
      <c r="C17" s="97"/>
      <c r="D17" s="264" t="s">
        <v>148</v>
      </c>
      <c r="E17" s="264" t="s">
        <v>154</v>
      </c>
      <c r="F17" s="264" t="s">
        <v>148</v>
      </c>
      <c r="G17" s="264" t="s">
        <v>154</v>
      </c>
      <c r="H17" s="264" t="s">
        <v>148</v>
      </c>
      <c r="I17" s="264" t="s">
        <v>154</v>
      </c>
      <c r="J17" s="264" t="s">
        <v>148</v>
      </c>
      <c r="K17" s="264" t="s">
        <v>154</v>
      </c>
      <c r="M17" s="98"/>
      <c r="N17" s="99"/>
    </row>
    <row r="18" spans="1:14" s="84" customFormat="1" ht="15" customHeight="1">
      <c r="A18" s="88" t="s">
        <v>155</v>
      </c>
      <c r="B18" s="89" t="s">
        <v>150</v>
      </c>
      <c r="C18" s="100"/>
      <c r="D18" s="264">
        <v>58</v>
      </c>
      <c r="E18" s="264">
        <v>51</v>
      </c>
      <c r="F18" s="264">
        <v>58</v>
      </c>
      <c r="G18" s="264">
        <v>51</v>
      </c>
      <c r="H18" s="264">
        <v>58</v>
      </c>
      <c r="I18" s="264">
        <v>51</v>
      </c>
      <c r="J18" s="264">
        <v>58</v>
      </c>
      <c r="K18" s="264" t="s">
        <v>728</v>
      </c>
      <c r="L18" s="241"/>
      <c r="M18" s="101"/>
    </row>
    <row r="19" spans="1:14" s="84" customFormat="1" ht="15" customHeight="1">
      <c r="A19" s="88" t="s">
        <v>156</v>
      </c>
      <c r="B19" s="89" t="s">
        <v>151</v>
      </c>
      <c r="C19" s="100"/>
      <c r="D19" s="264">
        <v>51</v>
      </c>
      <c r="E19" s="264">
        <v>44</v>
      </c>
      <c r="F19" s="264">
        <v>50</v>
      </c>
      <c r="G19" s="264">
        <v>44</v>
      </c>
      <c r="H19" s="264">
        <v>50</v>
      </c>
      <c r="I19" s="264">
        <v>44</v>
      </c>
      <c r="J19" s="264">
        <v>50</v>
      </c>
      <c r="K19" s="264" t="s">
        <v>728</v>
      </c>
      <c r="M19" s="101"/>
    </row>
    <row r="20" spans="1:14" s="84" customFormat="1" ht="17.25" customHeight="1" thickBot="1">
      <c r="A20" s="656" t="s">
        <v>157</v>
      </c>
      <c r="B20" s="657" t="s">
        <v>152</v>
      </c>
      <c r="C20" s="658"/>
      <c r="D20" s="659">
        <v>54</v>
      </c>
      <c r="E20" s="659">
        <v>47</v>
      </c>
      <c r="F20" s="659">
        <v>54</v>
      </c>
      <c r="G20" s="659">
        <v>47</v>
      </c>
      <c r="H20" s="659">
        <v>54</v>
      </c>
      <c r="I20" s="659">
        <v>47</v>
      </c>
      <c r="J20" s="659">
        <v>54</v>
      </c>
      <c r="K20" s="659" t="s">
        <v>728</v>
      </c>
      <c r="M20" s="101"/>
    </row>
    <row r="21" spans="1:14" s="84" customFormat="1" ht="15.75" customHeight="1" thickTop="1">
      <c r="A21" s="1171" t="s">
        <v>1359</v>
      </c>
      <c r="B21" s="101"/>
      <c r="C21" s="648"/>
      <c r="D21" s="83"/>
      <c r="E21" s="83"/>
      <c r="F21" s="83"/>
      <c r="G21" s="83"/>
      <c r="H21" s="83"/>
      <c r="I21" s="83"/>
      <c r="J21" s="83"/>
      <c r="K21" s="94"/>
    </row>
    <row r="22" spans="1:14" s="84" customFormat="1" ht="12.75" customHeight="1">
      <c r="A22" s="102"/>
      <c r="B22" s="101"/>
      <c r="C22" s="94"/>
      <c r="D22" s="83"/>
      <c r="E22" s="83"/>
      <c r="F22" s="83"/>
      <c r="G22" s="83"/>
      <c r="H22" s="83"/>
      <c r="I22" s="83"/>
      <c r="J22" s="83"/>
      <c r="K22" s="94"/>
    </row>
    <row r="23" spans="1:14" s="401" customFormat="1" ht="12.75" customHeight="1">
      <c r="A23" s="242" t="s">
        <v>121</v>
      </c>
      <c r="B23" s="166"/>
      <c r="C23" s="853"/>
      <c r="D23" s="820"/>
      <c r="E23" s="820"/>
      <c r="F23" s="820"/>
      <c r="G23" s="820"/>
      <c r="H23" s="820"/>
      <c r="I23" s="820"/>
      <c r="J23" s="820"/>
      <c r="K23" s="853"/>
    </row>
    <row r="24" spans="1:14" s="240" customFormat="1">
      <c r="A24" s="1499" t="s">
        <v>906</v>
      </c>
      <c r="B24" s="1500"/>
      <c r="C24" s="1500"/>
      <c r="D24" s="1500"/>
      <c r="E24" s="1500"/>
      <c r="F24" s="1500"/>
      <c r="G24" s="1500"/>
      <c r="H24" s="1500"/>
      <c r="I24" s="1500"/>
      <c r="J24" s="1500"/>
      <c r="K24" s="1500"/>
    </row>
    <row r="25" spans="1:14" s="240" customFormat="1">
      <c r="A25" s="1499"/>
      <c r="B25" s="1500"/>
      <c r="C25" s="1500"/>
      <c r="D25" s="1500"/>
      <c r="E25" s="1500"/>
      <c r="F25" s="1500"/>
      <c r="G25" s="1500"/>
      <c r="H25" s="1500"/>
      <c r="I25" s="1500"/>
      <c r="J25" s="1500"/>
      <c r="K25" s="1500"/>
    </row>
    <row r="26" spans="1:14" s="240" customFormat="1">
      <c r="A26" s="459" t="s">
        <v>907</v>
      </c>
      <c r="B26" s="853"/>
      <c r="C26" s="166"/>
      <c r="D26" s="166"/>
      <c r="E26" s="166"/>
      <c r="F26" s="166"/>
      <c r="G26" s="166"/>
      <c r="H26" s="166"/>
      <c r="I26" s="166"/>
      <c r="J26" s="166"/>
      <c r="K26" s="166"/>
    </row>
    <row r="27" spans="1:14" s="240" customFormat="1" ht="39.75" customHeight="1">
      <c r="A27" s="1498" t="s">
        <v>1360</v>
      </c>
      <c r="B27" s="1498"/>
      <c r="C27" s="1498"/>
      <c r="D27" s="1498"/>
      <c r="E27" s="1498"/>
      <c r="F27" s="1498"/>
      <c r="G27" s="1498"/>
      <c r="H27" s="1498"/>
      <c r="I27" s="1498"/>
      <c r="J27" s="1498"/>
      <c r="K27" s="1498"/>
    </row>
    <row r="28" spans="1:14" s="240" customFormat="1">
      <c r="A28" s="1179" t="s">
        <v>788</v>
      </c>
    </row>
    <row r="29" spans="1:14" s="240" customFormat="1">
      <c r="A29" s="854"/>
      <c r="B29" s="166"/>
      <c r="C29" s="166"/>
      <c r="D29" s="166"/>
      <c r="E29" s="166"/>
      <c r="F29" s="166"/>
    </row>
    <row r="30" spans="1:14" ht="12.75" customHeight="1">
      <c r="A30" s="105"/>
      <c r="B30" s="271"/>
      <c r="C30" s="271"/>
      <c r="D30" s="271"/>
      <c r="E30" s="271"/>
      <c r="F30" s="271"/>
    </row>
    <row r="31" spans="1:14" s="75" customFormat="1">
      <c r="A31" s="1425" t="s">
        <v>113</v>
      </c>
      <c r="B31" s="1427"/>
      <c r="C31" s="1428"/>
      <c r="D31" s="1428"/>
      <c r="E31" s="83"/>
      <c r="F31" s="83"/>
    </row>
    <row r="32" spans="1:14" s="75" customFormat="1">
      <c r="A32" s="83"/>
      <c r="B32" s="108"/>
      <c r="C32" s="108"/>
      <c r="D32" s="108"/>
      <c r="E32" s="83"/>
      <c r="F32" s="83"/>
      <c r="J32" s="78"/>
    </row>
    <row r="33" spans="1:6" s="75" customFormat="1">
      <c r="A33" s="707" t="s">
        <v>114</v>
      </c>
      <c r="B33" s="1424"/>
      <c r="C33" s="108"/>
      <c r="D33" s="108"/>
      <c r="E33" s="83"/>
      <c r="F33" s="83"/>
    </row>
    <row r="34" spans="1:6" ht="12.75" customHeight="1">
      <c r="A34" s="83"/>
      <c r="B34" s="83"/>
      <c r="C34" s="83"/>
      <c r="D34" s="83"/>
      <c r="E34" s="83"/>
      <c r="F34" s="83"/>
    </row>
    <row r="35" spans="1:6" ht="12.75" customHeight="1">
      <c r="A35" s="1425" t="s">
        <v>115</v>
      </c>
      <c r="B35" s="1424"/>
      <c r="C35" s="1424"/>
      <c r="D35" s="1424"/>
      <c r="E35" s="1424"/>
      <c r="F35" s="1424"/>
    </row>
    <row r="36" spans="1:6" s="270" customFormat="1" ht="12.75" customHeight="1">
      <c r="A36" s="247"/>
      <c r="B36" s="271"/>
      <c r="C36" s="271"/>
      <c r="D36" s="271"/>
      <c r="E36" s="271"/>
      <c r="F36" s="271"/>
    </row>
    <row r="37" spans="1:6" s="270" customFormat="1" ht="12.75" customHeight="1">
      <c r="A37" s="1485" t="s">
        <v>631</v>
      </c>
      <c r="B37" s="1485"/>
      <c r="C37" s="1485"/>
      <c r="D37" s="1485"/>
      <c r="E37" s="271"/>
      <c r="F37" s="271"/>
    </row>
    <row r="38" spans="1:6">
      <c r="A38" s="271"/>
      <c r="B38" s="271"/>
      <c r="C38" s="271"/>
      <c r="D38" s="271"/>
      <c r="E38" s="271"/>
      <c r="F38" s="271"/>
    </row>
  </sheetData>
  <mergeCells count="8">
    <mergeCell ref="A37:D37"/>
    <mergeCell ref="D7:E7"/>
    <mergeCell ref="F7:G7"/>
    <mergeCell ref="H7:I7"/>
    <mergeCell ref="A24:K25"/>
    <mergeCell ref="A3:B3"/>
    <mergeCell ref="J7:K7"/>
    <mergeCell ref="A27:K27"/>
  </mergeCells>
  <hyperlinks>
    <hyperlink ref="A3" r:id="rId1" location="'User Guide Driving Tests'!A1"/>
    <hyperlink ref="A31:B31" r:id="rId2" location="'Driver Testing - Commentary'!A1" display="Click here to return to the Commentary"/>
    <hyperlink ref="A37" r:id="rId3"/>
    <hyperlink ref="A3:B3" location="'User Guide Driving Tests'!A1" display="Click Here for User Guide"/>
    <hyperlink ref="A31" r:id="rId4" location="'Driver Testing - Commentary'!A1"/>
    <hyperlink ref="A33" location="Contents!A1" display="Click here to return to Contents"/>
    <hyperlink ref="A35" location="'Statistical Notes'!A1" display="Click here for information on Statistical Notes and symbols used"/>
  </hyperlinks>
  <pageMargins left="0.62992125984251968" right="0.74803149606299213" top="0.15748031496062992" bottom="0.98425196850393704" header="0.15748031496062992" footer="0.51181102362204722"/>
  <pageSetup paperSize="9" scale="96" fitToHeight="2" orientation="landscape" r:id="rId5"/>
  <headerFooter alignWithMargins="0">
    <oddFooter xml:space="preserve">&amp;R
</oddFooter>
  </headerFooter>
  <drawing r:id="rId6"/>
</worksheet>
</file>

<file path=xl/worksheets/sheet45.xml><?xml version="1.0" encoding="utf-8"?>
<worksheet xmlns="http://schemas.openxmlformats.org/spreadsheetml/2006/main" xmlns:r="http://schemas.openxmlformats.org/officeDocument/2006/relationships">
  <sheetPr codeName="Sheet81">
    <tabColor theme="0" tint="-0.249977111117893"/>
  </sheetPr>
  <dimension ref="A1:O45"/>
  <sheetViews>
    <sheetView zoomScaleNormal="100" workbookViewId="0">
      <selection activeCell="A2" sqref="A2"/>
    </sheetView>
  </sheetViews>
  <sheetFormatPr defaultRowHeight="12.75"/>
  <cols>
    <col min="1" max="1" width="19.28515625" style="270" customWidth="1"/>
    <col min="2" max="2" width="14.140625" style="270" customWidth="1"/>
    <col min="3" max="3" width="2.28515625" style="270" customWidth="1"/>
    <col min="4" max="6" width="8.5703125" style="270" customWidth="1"/>
    <col min="7" max="7" width="10" style="270" customWidth="1"/>
    <col min="8" max="8" width="9.7109375" style="270" customWidth="1"/>
    <col min="9" max="11" width="8.5703125" style="270" customWidth="1"/>
    <col min="12" max="12" width="9.140625" style="270" customWidth="1"/>
    <col min="13" max="16384" width="9.140625" style="270"/>
  </cols>
  <sheetData>
    <row r="1" spans="1:15" s="640" customFormat="1" ht="15.75">
      <c r="A1" s="73" t="s">
        <v>147</v>
      </c>
      <c r="B1" s="74"/>
      <c r="C1" s="74"/>
      <c r="D1" s="74"/>
      <c r="F1" s="275"/>
      <c r="G1" s="471"/>
    </row>
    <row r="2" spans="1:15" s="640" customFormat="1" ht="15.75">
      <c r="B2" s="74"/>
      <c r="C2" s="74"/>
      <c r="D2" s="74"/>
      <c r="M2" s="77"/>
    </row>
    <row r="3" spans="1:15" s="640" customFormat="1">
      <c r="A3" s="707" t="s">
        <v>106</v>
      </c>
      <c r="B3" s="74"/>
      <c r="C3" s="74"/>
      <c r="D3" s="74"/>
    </row>
    <row r="4" spans="1:15" ht="13.5" thickBot="1"/>
    <row r="5" spans="1:15" s="82" customFormat="1" ht="15" customHeight="1" thickTop="1">
      <c r="A5" s="123" t="s">
        <v>1587</v>
      </c>
      <c r="B5" s="80"/>
      <c r="C5" s="80"/>
      <c r="D5" s="81"/>
      <c r="E5" s="81"/>
      <c r="F5" s="81"/>
      <c r="G5" s="81"/>
      <c r="H5" s="81"/>
      <c r="I5" s="81"/>
      <c r="J5" s="81"/>
      <c r="K5" s="81"/>
    </row>
    <row r="6" spans="1:15" s="84" customFormat="1" ht="12.75" customHeight="1" thickBot="1">
      <c r="A6" s="649"/>
      <c r="B6" s="650"/>
      <c r="C6" s="650"/>
      <c r="D6" s="651"/>
      <c r="E6" s="651"/>
      <c r="F6" s="651"/>
      <c r="G6" s="651"/>
      <c r="H6" s="651"/>
      <c r="I6" s="651"/>
      <c r="J6" s="651"/>
      <c r="K6" s="651"/>
    </row>
    <row r="7" spans="1:15" s="84" customFormat="1" ht="16.5" customHeight="1" thickTop="1">
      <c r="A7" s="644"/>
      <c r="B7" s="644"/>
      <c r="C7" s="645"/>
      <c r="D7" s="1502" t="s">
        <v>1158</v>
      </c>
      <c r="E7" s="1502"/>
      <c r="F7" s="1502" t="s">
        <v>1159</v>
      </c>
      <c r="G7" s="1502"/>
      <c r="H7" s="1502" t="s">
        <v>1160</v>
      </c>
      <c r="I7" s="1502"/>
      <c r="J7" s="1502" t="s">
        <v>1161</v>
      </c>
      <c r="K7" s="1502"/>
    </row>
    <row r="8" spans="1:15" s="84" customFormat="1" ht="15.75" customHeight="1" thickBot="1">
      <c r="A8" s="652"/>
      <c r="B8" s="653"/>
      <c r="C8" s="654"/>
      <c r="D8" s="878" t="s">
        <v>148</v>
      </c>
      <c r="E8" s="878"/>
      <c r="F8" s="878" t="s">
        <v>148</v>
      </c>
      <c r="G8" s="878"/>
      <c r="H8" s="878" t="s">
        <v>148</v>
      </c>
      <c r="I8" s="878"/>
      <c r="J8" s="878" t="s">
        <v>148</v>
      </c>
      <c r="K8" s="655"/>
    </row>
    <row r="9" spans="1:15" s="84" customFormat="1" ht="15" customHeight="1" thickTop="1">
      <c r="A9" s="88" t="s">
        <v>149</v>
      </c>
      <c r="B9" s="646" t="s">
        <v>150</v>
      </c>
      <c r="C9" s="647"/>
      <c r="D9" s="268">
        <v>762</v>
      </c>
      <c r="E9" s="647"/>
      <c r="F9" s="268">
        <v>833</v>
      </c>
      <c r="G9" s="647"/>
      <c r="H9" s="268">
        <v>600</v>
      </c>
      <c r="I9" s="647"/>
      <c r="J9" s="268">
        <v>433</v>
      </c>
      <c r="K9" s="647"/>
      <c r="L9" s="85"/>
      <c r="M9" s="86"/>
      <c r="N9" s="87"/>
    </row>
    <row r="10" spans="1:15" s="84" customFormat="1" ht="15" customHeight="1">
      <c r="A10" s="88" t="s">
        <v>116</v>
      </c>
      <c r="B10" s="89" t="s">
        <v>151</v>
      </c>
      <c r="C10" s="90"/>
      <c r="D10" s="268">
        <v>51</v>
      </c>
      <c r="E10" s="90"/>
      <c r="F10" s="268">
        <v>57</v>
      </c>
      <c r="G10" s="90"/>
      <c r="H10" s="268">
        <v>51</v>
      </c>
      <c r="I10" s="90"/>
      <c r="J10" s="268">
        <v>37</v>
      </c>
      <c r="K10" s="90"/>
      <c r="L10" s="85"/>
      <c r="M10" s="86"/>
      <c r="N10" s="86"/>
    </row>
    <row r="11" spans="1:15" s="84" customFormat="1" ht="15" customHeight="1">
      <c r="A11" s="91"/>
      <c r="B11" s="92" t="s">
        <v>152</v>
      </c>
      <c r="C11" s="90"/>
      <c r="D11" s="267">
        <f>SUM(D9:D10)</f>
        <v>813</v>
      </c>
      <c r="E11" s="93"/>
      <c r="F11" s="267">
        <f>SUM(F9:F10)</f>
        <v>890</v>
      </c>
      <c r="G11" s="93"/>
      <c r="H11" s="267">
        <f>SUM(H9:H10)</f>
        <v>651</v>
      </c>
      <c r="I11" s="93"/>
      <c r="J11" s="267">
        <f>SUM(J9:J10)</f>
        <v>470</v>
      </c>
      <c r="K11" s="93"/>
      <c r="M11" s="86"/>
      <c r="N11" s="86"/>
    </row>
    <row r="12" spans="1:15" s="84" customFormat="1" ht="15" customHeight="1">
      <c r="A12" s="91"/>
      <c r="B12" s="89"/>
      <c r="C12" s="90"/>
      <c r="D12" s="268"/>
      <c r="E12" s="90"/>
      <c r="F12" s="268"/>
      <c r="G12" s="90"/>
      <c r="H12" s="268"/>
      <c r="I12" s="90"/>
      <c r="J12" s="268"/>
      <c r="K12" s="90"/>
      <c r="M12" s="86"/>
      <c r="N12" s="99"/>
    </row>
    <row r="13" spans="1:15" s="84" customFormat="1" ht="15" customHeight="1">
      <c r="A13" s="88" t="s">
        <v>149</v>
      </c>
      <c r="B13" s="286" t="s">
        <v>150</v>
      </c>
      <c r="C13" s="90"/>
      <c r="D13" s="268">
        <v>549</v>
      </c>
      <c r="E13" s="90"/>
      <c r="F13" s="268">
        <v>606</v>
      </c>
      <c r="G13" s="90"/>
      <c r="H13" s="268">
        <v>448</v>
      </c>
      <c r="I13" s="90"/>
      <c r="J13" s="268">
        <v>324</v>
      </c>
      <c r="K13" s="90"/>
      <c r="M13" s="86"/>
      <c r="N13" s="86"/>
      <c r="O13" s="85"/>
    </row>
    <row r="14" spans="1:15" s="84" customFormat="1" ht="15" customHeight="1">
      <c r="A14" s="88" t="s">
        <v>153</v>
      </c>
      <c r="B14" s="89" t="s">
        <v>151</v>
      </c>
      <c r="C14" s="90"/>
      <c r="D14" s="268">
        <v>27</v>
      </c>
      <c r="E14" s="90"/>
      <c r="F14" s="268">
        <v>32</v>
      </c>
      <c r="G14" s="90"/>
      <c r="H14" s="268">
        <v>30</v>
      </c>
      <c r="I14" s="90"/>
      <c r="J14" s="268">
        <v>23</v>
      </c>
      <c r="K14" s="90"/>
    </row>
    <row r="15" spans="1:15" s="84" customFormat="1" ht="15" customHeight="1">
      <c r="A15" s="91"/>
      <c r="B15" s="92" t="s">
        <v>152</v>
      </c>
      <c r="C15" s="90"/>
      <c r="D15" s="267">
        <f>SUM(D13:D14)</f>
        <v>576</v>
      </c>
      <c r="E15" s="93"/>
      <c r="F15" s="267">
        <f>SUM(F13:F14)</f>
        <v>638</v>
      </c>
      <c r="G15" s="93"/>
      <c r="H15" s="267">
        <f>SUM(H13:H14)</f>
        <v>478</v>
      </c>
      <c r="I15" s="93"/>
      <c r="J15" s="267">
        <f>SUM(J13:J14)</f>
        <v>347</v>
      </c>
      <c r="K15" s="93"/>
    </row>
    <row r="16" spans="1:15" s="84" customFormat="1" ht="15" customHeight="1">
      <c r="A16" s="91"/>
      <c r="B16" s="89"/>
      <c r="C16" s="94"/>
      <c r="D16" s="96"/>
      <c r="E16" s="96"/>
      <c r="F16" s="96"/>
      <c r="G16" s="96"/>
      <c r="H16" s="96"/>
      <c r="I16" s="96"/>
      <c r="J16" s="96"/>
      <c r="K16" s="96"/>
    </row>
    <row r="17" spans="1:14" s="84" customFormat="1" ht="15" customHeight="1">
      <c r="A17" s="91"/>
      <c r="B17" s="89"/>
      <c r="C17" s="97"/>
      <c r="D17" s="264" t="s">
        <v>148</v>
      </c>
      <c r="E17" s="264" t="s">
        <v>154</v>
      </c>
      <c r="F17" s="264" t="s">
        <v>148</v>
      </c>
      <c r="G17" s="264" t="s">
        <v>154</v>
      </c>
      <c r="H17" s="264" t="s">
        <v>148</v>
      </c>
      <c r="I17" s="264" t="s">
        <v>154</v>
      </c>
      <c r="J17" s="264" t="s">
        <v>148</v>
      </c>
      <c r="K17" s="264" t="s">
        <v>154</v>
      </c>
      <c r="M17" s="98"/>
      <c r="N17" s="99"/>
    </row>
    <row r="18" spans="1:14" s="84" customFormat="1" ht="15" customHeight="1">
      <c r="A18" s="88" t="s">
        <v>155</v>
      </c>
      <c r="B18" s="89" t="s">
        <v>150</v>
      </c>
      <c r="C18" s="100"/>
      <c r="D18" s="264">
        <v>74</v>
      </c>
      <c r="E18" s="264">
        <v>73</v>
      </c>
      <c r="F18" s="264">
        <v>74</v>
      </c>
      <c r="G18" s="264">
        <v>73</v>
      </c>
      <c r="H18" s="264">
        <v>73</v>
      </c>
      <c r="I18" s="264">
        <v>73</v>
      </c>
      <c r="J18" s="264">
        <v>73</v>
      </c>
      <c r="K18" s="264" t="s">
        <v>728</v>
      </c>
      <c r="L18" s="241"/>
      <c r="M18" s="271"/>
    </row>
    <row r="19" spans="1:14" s="84" customFormat="1" ht="15" customHeight="1">
      <c r="A19" s="88" t="s">
        <v>156</v>
      </c>
      <c r="B19" s="89" t="s">
        <v>151</v>
      </c>
      <c r="C19" s="100"/>
      <c r="D19" s="264">
        <v>65</v>
      </c>
      <c r="E19" s="264">
        <v>59</v>
      </c>
      <c r="F19" s="264">
        <v>60</v>
      </c>
      <c r="G19" s="264">
        <v>60</v>
      </c>
      <c r="H19" s="264">
        <v>57</v>
      </c>
      <c r="I19" s="264">
        <v>60</v>
      </c>
      <c r="J19" s="264">
        <v>57</v>
      </c>
      <c r="K19" s="264" t="s">
        <v>728</v>
      </c>
      <c r="M19" s="271"/>
    </row>
    <row r="20" spans="1:14" s="84" customFormat="1" ht="17.25" customHeight="1" thickBot="1">
      <c r="A20" s="656" t="s">
        <v>917</v>
      </c>
      <c r="B20" s="657" t="s">
        <v>152</v>
      </c>
      <c r="C20" s="658"/>
      <c r="D20" s="659">
        <v>74</v>
      </c>
      <c r="E20" s="659">
        <v>71</v>
      </c>
      <c r="F20" s="659">
        <v>73</v>
      </c>
      <c r="G20" s="659">
        <v>71</v>
      </c>
      <c r="H20" s="659">
        <v>72</v>
      </c>
      <c r="I20" s="659">
        <v>71</v>
      </c>
      <c r="J20" s="659">
        <v>72</v>
      </c>
      <c r="K20" s="659" t="s">
        <v>728</v>
      </c>
      <c r="M20" s="271"/>
    </row>
    <row r="21" spans="1:14" s="84" customFormat="1" ht="15.75" customHeight="1" thickTop="1">
      <c r="A21" s="1174" t="s">
        <v>1359</v>
      </c>
      <c r="B21" s="271"/>
      <c r="C21" s="648"/>
      <c r="D21" s="83"/>
      <c r="E21" s="83"/>
      <c r="F21" s="83"/>
      <c r="G21" s="83"/>
      <c r="H21" s="83"/>
      <c r="I21" s="83"/>
      <c r="J21" s="83"/>
      <c r="K21" s="94"/>
    </row>
    <row r="22" spans="1:14" s="84" customFormat="1" ht="12.75" customHeight="1">
      <c r="A22" s="109"/>
      <c r="B22" s="271"/>
      <c r="C22" s="94"/>
      <c r="D22" s="83"/>
      <c r="E22" s="83"/>
      <c r="F22" s="83"/>
      <c r="G22" s="83"/>
      <c r="H22" s="83"/>
      <c r="I22" s="83"/>
      <c r="J22" s="83"/>
      <c r="K22" s="94"/>
    </row>
    <row r="23" spans="1:14" s="401" customFormat="1" ht="12.75" customHeight="1">
      <c r="A23" s="242" t="s">
        <v>121</v>
      </c>
      <c r="B23" s="240"/>
      <c r="C23" s="402"/>
      <c r="K23" s="402"/>
    </row>
    <row r="24" spans="1:14" s="240" customFormat="1">
      <c r="A24" s="1491" t="s">
        <v>913</v>
      </c>
      <c r="B24" s="1491"/>
      <c r="C24" s="1491"/>
      <c r="D24" s="1491"/>
      <c r="E24" s="1491"/>
      <c r="F24" s="1491"/>
      <c r="G24" s="1491"/>
      <c r="H24" s="1491"/>
      <c r="I24" s="1491"/>
      <c r="J24" s="1491"/>
      <c r="K24" s="1491"/>
    </row>
    <row r="25" spans="1:14" s="240" customFormat="1">
      <c r="A25" s="1491"/>
      <c r="B25" s="1491"/>
      <c r="C25" s="1491"/>
      <c r="D25" s="1491"/>
      <c r="E25" s="1491"/>
      <c r="F25" s="1491"/>
      <c r="G25" s="1491"/>
      <c r="H25" s="1491"/>
      <c r="I25" s="1491"/>
      <c r="J25" s="1491"/>
      <c r="K25" s="1491"/>
    </row>
    <row r="26" spans="1:14" s="240" customFormat="1">
      <c r="A26" s="1491"/>
      <c r="B26" s="1491"/>
      <c r="C26" s="1491"/>
      <c r="D26" s="1491"/>
      <c r="E26" s="1491"/>
      <c r="F26" s="1491"/>
      <c r="G26" s="1491"/>
      <c r="H26" s="1491"/>
      <c r="I26" s="1491"/>
      <c r="J26" s="1491"/>
      <c r="K26" s="1491"/>
    </row>
    <row r="27" spans="1:14" s="240" customFormat="1">
      <c r="A27" s="1503" t="s">
        <v>1162</v>
      </c>
      <c r="B27" s="1503"/>
      <c r="C27" s="1503"/>
      <c r="D27" s="1503"/>
      <c r="E27" s="1503"/>
      <c r="F27" s="1503"/>
      <c r="G27" s="1503"/>
      <c r="H27" s="1503"/>
      <c r="I27" s="1503"/>
      <c r="J27" s="1503"/>
      <c r="K27" s="1503"/>
    </row>
    <row r="28" spans="1:14" s="240" customFormat="1">
      <c r="A28" s="1503"/>
      <c r="B28" s="1503"/>
      <c r="C28" s="1503"/>
      <c r="D28" s="1503"/>
      <c r="E28" s="1503"/>
      <c r="F28" s="1503"/>
      <c r="G28" s="1503"/>
      <c r="H28" s="1503"/>
      <c r="I28" s="1503"/>
      <c r="J28" s="1503"/>
      <c r="K28" s="1503"/>
    </row>
    <row r="29" spans="1:14" s="240" customFormat="1">
      <c r="A29" s="1503"/>
      <c r="B29" s="1503"/>
      <c r="C29" s="1503"/>
      <c r="D29" s="1503"/>
      <c r="E29" s="1503"/>
      <c r="F29" s="1503"/>
      <c r="G29" s="1503"/>
      <c r="H29" s="1503"/>
      <c r="I29" s="1503"/>
      <c r="J29" s="1503"/>
      <c r="K29" s="1503"/>
    </row>
    <row r="30" spans="1:14" s="240" customFormat="1">
      <c r="A30" s="1503" t="s">
        <v>914</v>
      </c>
      <c r="B30" s="1503"/>
      <c r="C30" s="1503"/>
      <c r="D30" s="1503"/>
      <c r="E30" s="1503"/>
      <c r="F30" s="1503"/>
      <c r="G30" s="1503"/>
      <c r="H30" s="1503"/>
      <c r="I30" s="1503"/>
      <c r="J30" s="1503"/>
      <c r="K30" s="1503"/>
    </row>
    <row r="31" spans="1:14" s="240" customFormat="1">
      <c r="A31" s="1503"/>
      <c r="B31" s="1503"/>
      <c r="C31" s="1503"/>
      <c r="D31" s="1503"/>
      <c r="E31" s="1503"/>
      <c r="F31" s="1503"/>
      <c r="G31" s="1503"/>
      <c r="H31" s="1503"/>
      <c r="I31" s="1503"/>
      <c r="J31" s="1503"/>
      <c r="K31" s="1503"/>
    </row>
    <row r="32" spans="1:14" s="240" customFormat="1">
      <c r="A32" s="1503"/>
      <c r="B32" s="1503"/>
      <c r="C32" s="1503"/>
      <c r="D32" s="1503"/>
      <c r="E32" s="1503"/>
      <c r="F32" s="1503"/>
      <c r="G32" s="1503"/>
      <c r="H32" s="1503"/>
      <c r="I32" s="1503"/>
      <c r="J32" s="1503"/>
      <c r="K32" s="1503"/>
    </row>
    <row r="33" spans="1:11" s="240" customFormat="1">
      <c r="A33" s="1501" t="s">
        <v>915</v>
      </c>
      <c r="B33" s="1501"/>
      <c r="C33" s="1501"/>
      <c r="D33" s="1501"/>
      <c r="E33" s="1501"/>
      <c r="F33" s="1501"/>
      <c r="G33" s="1501"/>
      <c r="H33" s="1501"/>
      <c r="I33" s="1501"/>
      <c r="J33" s="1501"/>
      <c r="K33" s="1501"/>
    </row>
    <row r="34" spans="1:11" s="240" customFormat="1" ht="41.25" customHeight="1">
      <c r="A34" s="1503" t="s">
        <v>1361</v>
      </c>
      <c r="B34" s="1503"/>
      <c r="C34" s="1503"/>
      <c r="D34" s="1503"/>
      <c r="E34" s="1503"/>
      <c r="F34" s="1503"/>
      <c r="G34" s="1503"/>
      <c r="H34" s="1503"/>
      <c r="I34" s="1503"/>
      <c r="J34" s="1503"/>
      <c r="K34" s="1503"/>
    </row>
    <row r="35" spans="1:11" s="240" customFormat="1">
      <c r="A35" s="1181" t="s">
        <v>916</v>
      </c>
      <c r="B35" s="856"/>
      <c r="C35" s="856"/>
      <c r="D35" s="856"/>
      <c r="E35" s="856"/>
      <c r="F35" s="856"/>
      <c r="G35" s="856"/>
      <c r="H35" s="856"/>
      <c r="I35" s="856"/>
      <c r="J35" s="856"/>
      <c r="K35" s="856"/>
    </row>
    <row r="36" spans="1:11" s="240" customFormat="1">
      <c r="A36" s="856"/>
      <c r="B36" s="856"/>
      <c r="C36" s="856"/>
      <c r="D36" s="856"/>
      <c r="E36" s="856"/>
      <c r="F36" s="856"/>
      <c r="G36" s="856"/>
      <c r="H36" s="856"/>
      <c r="I36" s="856"/>
      <c r="J36" s="856"/>
      <c r="K36" s="856"/>
    </row>
    <row r="37" spans="1:11" ht="12.75" customHeight="1">
      <c r="A37" s="1586"/>
      <c r="B37" s="83"/>
      <c r="C37" s="83"/>
      <c r="D37" s="83"/>
      <c r="E37" s="83"/>
      <c r="F37" s="83"/>
      <c r="G37" s="271"/>
      <c r="H37" s="271"/>
      <c r="I37" s="271"/>
      <c r="J37" s="271"/>
      <c r="K37" s="271"/>
    </row>
    <row r="38" spans="1:11" s="640" customFormat="1">
      <c r="A38" s="1425" t="s">
        <v>113</v>
      </c>
      <c r="B38" s="1427"/>
      <c r="C38" s="1428"/>
      <c r="D38" s="1428"/>
      <c r="E38" s="83"/>
      <c r="F38" s="83"/>
      <c r="G38" s="271"/>
      <c r="H38" s="271"/>
      <c r="I38" s="271"/>
      <c r="J38" s="271"/>
      <c r="K38" s="271"/>
    </row>
    <row r="39" spans="1:11" s="640" customFormat="1">
      <c r="A39" s="83"/>
      <c r="B39" s="108"/>
      <c r="C39" s="108"/>
      <c r="D39" s="108"/>
      <c r="E39" s="83"/>
      <c r="F39" s="83"/>
      <c r="G39" s="271"/>
      <c r="H39" s="271"/>
      <c r="I39" s="271"/>
      <c r="J39" s="247"/>
      <c r="K39" s="271"/>
    </row>
    <row r="40" spans="1:11" s="640" customFormat="1">
      <c r="A40" s="707" t="s">
        <v>114</v>
      </c>
      <c r="B40" s="1424"/>
      <c r="C40" s="108"/>
      <c r="D40" s="108"/>
      <c r="E40" s="83"/>
      <c r="F40" s="83"/>
      <c r="G40" s="271"/>
      <c r="H40" s="271"/>
      <c r="I40" s="271"/>
      <c r="J40" s="271"/>
      <c r="K40" s="271"/>
    </row>
    <row r="41" spans="1:11" ht="12.75" customHeight="1">
      <c r="A41" s="83"/>
      <c r="B41" s="83"/>
      <c r="C41" s="83"/>
      <c r="D41" s="83"/>
      <c r="E41" s="83"/>
      <c r="F41" s="83"/>
      <c r="G41" s="271"/>
      <c r="H41" s="271"/>
      <c r="I41" s="271"/>
      <c r="J41" s="271"/>
      <c r="K41" s="271"/>
    </row>
    <row r="42" spans="1:11" ht="12.75" customHeight="1">
      <c r="A42" s="1425" t="s">
        <v>115</v>
      </c>
      <c r="B42" s="1424"/>
      <c r="C42" s="1424"/>
      <c r="D42" s="1424"/>
      <c r="E42" s="1424"/>
      <c r="F42" s="1424"/>
      <c r="G42" s="271"/>
      <c r="H42" s="271"/>
      <c r="I42" s="271"/>
      <c r="J42" s="271"/>
      <c r="K42" s="271"/>
    </row>
    <row r="43" spans="1:11" ht="12.75" customHeight="1">
      <c r="A43" s="247"/>
      <c r="B43" s="271"/>
      <c r="C43" s="271"/>
      <c r="D43" s="271"/>
      <c r="E43" s="271"/>
      <c r="F43" s="271"/>
      <c r="G43" s="271"/>
      <c r="H43" s="271"/>
      <c r="I43" s="271"/>
      <c r="J43" s="271"/>
      <c r="K43" s="271"/>
    </row>
    <row r="44" spans="1:11" ht="12.75" customHeight="1">
      <c r="A44" s="1485" t="s">
        <v>631</v>
      </c>
      <c r="B44" s="1485"/>
      <c r="C44" s="1485"/>
      <c r="D44" s="1485"/>
      <c r="E44" s="271"/>
      <c r="F44" s="271"/>
      <c r="G44" s="271"/>
      <c r="H44" s="271"/>
      <c r="I44" s="271"/>
      <c r="J44" s="271"/>
      <c r="K44" s="271"/>
    </row>
    <row r="45" spans="1:11">
      <c r="A45" s="271"/>
      <c r="B45" s="271"/>
      <c r="C45" s="271"/>
      <c r="D45" s="271"/>
      <c r="E45" s="271"/>
      <c r="F45" s="271"/>
      <c r="G45" s="271"/>
      <c r="H45" s="271"/>
      <c r="I45" s="271"/>
      <c r="J45" s="271"/>
      <c r="K45" s="271"/>
    </row>
  </sheetData>
  <mergeCells count="10">
    <mergeCell ref="A44:D44"/>
    <mergeCell ref="A33:K33"/>
    <mergeCell ref="D7:E7"/>
    <mergeCell ref="F7:G7"/>
    <mergeCell ref="H7:I7"/>
    <mergeCell ref="J7:K7"/>
    <mergeCell ref="A24:K26"/>
    <mergeCell ref="A27:K29"/>
    <mergeCell ref="A30:K32"/>
    <mergeCell ref="A34:K34"/>
  </mergeCells>
  <hyperlinks>
    <hyperlink ref="A38:B38" r:id="rId1" location="'Driver Testing - Commentary'!A1" display="Click here to return to the Commentary"/>
    <hyperlink ref="A44" r:id="rId2"/>
    <hyperlink ref="A3" location="'User Guide Driving Tests'!A1" display="Click Here for User Guide"/>
    <hyperlink ref="A38" r:id="rId3" location="'Driver Testing - Commentary'!A1"/>
    <hyperlink ref="A40" location="Contents!A1" display="Click here to return to Contents"/>
    <hyperlink ref="A42" location="'Statistical Notes'!A1" display="Click here for information on Statistical Notes and symbols used"/>
  </hyperlinks>
  <pageMargins left="0.62992125984251968" right="0.74803149606299213" top="0.15748031496062992" bottom="0.98425196850393704" header="0.15748031496062992" footer="0.51181102362204722"/>
  <pageSetup paperSize="9" scale="83" fitToHeight="2" orientation="landscape" r:id="rId4"/>
  <headerFooter alignWithMargins="0">
    <oddFooter xml:space="preserve">&amp;R
</oddFooter>
  </headerFooter>
  <drawing r:id="rId5"/>
</worksheet>
</file>

<file path=xl/worksheets/sheet46.xml><?xml version="1.0" encoding="utf-8"?>
<worksheet xmlns="http://schemas.openxmlformats.org/spreadsheetml/2006/main" xmlns:r="http://schemas.openxmlformats.org/officeDocument/2006/relationships">
  <sheetPr codeName="Sheet82">
    <tabColor theme="0" tint="-0.249977111117893"/>
  </sheetPr>
  <dimension ref="A1:O38"/>
  <sheetViews>
    <sheetView zoomScaleNormal="100" workbookViewId="0">
      <selection activeCell="A2" sqref="A2"/>
    </sheetView>
  </sheetViews>
  <sheetFormatPr defaultRowHeight="12.75"/>
  <cols>
    <col min="1" max="1" width="19.28515625" style="270" customWidth="1"/>
    <col min="2" max="2" width="14.140625" style="270" customWidth="1"/>
    <col min="3" max="3" width="2.28515625" style="270" customWidth="1"/>
    <col min="4" max="6" width="8.5703125" style="270" customWidth="1"/>
    <col min="7" max="7" width="10" style="270" customWidth="1"/>
    <col min="8" max="8" width="9.7109375" style="270" customWidth="1"/>
    <col min="9" max="11" width="8.5703125" style="270" customWidth="1"/>
    <col min="12" max="12" width="9.140625" style="270" customWidth="1"/>
    <col min="13" max="16384" width="9.140625" style="270"/>
  </cols>
  <sheetData>
    <row r="1" spans="1:15" s="640" customFormat="1" ht="15.75">
      <c r="A1" s="73" t="s">
        <v>147</v>
      </c>
      <c r="B1" s="74"/>
      <c r="C1" s="74"/>
      <c r="D1" s="74"/>
      <c r="F1" s="275"/>
      <c r="G1" s="471"/>
    </row>
    <row r="2" spans="1:15" s="640" customFormat="1" ht="15.75">
      <c r="B2" s="74"/>
      <c r="C2" s="74"/>
      <c r="D2" s="74"/>
      <c r="M2" s="77"/>
    </row>
    <row r="3" spans="1:15" s="640" customFormat="1">
      <c r="A3" s="707" t="s">
        <v>106</v>
      </c>
      <c r="B3" s="74"/>
      <c r="C3" s="74"/>
      <c r="D3" s="74"/>
    </row>
    <row r="4" spans="1:15" ht="13.5" thickBot="1"/>
    <row r="5" spans="1:15" s="82" customFormat="1" ht="15" customHeight="1" thickTop="1">
      <c r="A5" s="123" t="s">
        <v>1588</v>
      </c>
      <c r="B5" s="80"/>
      <c r="C5" s="80"/>
      <c r="D5" s="81"/>
      <c r="E5" s="81"/>
      <c r="F5" s="81"/>
      <c r="G5" s="81"/>
      <c r="H5" s="81"/>
      <c r="I5" s="81"/>
      <c r="J5" s="81"/>
      <c r="K5" s="81"/>
    </row>
    <row r="6" spans="1:15" s="84" customFormat="1" ht="12.75" customHeight="1" thickBot="1">
      <c r="A6" s="649"/>
      <c r="B6" s="650"/>
      <c r="C6" s="650"/>
      <c r="D6" s="651"/>
      <c r="E6" s="651"/>
      <c r="F6" s="651"/>
      <c r="G6" s="651"/>
      <c r="H6" s="651"/>
      <c r="I6" s="651"/>
      <c r="J6" s="651"/>
      <c r="K6" s="651"/>
    </row>
    <row r="7" spans="1:15" s="84" customFormat="1" ht="16.5" customHeight="1" thickTop="1">
      <c r="A7" s="644"/>
      <c r="B7" s="644"/>
      <c r="C7" s="645"/>
      <c r="D7" s="1502" t="s">
        <v>1158</v>
      </c>
      <c r="E7" s="1502"/>
      <c r="F7" s="1502" t="s">
        <v>1159</v>
      </c>
      <c r="G7" s="1502"/>
      <c r="H7" s="1502" t="s">
        <v>1160</v>
      </c>
      <c r="I7" s="1502"/>
      <c r="J7" s="1502" t="s">
        <v>1161</v>
      </c>
      <c r="K7" s="1502"/>
    </row>
    <row r="8" spans="1:15" s="84" customFormat="1" ht="15.75" customHeight="1" thickBot="1">
      <c r="A8" s="652"/>
      <c r="B8" s="653"/>
      <c r="C8" s="654"/>
      <c r="D8" s="878" t="s">
        <v>148</v>
      </c>
      <c r="E8" s="878"/>
      <c r="F8" s="878" t="s">
        <v>148</v>
      </c>
      <c r="G8" s="878"/>
      <c r="H8" s="878" t="s">
        <v>148</v>
      </c>
      <c r="I8" s="878"/>
      <c r="J8" s="878" t="s">
        <v>148</v>
      </c>
      <c r="K8" s="655"/>
    </row>
    <row r="9" spans="1:15" s="84" customFormat="1" ht="15" customHeight="1" thickTop="1">
      <c r="A9" s="88" t="s">
        <v>149</v>
      </c>
      <c r="B9" s="646" t="s">
        <v>150</v>
      </c>
      <c r="C9" s="647"/>
      <c r="D9" s="268">
        <v>863</v>
      </c>
      <c r="E9" s="647"/>
      <c r="F9" s="268">
        <v>707</v>
      </c>
      <c r="G9" s="647"/>
      <c r="H9" s="268">
        <v>690</v>
      </c>
      <c r="I9" s="647"/>
      <c r="J9" s="268">
        <v>771</v>
      </c>
      <c r="K9" s="647"/>
      <c r="L9" s="85"/>
      <c r="M9" s="86"/>
      <c r="N9" s="87"/>
    </row>
    <row r="10" spans="1:15" s="84" customFormat="1" ht="15" customHeight="1">
      <c r="A10" s="88" t="s">
        <v>116</v>
      </c>
      <c r="B10" s="89" t="s">
        <v>151</v>
      </c>
      <c r="C10" s="90"/>
      <c r="D10" s="268">
        <v>49</v>
      </c>
      <c r="E10" s="90"/>
      <c r="F10" s="268">
        <v>47</v>
      </c>
      <c r="G10" s="90"/>
      <c r="H10" s="268">
        <v>20</v>
      </c>
      <c r="I10" s="90"/>
      <c r="J10" s="268">
        <v>39</v>
      </c>
      <c r="K10" s="90"/>
      <c r="L10" s="85"/>
      <c r="M10" s="86"/>
      <c r="N10" s="86"/>
    </row>
    <row r="11" spans="1:15" s="84" customFormat="1" ht="15" customHeight="1">
      <c r="A11" s="91"/>
      <c r="B11" s="92" t="s">
        <v>152</v>
      </c>
      <c r="C11" s="90"/>
      <c r="D11" s="267">
        <f>SUM(D9:D10)</f>
        <v>912</v>
      </c>
      <c r="E11" s="93"/>
      <c r="F11" s="267">
        <f>SUM(F9:F10)</f>
        <v>754</v>
      </c>
      <c r="G11" s="93"/>
      <c r="H11" s="267">
        <f>SUM(H9:H10)</f>
        <v>710</v>
      </c>
      <c r="I11" s="93"/>
      <c r="J11" s="267">
        <f>SUM(J9:J10)</f>
        <v>810</v>
      </c>
      <c r="K11" s="93"/>
      <c r="M11" s="86"/>
      <c r="N11" s="86"/>
    </row>
    <row r="12" spans="1:15" s="84" customFormat="1" ht="15" customHeight="1">
      <c r="A12" s="91"/>
      <c r="B12" s="89"/>
      <c r="C12" s="90"/>
      <c r="D12" s="268"/>
      <c r="E12" s="90"/>
      <c r="F12" s="268"/>
      <c r="G12" s="90"/>
      <c r="H12" s="268"/>
      <c r="I12" s="90"/>
      <c r="J12" s="268"/>
      <c r="K12" s="90"/>
      <c r="M12" s="86"/>
      <c r="N12" s="99"/>
    </row>
    <row r="13" spans="1:15" s="84" customFormat="1" ht="15" customHeight="1">
      <c r="A13" s="88" t="s">
        <v>149</v>
      </c>
      <c r="B13" s="286" t="s">
        <v>150</v>
      </c>
      <c r="C13" s="90"/>
      <c r="D13" s="268">
        <v>555</v>
      </c>
      <c r="E13" s="90"/>
      <c r="F13" s="268">
        <v>482</v>
      </c>
      <c r="G13" s="90"/>
      <c r="H13" s="268">
        <v>497</v>
      </c>
      <c r="I13" s="90"/>
      <c r="J13" s="268">
        <v>541</v>
      </c>
      <c r="K13" s="90"/>
      <c r="M13" s="86"/>
      <c r="N13" s="86"/>
      <c r="O13" s="85"/>
    </row>
    <row r="14" spans="1:15" s="84" customFormat="1" ht="15" customHeight="1">
      <c r="A14" s="88" t="s">
        <v>153</v>
      </c>
      <c r="B14" s="89" t="s">
        <v>151</v>
      </c>
      <c r="C14" s="90"/>
      <c r="D14" s="268">
        <v>31</v>
      </c>
      <c r="E14" s="90"/>
      <c r="F14" s="268">
        <v>29</v>
      </c>
      <c r="G14" s="90"/>
      <c r="H14" s="268">
        <v>14</v>
      </c>
      <c r="I14" s="90"/>
      <c r="J14" s="268">
        <v>29</v>
      </c>
      <c r="K14" s="90"/>
    </row>
    <row r="15" spans="1:15" s="84" customFormat="1" ht="15" customHeight="1">
      <c r="A15" s="91"/>
      <c r="B15" s="92" t="s">
        <v>152</v>
      </c>
      <c r="C15" s="90"/>
      <c r="D15" s="267">
        <f>SUM(D13:D14)</f>
        <v>586</v>
      </c>
      <c r="E15" s="93"/>
      <c r="F15" s="267">
        <f>SUM(F13:F14)</f>
        <v>511</v>
      </c>
      <c r="G15" s="93"/>
      <c r="H15" s="267">
        <f>SUM(H13:H14)</f>
        <v>511</v>
      </c>
      <c r="I15" s="93"/>
      <c r="J15" s="267">
        <f>SUM(J13:J14)</f>
        <v>570</v>
      </c>
      <c r="K15" s="93"/>
    </row>
    <row r="16" spans="1:15" s="84" customFormat="1" ht="15" customHeight="1">
      <c r="A16" s="91"/>
      <c r="B16" s="89"/>
      <c r="C16" s="94"/>
      <c r="D16" s="96"/>
      <c r="E16" s="96"/>
      <c r="F16" s="96"/>
      <c r="G16" s="96"/>
      <c r="H16" s="96"/>
      <c r="I16" s="96"/>
      <c r="J16" s="96"/>
      <c r="K16" s="96"/>
    </row>
    <row r="17" spans="1:14" s="84" customFormat="1" ht="15" customHeight="1">
      <c r="A17" s="91"/>
      <c r="B17" s="89"/>
      <c r="C17" s="97"/>
      <c r="D17" s="264" t="s">
        <v>148</v>
      </c>
      <c r="E17" s="264" t="s">
        <v>154</v>
      </c>
      <c r="F17" s="264" t="s">
        <v>148</v>
      </c>
      <c r="G17" s="264" t="s">
        <v>154</v>
      </c>
      <c r="H17" s="264" t="s">
        <v>148</v>
      </c>
      <c r="I17" s="264" t="s">
        <v>154</v>
      </c>
      <c r="J17" s="264" t="s">
        <v>148</v>
      </c>
      <c r="K17" s="264" t="s">
        <v>154</v>
      </c>
      <c r="M17" s="98"/>
      <c r="N17" s="99"/>
    </row>
    <row r="18" spans="1:14" s="84" customFormat="1" ht="15" customHeight="1">
      <c r="A18" s="88" t="s">
        <v>155</v>
      </c>
      <c r="B18" s="89" t="s">
        <v>150</v>
      </c>
      <c r="C18" s="100"/>
      <c r="D18" s="264">
        <v>68</v>
      </c>
      <c r="E18" s="264">
        <v>56</v>
      </c>
      <c r="F18" s="264">
        <v>67</v>
      </c>
      <c r="G18" s="264">
        <v>56</v>
      </c>
      <c r="H18" s="264">
        <v>68</v>
      </c>
      <c r="I18" s="264">
        <v>56</v>
      </c>
      <c r="J18" s="264">
        <v>68</v>
      </c>
      <c r="K18" s="264" t="s">
        <v>728</v>
      </c>
      <c r="L18" s="241"/>
      <c r="M18" s="271"/>
    </row>
    <row r="19" spans="1:14" s="84" customFormat="1" ht="15" customHeight="1">
      <c r="A19" s="88" t="s">
        <v>156</v>
      </c>
      <c r="B19" s="89" t="s">
        <v>151</v>
      </c>
      <c r="C19" s="100"/>
      <c r="D19" s="264">
        <v>63</v>
      </c>
      <c r="E19" s="264">
        <v>59</v>
      </c>
      <c r="F19" s="264">
        <v>65</v>
      </c>
      <c r="G19" s="264">
        <v>60</v>
      </c>
      <c r="H19" s="264">
        <v>62</v>
      </c>
      <c r="I19" s="264">
        <v>60</v>
      </c>
      <c r="J19" s="264">
        <v>66</v>
      </c>
      <c r="K19" s="264" t="s">
        <v>728</v>
      </c>
      <c r="M19" s="271"/>
    </row>
    <row r="20" spans="1:14" s="84" customFormat="1" ht="17.25" customHeight="1" thickBot="1">
      <c r="A20" s="656" t="s">
        <v>157</v>
      </c>
      <c r="B20" s="657" t="s">
        <v>152</v>
      </c>
      <c r="C20" s="658"/>
      <c r="D20" s="659">
        <v>68</v>
      </c>
      <c r="E20" s="659">
        <v>56</v>
      </c>
      <c r="F20" s="659">
        <v>67</v>
      </c>
      <c r="G20" s="659">
        <v>56</v>
      </c>
      <c r="H20" s="659">
        <v>68</v>
      </c>
      <c r="I20" s="659">
        <v>56</v>
      </c>
      <c r="J20" s="659">
        <v>68</v>
      </c>
      <c r="K20" s="659" t="s">
        <v>728</v>
      </c>
      <c r="M20" s="271"/>
    </row>
    <row r="21" spans="1:14" s="84" customFormat="1" ht="15.75" customHeight="1" thickTop="1">
      <c r="A21" s="1171" t="s">
        <v>1359</v>
      </c>
      <c r="B21" s="271"/>
      <c r="C21" s="648"/>
      <c r="D21" s="83"/>
      <c r="E21" s="83"/>
      <c r="F21" s="83"/>
      <c r="G21" s="83"/>
      <c r="H21" s="83"/>
      <c r="I21" s="83"/>
      <c r="J21" s="83"/>
      <c r="K21" s="94"/>
    </row>
    <row r="22" spans="1:14" s="84" customFormat="1" ht="12.75" customHeight="1">
      <c r="A22" s="109"/>
      <c r="B22" s="271"/>
      <c r="C22" s="94"/>
      <c r="D22" s="83"/>
      <c r="E22" s="83"/>
      <c r="F22" s="83"/>
      <c r="G22" s="83"/>
      <c r="H22" s="83"/>
      <c r="I22" s="83"/>
      <c r="J22" s="83"/>
      <c r="K22" s="94"/>
    </row>
    <row r="23" spans="1:14" s="401" customFormat="1" ht="12.75" customHeight="1">
      <c r="A23" s="242" t="s">
        <v>121</v>
      </c>
      <c r="B23" s="166"/>
      <c r="C23" s="853"/>
      <c r="D23" s="820"/>
      <c r="E23" s="820"/>
      <c r="F23" s="820"/>
      <c r="G23" s="820"/>
      <c r="H23" s="820"/>
      <c r="I23" s="820"/>
      <c r="J23" s="820"/>
      <c r="K23" s="853"/>
    </row>
    <row r="24" spans="1:14" s="240" customFormat="1" ht="12.75" customHeight="1">
      <c r="A24" s="1499" t="s">
        <v>906</v>
      </c>
      <c r="B24" s="1500"/>
      <c r="C24" s="1500"/>
      <c r="D24" s="1500"/>
      <c r="E24" s="1500"/>
      <c r="F24" s="1500"/>
      <c r="G24" s="1500"/>
      <c r="H24" s="1500"/>
      <c r="I24" s="1500"/>
      <c r="J24" s="1500"/>
      <c r="K24" s="1500"/>
    </row>
    <row r="25" spans="1:14" s="240" customFormat="1">
      <c r="A25" s="1499"/>
      <c r="B25" s="1500"/>
      <c r="C25" s="1500"/>
      <c r="D25" s="1500"/>
      <c r="E25" s="1500"/>
      <c r="F25" s="1500"/>
      <c r="G25" s="1500"/>
      <c r="H25" s="1500"/>
      <c r="I25" s="1500"/>
      <c r="J25" s="1500"/>
      <c r="K25" s="1500"/>
    </row>
    <row r="26" spans="1:14" s="240" customFormat="1">
      <c r="A26" s="459" t="s">
        <v>907</v>
      </c>
      <c r="B26" s="853"/>
      <c r="C26" s="166"/>
      <c r="D26" s="166"/>
      <c r="E26" s="166"/>
      <c r="F26" s="166"/>
      <c r="G26" s="166"/>
      <c r="H26" s="166"/>
      <c r="I26" s="166"/>
      <c r="J26" s="166"/>
      <c r="K26" s="166"/>
    </row>
    <row r="27" spans="1:14" s="240" customFormat="1" ht="38.25" customHeight="1">
      <c r="A27" s="1498" t="s">
        <v>1360</v>
      </c>
      <c r="B27" s="1498"/>
      <c r="C27" s="1498"/>
      <c r="D27" s="1498"/>
      <c r="E27" s="1498"/>
      <c r="F27" s="1498"/>
      <c r="G27" s="1498"/>
      <c r="H27" s="1498"/>
      <c r="I27" s="1498"/>
      <c r="J27" s="1498"/>
      <c r="K27" s="1498"/>
    </row>
    <row r="28" spans="1:14" s="240" customFormat="1">
      <c r="A28" s="1179" t="s">
        <v>788</v>
      </c>
      <c r="B28" s="166"/>
      <c r="C28" s="166"/>
      <c r="D28" s="166"/>
      <c r="E28" s="166"/>
      <c r="F28" s="166"/>
      <c r="G28" s="166"/>
      <c r="H28" s="166"/>
      <c r="I28" s="166"/>
      <c r="J28" s="166"/>
      <c r="K28" s="166"/>
    </row>
    <row r="29" spans="1:14" s="240" customFormat="1">
      <c r="A29" s="854"/>
      <c r="B29" s="166"/>
      <c r="C29" s="166"/>
      <c r="D29" s="166"/>
      <c r="E29" s="166"/>
      <c r="F29" s="166"/>
      <c r="G29" s="166"/>
      <c r="H29" s="166"/>
      <c r="I29" s="166"/>
      <c r="J29" s="166"/>
      <c r="K29" s="166"/>
    </row>
    <row r="30" spans="1:14" ht="12.75" customHeight="1">
      <c r="A30" s="1586"/>
      <c r="B30" s="83"/>
      <c r="C30" s="83"/>
      <c r="D30" s="83"/>
      <c r="E30" s="83"/>
      <c r="F30" s="83"/>
      <c r="G30" s="271"/>
      <c r="H30" s="271"/>
      <c r="I30" s="271"/>
      <c r="J30" s="271"/>
      <c r="K30" s="271"/>
    </row>
    <row r="31" spans="1:14" s="640" customFormat="1">
      <c r="A31" s="1425" t="s">
        <v>113</v>
      </c>
      <c r="B31" s="1427"/>
      <c r="C31" s="1428"/>
      <c r="D31" s="1428"/>
      <c r="E31" s="83"/>
      <c r="F31" s="83"/>
      <c r="G31" s="271"/>
      <c r="H31" s="271"/>
      <c r="I31" s="271"/>
      <c r="J31" s="271"/>
      <c r="K31" s="271"/>
    </row>
    <row r="32" spans="1:14" s="640" customFormat="1">
      <c r="A32" s="83"/>
      <c r="B32" s="108"/>
      <c r="C32" s="108"/>
      <c r="D32" s="108"/>
      <c r="E32" s="83"/>
      <c r="F32" s="83"/>
      <c r="G32" s="271"/>
      <c r="H32" s="271"/>
      <c r="I32" s="271"/>
      <c r="J32" s="247"/>
      <c r="K32" s="271"/>
    </row>
    <row r="33" spans="1:11" s="640" customFormat="1">
      <c r="A33" s="707" t="s">
        <v>114</v>
      </c>
      <c r="B33" s="1424"/>
      <c r="C33" s="108"/>
      <c r="D33" s="108"/>
      <c r="E33" s="83"/>
      <c r="F33" s="83"/>
      <c r="G33" s="271"/>
      <c r="H33" s="271"/>
      <c r="I33" s="271"/>
      <c r="J33" s="271"/>
      <c r="K33" s="271"/>
    </row>
    <row r="34" spans="1:11" ht="12.75" customHeight="1">
      <c r="A34" s="83"/>
      <c r="B34" s="83"/>
      <c r="C34" s="83"/>
      <c r="D34" s="83"/>
      <c r="E34" s="83"/>
      <c r="F34" s="83"/>
      <c r="G34" s="271"/>
      <c r="H34" s="271"/>
      <c r="I34" s="271"/>
      <c r="J34" s="271"/>
      <c r="K34" s="271"/>
    </row>
    <row r="35" spans="1:11" ht="12.75" customHeight="1">
      <c r="A35" s="1425" t="s">
        <v>115</v>
      </c>
      <c r="B35" s="1424"/>
      <c r="C35" s="1424"/>
      <c r="D35" s="1424"/>
      <c r="E35" s="1424"/>
      <c r="F35" s="1424"/>
      <c r="G35" s="271"/>
      <c r="H35" s="271"/>
      <c r="I35" s="271"/>
      <c r="J35" s="271"/>
      <c r="K35" s="271"/>
    </row>
    <row r="36" spans="1:11" ht="12.75" customHeight="1">
      <c r="A36" s="247"/>
      <c r="B36" s="271"/>
      <c r="C36" s="271"/>
      <c r="D36" s="271"/>
      <c r="E36" s="271"/>
      <c r="F36" s="271"/>
      <c r="G36" s="271"/>
      <c r="H36" s="271"/>
      <c r="I36" s="271"/>
      <c r="J36" s="271"/>
      <c r="K36" s="271"/>
    </row>
    <row r="37" spans="1:11" ht="12.75" customHeight="1">
      <c r="A37" s="1485" t="s">
        <v>631</v>
      </c>
      <c r="B37" s="1485"/>
      <c r="C37" s="1485"/>
      <c r="D37" s="1485"/>
      <c r="E37" s="271"/>
      <c r="F37" s="271"/>
      <c r="G37" s="271"/>
      <c r="H37" s="271"/>
      <c r="I37" s="271"/>
      <c r="J37" s="271"/>
      <c r="K37" s="271"/>
    </row>
    <row r="38" spans="1:11">
      <c r="A38" s="271"/>
      <c r="B38" s="271"/>
      <c r="C38" s="271"/>
      <c r="D38" s="271"/>
      <c r="E38" s="271"/>
      <c r="F38" s="271"/>
      <c r="G38" s="271"/>
      <c r="H38" s="271"/>
      <c r="I38" s="271"/>
      <c r="J38" s="271"/>
      <c r="K38" s="271"/>
    </row>
  </sheetData>
  <mergeCells count="7">
    <mergeCell ref="A37:D37"/>
    <mergeCell ref="D7:E7"/>
    <mergeCell ref="F7:G7"/>
    <mergeCell ref="A27:K27"/>
    <mergeCell ref="H7:I7"/>
    <mergeCell ref="J7:K7"/>
    <mergeCell ref="A24:K25"/>
  </mergeCells>
  <hyperlinks>
    <hyperlink ref="A31:B31" r:id="rId1" location="'Driver Testing - Commentary'!A1" display="Click here to return to the Commentary"/>
    <hyperlink ref="A37" r:id="rId2"/>
    <hyperlink ref="A3" location="'User Guide Driving Tests'!A1" display="Click Here for User Guide"/>
    <hyperlink ref="A31" r:id="rId3" location="'Driver Testing - Commentary'!A1"/>
    <hyperlink ref="A33" location="Contents!A1" display="Click here to return to Contents"/>
    <hyperlink ref="A35" location="'Statistical Notes'!A1" display="Click here for information on Statistical Notes and symbols used"/>
  </hyperlinks>
  <pageMargins left="0.62992125984251968" right="0.74803149606299213" top="0.15748031496062992" bottom="0.98425196850393704" header="0.15748031496062992" footer="0.51181102362204722"/>
  <pageSetup paperSize="9" scale="96" fitToHeight="2" orientation="landscape" r:id="rId4"/>
  <headerFooter alignWithMargins="0">
    <oddFooter xml:space="preserve">&amp;R
</oddFooter>
  </headerFooter>
  <drawing r:id="rId5"/>
</worksheet>
</file>

<file path=xl/worksheets/sheet47.xml><?xml version="1.0" encoding="utf-8"?>
<worksheet xmlns="http://schemas.openxmlformats.org/spreadsheetml/2006/main" xmlns:r="http://schemas.openxmlformats.org/officeDocument/2006/relationships">
  <sheetPr codeName="Sheet83">
    <tabColor theme="0" tint="-0.249977111117893"/>
  </sheetPr>
  <dimension ref="A1:O37"/>
  <sheetViews>
    <sheetView zoomScaleNormal="100" workbookViewId="0">
      <selection activeCell="A2" sqref="A2"/>
    </sheetView>
  </sheetViews>
  <sheetFormatPr defaultRowHeight="12.75"/>
  <cols>
    <col min="1" max="1" width="19.28515625" style="270" customWidth="1"/>
    <col min="2" max="2" width="14.140625" style="270" customWidth="1"/>
    <col min="3" max="3" width="2.28515625" style="270" customWidth="1"/>
    <col min="4" max="6" width="8.5703125" style="270" customWidth="1"/>
    <col min="7" max="7" width="10" style="270" customWidth="1"/>
    <col min="8" max="8" width="9.7109375" style="270" customWidth="1"/>
    <col min="9" max="11" width="8.5703125" style="270" customWidth="1"/>
    <col min="12" max="12" width="9.140625" style="270" customWidth="1"/>
    <col min="13" max="16384" width="9.140625" style="270"/>
  </cols>
  <sheetData>
    <row r="1" spans="1:15" s="640" customFormat="1" ht="15.75">
      <c r="A1" s="73" t="s">
        <v>147</v>
      </c>
      <c r="B1" s="74"/>
      <c r="C1" s="74"/>
      <c r="D1" s="74"/>
      <c r="F1" s="275"/>
      <c r="G1" s="471"/>
    </row>
    <row r="2" spans="1:15" s="640" customFormat="1" ht="15.75">
      <c r="B2" s="74"/>
      <c r="C2" s="74"/>
      <c r="D2" s="74"/>
      <c r="M2" s="77"/>
    </row>
    <row r="3" spans="1:15" s="640" customFormat="1">
      <c r="A3" s="707" t="s">
        <v>106</v>
      </c>
      <c r="B3" s="74"/>
      <c r="C3" s="74"/>
      <c r="D3" s="74"/>
    </row>
    <row r="4" spans="1:15" ht="13.5" thickBot="1"/>
    <row r="5" spans="1:15" s="82" customFormat="1" ht="15" customHeight="1" thickTop="1">
      <c r="A5" s="123" t="s">
        <v>1589</v>
      </c>
      <c r="B5" s="80"/>
      <c r="C5" s="80"/>
      <c r="D5" s="81"/>
      <c r="E5" s="81"/>
      <c r="F5" s="81"/>
      <c r="G5" s="81"/>
      <c r="H5" s="81"/>
      <c r="I5" s="81"/>
      <c r="J5" s="81"/>
      <c r="K5" s="81"/>
    </row>
    <row r="6" spans="1:15" s="84" customFormat="1" ht="12.75" customHeight="1" thickBot="1">
      <c r="A6" s="649"/>
      <c r="B6" s="650"/>
      <c r="C6" s="650"/>
      <c r="D6" s="651"/>
      <c r="E6" s="651"/>
      <c r="F6" s="651"/>
      <c r="G6" s="651"/>
      <c r="H6" s="651"/>
      <c r="I6" s="651"/>
      <c r="J6" s="651"/>
      <c r="K6" s="651"/>
    </row>
    <row r="7" spans="1:15" s="84" customFormat="1" ht="16.5" customHeight="1" thickTop="1">
      <c r="A7" s="644"/>
      <c r="B7" s="644"/>
      <c r="C7" s="645"/>
      <c r="D7" s="1502" t="s">
        <v>1158</v>
      </c>
      <c r="E7" s="1502"/>
      <c r="F7" s="1502" t="s">
        <v>1159</v>
      </c>
      <c r="G7" s="1502"/>
      <c r="H7" s="1502" t="s">
        <v>1160</v>
      </c>
      <c r="I7" s="1502"/>
      <c r="J7" s="1502" t="s">
        <v>1161</v>
      </c>
      <c r="K7" s="1502"/>
    </row>
    <row r="8" spans="1:15" s="84" customFormat="1" ht="15.75" customHeight="1" thickBot="1">
      <c r="A8" s="652"/>
      <c r="B8" s="653"/>
      <c r="C8" s="654"/>
      <c r="D8" s="878" t="s">
        <v>148</v>
      </c>
      <c r="E8" s="878"/>
      <c r="F8" s="878" t="s">
        <v>148</v>
      </c>
      <c r="G8" s="878"/>
      <c r="H8" s="878" t="s">
        <v>148</v>
      </c>
      <c r="I8" s="878"/>
      <c r="J8" s="878" t="s">
        <v>148</v>
      </c>
      <c r="K8" s="655"/>
    </row>
    <row r="9" spans="1:15" s="84" customFormat="1" ht="15" customHeight="1" thickTop="1">
      <c r="A9" s="88" t="s">
        <v>149</v>
      </c>
      <c r="B9" s="646" t="s">
        <v>150</v>
      </c>
      <c r="C9" s="647"/>
      <c r="D9" s="268">
        <v>77</v>
      </c>
      <c r="E9" s="647"/>
      <c r="F9" s="268">
        <v>55</v>
      </c>
      <c r="G9" s="647"/>
      <c r="H9" s="268">
        <v>69</v>
      </c>
      <c r="I9" s="647"/>
      <c r="J9" s="268">
        <v>84</v>
      </c>
      <c r="K9" s="647"/>
      <c r="L9" s="85"/>
      <c r="M9" s="86"/>
      <c r="N9" s="87"/>
    </row>
    <row r="10" spans="1:15" s="84" customFormat="1" ht="15" customHeight="1">
      <c r="A10" s="88" t="s">
        <v>116</v>
      </c>
      <c r="B10" s="89" t="s">
        <v>151</v>
      </c>
      <c r="C10" s="90"/>
      <c r="D10" s="268">
        <v>18</v>
      </c>
      <c r="E10" s="90"/>
      <c r="F10" s="268">
        <v>16</v>
      </c>
      <c r="G10" s="90"/>
      <c r="H10" s="268">
        <v>11</v>
      </c>
      <c r="I10" s="90"/>
      <c r="J10" s="268">
        <v>13</v>
      </c>
      <c r="K10" s="90"/>
      <c r="L10" s="85"/>
      <c r="M10" s="86"/>
      <c r="N10" s="86"/>
    </row>
    <row r="11" spans="1:15" s="84" customFormat="1" ht="15" customHeight="1">
      <c r="A11" s="91"/>
      <c r="B11" s="92" t="s">
        <v>152</v>
      </c>
      <c r="C11" s="90"/>
      <c r="D11" s="267">
        <f>SUM(D9:D10)</f>
        <v>95</v>
      </c>
      <c r="E11" s="93"/>
      <c r="F11" s="267">
        <f>SUM(F9:F10)</f>
        <v>71</v>
      </c>
      <c r="G11" s="93"/>
      <c r="H11" s="267">
        <f>SUM(H9:H10)</f>
        <v>80</v>
      </c>
      <c r="I11" s="93"/>
      <c r="J11" s="267">
        <f>SUM(J9:J10)</f>
        <v>97</v>
      </c>
      <c r="K11" s="93"/>
      <c r="M11" s="86"/>
      <c r="N11" s="86"/>
    </row>
    <row r="12" spans="1:15" s="84" customFormat="1" ht="15" customHeight="1">
      <c r="A12" s="91"/>
      <c r="B12" s="89"/>
      <c r="C12" s="90"/>
      <c r="D12" s="268"/>
      <c r="E12" s="90"/>
      <c r="F12" s="268"/>
      <c r="G12" s="90"/>
      <c r="H12" s="268"/>
      <c r="I12" s="90"/>
      <c r="J12" s="268"/>
      <c r="K12" s="90"/>
      <c r="M12" s="86"/>
      <c r="N12" s="99"/>
    </row>
    <row r="13" spans="1:15" s="84" customFormat="1" ht="15" customHeight="1">
      <c r="A13" s="88" t="s">
        <v>149</v>
      </c>
      <c r="B13" s="286" t="s">
        <v>150</v>
      </c>
      <c r="C13" s="90"/>
      <c r="D13" s="268">
        <v>48</v>
      </c>
      <c r="E13" s="90"/>
      <c r="F13" s="268">
        <v>35</v>
      </c>
      <c r="G13" s="90"/>
      <c r="H13" s="268">
        <v>52</v>
      </c>
      <c r="I13" s="90"/>
      <c r="J13" s="268">
        <v>62</v>
      </c>
      <c r="K13" s="90"/>
      <c r="M13" s="86"/>
      <c r="N13" s="86"/>
      <c r="O13" s="85"/>
    </row>
    <row r="14" spans="1:15" s="84" customFormat="1" ht="15" customHeight="1">
      <c r="A14" s="88" t="s">
        <v>153</v>
      </c>
      <c r="B14" s="89" t="s">
        <v>151</v>
      </c>
      <c r="C14" s="90"/>
      <c r="D14" s="268">
        <v>12</v>
      </c>
      <c r="E14" s="90"/>
      <c r="F14" s="268">
        <v>11</v>
      </c>
      <c r="G14" s="90"/>
      <c r="H14" s="268">
        <v>7</v>
      </c>
      <c r="I14" s="90"/>
      <c r="J14" s="268">
        <v>9</v>
      </c>
      <c r="K14" s="90"/>
    </row>
    <row r="15" spans="1:15" s="84" customFormat="1" ht="15" customHeight="1">
      <c r="A15" s="91"/>
      <c r="B15" s="92" t="s">
        <v>152</v>
      </c>
      <c r="C15" s="90"/>
      <c r="D15" s="267">
        <f>SUM(D13:D14)</f>
        <v>60</v>
      </c>
      <c r="E15" s="93"/>
      <c r="F15" s="267">
        <f>SUM(F13:F14)</f>
        <v>46</v>
      </c>
      <c r="G15" s="93"/>
      <c r="H15" s="267">
        <f>SUM(H13:H14)</f>
        <v>59</v>
      </c>
      <c r="I15" s="93"/>
      <c r="J15" s="267">
        <f>SUM(J13:J14)</f>
        <v>71</v>
      </c>
      <c r="K15" s="93"/>
    </row>
    <row r="16" spans="1:15" s="84" customFormat="1" ht="15" customHeight="1">
      <c r="A16" s="91"/>
      <c r="B16" s="89"/>
      <c r="C16" s="94"/>
      <c r="D16" s="96"/>
      <c r="E16" s="96"/>
      <c r="F16" s="96"/>
      <c r="G16" s="96"/>
      <c r="H16" s="96"/>
      <c r="I16" s="96"/>
      <c r="J16" s="96"/>
      <c r="K16" s="96"/>
    </row>
    <row r="17" spans="1:14" s="84" customFormat="1" ht="15" customHeight="1">
      <c r="A17" s="91"/>
      <c r="B17" s="89"/>
      <c r="C17" s="97"/>
      <c r="D17" s="264" t="s">
        <v>148</v>
      </c>
      <c r="E17" s="264" t="s">
        <v>154</v>
      </c>
      <c r="F17" s="264" t="s">
        <v>148</v>
      </c>
      <c r="G17" s="264" t="s">
        <v>154</v>
      </c>
      <c r="H17" s="264" t="s">
        <v>148</v>
      </c>
      <c r="I17" s="264" t="s">
        <v>154</v>
      </c>
      <c r="J17" s="264" t="s">
        <v>148</v>
      </c>
      <c r="K17" s="264" t="s">
        <v>154</v>
      </c>
      <c r="M17" s="98"/>
      <c r="N17" s="99"/>
    </row>
    <row r="18" spans="1:14" s="84" customFormat="1" ht="15" customHeight="1">
      <c r="A18" s="88" t="s">
        <v>155</v>
      </c>
      <c r="B18" s="89" t="s">
        <v>150</v>
      </c>
      <c r="C18" s="100"/>
      <c r="D18" s="264">
        <v>70</v>
      </c>
      <c r="E18" s="264">
        <v>57</v>
      </c>
      <c r="F18" s="264">
        <v>68</v>
      </c>
      <c r="G18" s="264">
        <v>58</v>
      </c>
      <c r="H18" s="264">
        <v>69</v>
      </c>
      <c r="I18" s="264">
        <v>58</v>
      </c>
      <c r="J18" s="264">
        <v>69</v>
      </c>
      <c r="K18" s="264" t="s">
        <v>728</v>
      </c>
      <c r="L18" s="241"/>
      <c r="M18" s="271"/>
    </row>
    <row r="19" spans="1:14" s="84" customFormat="1" ht="15" customHeight="1">
      <c r="A19" s="88" t="s">
        <v>156</v>
      </c>
      <c r="B19" s="89" t="s">
        <v>151</v>
      </c>
      <c r="C19" s="100"/>
      <c r="D19" s="264">
        <v>64</v>
      </c>
      <c r="E19" s="264">
        <v>60</v>
      </c>
      <c r="F19" s="264">
        <v>63</v>
      </c>
      <c r="G19" s="264">
        <v>61</v>
      </c>
      <c r="H19" s="264">
        <v>60</v>
      </c>
      <c r="I19" s="264">
        <v>60</v>
      </c>
      <c r="J19" s="264">
        <v>67</v>
      </c>
      <c r="K19" s="264" t="s">
        <v>728</v>
      </c>
      <c r="M19" s="271"/>
    </row>
    <row r="20" spans="1:14" s="84" customFormat="1" ht="17.25" customHeight="1" thickBot="1">
      <c r="A20" s="656" t="s">
        <v>157</v>
      </c>
      <c r="B20" s="657" t="s">
        <v>152</v>
      </c>
      <c r="C20" s="658"/>
      <c r="D20" s="659">
        <v>69</v>
      </c>
      <c r="E20" s="659">
        <v>58</v>
      </c>
      <c r="F20" s="659">
        <v>67</v>
      </c>
      <c r="G20" s="659">
        <v>58</v>
      </c>
      <c r="H20" s="659">
        <v>68</v>
      </c>
      <c r="I20" s="659">
        <v>59</v>
      </c>
      <c r="J20" s="659">
        <v>69</v>
      </c>
      <c r="K20" s="659" t="s">
        <v>728</v>
      </c>
      <c r="M20" s="271"/>
    </row>
    <row r="21" spans="1:14" s="84" customFormat="1" ht="15.75" customHeight="1" thickTop="1">
      <c r="A21" s="1171" t="s">
        <v>1359</v>
      </c>
      <c r="B21" s="271"/>
      <c r="C21" s="648"/>
      <c r="D21" s="83"/>
      <c r="E21" s="83"/>
      <c r="F21" s="83"/>
      <c r="G21" s="83"/>
      <c r="H21" s="83"/>
      <c r="I21" s="83"/>
      <c r="J21" s="83"/>
      <c r="K21" s="94"/>
    </row>
    <row r="22" spans="1:14" s="84" customFormat="1" ht="12.75" customHeight="1">
      <c r="A22" s="109"/>
      <c r="B22" s="271"/>
      <c r="C22" s="94"/>
      <c r="D22" s="83"/>
      <c r="E22" s="83"/>
      <c r="F22" s="83"/>
      <c r="G22" s="83"/>
      <c r="H22" s="83"/>
      <c r="I22" s="83"/>
      <c r="J22" s="83"/>
      <c r="K22" s="94"/>
    </row>
    <row r="23" spans="1:14" s="401" customFormat="1" ht="12.75" customHeight="1">
      <c r="A23" s="242" t="s">
        <v>121</v>
      </c>
      <c r="B23" s="166"/>
      <c r="C23" s="853"/>
      <c r="D23" s="820"/>
      <c r="E23" s="820"/>
      <c r="F23" s="820"/>
      <c r="G23" s="820"/>
      <c r="H23" s="820"/>
      <c r="I23" s="820"/>
      <c r="J23" s="820"/>
      <c r="K23" s="853"/>
    </row>
    <row r="24" spans="1:14" s="240" customFormat="1" ht="12.75" customHeight="1">
      <c r="A24" s="1499" t="s">
        <v>906</v>
      </c>
      <c r="B24" s="1500"/>
      <c r="C24" s="1500"/>
      <c r="D24" s="1500"/>
      <c r="E24" s="1500"/>
      <c r="F24" s="1500"/>
      <c r="G24" s="1500"/>
      <c r="H24" s="1500"/>
      <c r="I24" s="1500"/>
      <c r="J24" s="1500"/>
      <c r="K24" s="1500"/>
    </row>
    <row r="25" spans="1:14" s="240" customFormat="1">
      <c r="A25" s="1499"/>
      <c r="B25" s="1500"/>
      <c r="C25" s="1500"/>
      <c r="D25" s="1500"/>
      <c r="E25" s="1500"/>
      <c r="F25" s="1500"/>
      <c r="G25" s="1500"/>
      <c r="H25" s="1500"/>
      <c r="I25" s="1500"/>
      <c r="J25" s="1500"/>
      <c r="K25" s="1500"/>
    </row>
    <row r="26" spans="1:14" s="240" customFormat="1">
      <c r="A26" s="459" t="s">
        <v>907</v>
      </c>
      <c r="B26" s="853"/>
      <c r="C26" s="166"/>
      <c r="D26" s="166"/>
      <c r="E26" s="166"/>
      <c r="F26" s="166"/>
      <c r="G26" s="166"/>
      <c r="H26" s="166"/>
      <c r="I26" s="166"/>
      <c r="J26" s="166"/>
      <c r="K26" s="166"/>
    </row>
    <row r="27" spans="1:14" s="240" customFormat="1" ht="39.75" customHeight="1">
      <c r="A27" s="1498" t="s">
        <v>1360</v>
      </c>
      <c r="B27" s="1498"/>
      <c r="C27" s="1498"/>
      <c r="D27" s="1498"/>
      <c r="E27" s="1498"/>
      <c r="F27" s="1498"/>
      <c r="G27" s="1498"/>
      <c r="H27" s="1498"/>
      <c r="I27" s="1498"/>
      <c r="J27" s="1498"/>
      <c r="K27" s="1498"/>
    </row>
    <row r="28" spans="1:14" s="240" customFormat="1">
      <c r="A28" s="1179" t="s">
        <v>788</v>
      </c>
      <c r="B28" s="166"/>
      <c r="C28" s="166"/>
      <c r="D28" s="166"/>
      <c r="E28" s="166"/>
      <c r="F28" s="166"/>
      <c r="G28" s="166"/>
      <c r="H28" s="166"/>
      <c r="I28" s="166"/>
      <c r="J28" s="166"/>
      <c r="K28" s="166"/>
    </row>
    <row r="29" spans="1:14" ht="12.75" customHeight="1">
      <c r="A29" s="1586"/>
      <c r="B29" s="83"/>
      <c r="C29" s="83"/>
      <c r="D29" s="83"/>
      <c r="E29" s="83"/>
      <c r="F29" s="83"/>
      <c r="G29" s="271"/>
      <c r="H29" s="271"/>
      <c r="I29" s="271"/>
      <c r="J29" s="271"/>
      <c r="K29" s="271"/>
    </row>
    <row r="30" spans="1:14" s="640" customFormat="1">
      <c r="A30" s="1425" t="s">
        <v>113</v>
      </c>
      <c r="B30" s="1427"/>
      <c r="C30" s="1428"/>
      <c r="D30" s="1428"/>
      <c r="E30" s="83"/>
      <c r="F30" s="83"/>
      <c r="G30" s="271"/>
      <c r="H30" s="271"/>
      <c r="I30" s="271"/>
      <c r="J30" s="271"/>
      <c r="K30" s="271"/>
    </row>
    <row r="31" spans="1:14" s="640" customFormat="1">
      <c r="A31" s="83"/>
      <c r="B31" s="108"/>
      <c r="C31" s="108"/>
      <c r="D31" s="108"/>
      <c r="E31" s="83"/>
      <c r="F31" s="83"/>
      <c r="G31" s="271"/>
      <c r="H31" s="271"/>
      <c r="I31" s="271"/>
      <c r="J31" s="247"/>
      <c r="K31" s="271"/>
    </row>
    <row r="32" spans="1:14" s="640" customFormat="1">
      <c r="A32" s="707" t="s">
        <v>114</v>
      </c>
      <c r="B32" s="1424"/>
      <c r="C32" s="108"/>
      <c r="D32" s="108"/>
      <c r="E32" s="83"/>
      <c r="F32" s="83"/>
      <c r="G32" s="271"/>
      <c r="H32" s="271"/>
      <c r="I32" s="271"/>
      <c r="J32" s="271"/>
      <c r="K32" s="271"/>
    </row>
    <row r="33" spans="1:11" ht="12.75" customHeight="1">
      <c r="A33" s="83"/>
      <c r="B33" s="83"/>
      <c r="C33" s="83"/>
      <c r="D33" s="83"/>
      <c r="E33" s="83"/>
      <c r="F33" s="83"/>
      <c r="G33" s="271"/>
      <c r="H33" s="271"/>
      <c r="I33" s="271"/>
      <c r="J33" s="271"/>
      <c r="K33" s="271"/>
    </row>
    <row r="34" spans="1:11" ht="12.75" customHeight="1">
      <c r="A34" s="1425" t="s">
        <v>115</v>
      </c>
      <c r="B34" s="1424"/>
      <c r="C34" s="1424"/>
      <c r="D34" s="1424"/>
      <c r="E34" s="1424"/>
      <c r="F34" s="1424"/>
      <c r="G34" s="271"/>
      <c r="H34" s="271"/>
      <c r="I34" s="271"/>
      <c r="J34" s="271"/>
      <c r="K34" s="271"/>
    </row>
    <row r="35" spans="1:11" ht="12.75" customHeight="1">
      <c r="A35" s="247"/>
      <c r="B35" s="271"/>
      <c r="C35" s="271"/>
      <c r="D35" s="271"/>
      <c r="E35" s="271"/>
      <c r="F35" s="271"/>
      <c r="G35" s="271"/>
      <c r="H35" s="271"/>
      <c r="I35" s="271"/>
      <c r="J35" s="271"/>
      <c r="K35" s="271"/>
    </row>
    <row r="36" spans="1:11" ht="12.75" customHeight="1">
      <c r="A36" s="1485" t="s">
        <v>631</v>
      </c>
      <c r="B36" s="1485"/>
      <c r="C36" s="1485"/>
      <c r="D36" s="1485"/>
      <c r="E36" s="271"/>
      <c r="F36" s="271"/>
      <c r="G36" s="271"/>
      <c r="H36" s="271"/>
      <c r="I36" s="271"/>
      <c r="J36" s="271"/>
      <c r="K36" s="271"/>
    </row>
    <row r="37" spans="1:11">
      <c r="A37" s="271"/>
      <c r="B37" s="271"/>
      <c r="C37" s="271"/>
      <c r="D37" s="271"/>
      <c r="E37" s="271"/>
      <c r="F37" s="271"/>
      <c r="G37" s="271"/>
      <c r="H37" s="271"/>
      <c r="I37" s="271"/>
      <c r="J37" s="271"/>
      <c r="K37" s="271"/>
    </row>
  </sheetData>
  <mergeCells count="7">
    <mergeCell ref="A36:D36"/>
    <mergeCell ref="D7:E7"/>
    <mergeCell ref="F7:G7"/>
    <mergeCell ref="A27:K27"/>
    <mergeCell ref="H7:I7"/>
    <mergeCell ref="J7:K7"/>
    <mergeCell ref="A24:K25"/>
  </mergeCells>
  <hyperlinks>
    <hyperlink ref="A30:B30" r:id="rId1" location="'Driver Testing - Commentary'!A1" display="Click here to return to the Commentary"/>
    <hyperlink ref="A36" r:id="rId2"/>
    <hyperlink ref="A3" location="'User Guide Driving Tests'!A1" display="Click Here for User Guide"/>
    <hyperlink ref="A30" r:id="rId3" location="'Driver Testing - Commentary'!A1"/>
    <hyperlink ref="A32" location="Contents!A1" display="Click here to return to Contents"/>
    <hyperlink ref="A34" location="'Statistical Notes'!A1" display="Click here for information on Statistical Notes and symbols used"/>
  </hyperlinks>
  <pageMargins left="0.62992125984251968" right="0.74803149606299213" top="0.15748031496062992" bottom="0.98425196850393704" header="0.15748031496062992" footer="0.51181102362204722"/>
  <pageSetup paperSize="9" scale="98" fitToHeight="2" orientation="landscape" r:id="rId4"/>
  <headerFooter alignWithMargins="0">
    <oddFooter xml:space="preserve">&amp;R
</oddFooter>
  </headerFooter>
  <drawing r:id="rId5"/>
</worksheet>
</file>

<file path=xl/worksheets/sheet48.xml><?xml version="1.0" encoding="utf-8"?>
<worksheet xmlns="http://schemas.openxmlformats.org/spreadsheetml/2006/main" xmlns:r="http://schemas.openxmlformats.org/officeDocument/2006/relationships">
  <sheetPr codeName="Sheet19">
    <tabColor theme="0" tint="-0.249977111117893"/>
    <pageSetUpPr fitToPage="1"/>
  </sheetPr>
  <dimension ref="A1:U29"/>
  <sheetViews>
    <sheetView zoomScaleNormal="100" workbookViewId="0">
      <selection activeCell="A2" sqref="A2"/>
    </sheetView>
  </sheetViews>
  <sheetFormatPr defaultRowHeight="12.75"/>
  <cols>
    <col min="1" max="1" width="20.85546875" style="2" customWidth="1"/>
    <col min="2" max="4" width="12.85546875" style="2" customWidth="1"/>
    <col min="5" max="5" width="9.140625" style="2" customWidth="1"/>
    <col min="6" max="20" width="9.140625" style="2"/>
    <col min="21" max="21" width="13" style="2" customWidth="1"/>
    <col min="22" max="16384" width="9.140625" style="2"/>
  </cols>
  <sheetData>
    <row r="1" spans="1:13" ht="15.75">
      <c r="A1" s="73" t="s">
        <v>903</v>
      </c>
      <c r="B1" s="660"/>
      <c r="C1" s="660"/>
      <c r="D1" s="471"/>
      <c r="E1" s="660"/>
      <c r="F1" s="660"/>
      <c r="G1" s="17"/>
      <c r="H1" s="17"/>
      <c r="I1" s="17"/>
      <c r="L1" s="329"/>
      <c r="M1" s="471"/>
    </row>
    <row r="2" spans="1:13" ht="15.75">
      <c r="A2" s="660"/>
      <c r="B2" s="660"/>
      <c r="C2" s="660"/>
      <c r="D2" s="660"/>
      <c r="E2" s="660"/>
      <c r="F2" s="660"/>
      <c r="G2" s="16"/>
      <c r="H2" s="248"/>
      <c r="I2" s="16"/>
      <c r="L2" s="18"/>
    </row>
    <row r="3" spans="1:13">
      <c r="A3" s="707" t="s">
        <v>106</v>
      </c>
      <c r="B3" s="660"/>
      <c r="C3" s="660"/>
      <c r="D3" s="660"/>
      <c r="E3" s="660"/>
      <c r="F3" s="660"/>
      <c r="G3" s="16"/>
      <c r="H3" s="16"/>
      <c r="I3" s="16"/>
    </row>
    <row r="4" spans="1:13" s="236" customFormat="1">
      <c r="A4" s="289"/>
      <c r="B4" s="660"/>
      <c r="C4" s="660"/>
      <c r="D4" s="660"/>
      <c r="E4" s="660"/>
      <c r="F4" s="660"/>
      <c r="G4" s="16"/>
      <c r="H4" s="16"/>
      <c r="I4" s="16"/>
    </row>
    <row r="5" spans="1:13" ht="26.25" customHeight="1">
      <c r="A5" s="1489" t="s">
        <v>1590</v>
      </c>
      <c r="B5" s="1467"/>
      <c r="C5" s="1467"/>
      <c r="D5" s="1467"/>
      <c r="E5" s="17"/>
      <c r="F5" s="17"/>
      <c r="I5" s="20"/>
      <c r="K5" s="21"/>
    </row>
    <row r="6" spans="1:13" ht="16.5" thickBot="1">
      <c r="A6" s="663"/>
      <c r="B6" s="664"/>
      <c r="C6" s="664"/>
      <c r="D6" s="664"/>
      <c r="E6" s="16"/>
      <c r="F6" s="16"/>
      <c r="I6" s="22"/>
    </row>
    <row r="7" spans="1:13" ht="17.25" customHeight="1" thickTop="1" thickBot="1">
      <c r="A7" s="661"/>
      <c r="B7" s="662" t="s">
        <v>150</v>
      </c>
      <c r="C7" s="662" t="s">
        <v>151</v>
      </c>
      <c r="D7" s="662" t="s">
        <v>152</v>
      </c>
      <c r="E7" s="16"/>
      <c r="F7" s="16"/>
      <c r="G7" s="24"/>
      <c r="I7" s="16"/>
    </row>
    <row r="8" spans="1:13" ht="17.25" customHeight="1" thickTop="1">
      <c r="A8" s="449" t="s">
        <v>918</v>
      </c>
      <c r="B8" s="861">
        <v>0.51</v>
      </c>
      <c r="C8" s="861">
        <v>0.42</v>
      </c>
      <c r="D8" s="862">
        <v>0.46</v>
      </c>
      <c r="E8" s="19"/>
      <c r="G8" s="16"/>
      <c r="H8" s="16"/>
      <c r="I8" s="16"/>
    </row>
    <row r="9" spans="1:13" ht="17.25" customHeight="1">
      <c r="A9" s="449" t="s">
        <v>919</v>
      </c>
      <c r="B9" s="861">
        <v>0.56000000000000005</v>
      </c>
      <c r="C9" s="861">
        <v>0.46</v>
      </c>
      <c r="D9" s="862">
        <v>0.5</v>
      </c>
      <c r="E9" s="23"/>
      <c r="F9" s="24"/>
      <c r="G9" s="16"/>
      <c r="H9" s="16"/>
      <c r="I9" s="16"/>
    </row>
    <row r="10" spans="1:13" s="236" customFormat="1" ht="17.25" customHeight="1">
      <c r="A10" s="449" t="s">
        <v>920</v>
      </c>
      <c r="B10" s="861">
        <v>0.56999999999999995</v>
      </c>
      <c r="C10" s="861">
        <v>0.46</v>
      </c>
      <c r="D10" s="862">
        <v>0.51</v>
      </c>
      <c r="E10" s="23"/>
      <c r="F10" s="24"/>
      <c r="G10" s="16"/>
      <c r="H10" s="16"/>
      <c r="I10" s="16"/>
    </row>
    <row r="11" spans="1:13" s="236" customFormat="1" ht="17.25" customHeight="1">
      <c r="A11" s="449" t="s">
        <v>921</v>
      </c>
      <c r="B11" s="859">
        <v>0.57999999999999996</v>
      </c>
      <c r="C11" s="860">
        <v>0.47</v>
      </c>
      <c r="D11" s="859">
        <v>0.52</v>
      </c>
      <c r="E11" s="16"/>
      <c r="F11" s="16"/>
      <c r="G11" s="16"/>
      <c r="H11" s="16"/>
      <c r="I11" s="16"/>
    </row>
    <row r="12" spans="1:13" ht="17.25" customHeight="1">
      <c r="A12" s="449" t="s">
        <v>922</v>
      </c>
      <c r="B12" s="859">
        <v>0.61</v>
      </c>
      <c r="C12" s="860">
        <v>0.51</v>
      </c>
      <c r="D12" s="859">
        <v>0.55000000000000004</v>
      </c>
      <c r="E12" s="16"/>
      <c r="F12" s="16"/>
      <c r="G12" s="16"/>
      <c r="H12" s="16"/>
      <c r="I12" s="16"/>
    </row>
    <row r="13" spans="1:13" ht="17.25" customHeight="1">
      <c r="A13" s="449" t="s">
        <v>923</v>
      </c>
      <c r="B13" s="857">
        <v>0.62</v>
      </c>
      <c r="C13" s="858">
        <v>0.51</v>
      </c>
      <c r="D13" s="857">
        <v>0.56000000000000005</v>
      </c>
      <c r="E13" s="16"/>
      <c r="F13" s="16"/>
      <c r="G13" s="16"/>
      <c r="H13" s="16"/>
      <c r="I13" s="16"/>
    </row>
    <row r="14" spans="1:13" ht="17.25" customHeight="1">
      <c r="A14" s="449" t="s">
        <v>924</v>
      </c>
      <c r="B14" s="857">
        <v>0.61</v>
      </c>
      <c r="C14" s="858">
        <v>0.51</v>
      </c>
      <c r="D14" s="857">
        <v>0.56000000000000005</v>
      </c>
      <c r="E14" s="16"/>
      <c r="F14" s="16"/>
      <c r="G14" s="27"/>
      <c r="H14" s="27"/>
      <c r="I14" s="27"/>
    </row>
    <row r="15" spans="1:13" s="236" customFormat="1" ht="17.25" customHeight="1">
      <c r="A15" s="449" t="s">
        <v>925</v>
      </c>
      <c r="B15" s="857">
        <v>0.6</v>
      </c>
      <c r="C15" s="858">
        <v>0.51</v>
      </c>
      <c r="D15" s="857">
        <v>0.55000000000000004</v>
      </c>
      <c r="E15" s="16"/>
      <c r="F15" s="16"/>
      <c r="G15" s="233"/>
      <c r="H15" s="233"/>
      <c r="I15" s="233"/>
    </row>
    <row r="16" spans="1:13" s="236" customFormat="1" ht="17.25" customHeight="1" thickBot="1">
      <c r="A16" s="1258" t="s">
        <v>926</v>
      </c>
      <c r="B16" s="1259">
        <v>0.57999999999999996</v>
      </c>
      <c r="C16" s="1260">
        <v>0.5</v>
      </c>
      <c r="D16" s="1259">
        <v>0.54</v>
      </c>
      <c r="E16" s="16"/>
      <c r="F16" s="16"/>
      <c r="G16" s="233"/>
      <c r="H16" s="233"/>
      <c r="I16" s="233"/>
    </row>
    <row r="17" spans="1:21" ht="17.25" customHeight="1" thickTop="1">
      <c r="A17" s="236"/>
      <c r="E17" s="16"/>
      <c r="F17" s="16"/>
      <c r="G17" s="27"/>
      <c r="H17" s="27"/>
      <c r="I17" s="27"/>
    </row>
    <row r="18" spans="1:21">
      <c r="A18" s="28"/>
      <c r="B18" s="16"/>
      <c r="C18" s="25"/>
      <c r="D18" s="25"/>
      <c r="E18" s="16"/>
      <c r="F18" s="16"/>
    </row>
    <row r="19" spans="1:21">
      <c r="A19" s="1425" t="s">
        <v>113</v>
      </c>
      <c r="B19" s="1424"/>
    </row>
    <row r="20" spans="1:21">
      <c r="A20" s="83"/>
      <c r="B20" s="83"/>
    </row>
    <row r="21" spans="1:21">
      <c r="A21" s="707" t="s">
        <v>114</v>
      </c>
      <c r="B21" s="1424"/>
      <c r="K21" s="21"/>
    </row>
    <row r="22" spans="1:21">
      <c r="A22" s="83"/>
    </row>
    <row r="23" spans="1:21">
      <c r="A23" s="1425"/>
    </row>
    <row r="24" spans="1:21">
      <c r="A24" s="236"/>
    </row>
    <row r="25" spans="1:21">
      <c r="A25" s="236"/>
    </row>
    <row r="29" spans="1:21">
      <c r="U29" s="665"/>
    </row>
  </sheetData>
  <mergeCells count="1">
    <mergeCell ref="A5:D5"/>
  </mergeCells>
  <hyperlinks>
    <hyperlink ref="A19:B19" r:id="rId1" location="'Driver Testing - Commentary'!A1" display="Click here to return to the Commentary"/>
    <hyperlink ref="A21:B21" r:id="rId2" location="Contents!A1" display="Click here to return to Contents"/>
    <hyperlink ref="A3" location="'User Guide Driving Tests'!A1" display="Click Here for User Guide"/>
    <hyperlink ref="A19" r:id="rId3" location="'Driver Testing - Commentary'!A1"/>
    <hyperlink ref="A21" location="Contents!A1" display="Click here to return to Contents"/>
  </hyperlinks>
  <pageMargins left="0.74803149606299213" right="0.74803149606299213" top="0.98425196850393704" bottom="0.98425196850393704" header="0.51181102362204722" footer="0.51181102362204722"/>
  <pageSetup paperSize="9" scale="67" orientation="landscape" r:id="rId4"/>
  <headerFooter alignWithMargins="0"/>
  <drawing r:id="rId5"/>
</worksheet>
</file>

<file path=xl/worksheets/sheet49.xml><?xml version="1.0" encoding="utf-8"?>
<worksheet xmlns="http://schemas.openxmlformats.org/spreadsheetml/2006/main" xmlns:r="http://schemas.openxmlformats.org/officeDocument/2006/relationships">
  <sheetPr codeName="Sheet17">
    <tabColor theme="0" tint="-0.249977111117893"/>
  </sheetPr>
  <dimension ref="A1:V112"/>
  <sheetViews>
    <sheetView zoomScaleNormal="100" workbookViewId="0">
      <selection activeCell="A2" sqref="A2"/>
    </sheetView>
  </sheetViews>
  <sheetFormatPr defaultRowHeight="12.75"/>
  <cols>
    <col min="1" max="1" width="15.7109375" style="75" customWidth="1"/>
    <col min="2" max="2" width="18" style="74" customWidth="1"/>
    <col min="3" max="3" width="6.42578125" style="75" customWidth="1"/>
    <col min="4" max="4" width="9.7109375" style="75" customWidth="1"/>
    <col min="5" max="5" width="6.42578125" style="660" customWidth="1"/>
    <col min="6" max="6" width="6.42578125" style="75" customWidth="1"/>
    <col min="7" max="7" width="9.7109375" style="75" customWidth="1"/>
    <col min="8" max="9" width="6.42578125" style="75" customWidth="1"/>
    <col min="10" max="10" width="9.7109375" style="75" customWidth="1"/>
    <col min="11" max="12" width="6.42578125" style="75" customWidth="1"/>
    <col min="13" max="13" width="9.7109375" style="75" customWidth="1"/>
    <col min="14" max="15" width="6.42578125" style="75" customWidth="1"/>
    <col min="16" max="16" width="9.7109375" style="75" customWidth="1"/>
    <col min="17" max="17" width="6.42578125" style="660" customWidth="1"/>
    <col min="18" max="18" width="6.42578125" style="75" customWidth="1"/>
    <col min="19" max="19" width="9.7109375" style="75" customWidth="1"/>
    <col min="20" max="20" width="6" style="75" bestFit="1" customWidth="1"/>
    <col min="21" max="21" width="6.42578125" style="75" customWidth="1"/>
    <col min="22" max="22" width="9.7109375" style="75" customWidth="1"/>
    <col min="23" max="16384" width="9.140625" style="75"/>
  </cols>
  <sheetData>
    <row r="1" spans="1:22" ht="15.75">
      <c r="A1" s="73" t="s">
        <v>13</v>
      </c>
      <c r="F1" s="471"/>
      <c r="G1" s="330"/>
    </row>
    <row r="2" spans="1:22" ht="15.75">
      <c r="H2" s="77"/>
    </row>
    <row r="3" spans="1:22">
      <c r="A3" s="1487" t="s">
        <v>106</v>
      </c>
      <c r="B3" s="1487"/>
      <c r="J3" s="169"/>
      <c r="K3" s="1170"/>
      <c r="L3" s="1170"/>
      <c r="M3" s="1170"/>
      <c r="N3" s="1170"/>
      <c r="O3" s="1170"/>
      <c r="P3" s="1170"/>
    </row>
    <row r="4" spans="1:22">
      <c r="J4" s="169"/>
      <c r="K4" s="1170"/>
      <c r="L4" s="1170"/>
      <c r="M4" s="1170"/>
      <c r="N4" s="1170"/>
      <c r="O4" s="1170"/>
      <c r="P4" s="1170"/>
    </row>
    <row r="5" spans="1:22">
      <c r="A5" s="167" t="s">
        <v>1592</v>
      </c>
      <c r="B5" s="108"/>
      <c r="C5" s="101"/>
      <c r="D5" s="101"/>
      <c r="E5" s="271"/>
      <c r="F5" s="101"/>
      <c r="G5" s="101"/>
      <c r="H5" s="101"/>
      <c r="I5" s="101"/>
      <c r="J5" s="101"/>
      <c r="K5" s="101"/>
      <c r="L5" s="101"/>
      <c r="M5" s="101"/>
      <c r="N5" s="101"/>
      <c r="O5" s="101"/>
      <c r="P5" s="101"/>
      <c r="Q5" s="271"/>
      <c r="R5" s="101"/>
      <c r="S5" s="101"/>
      <c r="T5" s="101"/>
      <c r="U5" s="101"/>
      <c r="V5" s="101"/>
    </row>
    <row r="6" spans="1:22" s="170" customFormat="1" ht="13.5" thickBot="1">
      <c r="A6" s="668"/>
      <c r="B6" s="668"/>
      <c r="C6" s="669"/>
      <c r="D6" s="669"/>
      <c r="E6" s="669"/>
      <c r="F6" s="669"/>
      <c r="G6" s="669"/>
      <c r="H6" s="669"/>
      <c r="I6" s="669"/>
      <c r="J6" s="669"/>
      <c r="K6" s="669"/>
      <c r="L6" s="669"/>
      <c r="M6" s="669"/>
      <c r="N6" s="669"/>
      <c r="O6" s="669"/>
      <c r="P6" s="669"/>
      <c r="Q6" s="669"/>
      <c r="R6" s="669"/>
      <c r="S6" s="669"/>
      <c r="T6" s="669"/>
      <c r="U6" s="669"/>
      <c r="V6" s="669"/>
    </row>
    <row r="7" spans="1:22" s="172" customFormat="1" ht="26.25" customHeight="1" thickTop="1">
      <c r="A7" s="667"/>
      <c r="B7" s="667"/>
      <c r="C7" s="1504" t="s">
        <v>108</v>
      </c>
      <c r="D7" s="1504"/>
      <c r="E7" s="1504"/>
      <c r="F7" s="1506" t="s">
        <v>119</v>
      </c>
      <c r="G7" s="1506"/>
      <c r="H7" s="1506"/>
      <c r="I7" s="1506" t="s">
        <v>122</v>
      </c>
      <c r="J7" s="1506"/>
      <c r="K7" s="1506"/>
      <c r="L7" s="1506" t="s">
        <v>109</v>
      </c>
      <c r="M7" s="1506"/>
      <c r="N7" s="1506"/>
      <c r="O7" s="1506" t="s">
        <v>181</v>
      </c>
      <c r="P7" s="1506"/>
      <c r="Q7" s="1506"/>
      <c r="R7" s="1504" t="s">
        <v>123</v>
      </c>
      <c r="S7" s="1505"/>
      <c r="T7" s="1504"/>
      <c r="V7" s="670" t="s">
        <v>124</v>
      </c>
    </row>
    <row r="8" spans="1:22" s="170" customFormat="1" ht="13.5" thickBot="1">
      <c r="A8" s="169"/>
      <c r="B8" s="168"/>
      <c r="C8" s="168"/>
      <c r="D8" s="174" t="s">
        <v>110</v>
      </c>
      <c r="E8" s="174"/>
      <c r="F8" s="169"/>
      <c r="G8" s="174" t="s">
        <v>110</v>
      </c>
      <c r="H8" s="169"/>
      <c r="J8" s="174" t="s">
        <v>110</v>
      </c>
      <c r="M8" s="174" t="s">
        <v>110</v>
      </c>
      <c r="N8" s="174"/>
      <c r="O8" s="174"/>
      <c r="P8" s="174" t="s">
        <v>110</v>
      </c>
      <c r="Q8" s="174"/>
      <c r="R8" s="169"/>
      <c r="S8" s="174" t="s">
        <v>110</v>
      </c>
      <c r="U8" s="174"/>
      <c r="V8" s="174" t="s">
        <v>110</v>
      </c>
    </row>
    <row r="9" spans="1:22" s="170" customFormat="1" ht="13.5" thickTop="1">
      <c r="A9" s="175"/>
      <c r="B9" s="171"/>
      <c r="C9" s="171"/>
      <c r="D9" s="175"/>
      <c r="E9" s="175"/>
      <c r="F9" s="175"/>
      <c r="G9" s="175"/>
      <c r="H9" s="175"/>
      <c r="I9" s="175"/>
      <c r="J9" s="175"/>
      <c r="K9" s="175"/>
      <c r="L9" s="175"/>
      <c r="M9" s="175"/>
      <c r="N9" s="175"/>
      <c r="O9" s="175"/>
      <c r="P9" s="175"/>
      <c r="Q9" s="175"/>
      <c r="R9" s="175"/>
      <c r="S9" s="175"/>
      <c r="T9" s="175"/>
      <c r="U9" s="175"/>
      <c r="V9" s="175"/>
    </row>
    <row r="10" spans="1:22" s="170" customFormat="1">
      <c r="A10" s="173" t="s">
        <v>125</v>
      </c>
      <c r="B10" s="176" t="s">
        <v>28</v>
      </c>
      <c r="C10" s="176"/>
      <c r="D10" s="177">
        <v>4206</v>
      </c>
      <c r="E10" s="177"/>
      <c r="F10" s="157"/>
      <c r="G10" s="177">
        <v>81</v>
      </c>
      <c r="H10" s="177"/>
      <c r="I10" s="157"/>
      <c r="J10" s="333" t="s">
        <v>722</v>
      </c>
      <c r="K10" s="177"/>
      <c r="L10" s="157"/>
      <c r="M10" s="333" t="s">
        <v>722</v>
      </c>
      <c r="N10" s="177"/>
      <c r="O10" s="157"/>
      <c r="P10" s="333" t="s">
        <v>722</v>
      </c>
      <c r="Q10" s="177"/>
      <c r="R10" s="157"/>
      <c r="S10" s="177">
        <v>88</v>
      </c>
      <c r="T10" s="177"/>
      <c r="U10" s="165"/>
      <c r="V10" s="177">
        <v>4375</v>
      </c>
    </row>
    <row r="11" spans="1:22" s="170" customFormat="1">
      <c r="A11" s="173"/>
      <c r="B11" s="176" t="s">
        <v>126</v>
      </c>
      <c r="C11" s="176"/>
      <c r="D11" s="287">
        <v>1870</v>
      </c>
      <c r="E11" s="177"/>
      <c r="F11" s="165"/>
      <c r="G11" s="287">
        <v>61</v>
      </c>
      <c r="H11" s="177"/>
      <c r="I11" s="165"/>
      <c r="J11" s="265" t="s">
        <v>722</v>
      </c>
      <c r="K11" s="177"/>
      <c r="L11" s="165"/>
      <c r="M11" s="265" t="s">
        <v>722</v>
      </c>
      <c r="N11" s="177"/>
      <c r="O11" s="165"/>
      <c r="P11" s="265" t="s">
        <v>722</v>
      </c>
      <c r="Q11" s="177"/>
      <c r="R11" s="165"/>
      <c r="S11" s="287">
        <v>50</v>
      </c>
      <c r="T11" s="177"/>
      <c r="U11" s="165"/>
      <c r="V11" s="177">
        <v>1981</v>
      </c>
    </row>
    <row r="12" spans="1:22" s="170" customFormat="1">
      <c r="A12" s="173"/>
      <c r="B12" s="176" t="s">
        <v>129</v>
      </c>
      <c r="C12" s="176"/>
      <c r="D12" s="287">
        <f>D10-D11</f>
        <v>2336</v>
      </c>
      <c r="E12" s="287"/>
      <c r="F12" s="165"/>
      <c r="G12" s="287">
        <f t="shared" ref="G12" si="0">G10-G11</f>
        <v>20</v>
      </c>
      <c r="H12" s="287"/>
      <c r="I12" s="165"/>
      <c r="J12" s="265" t="s">
        <v>722</v>
      </c>
      <c r="K12" s="287"/>
      <c r="L12" s="165"/>
      <c r="M12" s="265" t="s">
        <v>722</v>
      </c>
      <c r="N12" s="287"/>
      <c r="O12" s="165"/>
      <c r="P12" s="265" t="s">
        <v>722</v>
      </c>
      <c r="Q12" s="287"/>
      <c r="R12" s="165"/>
      <c r="S12" s="287">
        <f t="shared" ref="S12" si="1">S10-S11</f>
        <v>38</v>
      </c>
      <c r="T12" s="177"/>
      <c r="U12" s="165"/>
      <c r="V12" s="177">
        <v>2394</v>
      </c>
    </row>
    <row r="13" spans="1:22" s="170" customFormat="1">
      <c r="A13" s="173"/>
      <c r="B13" s="176" t="s">
        <v>127</v>
      </c>
      <c r="C13" s="176"/>
      <c r="D13" s="179">
        <f>D11/D10</f>
        <v>0.44460294816928198</v>
      </c>
      <c r="E13" s="179"/>
      <c r="F13" s="101"/>
      <c r="G13" s="179">
        <f t="shared" ref="G13" si="2">G11/G10</f>
        <v>0.75308641975308643</v>
      </c>
      <c r="H13" s="179"/>
      <c r="I13" s="271"/>
      <c r="J13" s="334" t="s">
        <v>722</v>
      </c>
      <c r="K13" s="179"/>
      <c r="L13" s="271"/>
      <c r="M13" s="334" t="s">
        <v>722</v>
      </c>
      <c r="N13" s="179"/>
      <c r="O13" s="271"/>
      <c r="P13" s="334" t="s">
        <v>722</v>
      </c>
      <c r="Q13" s="179"/>
      <c r="R13" s="271"/>
      <c r="S13" s="179">
        <f t="shared" ref="S13" si="3">S11/S10</f>
        <v>0.56818181818181823</v>
      </c>
      <c r="T13" s="179"/>
      <c r="U13" s="271"/>
      <c r="V13" s="179">
        <v>0.45279999999999998</v>
      </c>
    </row>
    <row r="14" spans="1:22" s="170" customFormat="1">
      <c r="A14" s="173"/>
      <c r="B14" s="176"/>
      <c r="C14" s="176"/>
      <c r="D14" s="177"/>
      <c r="E14" s="177"/>
      <c r="F14" s="101"/>
      <c r="G14" s="177"/>
      <c r="H14" s="101"/>
      <c r="I14" s="177"/>
      <c r="J14" s="101"/>
      <c r="K14" s="177"/>
      <c r="L14" s="177"/>
      <c r="M14" s="162"/>
      <c r="N14" s="162"/>
      <c r="O14" s="178"/>
      <c r="P14" s="177"/>
      <c r="Q14" s="177"/>
      <c r="R14" s="101"/>
      <c r="S14" s="162"/>
      <c r="T14" s="162"/>
      <c r="U14" s="178"/>
      <c r="V14" s="177"/>
    </row>
    <row r="15" spans="1:22" s="170" customFormat="1">
      <c r="A15" s="173" t="s">
        <v>128</v>
      </c>
      <c r="B15" s="176" t="s">
        <v>28</v>
      </c>
      <c r="C15" s="176"/>
      <c r="D15" s="177">
        <v>1546</v>
      </c>
      <c r="E15" s="177"/>
      <c r="F15" s="157"/>
      <c r="G15" s="177">
        <v>45</v>
      </c>
      <c r="H15" s="177"/>
      <c r="I15" s="157"/>
      <c r="J15" s="333" t="s">
        <v>722</v>
      </c>
      <c r="K15" s="177"/>
      <c r="L15" s="157"/>
      <c r="M15" s="177">
        <v>0</v>
      </c>
      <c r="N15" s="177"/>
      <c r="O15" s="157"/>
      <c r="P15" s="333" t="s">
        <v>722</v>
      </c>
      <c r="Q15" s="177"/>
      <c r="R15" s="157"/>
      <c r="S15" s="333" t="s">
        <v>722</v>
      </c>
      <c r="T15" s="177"/>
      <c r="U15" s="165"/>
      <c r="V15" s="177">
        <v>1591</v>
      </c>
    </row>
    <row r="16" spans="1:22" s="170" customFormat="1">
      <c r="A16" s="173"/>
      <c r="B16" s="176" t="s">
        <v>126</v>
      </c>
      <c r="C16" s="176"/>
      <c r="D16" s="287">
        <v>877</v>
      </c>
      <c r="E16" s="177"/>
      <c r="F16" s="165"/>
      <c r="G16" s="287">
        <v>40</v>
      </c>
      <c r="H16" s="177"/>
      <c r="I16" s="165"/>
      <c r="J16" s="265" t="s">
        <v>722</v>
      </c>
      <c r="K16" s="177"/>
      <c r="L16" s="165"/>
      <c r="M16" s="287">
        <v>0</v>
      </c>
      <c r="N16" s="177"/>
      <c r="O16" s="165"/>
      <c r="P16" s="265" t="s">
        <v>722</v>
      </c>
      <c r="Q16" s="177"/>
      <c r="R16" s="165"/>
      <c r="S16" s="265" t="s">
        <v>722</v>
      </c>
      <c r="T16" s="177"/>
      <c r="U16" s="165"/>
      <c r="V16" s="177">
        <v>917</v>
      </c>
    </row>
    <row r="17" spans="1:22" s="170" customFormat="1">
      <c r="A17" s="173"/>
      <c r="B17" s="176" t="s">
        <v>129</v>
      </c>
      <c r="C17" s="176"/>
      <c r="D17" s="287">
        <f t="shared" ref="D17" si="4">D15-D16</f>
        <v>669</v>
      </c>
      <c r="E17" s="287"/>
      <c r="F17" s="165"/>
      <c r="G17" s="287">
        <f t="shared" ref="G17" si="5">G15-G16</f>
        <v>5</v>
      </c>
      <c r="H17" s="287"/>
      <c r="I17" s="165"/>
      <c r="J17" s="265" t="s">
        <v>722</v>
      </c>
      <c r="K17" s="287"/>
      <c r="L17" s="165"/>
      <c r="M17" s="287">
        <f t="shared" ref="M17" si="6">M15-M16</f>
        <v>0</v>
      </c>
      <c r="N17" s="287"/>
      <c r="O17" s="165"/>
      <c r="P17" s="265" t="s">
        <v>722</v>
      </c>
      <c r="Q17" s="287"/>
      <c r="R17" s="165"/>
      <c r="S17" s="265" t="s">
        <v>722</v>
      </c>
      <c r="T17" s="177"/>
      <c r="U17" s="165"/>
      <c r="V17" s="177">
        <v>674</v>
      </c>
    </row>
    <row r="18" spans="1:22" s="170" customFormat="1">
      <c r="A18" s="173"/>
      <c r="B18" s="176" t="s">
        <v>127</v>
      </c>
      <c r="C18" s="176"/>
      <c r="D18" s="179">
        <f t="shared" ref="D18" si="7">D16/D15</f>
        <v>0.56727037516170764</v>
      </c>
      <c r="E18" s="179"/>
      <c r="F18" s="271"/>
      <c r="G18" s="179">
        <f t="shared" ref="G18" si="8">G16/G15</f>
        <v>0.88888888888888884</v>
      </c>
      <c r="H18" s="179"/>
      <c r="I18" s="271"/>
      <c r="J18" s="334" t="s">
        <v>722</v>
      </c>
      <c r="K18" s="179"/>
      <c r="L18" s="271"/>
      <c r="M18" s="179" t="s">
        <v>1591</v>
      </c>
      <c r="N18" s="179"/>
      <c r="O18" s="271"/>
      <c r="P18" s="334" t="s">
        <v>722</v>
      </c>
      <c r="Q18" s="179"/>
      <c r="R18" s="271"/>
      <c r="S18" s="334" t="s">
        <v>722</v>
      </c>
      <c r="T18" s="179"/>
      <c r="U18" s="271"/>
      <c r="V18" s="179">
        <v>0.57636706473915778</v>
      </c>
    </row>
    <row r="19" spans="1:22" s="170" customFormat="1">
      <c r="A19" s="173"/>
      <c r="B19" s="176"/>
      <c r="C19" s="176"/>
      <c r="D19" s="177"/>
      <c r="E19" s="177"/>
      <c r="F19" s="271"/>
      <c r="G19" s="177"/>
      <c r="H19" s="271"/>
      <c r="I19" s="177"/>
      <c r="J19" s="271"/>
      <c r="K19" s="177"/>
      <c r="L19" s="177"/>
      <c r="M19" s="162"/>
      <c r="N19" s="162"/>
      <c r="O19" s="178"/>
      <c r="P19" s="177"/>
      <c r="Q19" s="177"/>
      <c r="R19" s="271"/>
      <c r="S19" s="162"/>
      <c r="T19" s="162"/>
      <c r="U19" s="178"/>
      <c r="V19" s="177"/>
    </row>
    <row r="20" spans="1:22" s="170" customFormat="1">
      <c r="A20" s="173" t="s">
        <v>130</v>
      </c>
      <c r="B20" s="176" t="s">
        <v>28</v>
      </c>
      <c r="C20" s="176"/>
      <c r="D20" s="177">
        <v>2937</v>
      </c>
      <c r="E20" s="177"/>
      <c r="F20" s="157"/>
      <c r="G20" s="177">
        <v>266</v>
      </c>
      <c r="H20" s="177"/>
      <c r="I20" s="157"/>
      <c r="J20" s="333" t="s">
        <v>722</v>
      </c>
      <c r="K20" s="177"/>
      <c r="L20" s="157"/>
      <c r="M20" s="177" t="s">
        <v>789</v>
      </c>
      <c r="N20" s="177"/>
      <c r="O20" s="157"/>
      <c r="P20" s="333" t="s">
        <v>722</v>
      </c>
      <c r="Q20" s="177"/>
      <c r="R20" s="157"/>
      <c r="S20" s="177" t="s">
        <v>789</v>
      </c>
      <c r="T20" s="177"/>
      <c r="U20" s="165"/>
      <c r="V20" s="177">
        <v>3207</v>
      </c>
    </row>
    <row r="21" spans="1:22" s="170" customFormat="1">
      <c r="A21" s="173"/>
      <c r="B21" s="176" t="s">
        <v>126</v>
      </c>
      <c r="C21" s="176"/>
      <c r="D21" s="287">
        <v>1709</v>
      </c>
      <c r="E21" s="177"/>
      <c r="F21" s="165"/>
      <c r="G21" s="287">
        <v>160</v>
      </c>
      <c r="H21" s="177"/>
      <c r="I21" s="165"/>
      <c r="J21" s="265" t="s">
        <v>722</v>
      </c>
      <c r="K21" s="177"/>
      <c r="L21" s="165"/>
      <c r="M21" s="1261" t="s">
        <v>789</v>
      </c>
      <c r="N21" s="177"/>
      <c r="O21" s="165"/>
      <c r="P21" s="265" t="s">
        <v>722</v>
      </c>
      <c r="Q21" s="177"/>
      <c r="R21" s="165"/>
      <c r="S21" s="1261" t="s">
        <v>789</v>
      </c>
      <c r="T21" s="177"/>
      <c r="U21" s="165"/>
      <c r="V21" s="177">
        <v>1872</v>
      </c>
    </row>
    <row r="22" spans="1:22" s="170" customFormat="1">
      <c r="A22" s="173"/>
      <c r="B22" s="176" t="s">
        <v>129</v>
      </c>
      <c r="C22" s="176"/>
      <c r="D22" s="287">
        <f t="shared" ref="D22" si="9">D20-D21</f>
        <v>1228</v>
      </c>
      <c r="E22" s="287"/>
      <c r="F22" s="165"/>
      <c r="G22" s="287">
        <f t="shared" ref="G22" si="10">G20-G21</f>
        <v>106</v>
      </c>
      <c r="H22" s="287"/>
      <c r="I22" s="165"/>
      <c r="J22" s="265" t="s">
        <v>722</v>
      </c>
      <c r="K22" s="287"/>
      <c r="L22" s="165"/>
      <c r="M22" s="1261" t="s">
        <v>789</v>
      </c>
      <c r="N22" s="287"/>
      <c r="O22" s="165"/>
      <c r="P22" s="265" t="s">
        <v>722</v>
      </c>
      <c r="Q22" s="287"/>
      <c r="R22" s="165"/>
      <c r="S22" s="1261" t="s">
        <v>789</v>
      </c>
      <c r="T22" s="177"/>
      <c r="U22" s="165"/>
      <c r="V22" s="177">
        <v>1335</v>
      </c>
    </row>
    <row r="23" spans="1:22" s="170" customFormat="1">
      <c r="A23" s="173"/>
      <c r="B23" s="176" t="s">
        <v>127</v>
      </c>
      <c r="C23" s="176"/>
      <c r="D23" s="179">
        <f t="shared" ref="D23" si="11">D21/D20</f>
        <v>0.58188627851549202</v>
      </c>
      <c r="E23" s="179"/>
      <c r="F23" s="271"/>
      <c r="G23" s="179">
        <f t="shared" ref="G23" si="12">G21/G20</f>
        <v>0.60150375939849621</v>
      </c>
      <c r="H23" s="179"/>
      <c r="I23" s="271"/>
      <c r="J23" s="334" t="s">
        <v>722</v>
      </c>
      <c r="K23" s="179"/>
      <c r="L23" s="271"/>
      <c r="M23" s="179" t="s">
        <v>789</v>
      </c>
      <c r="N23" s="179"/>
      <c r="O23" s="271"/>
      <c r="P23" s="334" t="s">
        <v>722</v>
      </c>
      <c r="Q23" s="179"/>
      <c r="R23" s="271"/>
      <c r="S23" s="179" t="s">
        <v>789</v>
      </c>
      <c r="T23" s="179"/>
      <c r="U23" s="271"/>
      <c r="V23" s="179">
        <v>0.58372310570626751</v>
      </c>
    </row>
    <row r="24" spans="1:22" s="170" customFormat="1">
      <c r="A24" s="173"/>
      <c r="B24" s="176"/>
      <c r="C24" s="176"/>
      <c r="D24" s="177"/>
      <c r="E24" s="177"/>
      <c r="F24" s="271"/>
      <c r="G24" s="177"/>
      <c r="H24" s="271"/>
      <c r="I24" s="177"/>
      <c r="J24" s="271"/>
      <c r="K24" s="177"/>
      <c r="L24" s="177"/>
      <c r="M24" s="162"/>
      <c r="N24" s="162"/>
      <c r="O24" s="178"/>
      <c r="P24" s="177"/>
      <c r="Q24" s="177"/>
      <c r="R24" s="271"/>
      <c r="S24" s="162"/>
      <c r="T24" s="162"/>
      <c r="U24" s="178"/>
      <c r="V24" s="177"/>
    </row>
    <row r="25" spans="1:22" s="170" customFormat="1">
      <c r="A25" s="173" t="s">
        <v>131</v>
      </c>
      <c r="B25" s="176" t="s">
        <v>28</v>
      </c>
      <c r="C25" s="176"/>
      <c r="D25" s="177">
        <v>6009</v>
      </c>
      <c r="E25" s="177"/>
      <c r="F25" s="157"/>
      <c r="G25" s="333" t="s">
        <v>722</v>
      </c>
      <c r="H25" s="177"/>
      <c r="I25" s="157"/>
      <c r="J25" s="177">
        <v>964</v>
      </c>
      <c r="K25" s="177"/>
      <c r="L25" s="157"/>
      <c r="M25" s="177">
        <v>231</v>
      </c>
      <c r="N25" s="177"/>
      <c r="O25" s="157"/>
      <c r="P25" s="177">
        <v>146</v>
      </c>
      <c r="Q25" s="177"/>
      <c r="R25" s="157"/>
      <c r="S25" s="177">
        <v>1206</v>
      </c>
      <c r="T25" s="177"/>
      <c r="U25" s="165"/>
      <c r="V25" s="177">
        <v>8556</v>
      </c>
    </row>
    <row r="26" spans="1:22" s="170" customFormat="1">
      <c r="A26" s="173"/>
      <c r="B26" s="176" t="s">
        <v>126</v>
      </c>
      <c r="C26" s="176"/>
      <c r="D26" s="287">
        <v>3039</v>
      </c>
      <c r="E26" s="177"/>
      <c r="F26" s="165"/>
      <c r="G26" s="265" t="s">
        <v>722</v>
      </c>
      <c r="H26" s="177"/>
      <c r="I26" s="165"/>
      <c r="J26" s="287">
        <v>591</v>
      </c>
      <c r="K26" s="177"/>
      <c r="L26" s="165"/>
      <c r="M26" s="287">
        <v>149</v>
      </c>
      <c r="N26" s="177"/>
      <c r="O26" s="165"/>
      <c r="P26" s="287">
        <v>107</v>
      </c>
      <c r="Q26" s="177"/>
      <c r="R26" s="165"/>
      <c r="S26" s="287">
        <v>833</v>
      </c>
      <c r="T26" s="177"/>
      <c r="U26" s="165"/>
      <c r="V26" s="177">
        <v>4719</v>
      </c>
    </row>
    <row r="27" spans="1:22" s="170" customFormat="1">
      <c r="A27" s="173"/>
      <c r="B27" s="176" t="s">
        <v>129</v>
      </c>
      <c r="C27" s="176"/>
      <c r="D27" s="287">
        <f t="shared" ref="D27" si="13">D25-D26</f>
        <v>2970</v>
      </c>
      <c r="E27" s="287"/>
      <c r="F27" s="165"/>
      <c r="G27" s="265" t="s">
        <v>722</v>
      </c>
      <c r="H27" s="287"/>
      <c r="I27" s="165"/>
      <c r="J27" s="287">
        <f t="shared" ref="J27" si="14">J25-J26</f>
        <v>373</v>
      </c>
      <c r="K27" s="287"/>
      <c r="L27" s="165"/>
      <c r="M27" s="287">
        <f t="shared" ref="M27" si="15">M25-M26</f>
        <v>82</v>
      </c>
      <c r="N27" s="287"/>
      <c r="O27" s="165"/>
      <c r="P27" s="287">
        <f t="shared" ref="P27" si="16">P25-P26</f>
        <v>39</v>
      </c>
      <c r="Q27" s="287"/>
      <c r="R27" s="165"/>
      <c r="S27" s="287">
        <f t="shared" ref="S27" si="17">S25-S26</f>
        <v>373</v>
      </c>
      <c r="T27" s="177"/>
      <c r="U27" s="165"/>
      <c r="V27" s="177">
        <v>3837</v>
      </c>
    </row>
    <row r="28" spans="1:22" s="170" customFormat="1">
      <c r="A28" s="173"/>
      <c r="B28" s="176" t="s">
        <v>127</v>
      </c>
      <c r="C28" s="176"/>
      <c r="D28" s="179">
        <f t="shared" ref="D28" si="18">D26/D25</f>
        <v>0.50574138791812284</v>
      </c>
      <c r="E28" s="179"/>
      <c r="F28" s="271"/>
      <c r="G28" s="334" t="s">
        <v>722</v>
      </c>
      <c r="H28" s="179"/>
      <c r="I28" s="271"/>
      <c r="J28" s="179">
        <f t="shared" ref="J28" si="19">J26/J25</f>
        <v>0.61307053941908718</v>
      </c>
      <c r="K28" s="179"/>
      <c r="L28" s="271"/>
      <c r="M28" s="179">
        <f t="shared" ref="M28" si="20">M26/M25</f>
        <v>0.64502164502164505</v>
      </c>
      <c r="N28" s="179"/>
      <c r="O28" s="271"/>
      <c r="P28" s="179">
        <f t="shared" ref="P28" si="21">P26/P25</f>
        <v>0.73287671232876717</v>
      </c>
      <c r="Q28" s="179"/>
      <c r="R28" s="271"/>
      <c r="S28" s="179">
        <f t="shared" ref="S28" si="22">S26/S25</f>
        <v>0.69071310116086237</v>
      </c>
      <c r="T28" s="179"/>
      <c r="U28" s="271"/>
      <c r="V28" s="179">
        <v>0.55154277699859744</v>
      </c>
    </row>
    <row r="29" spans="1:22" s="170" customFormat="1">
      <c r="A29" s="173"/>
      <c r="B29" s="176"/>
      <c r="C29" s="176"/>
      <c r="D29" s="177"/>
      <c r="E29" s="177"/>
      <c r="F29" s="271"/>
      <c r="G29" s="177"/>
      <c r="H29" s="271"/>
      <c r="I29" s="177"/>
      <c r="J29" s="271"/>
      <c r="K29" s="177"/>
      <c r="L29" s="177"/>
      <c r="M29" s="162"/>
      <c r="N29" s="162"/>
      <c r="O29" s="178"/>
      <c r="P29" s="177"/>
      <c r="Q29" s="177"/>
      <c r="R29" s="271"/>
      <c r="S29" s="162"/>
      <c r="T29" s="162"/>
      <c r="U29" s="178"/>
      <c r="V29" s="177"/>
    </row>
    <row r="30" spans="1:22" s="170" customFormat="1">
      <c r="A30" s="173" t="s">
        <v>132</v>
      </c>
      <c r="B30" s="176" t="s">
        <v>28</v>
      </c>
      <c r="C30" s="176"/>
      <c r="D30" s="177">
        <v>2967</v>
      </c>
      <c r="E30" s="177"/>
      <c r="F30" s="157"/>
      <c r="G30" s="177">
        <v>67</v>
      </c>
      <c r="H30" s="177"/>
      <c r="I30" s="157"/>
      <c r="J30" s="333" t="s">
        <v>722</v>
      </c>
      <c r="K30" s="177"/>
      <c r="L30" s="157"/>
      <c r="M30" s="177">
        <v>29</v>
      </c>
      <c r="N30" s="177"/>
      <c r="O30" s="157"/>
      <c r="P30" s="177">
        <v>11</v>
      </c>
      <c r="Q30" s="177"/>
      <c r="R30" s="157"/>
      <c r="S30" s="177">
        <v>293</v>
      </c>
      <c r="T30" s="177"/>
      <c r="U30" s="165"/>
      <c r="V30" s="177">
        <v>3367</v>
      </c>
    </row>
    <row r="31" spans="1:22" s="170" customFormat="1">
      <c r="A31" s="173"/>
      <c r="B31" s="176" t="s">
        <v>126</v>
      </c>
      <c r="C31" s="176"/>
      <c r="D31" s="287">
        <v>1697</v>
      </c>
      <c r="E31" s="177"/>
      <c r="F31" s="165"/>
      <c r="G31" s="287">
        <v>55</v>
      </c>
      <c r="H31" s="177"/>
      <c r="I31" s="165"/>
      <c r="J31" s="265" t="s">
        <v>722</v>
      </c>
      <c r="K31" s="177"/>
      <c r="L31" s="165"/>
      <c r="M31" s="1261" t="s">
        <v>789</v>
      </c>
      <c r="N31" s="177"/>
      <c r="O31" s="165"/>
      <c r="P31" s="1261" t="s">
        <v>789</v>
      </c>
      <c r="Q31" s="177"/>
      <c r="R31" s="165"/>
      <c r="S31" s="287">
        <v>233</v>
      </c>
      <c r="T31" s="177"/>
      <c r="U31" s="165"/>
      <c r="V31" s="177">
        <v>2016</v>
      </c>
    </row>
    <row r="32" spans="1:22" s="170" customFormat="1">
      <c r="A32" s="173"/>
      <c r="B32" s="176" t="s">
        <v>129</v>
      </c>
      <c r="C32" s="176"/>
      <c r="D32" s="287">
        <f t="shared" ref="D32" si="23">D30-D31</f>
        <v>1270</v>
      </c>
      <c r="E32" s="287"/>
      <c r="F32" s="165"/>
      <c r="G32" s="287">
        <f t="shared" ref="G32" si="24">G30-G31</f>
        <v>12</v>
      </c>
      <c r="H32" s="287"/>
      <c r="I32" s="165"/>
      <c r="J32" s="265" t="s">
        <v>722</v>
      </c>
      <c r="K32" s="287"/>
      <c r="L32" s="165"/>
      <c r="M32" s="1261" t="s">
        <v>789</v>
      </c>
      <c r="N32" s="287"/>
      <c r="O32" s="165"/>
      <c r="P32" s="1261" t="s">
        <v>789</v>
      </c>
      <c r="Q32" s="287"/>
      <c r="R32" s="165"/>
      <c r="S32" s="287">
        <f t="shared" ref="S32" si="25">S30-S31</f>
        <v>60</v>
      </c>
      <c r="T32" s="177"/>
      <c r="U32" s="165"/>
      <c r="V32" s="177">
        <v>1351</v>
      </c>
    </row>
    <row r="33" spans="1:22" s="170" customFormat="1">
      <c r="A33" s="173"/>
      <c r="B33" s="176" t="s">
        <v>127</v>
      </c>
      <c r="C33" s="176"/>
      <c r="D33" s="179">
        <f t="shared" ref="D33" si="26">D31/D30</f>
        <v>0.57195820694304012</v>
      </c>
      <c r="E33" s="179"/>
      <c r="F33" s="271"/>
      <c r="G33" s="179">
        <f t="shared" ref="G33" si="27">G31/G30</f>
        <v>0.82089552238805974</v>
      </c>
      <c r="H33" s="179"/>
      <c r="I33" s="271"/>
      <c r="J33" s="334" t="s">
        <v>722</v>
      </c>
      <c r="K33" s="179"/>
      <c r="L33" s="271"/>
      <c r="M33" s="179" t="s">
        <v>789</v>
      </c>
      <c r="N33" s="179"/>
      <c r="O33" s="271"/>
      <c r="P33" s="179" t="s">
        <v>789</v>
      </c>
      <c r="Q33" s="179"/>
      <c r="R33" s="271"/>
      <c r="S33" s="179">
        <f t="shared" ref="S33" si="28">S31/S30</f>
        <v>0.79522184300341292</v>
      </c>
      <c r="T33" s="179"/>
      <c r="U33" s="271"/>
      <c r="V33" s="179">
        <v>0.59875259875259879</v>
      </c>
    </row>
    <row r="34" spans="1:22" s="170" customFormat="1">
      <c r="A34" s="173"/>
      <c r="B34" s="176"/>
      <c r="C34" s="176"/>
      <c r="D34" s="177"/>
      <c r="E34" s="177"/>
      <c r="F34" s="271"/>
      <c r="G34" s="177"/>
      <c r="H34" s="271"/>
      <c r="I34" s="177"/>
      <c r="J34" s="271"/>
      <c r="K34" s="177"/>
      <c r="L34" s="177"/>
      <c r="M34" s="162"/>
      <c r="N34" s="162"/>
      <c r="O34" s="178"/>
      <c r="P34" s="177"/>
      <c r="Q34" s="177"/>
      <c r="R34" s="271"/>
      <c r="S34" s="162"/>
      <c r="T34" s="162"/>
      <c r="U34" s="178"/>
      <c r="V34" s="177"/>
    </row>
    <row r="35" spans="1:22" s="170" customFormat="1">
      <c r="A35" s="173" t="s">
        <v>133</v>
      </c>
      <c r="B35" s="176" t="s">
        <v>28</v>
      </c>
      <c r="C35" s="176"/>
      <c r="D35" s="177">
        <v>4457</v>
      </c>
      <c r="E35" s="177"/>
      <c r="F35" s="157"/>
      <c r="G35" s="177">
        <v>65</v>
      </c>
      <c r="H35" s="177"/>
      <c r="I35" s="157"/>
      <c r="J35" s="333" t="s">
        <v>722</v>
      </c>
      <c r="K35" s="177"/>
      <c r="L35" s="157"/>
      <c r="M35" s="177">
        <v>0</v>
      </c>
      <c r="N35" s="177"/>
      <c r="O35" s="157"/>
      <c r="P35" s="333" t="s">
        <v>722</v>
      </c>
      <c r="Q35" s="177"/>
      <c r="R35" s="157"/>
      <c r="S35" s="333" t="s">
        <v>722</v>
      </c>
      <c r="T35" s="177"/>
      <c r="U35" s="165"/>
      <c r="V35" s="177">
        <v>4522</v>
      </c>
    </row>
    <row r="36" spans="1:22" s="170" customFormat="1">
      <c r="A36" s="173"/>
      <c r="B36" s="176" t="s">
        <v>126</v>
      </c>
      <c r="C36" s="176"/>
      <c r="D36" s="287">
        <v>2221</v>
      </c>
      <c r="E36" s="177"/>
      <c r="F36" s="165"/>
      <c r="G36" s="287">
        <v>59</v>
      </c>
      <c r="H36" s="177"/>
      <c r="I36" s="165"/>
      <c r="J36" s="265" t="s">
        <v>722</v>
      </c>
      <c r="K36" s="177"/>
      <c r="L36" s="165"/>
      <c r="M36" s="287">
        <v>0</v>
      </c>
      <c r="N36" s="177"/>
      <c r="O36" s="165"/>
      <c r="P36" s="265" t="s">
        <v>722</v>
      </c>
      <c r="Q36" s="177"/>
      <c r="R36" s="165"/>
      <c r="S36" s="265" t="s">
        <v>722</v>
      </c>
      <c r="T36" s="177"/>
      <c r="U36" s="165"/>
      <c r="V36" s="177">
        <v>2280</v>
      </c>
    </row>
    <row r="37" spans="1:22" s="170" customFormat="1">
      <c r="A37" s="173"/>
      <c r="B37" s="176" t="s">
        <v>129</v>
      </c>
      <c r="C37" s="176"/>
      <c r="D37" s="287">
        <f t="shared" ref="D37" si="29">D35-D36</f>
        <v>2236</v>
      </c>
      <c r="E37" s="287"/>
      <c r="F37" s="165"/>
      <c r="G37" s="287">
        <f t="shared" ref="G37" si="30">G35-G36</f>
        <v>6</v>
      </c>
      <c r="H37" s="287"/>
      <c r="I37" s="165"/>
      <c r="J37" s="265" t="s">
        <v>722</v>
      </c>
      <c r="K37" s="287"/>
      <c r="L37" s="165"/>
      <c r="M37" s="287">
        <v>0</v>
      </c>
      <c r="N37" s="287"/>
      <c r="O37" s="165"/>
      <c r="P37" s="265" t="s">
        <v>722</v>
      </c>
      <c r="Q37" s="287"/>
      <c r="R37" s="165"/>
      <c r="S37" s="265" t="s">
        <v>722</v>
      </c>
      <c r="T37" s="177"/>
      <c r="U37" s="165"/>
      <c r="V37" s="177">
        <v>2242</v>
      </c>
    </row>
    <row r="38" spans="1:22" s="170" customFormat="1">
      <c r="A38" s="173"/>
      <c r="B38" s="176" t="s">
        <v>127</v>
      </c>
      <c r="C38" s="176"/>
      <c r="D38" s="179">
        <f t="shared" ref="D38" si="31">D36/D35</f>
        <v>0.49831725375813329</v>
      </c>
      <c r="E38" s="179"/>
      <c r="F38" s="271"/>
      <c r="G38" s="179">
        <f t="shared" ref="G38" si="32">G36/G35</f>
        <v>0.90769230769230769</v>
      </c>
      <c r="H38" s="179"/>
      <c r="I38" s="271"/>
      <c r="J38" s="334" t="s">
        <v>722</v>
      </c>
      <c r="K38" s="179"/>
      <c r="L38" s="271"/>
      <c r="M38" s="179" t="s">
        <v>1591</v>
      </c>
      <c r="N38" s="179"/>
      <c r="O38" s="271"/>
      <c r="P38" s="334" t="s">
        <v>722</v>
      </c>
      <c r="Q38" s="179"/>
      <c r="R38" s="271"/>
      <c r="S38" s="334" t="s">
        <v>722</v>
      </c>
      <c r="T38" s="179"/>
      <c r="U38" s="271"/>
      <c r="V38" s="179">
        <v>0.50420168067226889</v>
      </c>
    </row>
    <row r="39" spans="1:22" s="170" customFormat="1">
      <c r="A39" s="173"/>
      <c r="B39" s="176"/>
      <c r="C39" s="176"/>
      <c r="D39" s="177"/>
      <c r="E39" s="177"/>
      <c r="F39" s="271"/>
      <c r="G39" s="177"/>
      <c r="H39" s="271"/>
      <c r="I39" s="177"/>
      <c r="J39" s="271"/>
      <c r="K39" s="177"/>
      <c r="L39" s="177"/>
      <c r="M39" s="162"/>
      <c r="N39" s="162"/>
      <c r="O39" s="178"/>
      <c r="P39" s="177"/>
      <c r="Q39" s="177"/>
      <c r="R39" s="271"/>
      <c r="S39" s="162"/>
      <c r="T39" s="162"/>
      <c r="U39" s="178"/>
      <c r="V39" s="177"/>
    </row>
    <row r="40" spans="1:22" s="170" customFormat="1">
      <c r="A40" s="173" t="s">
        <v>134</v>
      </c>
      <c r="B40" s="176" t="s">
        <v>28</v>
      </c>
      <c r="C40" s="176"/>
      <c r="D40" s="177">
        <v>3287</v>
      </c>
      <c r="E40" s="177"/>
      <c r="F40" s="157"/>
      <c r="G40" s="177">
        <v>322</v>
      </c>
      <c r="H40" s="177"/>
      <c r="I40" s="157"/>
      <c r="J40" s="177">
        <v>1313</v>
      </c>
      <c r="K40" s="177"/>
      <c r="L40" s="157"/>
      <c r="M40" s="177">
        <v>25</v>
      </c>
      <c r="N40" s="177"/>
      <c r="O40" s="157"/>
      <c r="P40" s="177">
        <v>24</v>
      </c>
      <c r="Q40" s="177"/>
      <c r="R40" s="157"/>
      <c r="S40" s="177">
        <v>1069</v>
      </c>
      <c r="T40" s="177"/>
      <c r="U40" s="165"/>
      <c r="V40" s="177">
        <v>6040</v>
      </c>
    </row>
    <row r="41" spans="1:22" s="170" customFormat="1">
      <c r="A41" s="173"/>
      <c r="B41" s="176" t="s">
        <v>126</v>
      </c>
      <c r="C41" s="176"/>
      <c r="D41" s="287">
        <v>1930</v>
      </c>
      <c r="E41" s="177"/>
      <c r="F41" s="165"/>
      <c r="G41" s="287">
        <v>247</v>
      </c>
      <c r="H41" s="177"/>
      <c r="I41" s="165"/>
      <c r="J41" s="287">
        <v>959</v>
      </c>
      <c r="K41" s="177"/>
      <c r="L41" s="165"/>
      <c r="M41" s="1261" t="s">
        <v>789</v>
      </c>
      <c r="N41" s="177"/>
      <c r="O41" s="165"/>
      <c r="P41" s="1261" t="s">
        <v>789</v>
      </c>
      <c r="Q41" s="177"/>
      <c r="R41" s="165"/>
      <c r="S41" s="287">
        <v>849</v>
      </c>
      <c r="T41" s="177"/>
      <c r="U41" s="165"/>
      <c r="V41" s="177">
        <v>4023</v>
      </c>
    </row>
    <row r="42" spans="1:22" s="170" customFormat="1">
      <c r="A42" s="173"/>
      <c r="B42" s="176" t="s">
        <v>129</v>
      </c>
      <c r="C42" s="176"/>
      <c r="D42" s="287">
        <f t="shared" ref="D42" si="33">D40-D41</f>
        <v>1357</v>
      </c>
      <c r="E42" s="287"/>
      <c r="F42" s="165"/>
      <c r="G42" s="287">
        <f t="shared" ref="G42" si="34">G40-G41</f>
        <v>75</v>
      </c>
      <c r="H42" s="287"/>
      <c r="I42" s="165"/>
      <c r="J42" s="287">
        <f t="shared" ref="J42" si="35">J40-J41</f>
        <v>354</v>
      </c>
      <c r="K42" s="287"/>
      <c r="L42" s="165"/>
      <c r="M42" s="1261" t="s">
        <v>789</v>
      </c>
      <c r="N42" s="287"/>
      <c r="O42" s="165"/>
      <c r="P42" s="1261" t="s">
        <v>789</v>
      </c>
      <c r="Q42" s="287"/>
      <c r="R42" s="165"/>
      <c r="S42" s="287">
        <f t="shared" ref="S42" si="36">S40-S41</f>
        <v>220</v>
      </c>
      <c r="T42" s="177"/>
      <c r="U42" s="165"/>
      <c r="V42" s="177">
        <v>2017</v>
      </c>
    </row>
    <row r="43" spans="1:22" s="170" customFormat="1">
      <c r="A43" s="173"/>
      <c r="B43" s="176" t="s">
        <v>127</v>
      </c>
      <c r="C43" s="176"/>
      <c r="D43" s="179">
        <f t="shared" ref="D43" si="37">D41/D40</f>
        <v>0.58716154548220256</v>
      </c>
      <c r="E43" s="179"/>
      <c r="F43" s="271"/>
      <c r="G43" s="179">
        <f t="shared" ref="G43" si="38">G41/G40</f>
        <v>0.76708074534161486</v>
      </c>
      <c r="H43" s="179"/>
      <c r="I43" s="271"/>
      <c r="J43" s="179">
        <f t="shared" ref="J43" si="39">J41/J40</f>
        <v>0.73038842345773036</v>
      </c>
      <c r="K43" s="179"/>
      <c r="L43" s="271"/>
      <c r="M43" s="179" t="s">
        <v>789</v>
      </c>
      <c r="N43" s="179"/>
      <c r="O43" s="271"/>
      <c r="P43" s="179" t="s">
        <v>789</v>
      </c>
      <c r="Q43" s="179"/>
      <c r="R43" s="271"/>
      <c r="S43" s="179">
        <f t="shared" ref="S43" si="40">S41/S40</f>
        <v>0.79420018709073903</v>
      </c>
      <c r="T43" s="179"/>
      <c r="U43" s="271"/>
      <c r="V43" s="179">
        <v>0.66605960264900665</v>
      </c>
    </row>
    <row r="44" spans="1:22" s="170" customFormat="1">
      <c r="A44" s="173"/>
      <c r="B44" s="176"/>
      <c r="C44" s="176"/>
      <c r="D44" s="177"/>
      <c r="E44" s="177"/>
      <c r="F44" s="271"/>
      <c r="G44" s="177"/>
      <c r="H44" s="271"/>
      <c r="I44" s="177"/>
      <c r="J44" s="271"/>
      <c r="K44" s="177"/>
      <c r="L44" s="177"/>
      <c r="M44" s="162"/>
      <c r="N44" s="162"/>
      <c r="O44" s="178"/>
      <c r="P44" s="177"/>
      <c r="Q44" s="177"/>
      <c r="R44" s="271"/>
      <c r="S44" s="162"/>
      <c r="T44" s="162"/>
      <c r="U44" s="178"/>
      <c r="V44" s="177"/>
    </row>
    <row r="45" spans="1:22" s="170" customFormat="1">
      <c r="A45" s="173" t="s">
        <v>135</v>
      </c>
      <c r="B45" s="176" t="s">
        <v>28</v>
      </c>
      <c r="C45" s="176"/>
      <c r="D45" s="177">
        <v>4881</v>
      </c>
      <c r="E45" s="177"/>
      <c r="F45" s="157"/>
      <c r="G45" s="177">
        <v>85</v>
      </c>
      <c r="H45" s="177"/>
      <c r="I45" s="157"/>
      <c r="J45" s="333" t="s">
        <v>722</v>
      </c>
      <c r="K45" s="177"/>
      <c r="L45" s="157"/>
      <c r="M45" s="333" t="s">
        <v>722</v>
      </c>
      <c r="N45" s="177"/>
      <c r="O45" s="157"/>
      <c r="P45" s="333" t="s">
        <v>722</v>
      </c>
      <c r="Q45" s="177"/>
      <c r="R45" s="157"/>
      <c r="S45" s="333" t="s">
        <v>722</v>
      </c>
      <c r="T45" s="177"/>
      <c r="U45" s="165"/>
      <c r="V45" s="177">
        <v>4966</v>
      </c>
    </row>
    <row r="46" spans="1:22" s="170" customFormat="1">
      <c r="A46" s="173"/>
      <c r="B46" s="176" t="s">
        <v>126</v>
      </c>
      <c r="C46" s="176"/>
      <c r="D46" s="287">
        <v>2365</v>
      </c>
      <c r="E46" s="177"/>
      <c r="F46" s="165"/>
      <c r="G46" s="287">
        <v>59</v>
      </c>
      <c r="H46" s="177"/>
      <c r="I46" s="165"/>
      <c r="J46" s="265" t="s">
        <v>722</v>
      </c>
      <c r="K46" s="177"/>
      <c r="L46" s="165"/>
      <c r="M46" s="265" t="s">
        <v>722</v>
      </c>
      <c r="N46" s="177"/>
      <c r="O46" s="165"/>
      <c r="P46" s="265" t="s">
        <v>722</v>
      </c>
      <c r="Q46" s="177"/>
      <c r="R46" s="165"/>
      <c r="S46" s="265" t="s">
        <v>722</v>
      </c>
      <c r="T46" s="177"/>
      <c r="U46" s="165"/>
      <c r="V46" s="177">
        <v>2424</v>
      </c>
    </row>
    <row r="47" spans="1:22" s="170" customFormat="1">
      <c r="A47" s="173"/>
      <c r="B47" s="176" t="s">
        <v>129</v>
      </c>
      <c r="C47" s="176"/>
      <c r="D47" s="287">
        <f t="shared" ref="D47" si="41">D45-D46</f>
        <v>2516</v>
      </c>
      <c r="E47" s="287"/>
      <c r="F47" s="165"/>
      <c r="G47" s="287">
        <f t="shared" ref="G47" si="42">G45-G46</f>
        <v>26</v>
      </c>
      <c r="H47" s="287"/>
      <c r="I47" s="165"/>
      <c r="J47" s="265" t="s">
        <v>722</v>
      </c>
      <c r="K47" s="287"/>
      <c r="L47" s="165"/>
      <c r="M47" s="265" t="s">
        <v>722</v>
      </c>
      <c r="N47" s="287"/>
      <c r="O47" s="165"/>
      <c r="P47" s="265" t="s">
        <v>722</v>
      </c>
      <c r="Q47" s="287"/>
      <c r="R47" s="165"/>
      <c r="S47" s="265" t="s">
        <v>722</v>
      </c>
      <c r="T47" s="177"/>
      <c r="U47" s="165"/>
      <c r="V47" s="177">
        <v>2542</v>
      </c>
    </row>
    <row r="48" spans="1:22" s="170" customFormat="1">
      <c r="A48" s="173"/>
      <c r="B48" s="176" t="s">
        <v>127</v>
      </c>
      <c r="C48" s="176"/>
      <c r="D48" s="179">
        <f t="shared" ref="D48" si="43">D46/D45</f>
        <v>0.48453185822577338</v>
      </c>
      <c r="E48" s="179"/>
      <c r="F48" s="271"/>
      <c r="G48" s="179">
        <f t="shared" ref="G48" si="44">G46/G45</f>
        <v>0.69411764705882351</v>
      </c>
      <c r="H48" s="179"/>
      <c r="I48" s="271"/>
      <c r="J48" s="334" t="s">
        <v>722</v>
      </c>
      <c r="K48" s="179"/>
      <c r="L48" s="271"/>
      <c r="M48" s="334" t="s">
        <v>722</v>
      </c>
      <c r="N48" s="179"/>
      <c r="O48" s="271"/>
      <c r="P48" s="334" t="s">
        <v>722</v>
      </c>
      <c r="Q48" s="179"/>
      <c r="R48" s="271"/>
      <c r="S48" s="334" t="s">
        <v>722</v>
      </c>
      <c r="T48" s="179"/>
      <c r="U48" s="271"/>
      <c r="V48" s="179">
        <v>0.48811921063229963</v>
      </c>
    </row>
    <row r="49" spans="1:22" s="170" customFormat="1">
      <c r="A49" s="173"/>
      <c r="B49" s="176"/>
      <c r="C49" s="176"/>
      <c r="D49" s="177"/>
      <c r="E49" s="177"/>
      <c r="F49" s="271"/>
      <c r="G49" s="177"/>
      <c r="H49" s="271"/>
      <c r="I49" s="177"/>
      <c r="J49" s="271"/>
      <c r="K49" s="177"/>
      <c r="L49" s="177"/>
      <c r="M49" s="162"/>
      <c r="N49" s="162"/>
      <c r="O49" s="178"/>
      <c r="P49" s="177"/>
      <c r="Q49" s="177"/>
      <c r="R49" s="271"/>
      <c r="S49" s="162"/>
      <c r="T49" s="162"/>
      <c r="U49" s="178"/>
      <c r="V49" s="177"/>
    </row>
    <row r="50" spans="1:22" s="170" customFormat="1">
      <c r="A50" s="173" t="s">
        <v>136</v>
      </c>
      <c r="B50" s="176" t="s">
        <v>28</v>
      </c>
      <c r="C50" s="176"/>
      <c r="D50" s="177">
        <v>2072</v>
      </c>
      <c r="E50" s="177"/>
      <c r="F50" s="157"/>
      <c r="G50" s="177">
        <v>103</v>
      </c>
      <c r="H50" s="177"/>
      <c r="I50" s="157"/>
      <c r="J50" s="333" t="s">
        <v>722</v>
      </c>
      <c r="K50" s="177"/>
      <c r="L50" s="157"/>
      <c r="M50" s="177" t="s">
        <v>789</v>
      </c>
      <c r="N50" s="177"/>
      <c r="O50" s="157"/>
      <c r="P50" s="333" t="s">
        <v>722</v>
      </c>
      <c r="Q50" s="177"/>
      <c r="R50" s="157"/>
      <c r="S50" s="177" t="s">
        <v>789</v>
      </c>
      <c r="T50" s="177"/>
      <c r="U50" s="165"/>
      <c r="V50" s="177">
        <v>2178</v>
      </c>
    </row>
    <row r="51" spans="1:22" s="170" customFormat="1">
      <c r="A51" s="173"/>
      <c r="B51" s="176" t="s">
        <v>126</v>
      </c>
      <c r="C51" s="176"/>
      <c r="D51" s="287">
        <v>1447</v>
      </c>
      <c r="E51" s="177"/>
      <c r="F51" s="165"/>
      <c r="G51" s="287">
        <v>78</v>
      </c>
      <c r="H51" s="177"/>
      <c r="I51" s="165"/>
      <c r="J51" s="265" t="s">
        <v>722</v>
      </c>
      <c r="K51" s="177"/>
      <c r="L51" s="165"/>
      <c r="M51" s="1261" t="s">
        <v>789</v>
      </c>
      <c r="N51" s="177"/>
      <c r="O51" s="165"/>
      <c r="P51" s="265" t="s">
        <v>722</v>
      </c>
      <c r="Q51" s="177"/>
      <c r="R51" s="165"/>
      <c r="S51" s="1261" t="s">
        <v>789</v>
      </c>
      <c r="T51" s="177"/>
      <c r="U51" s="165"/>
      <c r="V51" s="177">
        <v>1526</v>
      </c>
    </row>
    <row r="52" spans="1:22" s="170" customFormat="1">
      <c r="A52" s="173"/>
      <c r="B52" s="176" t="s">
        <v>129</v>
      </c>
      <c r="C52" s="176"/>
      <c r="D52" s="287">
        <f t="shared" ref="D52" si="45">D50-D51</f>
        <v>625</v>
      </c>
      <c r="E52" s="287"/>
      <c r="F52" s="165"/>
      <c r="G52" s="287">
        <f t="shared" ref="G52" si="46">G50-G51</f>
        <v>25</v>
      </c>
      <c r="H52" s="287"/>
      <c r="I52" s="165"/>
      <c r="J52" s="265" t="s">
        <v>722</v>
      </c>
      <c r="K52" s="287"/>
      <c r="L52" s="165"/>
      <c r="M52" s="1261" t="s">
        <v>789</v>
      </c>
      <c r="N52" s="287"/>
      <c r="O52" s="165"/>
      <c r="P52" s="265" t="s">
        <v>722</v>
      </c>
      <c r="Q52" s="287"/>
      <c r="R52" s="165"/>
      <c r="S52" s="1261" t="s">
        <v>789</v>
      </c>
      <c r="T52" s="177"/>
      <c r="U52" s="165"/>
      <c r="V52" s="177">
        <v>652</v>
      </c>
    </row>
    <row r="53" spans="1:22" s="170" customFormat="1">
      <c r="A53" s="173"/>
      <c r="B53" s="176" t="s">
        <v>127</v>
      </c>
      <c r="C53" s="176"/>
      <c r="D53" s="179">
        <f t="shared" ref="D53" si="47">D51/D50</f>
        <v>0.69835907335907332</v>
      </c>
      <c r="E53" s="179"/>
      <c r="F53" s="271"/>
      <c r="G53" s="179">
        <f t="shared" ref="G53" si="48">G51/G50</f>
        <v>0.75728155339805825</v>
      </c>
      <c r="H53" s="179"/>
      <c r="I53" s="271"/>
      <c r="J53" s="334" t="s">
        <v>722</v>
      </c>
      <c r="K53" s="179"/>
      <c r="L53" s="271"/>
      <c r="M53" s="179" t="s">
        <v>789</v>
      </c>
      <c r="N53" s="179"/>
      <c r="O53" s="271"/>
      <c r="P53" s="334" t="s">
        <v>722</v>
      </c>
      <c r="Q53" s="179"/>
      <c r="R53" s="271"/>
      <c r="S53" s="179" t="s">
        <v>789</v>
      </c>
      <c r="T53" s="179"/>
      <c r="U53" s="271"/>
      <c r="V53" s="179">
        <v>0.70064279155188247</v>
      </c>
    </row>
    <row r="54" spans="1:22" s="170" customFormat="1">
      <c r="A54" s="173"/>
      <c r="B54" s="176"/>
      <c r="C54" s="176"/>
      <c r="D54" s="177"/>
      <c r="E54" s="177"/>
      <c r="F54" s="271"/>
      <c r="G54" s="177"/>
      <c r="H54" s="271"/>
      <c r="I54" s="177"/>
      <c r="J54" s="271"/>
      <c r="K54" s="177"/>
      <c r="L54" s="177"/>
      <c r="M54" s="162"/>
      <c r="N54" s="162"/>
      <c r="O54" s="178"/>
      <c r="P54" s="177"/>
      <c r="Q54" s="177"/>
      <c r="R54" s="271"/>
      <c r="S54" s="162"/>
      <c r="T54" s="162"/>
      <c r="U54" s="178"/>
      <c r="V54" s="177"/>
    </row>
    <row r="55" spans="1:22" s="170" customFormat="1">
      <c r="A55" s="173" t="s">
        <v>137</v>
      </c>
      <c r="B55" s="176" t="s">
        <v>28</v>
      </c>
      <c r="C55" s="176"/>
      <c r="D55" s="177">
        <v>1821</v>
      </c>
      <c r="E55" s="177"/>
      <c r="F55" s="157"/>
      <c r="G55" s="177">
        <v>58</v>
      </c>
      <c r="H55" s="177"/>
      <c r="I55" s="157"/>
      <c r="J55" s="333" t="s">
        <v>722</v>
      </c>
      <c r="K55" s="177"/>
      <c r="L55" s="157"/>
      <c r="M55" s="177">
        <v>0</v>
      </c>
      <c r="N55" s="177"/>
      <c r="O55" s="157"/>
      <c r="P55" s="333" t="s">
        <v>722</v>
      </c>
      <c r="Q55" s="177"/>
      <c r="R55" s="157"/>
      <c r="S55" s="333" t="s">
        <v>722</v>
      </c>
      <c r="T55" s="177"/>
      <c r="U55" s="165"/>
      <c r="V55" s="177">
        <v>1879</v>
      </c>
    </row>
    <row r="56" spans="1:22" s="170" customFormat="1">
      <c r="A56" s="173"/>
      <c r="B56" s="176" t="s">
        <v>126</v>
      </c>
      <c r="C56" s="176"/>
      <c r="D56" s="287">
        <v>919</v>
      </c>
      <c r="E56" s="177"/>
      <c r="F56" s="165"/>
      <c r="G56" s="287">
        <v>43</v>
      </c>
      <c r="H56" s="177"/>
      <c r="I56" s="165"/>
      <c r="J56" s="265" t="s">
        <v>722</v>
      </c>
      <c r="K56" s="177"/>
      <c r="L56" s="165"/>
      <c r="M56" s="287">
        <v>0</v>
      </c>
      <c r="N56" s="177"/>
      <c r="O56" s="165"/>
      <c r="P56" s="265" t="s">
        <v>722</v>
      </c>
      <c r="Q56" s="177"/>
      <c r="R56" s="165"/>
      <c r="S56" s="265" t="s">
        <v>722</v>
      </c>
      <c r="T56" s="177"/>
      <c r="U56" s="165"/>
      <c r="V56" s="177">
        <v>962</v>
      </c>
    </row>
    <row r="57" spans="1:22" s="170" customFormat="1">
      <c r="A57" s="173"/>
      <c r="B57" s="176" t="s">
        <v>129</v>
      </c>
      <c r="C57" s="176"/>
      <c r="D57" s="287">
        <f t="shared" ref="D57" si="49">D55-D56</f>
        <v>902</v>
      </c>
      <c r="E57" s="287"/>
      <c r="F57" s="165"/>
      <c r="G57" s="287">
        <f t="shared" ref="G57" si="50">G55-G56</f>
        <v>15</v>
      </c>
      <c r="H57" s="287"/>
      <c r="I57" s="165"/>
      <c r="J57" s="265" t="s">
        <v>722</v>
      </c>
      <c r="K57" s="287"/>
      <c r="L57" s="165"/>
      <c r="M57" s="287">
        <v>0</v>
      </c>
      <c r="N57" s="287"/>
      <c r="O57" s="165"/>
      <c r="P57" s="265" t="s">
        <v>722</v>
      </c>
      <c r="Q57" s="287"/>
      <c r="R57" s="165"/>
      <c r="S57" s="265" t="s">
        <v>722</v>
      </c>
      <c r="T57" s="177"/>
      <c r="U57" s="165"/>
      <c r="V57" s="177">
        <v>917</v>
      </c>
    </row>
    <row r="58" spans="1:22" s="170" customFormat="1">
      <c r="A58" s="173"/>
      <c r="B58" s="176" t="s">
        <v>127</v>
      </c>
      <c r="C58" s="176"/>
      <c r="D58" s="179">
        <f t="shared" ref="D58" si="51">D56/D55</f>
        <v>0.50466776496430532</v>
      </c>
      <c r="E58" s="179"/>
      <c r="F58" s="271"/>
      <c r="G58" s="179">
        <f t="shared" ref="G58" si="52">G56/G55</f>
        <v>0.74137931034482762</v>
      </c>
      <c r="H58" s="179"/>
      <c r="I58" s="271"/>
      <c r="J58" s="334" t="s">
        <v>722</v>
      </c>
      <c r="K58" s="179"/>
      <c r="L58" s="271"/>
      <c r="M58" s="179" t="s">
        <v>1591</v>
      </c>
      <c r="N58" s="179"/>
      <c r="O58" s="271"/>
      <c r="P58" s="334" t="s">
        <v>722</v>
      </c>
      <c r="Q58" s="179"/>
      <c r="R58" s="271"/>
      <c r="S58" s="334" t="s">
        <v>722</v>
      </c>
      <c r="T58" s="179"/>
      <c r="U58" s="271"/>
      <c r="V58" s="179">
        <v>0.51197445449707291</v>
      </c>
    </row>
    <row r="59" spans="1:22" s="170" customFormat="1">
      <c r="A59" s="173"/>
      <c r="B59" s="176"/>
      <c r="C59" s="176"/>
      <c r="D59" s="177"/>
      <c r="E59" s="177"/>
      <c r="F59" s="271"/>
      <c r="G59" s="177"/>
      <c r="H59" s="271"/>
      <c r="I59" s="177"/>
      <c r="J59" s="271"/>
      <c r="K59" s="177"/>
      <c r="L59" s="177"/>
      <c r="M59" s="162"/>
      <c r="N59" s="162"/>
      <c r="O59" s="178"/>
      <c r="P59" s="177"/>
      <c r="Q59" s="177"/>
      <c r="R59" s="271"/>
      <c r="S59" s="162"/>
      <c r="T59" s="162"/>
      <c r="U59" s="178"/>
      <c r="V59" s="177"/>
    </row>
    <row r="60" spans="1:22" s="170" customFormat="1">
      <c r="A60" s="173" t="s">
        <v>138</v>
      </c>
      <c r="B60" s="176" t="s">
        <v>28</v>
      </c>
      <c r="C60" s="176"/>
      <c r="D60" s="177">
        <v>4262</v>
      </c>
      <c r="E60" s="177"/>
      <c r="F60" s="157"/>
      <c r="G60" s="177">
        <v>69</v>
      </c>
      <c r="H60" s="177"/>
      <c r="I60" s="157"/>
      <c r="J60" s="333" t="s">
        <v>722</v>
      </c>
      <c r="K60" s="177"/>
      <c r="L60" s="157"/>
      <c r="M60" s="177">
        <v>0</v>
      </c>
      <c r="N60" s="177"/>
      <c r="O60" s="157"/>
      <c r="P60" s="333" t="s">
        <v>722</v>
      </c>
      <c r="Q60" s="177"/>
      <c r="R60" s="157"/>
      <c r="S60" s="333" t="s">
        <v>722</v>
      </c>
      <c r="T60" s="177"/>
      <c r="U60" s="165"/>
      <c r="V60" s="177">
        <v>4331</v>
      </c>
    </row>
    <row r="61" spans="1:22" s="170" customFormat="1">
      <c r="A61" s="173"/>
      <c r="B61" s="176" t="s">
        <v>126</v>
      </c>
      <c r="C61" s="176"/>
      <c r="D61" s="287">
        <v>2352</v>
      </c>
      <c r="E61" s="177"/>
      <c r="F61" s="165"/>
      <c r="G61" s="287">
        <v>54</v>
      </c>
      <c r="H61" s="177"/>
      <c r="I61" s="165"/>
      <c r="J61" s="265" t="s">
        <v>722</v>
      </c>
      <c r="K61" s="177"/>
      <c r="L61" s="165"/>
      <c r="M61" s="287">
        <v>0</v>
      </c>
      <c r="N61" s="177"/>
      <c r="O61" s="165"/>
      <c r="P61" s="265" t="s">
        <v>722</v>
      </c>
      <c r="Q61" s="177"/>
      <c r="R61" s="165"/>
      <c r="S61" s="265" t="s">
        <v>722</v>
      </c>
      <c r="T61" s="177"/>
      <c r="U61" s="165"/>
      <c r="V61" s="177">
        <v>2406</v>
      </c>
    </row>
    <row r="62" spans="1:22" s="170" customFormat="1">
      <c r="A62" s="173"/>
      <c r="B62" s="176" t="s">
        <v>129</v>
      </c>
      <c r="C62" s="176"/>
      <c r="D62" s="287">
        <f t="shared" ref="D62" si="53">D60-D61</f>
        <v>1910</v>
      </c>
      <c r="E62" s="287"/>
      <c r="F62" s="165"/>
      <c r="G62" s="287">
        <f t="shared" ref="G62" si="54">G60-G61</f>
        <v>15</v>
      </c>
      <c r="H62" s="287"/>
      <c r="I62" s="165"/>
      <c r="J62" s="265" t="s">
        <v>722</v>
      </c>
      <c r="K62" s="287"/>
      <c r="L62" s="165"/>
      <c r="M62" s="287">
        <v>0</v>
      </c>
      <c r="N62" s="287"/>
      <c r="O62" s="165"/>
      <c r="P62" s="265" t="s">
        <v>722</v>
      </c>
      <c r="Q62" s="287"/>
      <c r="R62" s="165"/>
      <c r="S62" s="265" t="s">
        <v>722</v>
      </c>
      <c r="T62" s="177"/>
      <c r="U62" s="165"/>
      <c r="V62" s="177">
        <v>1925</v>
      </c>
    </row>
    <row r="63" spans="1:22" s="170" customFormat="1">
      <c r="A63" s="173"/>
      <c r="B63" s="176" t="s">
        <v>127</v>
      </c>
      <c r="C63" s="176"/>
      <c r="D63" s="179">
        <f t="shared" ref="D63" si="55">D61/D60</f>
        <v>0.55185358986391364</v>
      </c>
      <c r="E63" s="179"/>
      <c r="F63" s="271"/>
      <c r="G63" s="179">
        <f t="shared" ref="G63" si="56">G61/G60</f>
        <v>0.78260869565217395</v>
      </c>
      <c r="H63" s="179"/>
      <c r="I63" s="271"/>
      <c r="J63" s="334" t="s">
        <v>722</v>
      </c>
      <c r="K63" s="179"/>
      <c r="L63" s="271"/>
      <c r="M63" s="179" t="s">
        <v>1591</v>
      </c>
      <c r="N63" s="179"/>
      <c r="O63" s="271"/>
      <c r="P63" s="334" t="s">
        <v>722</v>
      </c>
      <c r="Q63" s="179"/>
      <c r="R63" s="271"/>
      <c r="S63" s="334" t="s">
        <v>722</v>
      </c>
      <c r="T63" s="179"/>
      <c r="U63" s="271"/>
      <c r="V63" s="179">
        <v>0.55552990071577002</v>
      </c>
    </row>
    <row r="64" spans="1:22" s="170" customFormat="1">
      <c r="A64" s="173"/>
      <c r="B64" s="176"/>
      <c r="C64" s="176"/>
      <c r="D64" s="177"/>
      <c r="E64" s="177"/>
      <c r="F64" s="271"/>
      <c r="G64" s="177"/>
      <c r="H64" s="271"/>
      <c r="I64" s="177"/>
      <c r="J64" s="271"/>
      <c r="K64" s="177"/>
      <c r="L64" s="177"/>
      <c r="M64" s="162"/>
      <c r="N64" s="162"/>
      <c r="O64" s="178"/>
      <c r="P64" s="177"/>
      <c r="Q64" s="177"/>
      <c r="R64" s="271"/>
      <c r="S64" s="162"/>
      <c r="T64" s="162"/>
      <c r="U64" s="178"/>
      <c r="V64" s="177"/>
    </row>
    <row r="65" spans="1:22" s="170" customFormat="1">
      <c r="A65" s="173" t="s">
        <v>139</v>
      </c>
      <c r="B65" s="176" t="s">
        <v>28</v>
      </c>
      <c r="C65" s="176"/>
      <c r="D65" s="177">
        <v>2610</v>
      </c>
      <c r="E65" s="177"/>
      <c r="F65" s="157"/>
      <c r="G65" s="177">
        <v>269</v>
      </c>
      <c r="H65" s="177"/>
      <c r="I65" s="157"/>
      <c r="J65" s="333" t="s">
        <v>722</v>
      </c>
      <c r="K65" s="177"/>
      <c r="L65" s="157"/>
      <c r="M65" s="177">
        <v>0</v>
      </c>
      <c r="N65" s="177"/>
      <c r="O65" s="157"/>
      <c r="P65" s="333" t="s">
        <v>722</v>
      </c>
      <c r="Q65" s="177"/>
      <c r="R65" s="157"/>
      <c r="S65" s="333" t="s">
        <v>722</v>
      </c>
      <c r="T65" s="177"/>
      <c r="U65" s="165"/>
      <c r="V65" s="177">
        <v>2879</v>
      </c>
    </row>
    <row r="66" spans="1:22" s="170" customFormat="1">
      <c r="A66" s="173"/>
      <c r="B66" s="176" t="s">
        <v>126</v>
      </c>
      <c r="C66" s="176"/>
      <c r="D66" s="1261">
        <v>1593</v>
      </c>
      <c r="E66" s="177"/>
      <c r="F66" s="165"/>
      <c r="G66" s="287">
        <v>209</v>
      </c>
      <c r="H66" s="177"/>
      <c r="I66" s="165"/>
      <c r="J66" s="265" t="s">
        <v>722</v>
      </c>
      <c r="K66" s="177"/>
      <c r="L66" s="165"/>
      <c r="M66" s="287">
        <v>0</v>
      </c>
      <c r="N66" s="177"/>
      <c r="O66" s="165"/>
      <c r="P66" s="265" t="s">
        <v>722</v>
      </c>
      <c r="Q66" s="177"/>
      <c r="R66" s="165"/>
      <c r="S66" s="265" t="s">
        <v>722</v>
      </c>
      <c r="T66" s="177"/>
      <c r="U66" s="165"/>
      <c r="V66" s="177">
        <v>1802</v>
      </c>
    </row>
    <row r="67" spans="1:22" s="170" customFormat="1">
      <c r="A67" s="173"/>
      <c r="B67" s="176" t="s">
        <v>129</v>
      </c>
      <c r="C67" s="176"/>
      <c r="D67" s="287">
        <f t="shared" ref="D67" si="57">D65-D66</f>
        <v>1017</v>
      </c>
      <c r="E67" s="287"/>
      <c r="F67" s="165"/>
      <c r="G67" s="287">
        <f t="shared" ref="G67" si="58">G65-G66</f>
        <v>60</v>
      </c>
      <c r="H67" s="287"/>
      <c r="I67" s="165"/>
      <c r="J67" s="265" t="s">
        <v>722</v>
      </c>
      <c r="K67" s="287"/>
      <c r="L67" s="165"/>
      <c r="M67" s="287">
        <v>0</v>
      </c>
      <c r="N67" s="287"/>
      <c r="O67" s="165"/>
      <c r="P67" s="265" t="s">
        <v>722</v>
      </c>
      <c r="Q67" s="287"/>
      <c r="R67" s="165"/>
      <c r="S67" s="265" t="s">
        <v>722</v>
      </c>
      <c r="T67" s="177"/>
      <c r="U67" s="165"/>
      <c r="V67" s="177">
        <v>1077</v>
      </c>
    </row>
    <row r="68" spans="1:22" s="170" customFormat="1">
      <c r="A68" s="173"/>
      <c r="B68" s="176" t="s">
        <v>127</v>
      </c>
      <c r="C68" s="176"/>
      <c r="D68" s="179">
        <f t="shared" ref="D68" si="59">D66/D65</f>
        <v>0.6103448275862069</v>
      </c>
      <c r="E68" s="179"/>
      <c r="F68" s="271"/>
      <c r="G68" s="179">
        <f t="shared" ref="G68" si="60">G66/G65</f>
        <v>0.77695167286245348</v>
      </c>
      <c r="H68" s="179"/>
      <c r="I68" s="271"/>
      <c r="J68" s="334" t="s">
        <v>722</v>
      </c>
      <c r="K68" s="179"/>
      <c r="L68" s="271"/>
      <c r="M68" s="179" t="s">
        <v>1591</v>
      </c>
      <c r="N68" s="179"/>
      <c r="O68" s="271"/>
      <c r="P68" s="334" t="s">
        <v>722</v>
      </c>
      <c r="Q68" s="179"/>
      <c r="R68" s="271"/>
      <c r="S68" s="334" t="s">
        <v>722</v>
      </c>
      <c r="T68" s="179"/>
      <c r="U68" s="271"/>
      <c r="V68" s="179">
        <v>0.62591177492184791</v>
      </c>
    </row>
    <row r="69" spans="1:22" s="170" customFormat="1">
      <c r="A69" s="173"/>
      <c r="B69" s="176"/>
      <c r="C69" s="176"/>
      <c r="D69" s="177"/>
      <c r="E69" s="177"/>
      <c r="F69" s="271"/>
      <c r="G69" s="177"/>
      <c r="H69" s="271"/>
      <c r="I69" s="177"/>
      <c r="J69" s="271"/>
      <c r="K69" s="177"/>
      <c r="L69" s="177"/>
      <c r="M69" s="162"/>
      <c r="N69" s="162"/>
      <c r="O69" s="178"/>
      <c r="P69" s="177"/>
      <c r="Q69" s="177"/>
      <c r="R69" s="271"/>
      <c r="S69" s="162"/>
      <c r="T69" s="162"/>
      <c r="U69" s="178"/>
      <c r="V69" s="177"/>
    </row>
    <row r="70" spans="1:22" s="170" customFormat="1">
      <c r="A70" s="173" t="s">
        <v>140</v>
      </c>
      <c r="B70" s="176" t="s">
        <v>28</v>
      </c>
      <c r="C70" s="176"/>
      <c r="D70" s="333" t="s">
        <v>722</v>
      </c>
      <c r="E70" s="177"/>
      <c r="F70" s="157"/>
      <c r="G70" s="177">
        <v>122</v>
      </c>
      <c r="H70" s="177"/>
      <c r="I70" s="157"/>
      <c r="J70" s="177">
        <v>909</v>
      </c>
      <c r="K70" s="177"/>
      <c r="L70" s="157"/>
      <c r="M70" s="177">
        <v>30</v>
      </c>
      <c r="N70" s="177"/>
      <c r="O70" s="157"/>
      <c r="P70" s="177">
        <v>24</v>
      </c>
      <c r="Q70" s="177"/>
      <c r="R70" s="157"/>
      <c r="S70" s="177">
        <v>346</v>
      </c>
      <c r="T70" s="177"/>
      <c r="U70" s="165"/>
      <c r="V70" s="177">
        <v>1431</v>
      </c>
    </row>
    <row r="71" spans="1:22" s="170" customFormat="1">
      <c r="A71" s="173"/>
      <c r="B71" s="176" t="s">
        <v>126</v>
      </c>
      <c r="C71" s="176"/>
      <c r="D71" s="265" t="s">
        <v>722</v>
      </c>
      <c r="E71" s="177"/>
      <c r="F71" s="165"/>
      <c r="G71" s="287">
        <v>78</v>
      </c>
      <c r="H71" s="177"/>
      <c r="I71" s="165"/>
      <c r="J71" s="287">
        <v>628</v>
      </c>
      <c r="K71" s="177"/>
      <c r="L71" s="165"/>
      <c r="M71" s="287">
        <v>20</v>
      </c>
      <c r="N71" s="177"/>
      <c r="O71" s="165"/>
      <c r="P71" s="287">
        <v>14</v>
      </c>
      <c r="Q71" s="177"/>
      <c r="R71" s="165"/>
      <c r="S71" s="287">
        <v>292</v>
      </c>
      <c r="T71" s="177"/>
      <c r="U71" s="165"/>
      <c r="V71" s="177">
        <v>1032</v>
      </c>
    </row>
    <row r="72" spans="1:22" s="170" customFormat="1">
      <c r="A72" s="173"/>
      <c r="B72" s="176" t="s">
        <v>129</v>
      </c>
      <c r="C72" s="176"/>
      <c r="D72" s="265" t="s">
        <v>722</v>
      </c>
      <c r="E72" s="287"/>
      <c r="F72" s="165"/>
      <c r="G72" s="287">
        <f t="shared" ref="G72" si="61">G70-G71</f>
        <v>44</v>
      </c>
      <c r="H72" s="287"/>
      <c r="I72" s="165"/>
      <c r="J72" s="287">
        <f t="shared" ref="J72" si="62">J70-J71</f>
        <v>281</v>
      </c>
      <c r="K72" s="287"/>
      <c r="L72" s="165"/>
      <c r="M72" s="287">
        <f t="shared" ref="M72" si="63">M70-M71</f>
        <v>10</v>
      </c>
      <c r="N72" s="287"/>
      <c r="O72" s="165"/>
      <c r="P72" s="287">
        <f t="shared" ref="P72" si="64">P70-P71</f>
        <v>10</v>
      </c>
      <c r="Q72" s="287"/>
      <c r="R72" s="165"/>
      <c r="S72" s="287">
        <f t="shared" ref="S72" si="65">S70-S71</f>
        <v>54</v>
      </c>
      <c r="T72" s="177"/>
      <c r="U72" s="165"/>
      <c r="V72" s="177">
        <v>399</v>
      </c>
    </row>
    <row r="73" spans="1:22" s="170" customFormat="1">
      <c r="A73" s="173"/>
      <c r="B73" s="176" t="s">
        <v>127</v>
      </c>
      <c r="C73" s="176"/>
      <c r="D73" s="334" t="s">
        <v>722</v>
      </c>
      <c r="E73" s="179"/>
      <c r="F73" s="271"/>
      <c r="G73" s="179">
        <f t="shared" ref="G73" si="66">G71/G70</f>
        <v>0.63934426229508201</v>
      </c>
      <c r="H73" s="179"/>
      <c r="I73" s="271"/>
      <c r="J73" s="179">
        <f t="shared" ref="J73" si="67">J71/J70</f>
        <v>0.69086908690869087</v>
      </c>
      <c r="K73" s="179"/>
      <c r="L73" s="271"/>
      <c r="M73" s="179">
        <f t="shared" ref="M73" si="68">M71/M70</f>
        <v>0.66666666666666663</v>
      </c>
      <c r="N73" s="179"/>
      <c r="O73" s="271"/>
      <c r="P73" s="179">
        <f t="shared" ref="P73" si="69">P71/P70</f>
        <v>0.58333333333333337</v>
      </c>
      <c r="Q73" s="179"/>
      <c r="R73" s="271"/>
      <c r="S73" s="179">
        <f t="shared" ref="S73" si="70">S71/S70</f>
        <v>0.84393063583815031</v>
      </c>
      <c r="T73" s="179"/>
      <c r="U73" s="271"/>
      <c r="V73" s="179">
        <v>0.72117400419287214</v>
      </c>
    </row>
    <row r="74" spans="1:22" s="170" customFormat="1">
      <c r="A74" s="173"/>
      <c r="B74" s="176"/>
      <c r="C74" s="176"/>
      <c r="D74" s="333"/>
      <c r="E74" s="177"/>
      <c r="F74" s="271"/>
      <c r="G74" s="177"/>
      <c r="H74" s="271"/>
      <c r="I74" s="177"/>
      <c r="J74" s="271"/>
      <c r="K74" s="177"/>
      <c r="L74" s="177"/>
      <c r="M74" s="162"/>
      <c r="N74" s="162"/>
      <c r="O74" s="178"/>
      <c r="P74" s="177"/>
      <c r="Q74" s="177"/>
      <c r="R74" s="271"/>
      <c r="S74" s="162"/>
      <c r="T74" s="162"/>
      <c r="U74" s="178"/>
      <c r="V74" s="177"/>
    </row>
    <row r="75" spans="1:22" s="170" customFormat="1">
      <c r="A75" s="173" t="s">
        <v>141</v>
      </c>
      <c r="B75" s="176" t="s">
        <v>28</v>
      </c>
      <c r="C75" s="176"/>
      <c r="D75" s="333" t="s">
        <v>722</v>
      </c>
      <c r="E75" s="177"/>
      <c r="F75" s="157"/>
      <c r="G75" s="177">
        <v>801</v>
      </c>
      <c r="H75" s="177"/>
      <c r="I75" s="157"/>
      <c r="J75" s="333" t="s">
        <v>722</v>
      </c>
      <c r="K75" s="177"/>
      <c r="L75" s="157"/>
      <c r="M75" s="333" t="s">
        <v>722</v>
      </c>
      <c r="N75" s="177"/>
      <c r="O75" s="157"/>
      <c r="P75" s="333" t="s">
        <v>722</v>
      </c>
      <c r="Q75" s="177"/>
      <c r="R75" s="157"/>
      <c r="S75" s="333" t="s">
        <v>722</v>
      </c>
      <c r="T75" s="177"/>
      <c r="U75" s="165"/>
      <c r="V75" s="177">
        <v>801</v>
      </c>
    </row>
    <row r="76" spans="1:22" s="170" customFormat="1">
      <c r="A76" s="173"/>
      <c r="B76" s="176" t="s">
        <v>126</v>
      </c>
      <c r="C76" s="176"/>
      <c r="D76" s="265" t="s">
        <v>722</v>
      </c>
      <c r="E76" s="177"/>
      <c r="F76" s="165"/>
      <c r="G76" s="287">
        <v>537</v>
      </c>
      <c r="H76" s="177"/>
      <c r="I76" s="165"/>
      <c r="J76" s="265" t="s">
        <v>722</v>
      </c>
      <c r="K76" s="177"/>
      <c r="L76" s="165"/>
      <c r="M76" s="265" t="s">
        <v>722</v>
      </c>
      <c r="N76" s="177"/>
      <c r="O76" s="165"/>
      <c r="P76" s="265" t="s">
        <v>722</v>
      </c>
      <c r="Q76" s="177"/>
      <c r="R76" s="165"/>
      <c r="S76" s="265" t="s">
        <v>722</v>
      </c>
      <c r="T76" s="177"/>
      <c r="U76" s="165"/>
      <c r="V76" s="177">
        <v>537</v>
      </c>
    </row>
    <row r="77" spans="1:22" s="170" customFormat="1">
      <c r="A77" s="173"/>
      <c r="B77" s="176" t="s">
        <v>129</v>
      </c>
      <c r="C77" s="176"/>
      <c r="D77" s="265" t="s">
        <v>722</v>
      </c>
      <c r="E77" s="287"/>
      <c r="F77" s="165"/>
      <c r="G77" s="287">
        <f t="shared" ref="G77" si="71">G75-G76</f>
        <v>264</v>
      </c>
      <c r="H77" s="287"/>
      <c r="I77" s="165"/>
      <c r="J77" s="265" t="s">
        <v>722</v>
      </c>
      <c r="K77" s="287"/>
      <c r="L77" s="165"/>
      <c r="M77" s="265" t="s">
        <v>722</v>
      </c>
      <c r="N77" s="287"/>
      <c r="O77" s="165"/>
      <c r="P77" s="265" t="s">
        <v>722</v>
      </c>
      <c r="Q77" s="287"/>
      <c r="R77" s="165"/>
      <c r="S77" s="265" t="s">
        <v>722</v>
      </c>
      <c r="T77" s="177"/>
      <c r="U77" s="165"/>
      <c r="V77" s="177">
        <v>264</v>
      </c>
    </row>
    <row r="78" spans="1:22" s="170" customFormat="1">
      <c r="A78" s="173"/>
      <c r="B78" s="176" t="s">
        <v>127</v>
      </c>
      <c r="C78" s="176"/>
      <c r="D78" s="334" t="s">
        <v>722</v>
      </c>
      <c r="E78" s="179"/>
      <c r="F78" s="271"/>
      <c r="G78" s="179">
        <f t="shared" ref="G78" si="72">G76/G75</f>
        <v>0.67041198501872656</v>
      </c>
      <c r="H78" s="179"/>
      <c r="I78" s="271"/>
      <c r="J78" s="334" t="s">
        <v>722</v>
      </c>
      <c r="K78" s="179"/>
      <c r="L78" s="271"/>
      <c r="M78" s="334" t="s">
        <v>722</v>
      </c>
      <c r="N78" s="179"/>
      <c r="O78" s="271"/>
      <c r="P78" s="334" t="s">
        <v>722</v>
      </c>
      <c r="Q78" s="179"/>
      <c r="R78" s="271"/>
      <c r="S78" s="334" t="s">
        <v>722</v>
      </c>
      <c r="T78" s="179"/>
      <c r="U78" s="271"/>
      <c r="V78" s="179">
        <v>0.67041198501872656</v>
      </c>
    </row>
    <row r="79" spans="1:22" s="170" customFormat="1">
      <c r="A79" s="173"/>
      <c r="B79" s="176"/>
      <c r="C79" s="176"/>
      <c r="D79" s="177"/>
      <c r="E79" s="177"/>
      <c r="F79" s="271"/>
      <c r="G79" s="177"/>
      <c r="H79" s="271"/>
      <c r="I79" s="177"/>
      <c r="J79" s="271"/>
      <c r="K79" s="177"/>
      <c r="L79" s="177"/>
      <c r="M79" s="162"/>
      <c r="N79" s="162"/>
      <c r="O79" s="178"/>
      <c r="P79" s="177"/>
      <c r="Q79" s="177"/>
      <c r="R79" s="271"/>
      <c r="S79" s="162"/>
      <c r="T79" s="162"/>
      <c r="U79" s="178"/>
      <c r="V79" s="177"/>
    </row>
    <row r="80" spans="1:22" s="170" customFormat="1">
      <c r="A80" s="173" t="s">
        <v>142</v>
      </c>
      <c r="B80" s="176" t="s">
        <v>28</v>
      </c>
      <c r="C80" s="176"/>
      <c r="D80" s="177">
        <v>3191</v>
      </c>
      <c r="E80" s="177"/>
      <c r="F80" s="157"/>
      <c r="G80" s="177">
        <v>51</v>
      </c>
      <c r="H80" s="177"/>
      <c r="I80" s="157"/>
      <c r="J80" s="333" t="s">
        <v>722</v>
      </c>
      <c r="K80" s="177"/>
      <c r="L80" s="157"/>
      <c r="M80" s="177">
        <v>0</v>
      </c>
      <c r="N80" s="177"/>
      <c r="O80" s="157"/>
      <c r="P80" s="333" t="s">
        <v>722</v>
      </c>
      <c r="Q80" s="177"/>
      <c r="R80" s="157"/>
      <c r="S80" s="177">
        <v>36</v>
      </c>
      <c r="T80" s="177"/>
      <c r="U80" s="165"/>
      <c r="V80" s="177">
        <v>3278</v>
      </c>
    </row>
    <row r="81" spans="1:22" s="170" customFormat="1">
      <c r="A81" s="173"/>
      <c r="B81" s="176" t="s">
        <v>126</v>
      </c>
      <c r="C81" s="176"/>
      <c r="D81" s="287">
        <v>1606</v>
      </c>
      <c r="E81" s="177"/>
      <c r="F81" s="165"/>
      <c r="G81" s="287">
        <v>43</v>
      </c>
      <c r="H81" s="177"/>
      <c r="I81" s="165"/>
      <c r="J81" s="265" t="s">
        <v>722</v>
      </c>
      <c r="K81" s="177"/>
      <c r="L81" s="165"/>
      <c r="M81" s="287">
        <v>0</v>
      </c>
      <c r="N81" s="177"/>
      <c r="O81" s="165"/>
      <c r="P81" s="265" t="s">
        <v>722</v>
      </c>
      <c r="Q81" s="177"/>
      <c r="R81" s="165"/>
      <c r="S81" s="287">
        <v>20</v>
      </c>
      <c r="T81" s="177"/>
      <c r="U81" s="165"/>
      <c r="V81" s="177">
        <v>1669</v>
      </c>
    </row>
    <row r="82" spans="1:22" s="170" customFormat="1">
      <c r="A82" s="173"/>
      <c r="B82" s="176" t="s">
        <v>129</v>
      </c>
      <c r="C82" s="176"/>
      <c r="D82" s="287">
        <f t="shared" ref="D82" si="73">D80-D81</f>
        <v>1585</v>
      </c>
      <c r="E82" s="287"/>
      <c r="F82" s="165"/>
      <c r="G82" s="287">
        <f t="shared" ref="G82" si="74">G80-G81</f>
        <v>8</v>
      </c>
      <c r="H82" s="287"/>
      <c r="I82" s="165"/>
      <c r="J82" s="265" t="s">
        <v>722</v>
      </c>
      <c r="K82" s="287"/>
      <c r="L82" s="165"/>
      <c r="M82" s="287">
        <v>0</v>
      </c>
      <c r="N82" s="287"/>
      <c r="O82" s="165"/>
      <c r="P82" s="265" t="s">
        <v>722</v>
      </c>
      <c r="Q82" s="287"/>
      <c r="R82" s="165"/>
      <c r="S82" s="287">
        <f t="shared" ref="S82" si="75">S80-S81</f>
        <v>16</v>
      </c>
      <c r="T82" s="177"/>
      <c r="U82" s="165"/>
      <c r="V82" s="177">
        <v>1609</v>
      </c>
    </row>
    <row r="83" spans="1:22" s="170" customFormat="1">
      <c r="A83" s="173"/>
      <c r="B83" s="176" t="s">
        <v>127</v>
      </c>
      <c r="C83" s="176"/>
      <c r="D83" s="179">
        <f t="shared" ref="D83" si="76">D81/D80</f>
        <v>0.50329050454403013</v>
      </c>
      <c r="E83" s="179"/>
      <c r="F83" s="271"/>
      <c r="G83" s="179">
        <f t="shared" ref="G83" si="77">G81/G80</f>
        <v>0.84313725490196079</v>
      </c>
      <c r="H83" s="179"/>
      <c r="I83" s="271"/>
      <c r="J83" s="334" t="s">
        <v>722</v>
      </c>
      <c r="K83" s="179"/>
      <c r="L83" s="271"/>
      <c r="M83" s="179" t="s">
        <v>1591</v>
      </c>
      <c r="N83" s="179"/>
      <c r="O83" s="271"/>
      <c r="P83" s="334" t="s">
        <v>722</v>
      </c>
      <c r="Q83" s="179"/>
      <c r="R83" s="271"/>
      <c r="S83" s="179">
        <f t="shared" ref="S83" si="78">S81/S80</f>
        <v>0.55555555555555558</v>
      </c>
      <c r="T83" s="179"/>
      <c r="U83" s="271"/>
      <c r="V83" s="179">
        <v>0.5091519219035997</v>
      </c>
    </row>
    <row r="84" spans="1:22" s="170" customFormat="1">
      <c r="A84" s="173"/>
      <c r="B84" s="176"/>
      <c r="C84" s="176"/>
      <c r="D84" s="177"/>
      <c r="E84" s="177"/>
      <c r="F84" s="271"/>
      <c r="G84" s="177"/>
      <c r="H84" s="271"/>
      <c r="I84" s="177"/>
      <c r="J84" s="271"/>
      <c r="K84" s="177"/>
      <c r="L84" s="177"/>
      <c r="M84" s="162"/>
      <c r="N84" s="162"/>
      <c r="O84" s="178"/>
      <c r="P84" s="177"/>
      <c r="Q84" s="177"/>
      <c r="R84" s="271"/>
      <c r="S84" s="162"/>
      <c r="T84" s="162"/>
      <c r="U84" s="178"/>
      <c r="V84" s="177"/>
    </row>
    <row r="85" spans="1:22" s="170" customFormat="1">
      <c r="A85" s="173" t="s">
        <v>143</v>
      </c>
      <c r="B85" s="176" t="s">
        <v>28</v>
      </c>
      <c r="C85" s="176"/>
      <c r="D85" s="177">
        <v>3994</v>
      </c>
      <c r="E85" s="177"/>
      <c r="F85" s="157"/>
      <c r="G85" s="177">
        <v>200</v>
      </c>
      <c r="H85" s="177"/>
      <c r="I85" s="157"/>
      <c r="J85" s="333" t="s">
        <v>722</v>
      </c>
      <c r="K85" s="177"/>
      <c r="L85" s="157"/>
      <c r="M85" s="177" t="s">
        <v>789</v>
      </c>
      <c r="N85" s="177"/>
      <c r="O85" s="157"/>
      <c r="P85" s="177">
        <v>66</v>
      </c>
      <c r="Q85" s="177"/>
      <c r="R85" s="157"/>
      <c r="S85" s="177" t="s">
        <v>789</v>
      </c>
      <c r="T85" s="177"/>
      <c r="U85" s="165"/>
      <c r="V85" s="177">
        <v>4265</v>
      </c>
    </row>
    <row r="86" spans="1:22" s="170" customFormat="1">
      <c r="A86" s="173"/>
      <c r="B86" s="176" t="s">
        <v>126</v>
      </c>
      <c r="C86" s="176"/>
      <c r="D86" s="287">
        <v>2042</v>
      </c>
      <c r="E86" s="177"/>
      <c r="F86" s="165"/>
      <c r="G86" s="287">
        <v>162</v>
      </c>
      <c r="H86" s="177"/>
      <c r="I86" s="165"/>
      <c r="J86" s="265" t="s">
        <v>722</v>
      </c>
      <c r="K86" s="177"/>
      <c r="L86" s="165"/>
      <c r="M86" s="1261" t="s">
        <v>789</v>
      </c>
      <c r="N86" s="177"/>
      <c r="O86" s="165"/>
      <c r="P86" s="287">
        <v>35</v>
      </c>
      <c r="Q86" s="177"/>
      <c r="R86" s="165"/>
      <c r="S86" s="1261" t="s">
        <v>789</v>
      </c>
      <c r="T86" s="177"/>
      <c r="U86" s="165"/>
      <c r="V86" s="177">
        <v>2242</v>
      </c>
    </row>
    <row r="87" spans="1:22" s="170" customFormat="1">
      <c r="A87" s="173"/>
      <c r="B87" s="176" t="s">
        <v>129</v>
      </c>
      <c r="C87" s="176"/>
      <c r="D87" s="287">
        <f t="shared" ref="D87" si="79">D85-D86</f>
        <v>1952</v>
      </c>
      <c r="E87" s="287"/>
      <c r="F87" s="165"/>
      <c r="G87" s="287">
        <f t="shared" ref="G87" si="80">G85-G86</f>
        <v>38</v>
      </c>
      <c r="H87" s="287"/>
      <c r="I87" s="165"/>
      <c r="J87" s="265" t="s">
        <v>722</v>
      </c>
      <c r="K87" s="287"/>
      <c r="L87" s="165"/>
      <c r="M87" s="1261" t="s">
        <v>789</v>
      </c>
      <c r="N87" s="287"/>
      <c r="O87" s="165"/>
      <c r="P87" s="287">
        <f t="shared" ref="P87" si="81">P85-P86</f>
        <v>31</v>
      </c>
      <c r="Q87" s="287"/>
      <c r="R87" s="165"/>
      <c r="S87" s="1261" t="s">
        <v>789</v>
      </c>
      <c r="T87" s="177"/>
      <c r="U87" s="165"/>
      <c r="V87" s="177">
        <v>2023</v>
      </c>
    </row>
    <row r="88" spans="1:22" s="170" customFormat="1">
      <c r="A88" s="173"/>
      <c r="B88" s="176" t="s">
        <v>127</v>
      </c>
      <c r="C88" s="176"/>
      <c r="D88" s="179">
        <f t="shared" ref="D88" si="82">D86/D85</f>
        <v>0.5112669003505258</v>
      </c>
      <c r="E88" s="179"/>
      <c r="F88" s="271"/>
      <c r="G88" s="179">
        <f t="shared" ref="G88" si="83">G86/G85</f>
        <v>0.81</v>
      </c>
      <c r="H88" s="179"/>
      <c r="I88" s="271"/>
      <c r="J88" s="334" t="s">
        <v>722</v>
      </c>
      <c r="K88" s="179"/>
      <c r="L88" s="271"/>
      <c r="M88" s="179" t="s">
        <v>789</v>
      </c>
      <c r="N88" s="179"/>
      <c r="O88" s="271"/>
      <c r="P88" s="179">
        <f t="shared" ref="P88" si="84">P86/P85</f>
        <v>0.53030303030303028</v>
      </c>
      <c r="Q88" s="179"/>
      <c r="R88" s="271"/>
      <c r="S88" s="179" t="s">
        <v>789</v>
      </c>
      <c r="T88" s="179"/>
      <c r="U88" s="271"/>
      <c r="V88" s="179">
        <v>0.52567409144196953</v>
      </c>
    </row>
    <row r="89" spans="1:22" s="170" customFormat="1">
      <c r="A89" s="173"/>
      <c r="B89" s="176"/>
      <c r="C89" s="176"/>
      <c r="D89" s="177"/>
      <c r="E89" s="177"/>
      <c r="F89" s="271"/>
      <c r="G89" s="177"/>
      <c r="H89" s="271"/>
      <c r="I89" s="177"/>
      <c r="J89" s="271"/>
      <c r="K89" s="177"/>
      <c r="L89" s="177"/>
      <c r="M89" s="162"/>
      <c r="N89" s="162"/>
      <c r="O89" s="178"/>
      <c r="P89" s="177"/>
      <c r="Q89" s="177"/>
      <c r="R89" s="271"/>
      <c r="S89" s="162"/>
      <c r="T89" s="162"/>
      <c r="U89" s="178"/>
      <c r="V89" s="177"/>
    </row>
    <row r="90" spans="1:22" s="170" customFormat="1">
      <c r="A90" s="173" t="s">
        <v>144</v>
      </c>
      <c r="B90" s="176" t="s">
        <v>28</v>
      </c>
      <c r="C90" s="176"/>
      <c r="D90" s="177">
        <v>2477</v>
      </c>
      <c r="E90" s="177"/>
      <c r="F90" s="157"/>
      <c r="G90" s="177">
        <v>220</v>
      </c>
      <c r="H90" s="177"/>
      <c r="I90" s="157"/>
      <c r="J90" s="333" t="s">
        <v>722</v>
      </c>
      <c r="K90" s="177"/>
      <c r="L90" s="157"/>
      <c r="M90" s="177">
        <v>28</v>
      </c>
      <c r="N90" s="177"/>
      <c r="O90" s="157"/>
      <c r="P90" s="177">
        <v>10</v>
      </c>
      <c r="Q90" s="177"/>
      <c r="R90" s="157"/>
      <c r="S90" s="177">
        <v>309</v>
      </c>
      <c r="T90" s="177"/>
      <c r="U90" s="165"/>
      <c r="V90" s="177">
        <v>3044</v>
      </c>
    </row>
    <row r="91" spans="1:22" s="170" customFormat="1">
      <c r="A91" s="173"/>
      <c r="B91" s="176" t="s">
        <v>126</v>
      </c>
      <c r="C91" s="176"/>
      <c r="D91" s="287">
        <v>1561</v>
      </c>
      <c r="E91" s="177"/>
      <c r="F91" s="165"/>
      <c r="G91" s="287">
        <v>154</v>
      </c>
      <c r="H91" s="177"/>
      <c r="I91" s="165"/>
      <c r="J91" s="265" t="s">
        <v>722</v>
      </c>
      <c r="K91" s="177"/>
      <c r="L91" s="165"/>
      <c r="M91" s="1261" t="s">
        <v>789</v>
      </c>
      <c r="N91" s="177"/>
      <c r="O91" s="165"/>
      <c r="P91" s="1261" t="s">
        <v>789</v>
      </c>
      <c r="Q91" s="177"/>
      <c r="R91" s="165"/>
      <c r="S91" s="287">
        <v>240</v>
      </c>
      <c r="T91" s="177"/>
      <c r="U91" s="165"/>
      <c r="V91" s="177">
        <v>1987</v>
      </c>
    </row>
    <row r="92" spans="1:22" s="170" customFormat="1">
      <c r="A92" s="176"/>
      <c r="B92" s="176" t="s">
        <v>129</v>
      </c>
      <c r="C92" s="176"/>
      <c r="D92" s="287">
        <f t="shared" ref="D92" si="85">D90-D91</f>
        <v>916</v>
      </c>
      <c r="E92" s="287"/>
      <c r="F92" s="165"/>
      <c r="G92" s="287">
        <f t="shared" ref="G92" si="86">G90-G91</f>
        <v>66</v>
      </c>
      <c r="H92" s="287"/>
      <c r="I92" s="165"/>
      <c r="J92" s="265" t="s">
        <v>722</v>
      </c>
      <c r="K92" s="287"/>
      <c r="L92" s="165"/>
      <c r="M92" s="1261" t="s">
        <v>789</v>
      </c>
      <c r="N92" s="287"/>
      <c r="O92" s="165"/>
      <c r="P92" s="1261" t="s">
        <v>789</v>
      </c>
      <c r="Q92" s="287"/>
      <c r="R92" s="165"/>
      <c r="S92" s="287">
        <f t="shared" ref="S92" si="87">S90-S91</f>
        <v>69</v>
      </c>
      <c r="T92" s="177"/>
      <c r="U92" s="165"/>
      <c r="V92" s="177">
        <v>1057</v>
      </c>
    </row>
    <row r="93" spans="1:22" s="170" customFormat="1">
      <c r="A93" s="173"/>
      <c r="B93" s="176" t="s">
        <v>127</v>
      </c>
      <c r="C93" s="176"/>
      <c r="D93" s="179">
        <f t="shared" ref="D93" si="88">D91/D90</f>
        <v>0.63019781994348001</v>
      </c>
      <c r="E93" s="179"/>
      <c r="F93" s="271"/>
      <c r="G93" s="179">
        <f t="shared" ref="G93" si="89">G91/G90</f>
        <v>0.7</v>
      </c>
      <c r="H93" s="179"/>
      <c r="I93" s="271"/>
      <c r="J93" s="334" t="s">
        <v>722</v>
      </c>
      <c r="K93" s="179"/>
      <c r="L93" s="271"/>
      <c r="M93" s="179" t="s">
        <v>789</v>
      </c>
      <c r="N93" s="179"/>
      <c r="O93" s="271"/>
      <c r="P93" s="179" t="s">
        <v>789</v>
      </c>
      <c r="Q93" s="179"/>
      <c r="R93" s="271"/>
      <c r="S93" s="179">
        <f t="shared" ref="S93" si="90">S91/S90</f>
        <v>0.77669902912621358</v>
      </c>
      <c r="T93" s="179"/>
      <c r="U93" s="271"/>
      <c r="V93" s="179">
        <v>0.65275952693823913</v>
      </c>
    </row>
    <row r="94" spans="1:22" s="170" customFormat="1">
      <c r="A94" s="173"/>
      <c r="B94" s="176"/>
      <c r="C94" s="176"/>
      <c r="D94" s="177"/>
      <c r="E94" s="177"/>
      <c r="F94" s="271"/>
      <c r="G94" s="177"/>
      <c r="H94" s="271"/>
      <c r="I94" s="177"/>
      <c r="J94" s="271"/>
      <c r="K94" s="177"/>
      <c r="L94" s="177"/>
      <c r="M94" s="162"/>
      <c r="N94" s="162"/>
      <c r="O94" s="178"/>
      <c r="P94" s="177"/>
      <c r="Q94" s="177"/>
      <c r="R94" s="271"/>
      <c r="S94" s="162"/>
      <c r="T94" s="162"/>
      <c r="U94" s="178"/>
      <c r="V94" s="177"/>
    </row>
    <row r="95" spans="1:22" s="170" customFormat="1">
      <c r="A95" s="173" t="s">
        <v>120</v>
      </c>
      <c r="B95" s="176" t="s">
        <v>28</v>
      </c>
      <c r="C95" s="176"/>
      <c r="D95" s="177">
        <v>50717</v>
      </c>
      <c r="E95" s="177"/>
      <c r="F95" s="110"/>
      <c r="G95" s="177">
        <v>2824</v>
      </c>
      <c r="H95" s="177"/>
      <c r="I95" s="110"/>
      <c r="J95" s="177">
        <v>3186</v>
      </c>
      <c r="K95" s="177"/>
      <c r="L95" s="110"/>
      <c r="M95" s="177">
        <v>343</v>
      </c>
      <c r="N95" s="177"/>
      <c r="O95" s="110"/>
      <c r="P95" s="177">
        <v>281</v>
      </c>
      <c r="Q95" s="177"/>
      <c r="R95" s="110"/>
      <c r="S95" s="177">
        <v>3359</v>
      </c>
      <c r="T95" s="177"/>
      <c r="U95" s="110"/>
      <c r="V95" s="177">
        <v>60710</v>
      </c>
    </row>
    <row r="96" spans="1:22" s="170" customFormat="1">
      <c r="A96" s="173"/>
      <c r="B96" s="176" t="s">
        <v>126</v>
      </c>
      <c r="C96" s="176"/>
      <c r="D96" s="177">
        <v>27228</v>
      </c>
      <c r="E96" s="177"/>
      <c r="F96" s="110"/>
      <c r="G96" s="177">
        <v>2039</v>
      </c>
      <c r="H96" s="177"/>
      <c r="I96" s="110"/>
      <c r="J96" s="177">
        <v>2178</v>
      </c>
      <c r="K96" s="177"/>
      <c r="L96" s="110"/>
      <c r="M96" s="177">
        <v>236</v>
      </c>
      <c r="N96" s="177"/>
      <c r="O96" s="110"/>
      <c r="P96" s="177">
        <v>190</v>
      </c>
      <c r="Q96" s="177"/>
      <c r="R96" s="110"/>
      <c r="S96" s="177">
        <v>2524</v>
      </c>
      <c r="T96" s="177"/>
      <c r="U96" s="110"/>
      <c r="V96" s="177">
        <v>34395</v>
      </c>
    </row>
    <row r="97" spans="1:22" s="170" customFormat="1">
      <c r="A97" s="176"/>
      <c r="B97" s="176" t="s">
        <v>129</v>
      </c>
      <c r="C97" s="176"/>
      <c r="D97" s="177">
        <v>23489</v>
      </c>
      <c r="E97" s="177"/>
      <c r="F97" s="110"/>
      <c r="G97" s="177">
        <v>785</v>
      </c>
      <c r="H97" s="177"/>
      <c r="I97" s="110"/>
      <c r="J97" s="177">
        <v>1008</v>
      </c>
      <c r="K97" s="177"/>
      <c r="L97" s="110"/>
      <c r="M97" s="177">
        <v>107</v>
      </c>
      <c r="N97" s="177"/>
      <c r="O97" s="110"/>
      <c r="P97" s="177">
        <v>91</v>
      </c>
      <c r="Q97" s="177"/>
      <c r="R97" s="110"/>
      <c r="S97" s="177">
        <v>835</v>
      </c>
      <c r="T97" s="177"/>
      <c r="U97" s="110"/>
      <c r="V97" s="177">
        <v>26315</v>
      </c>
    </row>
    <row r="98" spans="1:22" s="170" customFormat="1">
      <c r="A98" s="173"/>
      <c r="B98" s="176" t="s">
        <v>127</v>
      </c>
      <c r="C98" s="176"/>
      <c r="D98" s="179">
        <v>0.53686140741763122</v>
      </c>
      <c r="E98" s="179"/>
      <c r="F98" s="180"/>
      <c r="G98" s="179">
        <v>0.72202549575070818</v>
      </c>
      <c r="H98" s="179"/>
      <c r="I98" s="180"/>
      <c r="J98" s="179">
        <v>0.68361581920903958</v>
      </c>
      <c r="K98" s="179"/>
      <c r="L98" s="180"/>
      <c r="M98" s="179">
        <v>0.68804664723032072</v>
      </c>
      <c r="N98" s="179"/>
      <c r="O98" s="180"/>
      <c r="P98" s="179">
        <v>0.67615658362989328</v>
      </c>
      <c r="Q98" s="179"/>
      <c r="R98" s="180"/>
      <c r="S98" s="179">
        <v>0.75141411134266156</v>
      </c>
      <c r="T98" s="179"/>
      <c r="U98" s="180"/>
      <c r="V98" s="179">
        <v>0.56654587382638777</v>
      </c>
    </row>
    <row r="99" spans="1:22" s="170" customFormat="1" ht="13.5" thickBot="1">
      <c r="A99" s="169"/>
      <c r="B99" s="168"/>
      <c r="C99" s="168"/>
      <c r="D99" s="180"/>
      <c r="E99" s="180"/>
      <c r="F99" s="101"/>
      <c r="G99" s="180"/>
      <c r="H99" s="101"/>
      <c r="I99" s="180"/>
      <c r="J99" s="101"/>
      <c r="K99" s="180"/>
      <c r="L99" s="180"/>
      <c r="M99" s="180"/>
      <c r="N99" s="180"/>
      <c r="O99" s="180"/>
      <c r="P99" s="180"/>
      <c r="Q99" s="180"/>
      <c r="R99" s="101"/>
      <c r="S99" s="180"/>
      <c r="T99" s="180"/>
      <c r="U99" s="180"/>
      <c r="V99" s="180"/>
    </row>
    <row r="100" spans="1:22" s="182" customFormat="1" ht="13.5" thickTop="1">
      <c r="A100" s="1182" t="s">
        <v>117</v>
      </c>
      <c r="B100" s="171"/>
      <c r="C100" s="452"/>
      <c r="D100" s="452"/>
      <c r="E100" s="452"/>
      <c r="F100" s="452"/>
      <c r="G100" s="452"/>
      <c r="H100" s="453"/>
      <c r="I100" s="452"/>
      <c r="J100" s="452"/>
      <c r="K100" s="452"/>
      <c r="L100" s="452"/>
      <c r="M100" s="453"/>
      <c r="N100" s="452"/>
      <c r="O100" s="452"/>
      <c r="P100" s="452"/>
      <c r="Q100" s="452"/>
      <c r="R100" s="452"/>
      <c r="S100" s="453"/>
      <c r="T100" s="452"/>
      <c r="U100" s="452"/>
      <c r="V100" s="452"/>
    </row>
    <row r="101" spans="1:22" s="182" customFormat="1">
      <c r="A101" s="104"/>
      <c r="B101" s="168"/>
      <c r="C101" s="454"/>
      <c r="D101" s="454"/>
      <c r="E101" s="454"/>
      <c r="F101" s="454"/>
      <c r="G101" s="454"/>
      <c r="H101" s="455"/>
      <c r="I101" s="454"/>
      <c r="J101" s="454"/>
      <c r="K101" s="454"/>
      <c r="L101" s="454"/>
      <c r="M101" s="455"/>
      <c r="N101" s="454"/>
      <c r="O101" s="454"/>
      <c r="P101" s="454"/>
      <c r="Q101" s="454"/>
      <c r="R101" s="454"/>
      <c r="S101" s="455"/>
      <c r="T101" s="454"/>
      <c r="U101" s="454"/>
      <c r="V101" s="454"/>
    </row>
    <row r="102" spans="1:22" s="182" customFormat="1">
      <c r="A102" s="240" t="s">
        <v>121</v>
      </c>
      <c r="B102" s="168"/>
      <c r="C102" s="456"/>
      <c r="D102" s="456"/>
      <c r="E102" s="456"/>
      <c r="F102" s="456"/>
      <c r="G102" s="454"/>
      <c r="H102" s="456"/>
      <c r="I102" s="456"/>
      <c r="J102" s="456"/>
      <c r="K102" s="456"/>
      <c r="L102" s="456"/>
      <c r="M102" s="456"/>
      <c r="N102" s="454"/>
      <c r="O102" s="456"/>
      <c r="P102" s="457"/>
      <c r="Q102" s="457"/>
      <c r="R102" s="456"/>
      <c r="S102" s="456"/>
      <c r="T102" s="456"/>
      <c r="U102" s="456"/>
      <c r="V102" s="456"/>
    </row>
    <row r="103" spans="1:22" s="101" customFormat="1">
      <c r="A103" s="240" t="s">
        <v>145</v>
      </c>
      <c r="B103" s="108"/>
      <c r="C103" s="271"/>
      <c r="D103" s="271"/>
      <c r="E103" s="271"/>
      <c r="F103" s="271"/>
      <c r="G103" s="99"/>
      <c r="H103" s="271"/>
      <c r="I103" s="271"/>
      <c r="J103" s="271"/>
      <c r="K103" s="271"/>
      <c r="L103" s="271"/>
      <c r="M103" s="271"/>
      <c r="N103" s="271"/>
      <c r="O103" s="271"/>
      <c r="Q103" s="271"/>
    </row>
    <row r="104" spans="1:22" s="101" customFormat="1">
      <c r="A104" s="240" t="s">
        <v>146</v>
      </c>
      <c r="B104" s="108"/>
      <c r="C104" s="271"/>
      <c r="D104" s="271"/>
      <c r="E104" s="271"/>
      <c r="F104" s="271"/>
      <c r="G104" s="99"/>
      <c r="H104" s="271"/>
      <c r="I104" s="271"/>
      <c r="J104" s="271"/>
      <c r="K104" s="99"/>
      <c r="L104" s="271"/>
      <c r="M104" s="271"/>
      <c r="N104" s="271"/>
      <c r="O104" s="271"/>
      <c r="Q104" s="271"/>
    </row>
    <row r="105" spans="1:22">
      <c r="A105" s="183"/>
      <c r="G105" s="99"/>
    </row>
    <row r="106" spans="1:22">
      <c r="A106" s="820"/>
      <c r="B106" s="108"/>
      <c r="C106" s="83"/>
      <c r="D106" s="83"/>
      <c r="E106" s="83"/>
      <c r="F106" s="83"/>
      <c r="G106" s="99"/>
    </row>
    <row r="107" spans="1:22">
      <c r="A107" s="1425" t="s">
        <v>113</v>
      </c>
      <c r="B107" s="1424"/>
      <c r="C107" s="83"/>
      <c r="D107" s="83"/>
      <c r="E107" s="83"/>
      <c r="F107" s="83"/>
    </row>
    <row r="108" spans="1:22">
      <c r="A108" s="83"/>
      <c r="B108" s="108"/>
      <c r="C108" s="83"/>
      <c r="D108" s="83"/>
      <c r="E108" s="83"/>
      <c r="F108" s="83"/>
    </row>
    <row r="109" spans="1:22">
      <c r="A109" s="707" t="s">
        <v>114</v>
      </c>
      <c r="B109" s="1424"/>
      <c r="C109" s="83"/>
      <c r="D109" s="83"/>
      <c r="E109" s="83"/>
      <c r="F109" s="83"/>
    </row>
    <row r="110" spans="1:22">
      <c r="A110" s="83"/>
      <c r="B110" s="108"/>
      <c r="C110" s="83"/>
      <c r="D110" s="83"/>
      <c r="E110" s="83"/>
      <c r="F110" s="83"/>
    </row>
    <row r="111" spans="1:22">
      <c r="A111" s="1425" t="s">
        <v>115</v>
      </c>
      <c r="B111" s="1424"/>
      <c r="C111" s="1424"/>
      <c r="D111" s="1424"/>
      <c r="E111" s="1424"/>
      <c r="F111" s="1424"/>
    </row>
    <row r="112" spans="1:22">
      <c r="A112" s="271"/>
      <c r="B112" s="108"/>
      <c r="C112" s="271"/>
      <c r="D112" s="271"/>
      <c r="E112" s="271"/>
      <c r="F112" s="271"/>
    </row>
  </sheetData>
  <mergeCells count="7">
    <mergeCell ref="R7:T7"/>
    <mergeCell ref="A3:B3"/>
    <mergeCell ref="C7:E7"/>
    <mergeCell ref="I7:K7"/>
    <mergeCell ref="F7:H7"/>
    <mergeCell ref="L7:N7"/>
    <mergeCell ref="O7:Q7"/>
  </mergeCells>
  <conditionalFormatting sqref="S53:U53 S85:V88 D95:E97 D40:V42 D70:V72 G95:K97 M95:Q97 S95:V97 D25:V27 D30:V32 D85:V87 D90:V92 D10:V12 D20:V22 D50:V52 D80:V82 D15:V17 D35:V37 D45:V47 D55:V57 D60:V62 D65:V67 D75:V77">
    <cfRule type="cellIs" dxfId="32" priority="1616" operator="between">
      <formula>4</formula>
      <formula>1</formula>
    </cfRule>
  </conditionalFormatting>
  <conditionalFormatting sqref="S53:U53 S10:V12 D95:E97 D40:V42 D70:V72 S85:V88 G95:K97 M95:Q97 S95:V97 D25:V27 D30:V32 D85:V87 D90:V92 M10:Q12 D20:V22 D50:V52 D80:V82 D15:V17 D35:V37 D45:V47 D55:V57 D60:V62 D65:V67 D75:V77">
    <cfRule type="cellIs" dxfId="31" priority="1615" operator="between">
      <formula>1</formula>
      <formula>4</formula>
    </cfRule>
  </conditionalFormatting>
  <conditionalFormatting sqref="J10:J12">
    <cfRule type="cellIs" dxfId="30" priority="22" operator="between">
      <formula>1</formula>
      <formula>4</formula>
    </cfRule>
  </conditionalFormatting>
  <conditionalFormatting sqref="M10:M12">
    <cfRule type="cellIs" dxfId="29" priority="21" operator="between">
      <formula>1</formula>
      <formula>4</formula>
    </cfRule>
  </conditionalFormatting>
  <conditionalFormatting sqref="M45:M47">
    <cfRule type="cellIs" dxfId="28" priority="20" operator="between">
      <formula>1</formula>
      <formula>4</formula>
    </cfRule>
  </conditionalFormatting>
  <conditionalFormatting sqref="M75:M77">
    <cfRule type="cellIs" dxfId="27" priority="19" operator="between">
      <formula>1</formula>
      <formula>4</formula>
    </cfRule>
  </conditionalFormatting>
  <conditionalFormatting sqref="P10:P12">
    <cfRule type="cellIs" dxfId="26" priority="18" operator="between">
      <formula>1</formula>
      <formula>4</formula>
    </cfRule>
  </conditionalFormatting>
  <conditionalFormatting sqref="P15:P17">
    <cfRule type="cellIs" dxfId="25" priority="17" operator="between">
      <formula>1</formula>
      <formula>4</formula>
    </cfRule>
  </conditionalFormatting>
  <conditionalFormatting sqref="P20:P22">
    <cfRule type="cellIs" dxfId="24" priority="16" operator="between">
      <formula>1</formula>
      <formula>4</formula>
    </cfRule>
  </conditionalFormatting>
  <conditionalFormatting sqref="P35:P37">
    <cfRule type="cellIs" dxfId="23" priority="15" operator="between">
      <formula>1</formula>
      <formula>4</formula>
    </cfRule>
  </conditionalFormatting>
  <conditionalFormatting sqref="P45:P47">
    <cfRule type="cellIs" dxfId="22" priority="14" operator="between">
      <formula>1</formula>
      <formula>4</formula>
    </cfRule>
  </conditionalFormatting>
  <conditionalFormatting sqref="P50:P52">
    <cfRule type="cellIs" dxfId="21" priority="13" operator="between">
      <formula>1</formula>
      <formula>4</formula>
    </cfRule>
  </conditionalFormatting>
  <conditionalFormatting sqref="P55:P57">
    <cfRule type="cellIs" dxfId="20" priority="12" operator="between">
      <formula>1</formula>
      <formula>4</formula>
    </cfRule>
  </conditionalFormatting>
  <conditionalFormatting sqref="P60:P62">
    <cfRule type="cellIs" dxfId="19" priority="11" operator="between">
      <formula>1</formula>
      <formula>4</formula>
    </cfRule>
  </conditionalFormatting>
  <conditionalFormatting sqref="P65:P67">
    <cfRule type="cellIs" dxfId="18" priority="10" operator="between">
      <formula>1</formula>
      <formula>4</formula>
    </cfRule>
  </conditionalFormatting>
  <conditionalFormatting sqref="P75:P77">
    <cfRule type="cellIs" dxfId="17" priority="9" operator="between">
      <formula>1</formula>
      <formula>4</formula>
    </cfRule>
  </conditionalFormatting>
  <conditionalFormatting sqref="P80:P82">
    <cfRule type="cellIs" dxfId="16" priority="8" operator="between">
      <formula>1</formula>
      <formula>4</formula>
    </cfRule>
  </conditionalFormatting>
  <conditionalFormatting sqref="S15:S17">
    <cfRule type="cellIs" dxfId="15" priority="7" operator="between">
      <formula>1</formula>
      <formula>4</formula>
    </cfRule>
  </conditionalFormatting>
  <conditionalFormatting sqref="S35:S37">
    <cfRule type="cellIs" dxfId="14" priority="6" operator="between">
      <formula>1</formula>
      <formula>4</formula>
    </cfRule>
  </conditionalFormatting>
  <conditionalFormatting sqref="S45:S47">
    <cfRule type="cellIs" dxfId="13" priority="5" operator="between">
      <formula>1</formula>
      <formula>4</formula>
    </cfRule>
  </conditionalFormatting>
  <conditionalFormatting sqref="S55:S57">
    <cfRule type="cellIs" dxfId="12" priority="4" operator="between">
      <formula>1</formula>
      <formula>4</formula>
    </cfRule>
  </conditionalFormatting>
  <conditionalFormatting sqref="S60:S62">
    <cfRule type="cellIs" dxfId="11" priority="3" operator="between">
      <formula>1</formula>
      <formula>4</formula>
    </cfRule>
  </conditionalFormatting>
  <conditionalFormatting sqref="S65:S67">
    <cfRule type="cellIs" dxfId="10" priority="2" operator="between">
      <formula>1</formula>
      <formula>4</formula>
    </cfRule>
  </conditionalFormatting>
  <conditionalFormatting sqref="S75:S77">
    <cfRule type="cellIs" dxfId="9" priority="1" operator="between">
      <formula>1</formula>
      <formula>4</formula>
    </cfRule>
  </conditionalFormatting>
  <dataValidations count="1">
    <dataValidation allowBlank="1" showInputMessage="1" showErrorMessage="1" sqref="V14 S95:T98 M95:N98 J95:K98 G95:H98 J45:P48 J65:P68 J70:O73 J60:P63 J55:P58 J50:P53 J10:P13 J35:P38 J40:O43 J30:O33 J20:P23 J25:O28 J15:P18 J90:O93 R90:V93 R85:V88 R80:V83 R65:V68 R70:V73 R60:V63 R55:V58 R45:V48 R50:V53 R35:V38 R40:V43 R15:V18 R30:V33 R25:V28 R20:V23 P84:P98 G89 G84 G79 G74 G69 G64 G59 G54 G49 G44 G39 G34 G24:G29 G19 K94:L94 K89:L89 K84:L84 K79:L79 K74:L74 K69:L69 K64:L64 K59:L59 K54:L54 K49:L49 K44:L44 K39:L39 K34:L34 K29:L29 K24:L24 K19:L19 F90:H93 F85:H88 F80:H83 F75:H78 F70:H73 F65:H68 F60:H63 F55:H58 F50:H53 F45:H48 F40:H43 F35:H38 F30:H33 J80:P83 F20:H23 F15:H18 V94:V98 V89 V84 V79 V74 V69 V64 V59 V54 V49 V44 V39 V34 V29 V24 V19 J85:O88 I10:I94 D10:E98 H25:H28 R10:V13 G94 G14 J75:P78 K14:L14 F10:H13 F25:F28 Q10:Q98 P14 P19 P24:P34 P39:P44 P49 P54 P59 P64 P69:P74 P79 R75:V78"/>
  </dataValidations>
  <hyperlinks>
    <hyperlink ref="A3" r:id="rId1" location="'User Guide Driving Tests'!A1"/>
    <hyperlink ref="A107:B107" r:id="rId2" location="'Driver Testing - Commentary'!A1" display="Click here to return to the Commentary"/>
    <hyperlink ref="A3:B3" location="'User Guide Driving Tests'!A1" display="Click Here for User Guide"/>
    <hyperlink ref="A107" r:id="rId3" location="'Driver Testing - Commentary'!A1"/>
    <hyperlink ref="A109" location="Contents!A1" display="Click here to return to Contents"/>
    <hyperlink ref="A111" location="'Statistical Notes'!A1" display="Click here for information on Statistical Notes and symbols used"/>
  </hyperlinks>
  <pageMargins left="0.74803149606299213" right="0.74803149606299213" top="0.98425196850393704" bottom="0.98425196850393704" header="0.51181102362204722" footer="0.51181102362204722"/>
  <pageSetup paperSize="9" scale="64" fitToHeight="2" orientation="landscape" r:id="rId4"/>
  <headerFooter alignWithMargins="0"/>
  <rowBreaks count="1" manualBreakCount="1">
    <brk id="54" max="21" man="1"/>
  </rowBreaks>
  <ignoredErrors>
    <ignoredError sqref="D14:U14 T96:U98 T95:U95 D19:U19 E15:F15 E16:F16 D24:U24 E20:F20 E21:F21 D29:U29 E25:F25 E26:F26 D34:U34 E30:F30 E31:F31 D39:U39 E35:F35 E36:F36 D44:U44 E40:F40 E41:F41 D49:U49 E45:F45 E46:F46 D54:U54 E50:F50 E51:F51 D59:U59 E55:F55 E56:F56 D64:U64 E60:F60 E61:F61 D69:U69 E65:F65 E66:F66 D74:U74 E70:F70 E71:F71 D79:U79 E75:F75 E76:F76 D84:U84 E80:F80 E81:F81 D89:U89 E85:F85 E86:F86 D94:U94 E90:F90 E91:F91 H15:I15 H16:L16 D17:F17 H17:I17 H20:I20 H21:L21 H25:I25 H26:I26 H30:I30 H31:L31 H35:I35 H36:L36 H40:I40 H41:I41 H45:I45 H46:L46 H50:I50 H51:L51 H55:I55 H56:L56 H60:I60 H61:L61 H65:I65 H66:L66 H70:I70 H71:I71 H75:I75 H76:L76 H80:I80 H81:L81 H85:I85 H86:L86 H90:I90 H91:L91 K25:L25 K26:L26 K40:L40 K41:L41 K70:L70 K71:L71 N25:O25 N26:O26 N30:O30 N31:O31 N40:O40 N41:O41 N70:O70 N71:O71 N90:O90 N91:O91 Q25:R25 Q26:R26 Q30:R30 Q31:R31 Q40:R40 Q41:R41 Q70:R70 Q71:R71 Q85:R85 Q86:R86 R90 Q91:R91 T15:U15 T16:U16 T20:U20 T21:U21 T25:U25 T26:U26 T30:U30 T31:U31 T35:U35 T36:U36 T40:U40 T41:U41 T45:U45 T46:U46 T50:U50 T51:U51 T55:U55 T56:U56 T60:U60 T61:U61 T65:U65 T66:U66 T70:U70 T71:U71 T75:U75 T76:U76 T80:U80 T81:U81 T85:U85 T86:U86 T90:U90 T91:U91 E72:U73 E77:I78 D27:F28 H27:U28 D13:I13 K13:L13 D18:I18 K18:L18 K15:L15 K17:O17 D22:I23 K22:L22 K20:L20 D32:I33 K33:L33 K30:L30 D37:I38 K38:L38 K35:L35 D47:I48 K47:L48 K45:O45 D52:I53 K52:L52 K50:L50 D57:I58 K58:L58 K55:L55 D62:I63 K63:L63 K60:L60 D67:I68 K68:L68 K65:L65 K75:L75 K77:O78 D82:I83 K83:L83 K80:L80 D87:I88 K88:L88 K85:L85 D92:I93 K92:L93 K90:L90 N13:O13 N46:O46 N47:R48 N76:O76 N75:R75 N15:O15 N16:R16 N18:O18 N20:O20 N21:R21 K23:L23 N23:O23 N35:O35 N36:R36 K37:L37 N37:O37 N38:R38 N51:O51 N50:R50 K53:L53 N53:O53 N55:O55 N56:R56 K57:L57 N57:O57 N58:R58 N60:O60 N61:R61 K62:L62 N62:O62 N63:R63 N65:O65 N66:R66 K67:L67 N67:O67 N68:R68 N80:O80 N81:R81 K82:L82 N82:O82 N83:U83 N85:O85 N86:O86 K87:L87 N87:R87 O88:R88 Q13:U13 Q17:R17 Q15:R15 Q18:R18 Q22:R22 Q20:R20 Q23:R23 Q35:R35 Q37:R37 Q45:R45 Q46:R46 Q52:R52 Q51:R51 Q53:R53 Q55:R55 Q57:R57 Q60:R60 Q62:R62 Q65:R65 Q67:R67 Q77:R78 Q76:R76 Q80:R80 Q82:U82 T17:U17 T18:U18 T38:U38 T37:U37 T47:U48 T58:U58 T57:U57 T63:U63 T62:U62 T68:U68 T67:U67 T77:U78 T22:U22 T23:U23 T52:U52 T53:U53 T87:U87 Q32:U33 Q92:U93 D42:L43 N43:O43 N92:O93 N22:O22 K32:L32 N32:O32 N33:O33 N42:O42 Q42:U42 Q43:U43 N52:O52 T88:U88" evalError="1"/>
  </ignoredErrors>
  <drawing r:id="rId5"/>
</worksheet>
</file>

<file path=xl/worksheets/sheet5.xml><?xml version="1.0" encoding="utf-8"?>
<worksheet xmlns="http://schemas.openxmlformats.org/spreadsheetml/2006/main" xmlns:r="http://schemas.openxmlformats.org/officeDocument/2006/relationships">
  <sheetPr codeName="Sheet4">
    <tabColor theme="0" tint="-0.249977111117893"/>
    <pageSetUpPr fitToPage="1"/>
  </sheetPr>
  <dimension ref="B1:P7"/>
  <sheetViews>
    <sheetView zoomScaleNormal="100" workbookViewId="0"/>
  </sheetViews>
  <sheetFormatPr defaultRowHeight="12.75"/>
  <cols>
    <col min="1" max="1" width="3.5703125" style="2" customWidth="1"/>
    <col min="2" max="2" width="9.140625" style="2" customWidth="1"/>
    <col min="3" max="16384" width="9.140625" style="2"/>
  </cols>
  <sheetData>
    <row r="1" spans="2:16" ht="18">
      <c r="B1" s="469" t="s">
        <v>3</v>
      </c>
      <c r="C1" s="245"/>
      <c r="D1" s="245"/>
      <c r="E1" s="245"/>
      <c r="F1" s="471"/>
      <c r="G1" s="245"/>
      <c r="H1" s="245"/>
      <c r="I1" s="245"/>
      <c r="J1" s="245"/>
      <c r="K1" s="245"/>
      <c r="L1" s="245"/>
      <c r="M1" s="245"/>
      <c r="O1" s="471"/>
      <c r="P1" s="470"/>
    </row>
    <row r="2" spans="2:16">
      <c r="B2" s="245"/>
      <c r="C2" s="245"/>
      <c r="D2" s="245"/>
      <c r="E2" s="245"/>
      <c r="F2" s="245"/>
      <c r="G2" s="245"/>
      <c r="H2" s="245"/>
      <c r="I2" s="245"/>
      <c r="J2" s="245"/>
      <c r="K2" s="245"/>
      <c r="L2" s="245"/>
      <c r="M2" s="245"/>
    </row>
    <row r="3" spans="2:16" ht="85.5" customHeight="1">
      <c r="B3" s="1453" t="s">
        <v>4</v>
      </c>
      <c r="C3" s="1453"/>
      <c r="D3" s="1453"/>
      <c r="E3" s="1453"/>
      <c r="F3" s="1453"/>
      <c r="G3" s="1453"/>
      <c r="H3" s="1453"/>
      <c r="I3" s="1453"/>
      <c r="J3" s="1453"/>
      <c r="K3" s="1453"/>
      <c r="L3" s="1453"/>
      <c r="M3" s="1453"/>
    </row>
    <row r="4" spans="2:16" ht="9.75" customHeight="1">
      <c r="B4" s="245"/>
      <c r="C4" s="245"/>
      <c r="D4" s="245"/>
      <c r="E4" s="245"/>
      <c r="F4" s="245"/>
      <c r="G4" s="245"/>
      <c r="H4" s="245"/>
      <c r="I4" s="245"/>
      <c r="J4" s="245"/>
      <c r="K4" s="245"/>
      <c r="L4" s="245"/>
      <c r="M4" s="245"/>
    </row>
    <row r="5" spans="2:16" ht="60" customHeight="1">
      <c r="B5" s="1454" t="s">
        <v>791</v>
      </c>
      <c r="C5" s="1454"/>
      <c r="D5" s="1454"/>
      <c r="E5" s="1454"/>
      <c r="F5" s="1454"/>
      <c r="G5" s="1454"/>
      <c r="H5" s="1454"/>
      <c r="I5" s="1454"/>
      <c r="J5" s="1454"/>
      <c r="K5" s="1454"/>
      <c r="L5" s="1454"/>
      <c r="M5" s="1454"/>
    </row>
    <row r="6" spans="2:16" ht="15">
      <c r="B6" s="8"/>
    </row>
    <row r="7" spans="2:16">
      <c r="B7" s="1455"/>
      <c r="C7" s="1455"/>
      <c r="D7" s="1455"/>
      <c r="E7" s="1455"/>
      <c r="F7" s="1455"/>
      <c r="G7" s="1455"/>
      <c r="H7" s="1455"/>
      <c r="I7" s="1455"/>
      <c r="J7" s="1455"/>
      <c r="K7" s="1455"/>
      <c r="L7" s="1455"/>
      <c r="M7" s="1455"/>
    </row>
  </sheetData>
  <mergeCells count="3">
    <mergeCell ref="B3:M3"/>
    <mergeCell ref="B5:M5"/>
    <mergeCell ref="B7:M7"/>
  </mergeCells>
  <pageMargins left="0.70866141732283472" right="0.70866141732283472" top="0.74803149606299213" bottom="0.74803149606299213" header="0.31496062992125984" footer="0.31496062992125984"/>
  <pageSetup paperSize="9" scale="99" orientation="landscape" r:id="rId1"/>
  <drawing r:id="rId2"/>
</worksheet>
</file>

<file path=xl/worksheets/sheet50.xml><?xml version="1.0" encoding="utf-8"?>
<worksheet xmlns="http://schemas.openxmlformats.org/spreadsheetml/2006/main" xmlns:r="http://schemas.openxmlformats.org/officeDocument/2006/relationships">
  <sheetPr codeName="Sheet26">
    <tabColor theme="0" tint="-0.249977111117893"/>
    <pageSetUpPr fitToPage="1"/>
  </sheetPr>
  <dimension ref="A1:S35"/>
  <sheetViews>
    <sheetView zoomScaleNormal="100" workbookViewId="0">
      <selection activeCell="A2" sqref="A2"/>
    </sheetView>
  </sheetViews>
  <sheetFormatPr defaultRowHeight="15"/>
  <cols>
    <col min="1" max="15" width="9.140625" style="1136"/>
    <col min="16" max="16384" width="9.140625" style="1144"/>
  </cols>
  <sheetData>
    <row r="1" spans="1:19" ht="18">
      <c r="A1" s="1160" t="s">
        <v>189</v>
      </c>
      <c r="B1" s="1137"/>
      <c r="C1" s="1137"/>
      <c r="D1" s="473"/>
      <c r="E1" s="471"/>
      <c r="F1" s="1137"/>
      <c r="G1" s="1137"/>
      <c r="H1" s="1137"/>
      <c r="I1" s="1137"/>
      <c r="J1" s="1137"/>
      <c r="K1" s="1137"/>
      <c r="L1" s="1137"/>
      <c r="M1" s="1137"/>
      <c r="N1" s="1137"/>
      <c r="O1" s="465" t="s">
        <v>92</v>
      </c>
      <c r="S1" s="471"/>
    </row>
    <row r="2" spans="1:19">
      <c r="A2" s="1137"/>
      <c r="B2" s="1137"/>
      <c r="C2" s="1137"/>
      <c r="D2" s="1137"/>
      <c r="E2" s="1137"/>
      <c r="F2" s="1137"/>
      <c r="G2" s="1137"/>
      <c r="H2" s="1137"/>
      <c r="I2" s="1137"/>
      <c r="J2" s="1137"/>
      <c r="K2" s="1137"/>
      <c r="L2" s="1137"/>
      <c r="M2" s="1137"/>
      <c r="N2" s="1137"/>
    </row>
    <row r="3" spans="1:19" ht="30" customHeight="1">
      <c r="A3" s="1464" t="s">
        <v>749</v>
      </c>
      <c r="B3" s="1464"/>
      <c r="C3" s="1464"/>
      <c r="D3" s="1464"/>
      <c r="E3" s="1464"/>
      <c r="F3" s="1464"/>
      <c r="G3" s="1464"/>
      <c r="H3" s="1464"/>
      <c r="I3" s="1464"/>
      <c r="J3" s="1464"/>
      <c r="K3" s="1464"/>
      <c r="L3" s="1464"/>
      <c r="M3" s="1464"/>
      <c r="N3" s="1464"/>
    </row>
    <row r="4" spans="1:19">
      <c r="A4" s="1137"/>
      <c r="B4" s="1137"/>
      <c r="C4" s="1137"/>
      <c r="D4" s="1137"/>
      <c r="E4" s="1137"/>
      <c r="F4" s="1137"/>
      <c r="G4" s="1137"/>
      <c r="H4" s="1137"/>
      <c r="I4" s="1137"/>
      <c r="J4" s="1137"/>
      <c r="K4" s="1137"/>
      <c r="L4" s="1137"/>
      <c r="M4" s="1137"/>
      <c r="N4" s="1137"/>
    </row>
    <row r="5" spans="1:19" ht="45.75" customHeight="1">
      <c r="A5" s="1464" t="s">
        <v>684</v>
      </c>
      <c r="B5" s="1464"/>
      <c r="C5" s="1464"/>
      <c r="D5" s="1464"/>
      <c r="E5" s="1464"/>
      <c r="F5" s="1464"/>
      <c r="G5" s="1464"/>
      <c r="H5" s="1464"/>
      <c r="I5" s="1464"/>
      <c r="J5" s="1464"/>
      <c r="K5" s="1464"/>
      <c r="L5" s="1464"/>
      <c r="M5" s="1464"/>
      <c r="N5" s="1464"/>
      <c r="Q5" s="1136"/>
    </row>
    <row r="6" spans="1:19" ht="12.75" customHeight="1">
      <c r="A6" s="1301"/>
      <c r="B6" s="1301"/>
      <c r="C6" s="1301"/>
      <c r="D6" s="1301"/>
      <c r="E6" s="1301"/>
      <c r="F6" s="1301"/>
      <c r="G6" s="1301"/>
      <c r="H6" s="1301"/>
      <c r="I6" s="1301"/>
      <c r="J6" s="1301"/>
      <c r="K6" s="1301"/>
      <c r="L6" s="1301"/>
      <c r="M6" s="1301"/>
      <c r="N6" s="1301"/>
    </row>
    <row r="7" spans="1:19" ht="15.75">
      <c r="A7" s="1151" t="s">
        <v>537</v>
      </c>
      <c r="B7" s="1137"/>
      <c r="C7" s="1137"/>
      <c r="D7" s="1137"/>
      <c r="E7" s="1137"/>
      <c r="F7" s="1137"/>
      <c r="G7" s="1137"/>
      <c r="H7" s="1137"/>
      <c r="I7" s="1137"/>
      <c r="J7" s="1137"/>
      <c r="K7" s="1137"/>
      <c r="L7" s="1137"/>
      <c r="M7" s="1137"/>
      <c r="N7" s="1137"/>
    </row>
    <row r="8" spans="1:19" ht="10.5" customHeight="1">
      <c r="A8" s="1149"/>
      <c r="B8" s="1149"/>
      <c r="C8" s="1149"/>
      <c r="D8" s="1149"/>
      <c r="E8" s="1149"/>
      <c r="F8" s="1149"/>
      <c r="G8" s="1149"/>
      <c r="H8" s="1149"/>
      <c r="I8" s="1149"/>
      <c r="J8" s="1149"/>
      <c r="K8" s="1149"/>
      <c r="L8" s="1149"/>
      <c r="M8" s="1149"/>
      <c r="N8" s="1137"/>
      <c r="O8" s="1137"/>
    </row>
    <row r="9" spans="1:19">
      <c r="A9" s="1184" t="s">
        <v>538</v>
      </c>
      <c r="B9" s="1149"/>
      <c r="C9" s="1149"/>
      <c r="D9" s="1149"/>
      <c r="E9" s="1149"/>
      <c r="F9" s="1149"/>
      <c r="G9" s="1149"/>
      <c r="H9" s="1149"/>
      <c r="I9" s="1149"/>
      <c r="J9" s="1149"/>
      <c r="K9" s="1149"/>
      <c r="L9" s="1149"/>
      <c r="M9" s="1149"/>
      <c r="N9" s="1137"/>
      <c r="O9" s="1137"/>
    </row>
    <row r="10" spans="1:19" ht="33" customHeight="1">
      <c r="A10" s="1474" t="s">
        <v>551</v>
      </c>
      <c r="B10" s="1470"/>
      <c r="C10" s="1470"/>
      <c r="D10" s="1470"/>
      <c r="E10" s="1470"/>
      <c r="F10" s="1470"/>
      <c r="G10" s="1470"/>
      <c r="H10" s="1470"/>
      <c r="I10" s="1470"/>
      <c r="J10" s="1470"/>
      <c r="K10" s="1470"/>
      <c r="L10" s="1470"/>
      <c r="M10" s="1470"/>
      <c r="N10" s="1470"/>
      <c r="O10" s="1470"/>
    </row>
    <row r="11" spans="1:19" ht="8.25" customHeight="1">
      <c r="A11" s="463"/>
      <c r="B11" s="1149"/>
      <c r="C11" s="1149"/>
      <c r="D11" s="1149"/>
      <c r="E11" s="1149"/>
      <c r="F11" s="1149"/>
      <c r="G11" s="1149"/>
      <c r="H11" s="1149"/>
      <c r="I11" s="1149"/>
      <c r="J11" s="1149"/>
      <c r="K11" s="1149"/>
      <c r="L11" s="1149"/>
      <c r="M11" s="1149"/>
      <c r="N11" s="1137"/>
      <c r="O11" s="1137"/>
    </row>
    <row r="12" spans="1:19" ht="15.75" customHeight="1">
      <c r="A12" s="463" t="s">
        <v>552</v>
      </c>
      <c r="B12" s="1149"/>
      <c r="C12" s="1149"/>
      <c r="D12" s="1149"/>
      <c r="E12" s="1149"/>
      <c r="F12" s="1149"/>
      <c r="G12" s="1149"/>
      <c r="H12" s="1149"/>
      <c r="I12" s="1149"/>
      <c r="J12" s="1149"/>
      <c r="K12" s="1149"/>
      <c r="L12" s="1149"/>
      <c r="M12" s="1149"/>
      <c r="N12" s="1137"/>
      <c r="O12" s="1137"/>
    </row>
    <row r="13" spans="1:19" ht="8.25" customHeight="1">
      <c r="A13" s="463"/>
      <c r="B13" s="1149"/>
      <c r="C13" s="1149"/>
      <c r="D13" s="1149"/>
      <c r="E13" s="1149"/>
      <c r="F13" s="1149"/>
      <c r="G13" s="1149"/>
      <c r="H13" s="1149"/>
      <c r="I13" s="1149"/>
      <c r="J13" s="1149"/>
      <c r="K13" s="1149"/>
      <c r="L13" s="1149"/>
      <c r="M13" s="1149"/>
      <c r="N13" s="1137"/>
      <c r="O13" s="1137"/>
    </row>
    <row r="14" spans="1:19" ht="15" customHeight="1">
      <c r="A14" s="463" t="s">
        <v>553</v>
      </c>
      <c r="B14" s="1149"/>
      <c r="C14" s="1149"/>
      <c r="D14" s="1149"/>
      <c r="E14" s="1149"/>
      <c r="F14" s="1149"/>
      <c r="G14" s="1149"/>
      <c r="H14" s="1149"/>
      <c r="I14" s="1149"/>
      <c r="J14" s="1149"/>
      <c r="K14" s="1149"/>
      <c r="L14" s="1149"/>
      <c r="M14" s="1149"/>
      <c r="N14" s="1137"/>
      <c r="O14" s="1137"/>
    </row>
    <row r="15" spans="1:19" ht="8.25" customHeight="1">
      <c r="A15" s="463"/>
      <c r="B15" s="1149"/>
      <c r="C15" s="1149"/>
      <c r="D15" s="1149"/>
      <c r="E15" s="1149"/>
      <c r="F15" s="1149"/>
      <c r="G15" s="1149"/>
      <c r="H15" s="1149"/>
      <c r="I15" s="1149"/>
      <c r="J15" s="1149"/>
      <c r="K15" s="1149"/>
      <c r="L15" s="1149"/>
      <c r="M15" s="1149"/>
      <c r="N15" s="1137"/>
      <c r="O15" s="1137"/>
    </row>
    <row r="16" spans="1:19" ht="15" customHeight="1">
      <c r="A16" s="463" t="s">
        <v>554</v>
      </c>
      <c r="B16" s="1149"/>
      <c r="C16" s="1149"/>
      <c r="D16" s="1149"/>
      <c r="E16" s="1149"/>
      <c r="F16" s="1149"/>
      <c r="G16" s="1149"/>
      <c r="H16" s="1149"/>
      <c r="I16" s="1149"/>
      <c r="J16" s="1149"/>
      <c r="K16" s="1149"/>
      <c r="L16" s="1149"/>
      <c r="M16" s="1149"/>
      <c r="N16" s="1137"/>
      <c r="O16" s="1137"/>
    </row>
    <row r="17" spans="1:15" ht="8.25" customHeight="1">
      <c r="A17" s="463"/>
      <c r="B17" s="1149"/>
      <c r="C17" s="1149"/>
      <c r="D17" s="1149"/>
      <c r="E17" s="1149"/>
      <c r="F17" s="1149"/>
      <c r="G17" s="1149"/>
      <c r="H17" s="1149"/>
      <c r="I17" s="1149"/>
      <c r="J17" s="1149"/>
      <c r="K17" s="1149"/>
      <c r="L17" s="1149"/>
      <c r="M17" s="1149"/>
      <c r="N17" s="1137"/>
      <c r="O17" s="1137"/>
    </row>
    <row r="18" spans="1:15" ht="15" customHeight="1">
      <c r="A18" s="463" t="s">
        <v>555</v>
      </c>
      <c r="B18" s="1149"/>
      <c r="C18" s="1149"/>
      <c r="D18" s="1149"/>
      <c r="E18" s="1149"/>
      <c r="F18" s="1149"/>
      <c r="G18" s="1149"/>
      <c r="H18" s="1149"/>
      <c r="I18" s="1149"/>
      <c r="J18" s="1149"/>
      <c r="K18" s="1149"/>
      <c r="L18" s="1149"/>
      <c r="M18" s="1149"/>
      <c r="N18" s="1137"/>
      <c r="O18" s="1137"/>
    </row>
    <row r="19" spans="1:15" ht="15" customHeight="1">
      <c r="A19" s="463"/>
      <c r="B19" s="1149"/>
      <c r="C19" s="1149"/>
      <c r="D19" s="1149"/>
      <c r="E19" s="1149"/>
      <c r="F19" s="1149"/>
      <c r="G19" s="1149"/>
      <c r="H19" s="1149"/>
      <c r="I19" s="1149"/>
      <c r="J19" s="1149"/>
      <c r="K19" s="1149"/>
      <c r="L19" s="1149"/>
      <c r="M19" s="1149"/>
      <c r="N19" s="1137"/>
      <c r="O19" s="1137"/>
    </row>
    <row r="20" spans="1:15">
      <c r="A20" s="1184" t="s">
        <v>545</v>
      </c>
      <c r="B20" s="1149"/>
      <c r="C20" s="1149"/>
      <c r="D20" s="1149"/>
      <c r="E20" s="1149"/>
      <c r="F20" s="1149"/>
      <c r="G20" s="1149"/>
      <c r="H20" s="1149"/>
      <c r="I20" s="1149"/>
      <c r="J20" s="1149"/>
      <c r="K20" s="1149"/>
      <c r="L20" s="1149"/>
      <c r="M20" s="1149"/>
      <c r="N20" s="1137"/>
      <c r="O20" s="1137"/>
    </row>
    <row r="21" spans="1:15" ht="33" customHeight="1">
      <c r="A21" s="1474" t="s">
        <v>562</v>
      </c>
      <c r="B21" s="1470"/>
      <c r="C21" s="1470"/>
      <c r="D21" s="1470"/>
      <c r="E21" s="1470"/>
      <c r="F21" s="1470"/>
      <c r="G21" s="1470"/>
      <c r="H21" s="1470"/>
      <c r="I21" s="1470"/>
      <c r="J21" s="1470"/>
      <c r="K21" s="1470"/>
      <c r="L21" s="1470"/>
      <c r="M21" s="1470"/>
      <c r="N21" s="1470"/>
      <c r="O21" s="1470"/>
    </row>
    <row r="22" spans="1:15">
      <c r="A22" s="1137"/>
      <c r="B22" s="1137"/>
      <c r="C22" s="1137"/>
      <c r="D22" s="1137"/>
      <c r="E22" s="1137"/>
      <c r="F22" s="1137"/>
      <c r="G22" s="1137"/>
      <c r="H22" s="1137"/>
      <c r="I22" s="1137"/>
      <c r="J22" s="1137"/>
      <c r="K22" s="1137"/>
      <c r="L22" s="1137"/>
      <c r="M22" s="1137"/>
      <c r="N22" s="1137"/>
      <c r="O22" s="1137"/>
    </row>
    <row r="23" spans="1:15" ht="15.75">
      <c r="A23" s="398" t="s">
        <v>616</v>
      </c>
      <c r="B23" s="1137"/>
      <c r="C23" s="1137"/>
      <c r="D23" s="1137"/>
      <c r="E23" s="1137"/>
      <c r="F23" s="1137"/>
      <c r="G23" s="1137"/>
      <c r="H23" s="1137"/>
      <c r="I23" s="1137"/>
      <c r="J23" s="1137"/>
      <c r="K23" s="1137"/>
      <c r="L23" s="1137"/>
      <c r="M23" s="1137"/>
      <c r="N23" s="1137"/>
      <c r="O23" s="1137"/>
    </row>
    <row r="24" spans="1:15">
      <c r="A24" s="1137"/>
      <c r="B24" s="1137"/>
      <c r="C24" s="1137"/>
      <c r="D24" s="1137"/>
      <c r="E24" s="1137"/>
      <c r="F24" s="1137"/>
      <c r="G24" s="1137"/>
      <c r="H24" s="1137"/>
      <c r="I24" s="1137"/>
      <c r="J24" s="1137"/>
      <c r="K24" s="1137"/>
      <c r="L24" s="1137"/>
      <c r="M24" s="1137"/>
      <c r="N24" s="1137"/>
      <c r="O24" s="1137"/>
    </row>
    <row r="25" spans="1:15">
      <c r="A25" s="1137"/>
      <c r="B25" s="1137"/>
      <c r="C25" s="1137"/>
      <c r="D25" s="1137"/>
      <c r="E25" s="1137"/>
      <c r="F25" s="1137"/>
      <c r="G25" s="1137"/>
      <c r="H25" s="1137"/>
      <c r="I25" s="1137"/>
      <c r="J25" s="1137"/>
      <c r="K25" s="1137"/>
      <c r="L25" s="1137"/>
      <c r="M25" s="1137"/>
      <c r="N25" s="1137"/>
      <c r="O25" s="1137"/>
    </row>
    <row r="26" spans="1:15" ht="15.75">
      <c r="A26" s="1151" t="s">
        <v>546</v>
      </c>
      <c r="B26" s="1137"/>
      <c r="C26" s="1137"/>
      <c r="D26" s="1137"/>
      <c r="E26" s="1137"/>
      <c r="F26" s="1137"/>
      <c r="G26" s="1137"/>
      <c r="H26" s="1137"/>
      <c r="I26" s="1137"/>
      <c r="J26" s="1137"/>
      <c r="K26" s="1137"/>
      <c r="L26" s="1137"/>
      <c r="M26" s="1137"/>
      <c r="N26" s="1137"/>
      <c r="O26" s="1137"/>
    </row>
    <row r="28" spans="1:15">
      <c r="A28" s="1137" t="s">
        <v>190</v>
      </c>
    </row>
    <row r="29" spans="1:15">
      <c r="A29" s="1183" t="s">
        <v>191</v>
      </c>
      <c r="B29" s="1183"/>
      <c r="C29" s="1183"/>
      <c r="D29" s="1183"/>
      <c r="E29" s="1183"/>
      <c r="F29" s="1183"/>
      <c r="G29" s="1183"/>
    </row>
    <row r="31" spans="1:15">
      <c r="A31" s="1137" t="s">
        <v>192</v>
      </c>
    </row>
    <row r="32" spans="1:15">
      <c r="A32" s="1183" t="s">
        <v>193</v>
      </c>
      <c r="B32" s="1183"/>
      <c r="C32" s="1183"/>
      <c r="D32" s="1183"/>
      <c r="E32" s="1183"/>
      <c r="F32" s="1183"/>
      <c r="G32" s="1183"/>
    </row>
    <row r="34" spans="1:11">
      <c r="A34" s="1137" t="s">
        <v>104</v>
      </c>
    </row>
    <row r="35" spans="1:11">
      <c r="A35" s="1183" t="s">
        <v>105</v>
      </c>
      <c r="B35" s="1183"/>
      <c r="C35" s="1183"/>
      <c r="D35" s="1183"/>
      <c r="E35" s="1183"/>
      <c r="F35" s="1183"/>
      <c r="G35" s="1183"/>
      <c r="H35" s="1183"/>
      <c r="I35" s="1183"/>
      <c r="J35" s="1183"/>
      <c r="K35" s="1183"/>
    </row>
  </sheetData>
  <mergeCells count="4">
    <mergeCell ref="A3:N3"/>
    <mergeCell ref="A5:N5"/>
    <mergeCell ref="A10:O10"/>
    <mergeCell ref="A21:O21"/>
  </mergeCells>
  <hyperlinks>
    <hyperlink ref="A29" r:id="rId1"/>
    <hyperlink ref="A32" r:id="rId2"/>
    <hyperlink ref="A35" r:id="rId3"/>
    <hyperlink ref="O1" location="Contents!A1" display="Return to Contents"/>
  </hyperlinks>
  <pageMargins left="0.70866141732283472" right="0.70866141732283472" top="0.74803149606299213" bottom="0.74803149606299213" header="0.31496062992125984" footer="0.31496062992125984"/>
  <pageSetup paperSize="9" scale="84" orientation="landscape" r:id="rId4"/>
</worksheet>
</file>

<file path=xl/worksheets/sheet51.xml><?xml version="1.0" encoding="utf-8"?>
<worksheet xmlns="http://schemas.openxmlformats.org/spreadsheetml/2006/main" xmlns:r="http://schemas.openxmlformats.org/officeDocument/2006/relationships">
  <sheetPr codeName="Sheet72">
    <tabColor theme="0" tint="-0.249977111117893"/>
    <pageSetUpPr fitToPage="1"/>
  </sheetPr>
  <dimension ref="A1:E22"/>
  <sheetViews>
    <sheetView zoomScaleNormal="100" workbookViewId="0">
      <selection activeCell="A2" sqref="A2"/>
    </sheetView>
  </sheetViews>
  <sheetFormatPr defaultRowHeight="14.25"/>
  <cols>
    <col min="1" max="1" width="123.5703125" style="131" customWidth="1"/>
    <col min="2" max="2" width="21" style="131" customWidth="1"/>
    <col min="3" max="3" width="35.28515625" style="132" customWidth="1"/>
    <col min="4" max="4" width="25" style="132" customWidth="1"/>
    <col min="5" max="5" width="11.85546875" style="386" customWidth="1"/>
    <col min="6" max="16384" width="9.140625" style="386"/>
  </cols>
  <sheetData>
    <row r="1" spans="1:5" s="127" customFormat="1" ht="30.75" customHeight="1">
      <c r="A1" s="482" t="s">
        <v>699</v>
      </c>
      <c r="B1" s="471"/>
      <c r="C1" s="330"/>
      <c r="D1" s="1162" t="s">
        <v>63</v>
      </c>
    </row>
    <row r="2" spans="1:5" s="135" customFormat="1" ht="20.100000000000001" customHeight="1">
      <c r="A2" s="1375" t="s">
        <v>82</v>
      </c>
      <c r="B2" s="139"/>
      <c r="C2" s="1425" t="s">
        <v>83</v>
      </c>
      <c r="D2" s="387"/>
      <c r="E2" s="144"/>
    </row>
    <row r="3" spans="1:5" ht="33" customHeight="1">
      <c r="A3" s="1383" t="s">
        <v>1613</v>
      </c>
      <c r="B3" s="148"/>
      <c r="C3" s="137"/>
      <c r="D3" s="387"/>
      <c r="E3" s="238"/>
    </row>
    <row r="4" spans="1:5" s="672" customFormat="1" ht="46.5" customHeight="1">
      <c r="A4" s="1379" t="s">
        <v>1920</v>
      </c>
      <c r="B4" s="148"/>
      <c r="C4" s="137" t="s">
        <v>82</v>
      </c>
      <c r="D4" s="389"/>
      <c r="E4" s="238"/>
    </row>
    <row r="5" spans="1:5" ht="32.25" customHeight="1">
      <c r="A5" s="1383" t="s">
        <v>1614</v>
      </c>
      <c r="B5" s="148"/>
      <c r="C5" s="137"/>
      <c r="D5" s="387"/>
      <c r="E5" s="238"/>
    </row>
    <row r="6" spans="1:5" s="135" customFormat="1" ht="20.100000000000001" customHeight="1">
      <c r="A6" s="1375" t="s">
        <v>67</v>
      </c>
      <c r="B6" s="133"/>
      <c r="C6" s="1425" t="s">
        <v>68</v>
      </c>
      <c r="D6" s="387"/>
      <c r="E6" s="145"/>
    </row>
    <row r="7" spans="1:5" ht="33" customHeight="1">
      <c r="A7" s="1378" t="s">
        <v>1615</v>
      </c>
      <c r="B7" s="142"/>
      <c r="C7" s="137"/>
      <c r="D7" s="387"/>
      <c r="E7" s="124"/>
    </row>
    <row r="8" spans="1:5" s="672" customFormat="1" ht="18" customHeight="1">
      <c r="A8" s="1378" t="s">
        <v>1621</v>
      </c>
      <c r="B8" s="142"/>
      <c r="C8" s="137" t="s">
        <v>67</v>
      </c>
      <c r="D8" s="389"/>
      <c r="E8" s="124"/>
    </row>
    <row r="9" spans="1:5" s="672" customFormat="1" ht="46.5" customHeight="1">
      <c r="A9" s="1377" t="s">
        <v>1616</v>
      </c>
      <c r="B9" s="142"/>
      <c r="C9" s="137"/>
      <c r="D9" s="389"/>
      <c r="E9" s="124"/>
    </row>
    <row r="10" spans="1:5" s="672" customFormat="1" ht="34.5" customHeight="1">
      <c r="A10" s="1378" t="s">
        <v>1617</v>
      </c>
      <c r="B10" s="142"/>
      <c r="C10" s="137"/>
      <c r="D10" s="389"/>
      <c r="E10" s="124"/>
    </row>
    <row r="11" spans="1:5" s="135" customFormat="1" ht="20.100000000000001" customHeight="1">
      <c r="A11" s="1375" t="s">
        <v>84</v>
      </c>
      <c r="B11" s="133"/>
      <c r="C11" s="1425" t="s">
        <v>85</v>
      </c>
      <c r="D11" s="387"/>
      <c r="E11" s="145"/>
    </row>
    <row r="12" spans="1:5" s="135" customFormat="1" ht="33" customHeight="1">
      <c r="A12" s="1384" t="s">
        <v>1618</v>
      </c>
      <c r="B12" s="139"/>
      <c r="C12" s="137"/>
      <c r="D12" s="387"/>
      <c r="E12" s="145"/>
    </row>
    <row r="13" spans="1:5" s="135" customFormat="1" ht="55.5" customHeight="1">
      <c r="A13" s="1386" t="s">
        <v>1921</v>
      </c>
      <c r="B13" s="139"/>
      <c r="C13" s="137" t="s">
        <v>572</v>
      </c>
      <c r="D13" s="389"/>
      <c r="E13" s="145"/>
    </row>
    <row r="14" spans="1:5" s="135" customFormat="1" ht="24" customHeight="1">
      <c r="A14" s="1385" t="s">
        <v>928</v>
      </c>
      <c r="B14" s="139"/>
      <c r="C14" s="137"/>
      <c r="D14" s="389"/>
      <c r="E14" s="145"/>
    </row>
    <row r="15" spans="1:5" s="135" customFormat="1" ht="20.100000000000001" customHeight="1">
      <c r="A15" s="1375" t="s">
        <v>86</v>
      </c>
      <c r="B15" s="133"/>
      <c r="C15" s="1425" t="s">
        <v>86</v>
      </c>
      <c r="D15" s="387"/>
      <c r="E15" s="144"/>
    </row>
    <row r="16" spans="1:5" s="135" customFormat="1" ht="34.5" customHeight="1">
      <c r="A16" s="1377" t="s">
        <v>1619</v>
      </c>
      <c r="B16" s="139"/>
      <c r="D16" s="387"/>
      <c r="E16" s="144"/>
    </row>
    <row r="17" spans="1:5" s="135" customFormat="1" ht="45" customHeight="1">
      <c r="A17" s="1376" t="s">
        <v>1620</v>
      </c>
      <c r="B17" s="139"/>
      <c r="C17" s="143"/>
      <c r="D17" s="387"/>
      <c r="E17" s="671"/>
    </row>
    <row r="19" spans="1:5" s="388" customFormat="1">
      <c r="A19" s="131"/>
      <c r="B19" s="131"/>
      <c r="C19" s="132"/>
      <c r="D19" s="132"/>
    </row>
    <row r="20" spans="1:5" ht="15">
      <c r="A20" s="488" t="s">
        <v>73</v>
      </c>
    </row>
    <row r="21" spans="1:5" ht="15.75" customHeight="1">
      <c r="A21" s="489" t="s">
        <v>74</v>
      </c>
    </row>
    <row r="22" spans="1:5" ht="15.75" customHeight="1">
      <c r="A22" s="489" t="s">
        <v>75</v>
      </c>
    </row>
  </sheetData>
  <hyperlinks>
    <hyperlink ref="C2" location="'Theory Test Applications T3.1'!A1" display="Theory Test Applications Table"/>
    <hyperlink ref="C6" location="'Theory Tests Conducted T3.2'!A1" display="Theory Tests Conducted Table"/>
    <hyperlink ref="C11" location="'Theory Test Pass Rates T3.3'!A1" display="Theory Test Pass Rates Table"/>
    <hyperlink ref="C15" location="'Theory Tests by Gender T3.5'!A1" display="Theory Tests by Gender"/>
    <hyperlink ref="D1" location="Contents!A1" display="Back to Contents Page"/>
  </hyperlinks>
  <pageMargins left="0" right="0" top="0.19685039370078741" bottom="0.15748031496062992" header="0.19685039370078741" footer="0.15748031496062992"/>
  <pageSetup paperSize="9" scale="94" orientation="landscape" r:id="rId1"/>
  <drawing r:id="rId2"/>
</worksheet>
</file>

<file path=xl/worksheets/sheet52.xml><?xml version="1.0" encoding="utf-8"?>
<worksheet xmlns="http://schemas.openxmlformats.org/spreadsheetml/2006/main" xmlns:r="http://schemas.openxmlformats.org/officeDocument/2006/relationships">
  <sheetPr codeName="Sheet27">
    <tabColor theme="0" tint="-0.249977111117893"/>
    <pageSetUpPr fitToPage="1"/>
  </sheetPr>
  <dimension ref="A1:V44"/>
  <sheetViews>
    <sheetView zoomScaleNormal="100" workbookViewId="0">
      <selection activeCell="A2" sqref="A2"/>
    </sheetView>
  </sheetViews>
  <sheetFormatPr defaultRowHeight="12.75"/>
  <cols>
    <col min="1" max="1" width="33.85546875" style="75" customWidth="1"/>
    <col min="2" max="4" width="12.28515625" style="74" customWidth="1"/>
    <col min="5" max="6" width="12.28515625" style="75" customWidth="1"/>
    <col min="7" max="7" width="2" style="75" customWidth="1"/>
    <col min="8" max="8" width="27.5703125" style="75" bestFit="1" customWidth="1"/>
    <col min="9" max="16384" width="9.140625" style="75"/>
  </cols>
  <sheetData>
    <row r="1" spans="1:22" ht="15.75">
      <c r="A1" s="73" t="s">
        <v>82</v>
      </c>
      <c r="C1" s="471"/>
    </row>
    <row r="2" spans="1:22" ht="15.75">
      <c r="F2" s="77"/>
    </row>
    <row r="3" spans="1:22">
      <c r="A3" s="707" t="s">
        <v>106</v>
      </c>
    </row>
    <row r="4" spans="1:22">
      <c r="A4" s="119"/>
    </row>
    <row r="5" spans="1:22">
      <c r="A5" s="442" t="s">
        <v>1365</v>
      </c>
      <c r="B5" s="108"/>
      <c r="C5" s="108"/>
      <c r="D5" s="108"/>
    </row>
    <row r="6" spans="1:22" ht="13.5" thickBot="1">
      <c r="A6" s="533"/>
      <c r="B6" s="598"/>
      <c r="C6" s="598"/>
      <c r="D6" s="598"/>
    </row>
    <row r="7" spans="1:22" ht="14.25" thickTop="1" thickBot="1">
      <c r="A7" s="866" t="s">
        <v>107</v>
      </c>
      <c r="B7" s="769" t="s">
        <v>855</v>
      </c>
      <c r="C7" s="770" t="s">
        <v>856</v>
      </c>
      <c r="D7" s="770" t="s">
        <v>857</v>
      </c>
      <c r="E7" s="770" t="s">
        <v>858</v>
      </c>
      <c r="F7" s="770" t="s">
        <v>862</v>
      </c>
      <c r="G7" s="867"/>
      <c r="H7" s="535"/>
      <c r="I7" s="689"/>
      <c r="J7" s="689"/>
      <c r="K7" s="689"/>
      <c r="L7" s="689"/>
      <c r="M7" s="689"/>
      <c r="N7" s="689"/>
      <c r="O7" s="689"/>
      <c r="P7" s="689"/>
      <c r="Q7" s="689"/>
      <c r="R7" s="689"/>
      <c r="S7" s="689"/>
      <c r="T7" s="689"/>
      <c r="U7" s="689"/>
      <c r="V7" s="535"/>
    </row>
    <row r="8" spans="1:22" ht="13.5" thickTop="1">
      <c r="A8" s="150"/>
      <c r="B8" s="75"/>
      <c r="C8" s="75"/>
      <c r="D8" s="75"/>
      <c r="G8" s="99"/>
      <c r="H8" s="690"/>
      <c r="I8" s="589"/>
      <c r="J8" s="589"/>
      <c r="K8" s="589"/>
      <c r="L8" s="589"/>
      <c r="M8" s="589"/>
      <c r="N8" s="589"/>
      <c r="O8" s="589"/>
      <c r="P8" s="589"/>
      <c r="Q8" s="589"/>
      <c r="R8" s="641"/>
      <c r="S8" s="641"/>
      <c r="T8" s="641"/>
      <c r="U8" s="641"/>
      <c r="V8" s="535"/>
    </row>
    <row r="9" spans="1:22" s="79" customFormat="1">
      <c r="A9" s="690" t="s">
        <v>167</v>
      </c>
      <c r="B9" s="589">
        <v>48731</v>
      </c>
      <c r="C9" s="589">
        <v>56426</v>
      </c>
      <c r="D9" s="589">
        <v>63249</v>
      </c>
      <c r="E9" s="589">
        <v>69574</v>
      </c>
      <c r="F9" s="95">
        <v>73164</v>
      </c>
      <c r="G9" s="675"/>
      <c r="H9" s="690"/>
      <c r="I9" s="589"/>
      <c r="J9" s="589"/>
      <c r="K9" s="589"/>
      <c r="L9" s="589"/>
      <c r="M9" s="589"/>
      <c r="N9" s="589"/>
      <c r="O9" s="589"/>
      <c r="P9" s="589"/>
      <c r="Q9" s="589"/>
      <c r="R9" s="641"/>
      <c r="S9" s="641"/>
      <c r="T9" s="641"/>
      <c r="U9" s="641"/>
      <c r="V9" s="535"/>
    </row>
    <row r="10" spans="1:22" s="101" customFormat="1">
      <c r="A10" s="690"/>
      <c r="B10" s="589"/>
      <c r="C10" s="589"/>
      <c r="D10" s="589"/>
      <c r="E10" s="589"/>
      <c r="F10" s="96"/>
      <c r="G10" s="675"/>
      <c r="H10" s="690"/>
      <c r="I10" s="589"/>
      <c r="J10" s="589"/>
      <c r="K10" s="589"/>
      <c r="L10" s="589"/>
      <c r="M10" s="589"/>
      <c r="N10" s="589"/>
      <c r="O10" s="589"/>
      <c r="P10" s="589"/>
      <c r="Q10" s="589"/>
      <c r="R10" s="641"/>
      <c r="S10" s="641"/>
      <c r="T10" s="641"/>
      <c r="U10" s="641"/>
      <c r="V10" s="535"/>
    </row>
    <row r="11" spans="1:22" s="79" customFormat="1">
      <c r="A11" s="690" t="s">
        <v>194</v>
      </c>
      <c r="B11" s="589">
        <v>2035</v>
      </c>
      <c r="C11" s="589">
        <v>1598</v>
      </c>
      <c r="D11" s="589">
        <v>1688</v>
      </c>
      <c r="E11" s="589">
        <v>1953</v>
      </c>
      <c r="F11" s="95">
        <v>2113</v>
      </c>
      <c r="G11" s="675"/>
      <c r="H11" s="690"/>
      <c r="I11" s="589"/>
      <c r="J11" s="589"/>
      <c r="K11" s="589"/>
      <c r="L11" s="589"/>
      <c r="M11" s="589"/>
      <c r="N11" s="589"/>
      <c r="O11" s="589"/>
      <c r="P11" s="589"/>
      <c r="Q11" s="589"/>
      <c r="R11" s="641"/>
      <c r="S11" s="641"/>
      <c r="T11" s="641"/>
      <c r="U11" s="641"/>
      <c r="V11" s="535"/>
    </row>
    <row r="12" spans="1:22" s="101" customFormat="1">
      <c r="A12" s="690"/>
      <c r="B12" s="589"/>
      <c r="C12" s="589"/>
      <c r="D12" s="589"/>
      <c r="E12" s="589"/>
      <c r="F12" s="96"/>
      <c r="G12" s="675"/>
      <c r="H12" s="690"/>
      <c r="I12" s="589"/>
      <c r="J12" s="589"/>
      <c r="K12" s="589"/>
      <c r="L12" s="589"/>
      <c r="M12" s="589"/>
      <c r="N12" s="589"/>
      <c r="O12" s="589"/>
      <c r="P12" s="589"/>
      <c r="Q12" s="589"/>
      <c r="R12" s="641"/>
      <c r="S12" s="641"/>
      <c r="T12" s="641"/>
      <c r="U12" s="641"/>
      <c r="V12" s="535"/>
    </row>
    <row r="13" spans="1:22" s="79" customFormat="1">
      <c r="A13" s="690" t="s">
        <v>930</v>
      </c>
      <c r="B13" s="589">
        <v>1561</v>
      </c>
      <c r="C13" s="589">
        <v>1665</v>
      </c>
      <c r="D13" s="589">
        <v>1659</v>
      </c>
      <c r="E13" s="589">
        <v>2059</v>
      </c>
      <c r="F13" s="95">
        <v>2155</v>
      </c>
      <c r="G13" s="675"/>
      <c r="H13" s="690"/>
      <c r="I13" s="589"/>
      <c r="J13" s="589"/>
      <c r="K13" s="589"/>
      <c r="L13" s="589"/>
      <c r="M13" s="589"/>
      <c r="N13" s="589"/>
      <c r="O13" s="589"/>
      <c r="P13" s="589"/>
      <c r="Q13" s="589"/>
      <c r="R13" s="641"/>
      <c r="S13" s="641"/>
      <c r="T13" s="641"/>
      <c r="U13" s="641"/>
      <c r="V13" s="535"/>
    </row>
    <row r="14" spans="1:22" s="79" customFormat="1">
      <c r="A14" s="690"/>
      <c r="B14" s="589"/>
      <c r="C14" s="589"/>
      <c r="D14" s="589"/>
      <c r="E14" s="589"/>
      <c r="F14" s="95"/>
      <c r="G14" s="675"/>
      <c r="H14" s="690"/>
      <c r="I14" s="589"/>
      <c r="J14" s="589"/>
      <c r="K14" s="589"/>
      <c r="L14" s="589"/>
      <c r="M14" s="589"/>
      <c r="N14" s="589"/>
      <c r="O14" s="589"/>
      <c r="P14" s="589"/>
      <c r="Q14" s="589"/>
      <c r="R14" s="641"/>
      <c r="S14" s="641"/>
      <c r="T14" s="641"/>
      <c r="U14" s="641"/>
      <c r="V14" s="535"/>
    </row>
    <row r="15" spans="1:22" s="79" customFormat="1">
      <c r="A15" s="690" t="s">
        <v>196</v>
      </c>
      <c r="B15" s="589">
        <v>1572</v>
      </c>
      <c r="C15" s="589">
        <v>1780</v>
      </c>
      <c r="D15" s="589">
        <v>1990</v>
      </c>
      <c r="E15" s="589">
        <v>2456</v>
      </c>
      <c r="F15" s="95">
        <v>2722</v>
      </c>
      <c r="G15" s="675"/>
      <c r="H15" s="690"/>
      <c r="I15" s="589"/>
      <c r="J15" s="589"/>
      <c r="K15" s="589"/>
      <c r="L15" s="589"/>
      <c r="M15" s="589"/>
      <c r="N15" s="589"/>
      <c r="O15" s="589"/>
      <c r="P15" s="589"/>
      <c r="Q15" s="589"/>
      <c r="R15" s="641"/>
      <c r="S15" s="641"/>
      <c r="T15" s="641"/>
      <c r="U15" s="641"/>
      <c r="V15" s="535"/>
    </row>
    <row r="16" spans="1:22" s="101" customFormat="1">
      <c r="A16" s="690"/>
      <c r="B16" s="589"/>
      <c r="C16" s="589"/>
      <c r="D16" s="589"/>
      <c r="E16" s="589"/>
      <c r="F16" s="96"/>
      <c r="G16" s="675"/>
      <c r="H16" s="690"/>
      <c r="I16" s="590"/>
      <c r="J16" s="590"/>
      <c r="K16" s="590"/>
      <c r="L16" s="589"/>
      <c r="M16" s="589"/>
      <c r="N16" s="590"/>
      <c r="O16" s="590"/>
      <c r="P16" s="590"/>
      <c r="Q16" s="589"/>
      <c r="R16" s="641"/>
      <c r="S16" s="641"/>
      <c r="T16" s="641"/>
      <c r="U16" s="641"/>
      <c r="V16" s="535"/>
    </row>
    <row r="17" spans="1:22" s="79" customFormat="1">
      <c r="A17" s="690" t="s">
        <v>200</v>
      </c>
      <c r="B17" s="590">
        <v>870</v>
      </c>
      <c r="C17" s="590">
        <v>959</v>
      </c>
      <c r="D17" s="589">
        <v>1642</v>
      </c>
      <c r="E17" s="589">
        <v>1540</v>
      </c>
      <c r="F17" s="95">
        <v>1717</v>
      </c>
      <c r="G17" s="675"/>
      <c r="H17" s="690"/>
      <c r="I17" s="590"/>
      <c r="J17" s="590"/>
      <c r="K17" s="590"/>
      <c r="L17" s="589"/>
      <c r="M17" s="589"/>
      <c r="N17" s="590"/>
      <c r="O17" s="590"/>
      <c r="P17" s="590"/>
      <c r="Q17" s="589"/>
      <c r="R17" s="641"/>
      <c r="S17" s="641"/>
      <c r="T17" s="641"/>
      <c r="U17" s="641"/>
      <c r="V17" s="535"/>
    </row>
    <row r="18" spans="1:22" s="101" customFormat="1">
      <c r="A18" s="690"/>
      <c r="B18" s="590"/>
      <c r="C18" s="590"/>
      <c r="D18" s="589"/>
      <c r="E18" s="589"/>
      <c r="F18" s="96"/>
      <c r="G18" s="675"/>
      <c r="H18" s="690"/>
      <c r="I18" s="590"/>
      <c r="J18" s="590"/>
      <c r="K18" s="590"/>
      <c r="L18" s="590"/>
      <c r="M18" s="590"/>
      <c r="N18" s="590"/>
      <c r="O18" s="590"/>
      <c r="P18" s="590"/>
      <c r="Q18" s="590"/>
      <c r="R18" s="641"/>
      <c r="S18" s="641"/>
      <c r="T18" s="641"/>
      <c r="U18" s="641"/>
      <c r="V18" s="535"/>
    </row>
    <row r="19" spans="1:22" s="79" customFormat="1">
      <c r="A19" s="690" t="s">
        <v>195</v>
      </c>
      <c r="B19" s="590" t="s">
        <v>789</v>
      </c>
      <c r="C19" s="590" t="s">
        <v>789</v>
      </c>
      <c r="D19" s="590" t="s">
        <v>789</v>
      </c>
      <c r="E19" s="590">
        <v>15</v>
      </c>
      <c r="F19" s="95">
        <v>10</v>
      </c>
      <c r="G19" s="675"/>
      <c r="H19" s="690"/>
      <c r="I19" s="590"/>
      <c r="J19" s="590"/>
      <c r="K19" s="590"/>
      <c r="L19" s="590"/>
      <c r="M19" s="590"/>
      <c r="N19" s="590"/>
      <c r="O19" s="590"/>
      <c r="P19" s="590"/>
      <c r="Q19" s="590"/>
      <c r="R19" s="641"/>
      <c r="S19" s="641"/>
      <c r="T19" s="641"/>
      <c r="U19" s="641"/>
      <c r="V19" s="535"/>
    </row>
    <row r="20" spans="1:22" s="101" customFormat="1">
      <c r="A20" s="690"/>
      <c r="B20" s="590"/>
      <c r="C20" s="590"/>
      <c r="D20" s="590"/>
      <c r="E20" s="590"/>
      <c r="F20" s="96"/>
      <c r="G20" s="675"/>
      <c r="H20" s="690"/>
      <c r="I20" s="590"/>
      <c r="J20" s="590"/>
      <c r="K20" s="590"/>
      <c r="L20" s="590"/>
      <c r="M20" s="590"/>
      <c r="N20" s="590"/>
      <c r="O20" s="590"/>
      <c r="P20" s="590"/>
      <c r="Q20" s="590"/>
      <c r="R20" s="641"/>
      <c r="S20" s="641"/>
      <c r="T20" s="641"/>
      <c r="U20" s="641"/>
      <c r="V20" s="535"/>
    </row>
    <row r="21" spans="1:22" s="79" customFormat="1">
      <c r="A21" s="690" t="s">
        <v>931</v>
      </c>
      <c r="B21" s="590">
        <v>295</v>
      </c>
      <c r="C21" s="590">
        <v>426</v>
      </c>
      <c r="D21" s="590">
        <v>375</v>
      </c>
      <c r="E21" s="590">
        <v>335</v>
      </c>
      <c r="F21" s="95">
        <v>404</v>
      </c>
      <c r="G21" s="675"/>
      <c r="H21" s="690"/>
      <c r="I21" s="590"/>
      <c r="J21" s="590"/>
      <c r="K21" s="590"/>
      <c r="L21" s="590"/>
      <c r="M21" s="590"/>
      <c r="N21" s="590"/>
      <c r="O21" s="590"/>
      <c r="P21" s="590"/>
      <c r="Q21" s="590"/>
      <c r="R21" s="641"/>
      <c r="S21" s="641"/>
      <c r="T21" s="641"/>
      <c r="U21" s="641"/>
      <c r="V21" s="535"/>
    </row>
    <row r="22" spans="1:22" s="79" customFormat="1">
      <c r="A22" s="690"/>
      <c r="B22" s="590"/>
      <c r="C22" s="590"/>
      <c r="D22" s="590"/>
      <c r="E22" s="590"/>
      <c r="F22" s="95"/>
      <c r="G22" s="675"/>
      <c r="H22" s="690"/>
      <c r="I22" s="590"/>
      <c r="J22" s="590"/>
      <c r="K22" s="590"/>
      <c r="L22" s="590"/>
      <c r="M22" s="590"/>
      <c r="N22" s="590"/>
      <c r="O22" s="590"/>
      <c r="P22" s="590"/>
      <c r="Q22" s="590"/>
      <c r="R22" s="641"/>
      <c r="S22" s="641"/>
      <c r="T22" s="641"/>
      <c r="U22" s="641"/>
      <c r="V22" s="535"/>
    </row>
    <row r="23" spans="1:22" s="79" customFormat="1">
      <c r="A23" s="690" t="s">
        <v>199</v>
      </c>
      <c r="B23" s="590">
        <v>319</v>
      </c>
      <c r="C23" s="590">
        <v>436</v>
      </c>
      <c r="D23" s="590">
        <v>390</v>
      </c>
      <c r="E23" s="590">
        <v>347</v>
      </c>
      <c r="F23" s="95">
        <v>436</v>
      </c>
      <c r="G23" s="675"/>
      <c r="H23" s="690"/>
      <c r="I23" s="590"/>
      <c r="J23" s="590"/>
      <c r="K23" s="590"/>
      <c r="L23" s="590"/>
      <c r="M23" s="590"/>
      <c r="N23" s="590"/>
      <c r="O23" s="590"/>
      <c r="P23" s="590"/>
      <c r="Q23" s="590"/>
      <c r="R23" s="641"/>
      <c r="S23" s="641"/>
      <c r="T23" s="641"/>
      <c r="U23" s="641"/>
      <c r="V23" s="535"/>
    </row>
    <row r="24" spans="1:22" s="101" customFormat="1">
      <c r="A24" s="690"/>
      <c r="B24" s="590"/>
      <c r="C24" s="590"/>
      <c r="D24" s="590"/>
      <c r="E24" s="590"/>
      <c r="F24" s="96"/>
      <c r="G24" s="675"/>
      <c r="H24" s="690"/>
      <c r="I24" s="590"/>
      <c r="J24" s="590"/>
      <c r="K24" s="590"/>
      <c r="L24" s="590"/>
      <c r="M24" s="590"/>
      <c r="N24" s="590"/>
      <c r="O24" s="590"/>
      <c r="P24" s="590"/>
      <c r="Q24" s="590"/>
      <c r="R24" s="641"/>
      <c r="S24" s="641"/>
      <c r="T24" s="641"/>
      <c r="U24" s="641"/>
      <c r="V24" s="535"/>
    </row>
    <row r="25" spans="1:22" s="79" customFormat="1">
      <c r="A25" s="690" t="s">
        <v>197</v>
      </c>
      <c r="B25" s="590">
        <v>279</v>
      </c>
      <c r="C25" s="590">
        <v>445</v>
      </c>
      <c r="D25" s="590">
        <v>412</v>
      </c>
      <c r="E25" s="590">
        <v>257</v>
      </c>
      <c r="F25" s="95">
        <v>397</v>
      </c>
      <c r="G25" s="675"/>
      <c r="H25" s="690"/>
      <c r="I25" s="590"/>
      <c r="J25" s="590"/>
      <c r="K25" s="590"/>
      <c r="L25" s="590"/>
      <c r="M25" s="590"/>
      <c r="N25" s="590"/>
      <c r="O25" s="590"/>
      <c r="P25" s="590"/>
      <c r="Q25" s="590"/>
      <c r="R25" s="641"/>
      <c r="S25" s="641"/>
      <c r="T25" s="641"/>
      <c r="U25" s="641"/>
      <c r="V25" s="535"/>
    </row>
    <row r="26" spans="1:22" s="101" customFormat="1">
      <c r="A26" s="690"/>
      <c r="B26" s="590"/>
      <c r="C26" s="590"/>
      <c r="D26" s="590"/>
      <c r="E26" s="590"/>
      <c r="F26" s="96"/>
      <c r="G26" s="675"/>
      <c r="H26" s="690"/>
      <c r="I26" s="590"/>
      <c r="J26" s="590"/>
      <c r="K26" s="590"/>
      <c r="L26" s="590"/>
      <c r="M26" s="590"/>
      <c r="N26" s="590"/>
      <c r="O26" s="590"/>
      <c r="P26" s="590"/>
      <c r="Q26" s="590"/>
      <c r="R26" s="641"/>
      <c r="S26" s="641"/>
      <c r="T26" s="641"/>
      <c r="U26" s="641"/>
      <c r="V26" s="535"/>
    </row>
    <row r="27" spans="1:22" s="79" customFormat="1">
      <c r="A27" s="690" t="s">
        <v>198</v>
      </c>
      <c r="B27" s="590" t="s">
        <v>789</v>
      </c>
      <c r="C27" s="590" t="s">
        <v>789</v>
      </c>
      <c r="D27" s="590" t="s">
        <v>789</v>
      </c>
      <c r="E27" s="590">
        <v>7</v>
      </c>
      <c r="F27" s="95">
        <v>7</v>
      </c>
      <c r="G27" s="675"/>
      <c r="H27" s="690"/>
      <c r="I27" s="590"/>
      <c r="J27" s="590"/>
      <c r="K27" s="590"/>
      <c r="L27" s="590"/>
      <c r="M27" s="590"/>
      <c r="N27" s="590"/>
      <c r="O27" s="590"/>
      <c r="P27" s="590"/>
      <c r="Q27" s="590"/>
      <c r="R27" s="641"/>
      <c r="S27" s="641"/>
      <c r="T27" s="641"/>
      <c r="U27" s="641"/>
      <c r="V27" s="535"/>
    </row>
    <row r="28" spans="1:22" s="270" customFormat="1">
      <c r="A28" s="690"/>
      <c r="B28" s="590"/>
      <c r="C28" s="590"/>
      <c r="D28" s="590"/>
      <c r="E28" s="590"/>
      <c r="F28" s="95"/>
      <c r="G28" s="675"/>
      <c r="H28" s="690"/>
      <c r="I28" s="684"/>
      <c r="J28" s="684"/>
      <c r="K28" s="684"/>
      <c r="L28" s="590"/>
      <c r="M28" s="590"/>
      <c r="N28" s="684"/>
      <c r="O28" s="684"/>
      <c r="P28" s="590"/>
      <c r="Q28" s="590"/>
      <c r="R28" s="691"/>
      <c r="S28" s="691"/>
      <c r="T28" s="641"/>
      <c r="U28" s="641"/>
      <c r="V28" s="535"/>
    </row>
    <row r="29" spans="1:22" s="270" customFormat="1" ht="14.25">
      <c r="A29" s="690" t="s">
        <v>632</v>
      </c>
      <c r="B29" s="684" t="s">
        <v>709</v>
      </c>
      <c r="C29" s="684" t="s">
        <v>709</v>
      </c>
      <c r="D29" s="590">
        <v>101</v>
      </c>
      <c r="E29" s="590">
        <v>754</v>
      </c>
      <c r="F29" s="95">
        <v>1297</v>
      </c>
      <c r="G29" s="675"/>
      <c r="H29" s="690"/>
      <c r="I29" s="692"/>
      <c r="J29" s="684"/>
      <c r="K29" s="684"/>
      <c r="L29" s="590"/>
      <c r="M29" s="590"/>
      <c r="N29" s="684"/>
      <c r="O29" s="684"/>
      <c r="P29" s="590"/>
      <c r="Q29" s="590"/>
      <c r="R29" s="691"/>
      <c r="S29" s="691"/>
      <c r="T29" s="641"/>
      <c r="U29" s="641"/>
      <c r="V29" s="535"/>
    </row>
    <row r="30" spans="1:22" ht="13.5" thickBot="1">
      <c r="A30" s="79"/>
      <c r="B30" s="685"/>
      <c r="C30" s="685"/>
      <c r="D30" s="686"/>
      <c r="E30" s="686"/>
      <c r="F30" s="95"/>
      <c r="G30" s="675"/>
      <c r="H30" s="591"/>
      <c r="I30" s="693"/>
      <c r="J30" s="693"/>
      <c r="K30" s="693"/>
      <c r="L30" s="693"/>
      <c r="M30" s="693"/>
      <c r="N30" s="693"/>
      <c r="O30" s="693"/>
      <c r="P30" s="693"/>
      <c r="Q30" s="693"/>
      <c r="R30" s="535"/>
      <c r="S30" s="535"/>
      <c r="T30" s="535"/>
      <c r="U30" s="535"/>
      <c r="V30" s="535"/>
    </row>
    <row r="31" spans="1:22" ht="14.25" thickTop="1" thickBot="1">
      <c r="A31" s="151" t="s">
        <v>110</v>
      </c>
      <c r="B31" s="687">
        <v>55667</v>
      </c>
      <c r="C31" s="687">
        <v>63744</v>
      </c>
      <c r="D31" s="687">
        <v>71529</v>
      </c>
      <c r="E31" s="687">
        <v>79297</v>
      </c>
      <c r="F31" s="583">
        <f>SUM(F9:G29)</f>
        <v>84422</v>
      </c>
      <c r="G31" s="868"/>
      <c r="H31" s="689"/>
      <c r="I31" s="535"/>
      <c r="J31" s="535"/>
      <c r="K31" s="535"/>
      <c r="L31" s="535"/>
      <c r="M31" s="694"/>
      <c r="N31" s="535"/>
      <c r="O31" s="535"/>
      <c r="P31" s="535"/>
      <c r="Q31" s="535"/>
      <c r="R31" s="535"/>
      <c r="S31" s="535"/>
      <c r="T31" s="535"/>
      <c r="U31" s="535"/>
      <c r="V31" s="535"/>
    </row>
    <row r="32" spans="1:22" ht="13.5" thickTop="1">
      <c r="A32" s="242" t="s">
        <v>929</v>
      </c>
      <c r="B32" s="108"/>
      <c r="C32" s="108"/>
      <c r="D32" s="108"/>
    </row>
    <row r="33" spans="1:6">
      <c r="A33" s="271"/>
      <c r="B33" s="90"/>
      <c r="C33" s="90"/>
      <c r="D33" s="108"/>
    </row>
    <row r="34" spans="1:6">
      <c r="A34" s="240" t="s">
        <v>112</v>
      </c>
      <c r="B34" s="459"/>
      <c r="C34" s="459"/>
      <c r="D34" s="459"/>
      <c r="E34" s="459"/>
      <c r="F34" s="240"/>
    </row>
    <row r="35" spans="1:6" ht="24.75" customHeight="1">
      <c r="A35" s="1492" t="s">
        <v>887</v>
      </c>
      <c r="B35" s="1484"/>
      <c r="C35" s="1484"/>
      <c r="D35" s="1484"/>
      <c r="E35" s="1484"/>
      <c r="F35" s="1484"/>
    </row>
    <row r="36" spans="1:6" s="672" customFormat="1" ht="12.75" customHeight="1">
      <c r="A36" s="166"/>
      <c r="B36" s="865"/>
      <c r="C36" s="865"/>
      <c r="D36" s="683"/>
      <c r="E36" s="683"/>
      <c r="F36" s="683"/>
    </row>
    <row r="37" spans="1:6">
      <c r="A37" s="271"/>
      <c r="B37" s="855"/>
      <c r="C37" s="108"/>
    </row>
    <row r="38" spans="1:6">
      <c r="A38" s="707" t="s">
        <v>113</v>
      </c>
      <c r="B38" s="108"/>
      <c r="C38" s="108"/>
    </row>
    <row r="39" spans="1:6">
      <c r="A39" s="197"/>
      <c r="B39" s="108"/>
      <c r="C39" s="108"/>
    </row>
    <row r="40" spans="1:6">
      <c r="A40" s="707" t="s">
        <v>114</v>
      </c>
      <c r="B40" s="108"/>
      <c r="C40" s="108"/>
    </row>
    <row r="41" spans="1:6">
      <c r="A41" s="197"/>
      <c r="B41" s="108"/>
      <c r="C41" s="108"/>
    </row>
    <row r="42" spans="1:6">
      <c r="A42" s="1425" t="s">
        <v>115</v>
      </c>
      <c r="B42" s="1172"/>
      <c r="C42" s="1172"/>
    </row>
    <row r="43" spans="1:6">
      <c r="A43" s="271"/>
      <c r="B43" s="108"/>
      <c r="C43" s="108"/>
    </row>
    <row r="44" spans="1:6">
      <c r="A44" s="1180" t="s">
        <v>631</v>
      </c>
      <c r="B44" s="108"/>
      <c r="C44" s="108"/>
    </row>
  </sheetData>
  <mergeCells count="1">
    <mergeCell ref="A35:F35"/>
  </mergeCells>
  <hyperlinks>
    <hyperlink ref="A3" location="'User Guide Theory Tests'!A1" display="Click Here for User Guide"/>
    <hyperlink ref="A40" location="Contents!A1" display="Click here to return to Contents"/>
    <hyperlink ref="A42" location="'Statistical Notes'!A1" display="Click here for information on Statistical Notes and symbols used"/>
    <hyperlink ref="A38" location="'Theory Testing - Commentary'!A1" display="Click here to return to the Commentary"/>
    <hyperlink ref="A44" r:id="rId1"/>
  </hyperlinks>
  <pageMargins left="0.74803149606299213" right="0.74803149606299213" top="0.98425196850393704" bottom="0.98425196850393704" header="0.51181102362204722" footer="0.51181102362204722"/>
  <pageSetup paperSize="9" scale="96" orientation="landscape" r:id="rId2"/>
  <headerFooter alignWithMargins="0"/>
  <drawing r:id="rId3"/>
</worksheet>
</file>

<file path=xl/worksheets/sheet53.xml><?xml version="1.0" encoding="utf-8"?>
<worksheet xmlns="http://schemas.openxmlformats.org/spreadsheetml/2006/main" xmlns:r="http://schemas.openxmlformats.org/officeDocument/2006/relationships">
  <sheetPr codeName="Sheet28">
    <tabColor theme="0" tint="-0.249977111117893"/>
    <pageSetUpPr fitToPage="1"/>
  </sheetPr>
  <dimension ref="A1:H46"/>
  <sheetViews>
    <sheetView zoomScaleNormal="100" workbookViewId="0">
      <selection activeCell="A2" sqref="A2"/>
    </sheetView>
  </sheetViews>
  <sheetFormatPr defaultRowHeight="12.75"/>
  <cols>
    <col min="1" max="1" width="33.85546875" style="75" customWidth="1"/>
    <col min="2" max="4" width="12.28515625" style="74" customWidth="1"/>
    <col min="5" max="6" width="12.28515625" style="75" customWidth="1"/>
    <col min="7" max="7" width="2" style="75" customWidth="1"/>
    <col min="8" max="8" width="12.140625" style="75" bestFit="1" customWidth="1"/>
    <col min="9" max="9" width="9.140625" style="75" customWidth="1"/>
    <col min="10" max="16384" width="9.140625" style="75"/>
  </cols>
  <sheetData>
    <row r="1" spans="1:8" ht="15.75">
      <c r="A1" s="73" t="s">
        <v>67</v>
      </c>
      <c r="C1" s="471"/>
    </row>
    <row r="2" spans="1:8" ht="15.75">
      <c r="F2" s="77"/>
    </row>
    <row r="3" spans="1:8">
      <c r="A3" s="707" t="s">
        <v>106</v>
      </c>
    </row>
    <row r="4" spans="1:8">
      <c r="A4" s="119"/>
    </row>
    <row r="5" spans="1:8">
      <c r="A5" s="442" t="s">
        <v>1364</v>
      </c>
      <c r="B5" s="108"/>
      <c r="C5" s="108"/>
      <c r="D5" s="108"/>
    </row>
    <row r="6" spans="1:8" ht="13.5" thickBot="1">
      <c r="A6" s="533"/>
      <c r="B6" s="598"/>
      <c r="C6" s="598"/>
      <c r="D6" s="598"/>
    </row>
    <row r="7" spans="1:8" ht="14.25" thickTop="1" thickBot="1">
      <c r="A7" s="866" t="s">
        <v>107</v>
      </c>
      <c r="B7" s="769" t="s">
        <v>855</v>
      </c>
      <c r="C7" s="770" t="s">
        <v>856</v>
      </c>
      <c r="D7" s="770" t="s">
        <v>857</v>
      </c>
      <c r="E7" s="770" t="s">
        <v>858</v>
      </c>
      <c r="F7" s="770" t="s">
        <v>862</v>
      </c>
      <c r="G7" s="871"/>
    </row>
    <row r="8" spans="1:8" ht="13.5" thickTop="1">
      <c r="A8" s="86"/>
      <c r="B8" s="75"/>
      <c r="C8" s="75"/>
      <c r="D8" s="75"/>
      <c r="G8" s="87"/>
    </row>
    <row r="9" spans="1:8">
      <c r="A9" s="690" t="s">
        <v>167</v>
      </c>
      <c r="B9" s="589">
        <v>43717</v>
      </c>
      <c r="C9" s="589">
        <v>50580</v>
      </c>
      <c r="D9" s="589">
        <v>57688</v>
      </c>
      <c r="E9" s="589">
        <v>61448</v>
      </c>
      <c r="F9" s="359">
        <v>66312</v>
      </c>
      <c r="G9" s="676"/>
      <c r="H9" s="674"/>
    </row>
    <row r="10" spans="1:8">
      <c r="A10" s="690"/>
      <c r="B10" s="589"/>
      <c r="C10" s="589"/>
      <c r="D10" s="589"/>
      <c r="E10" s="589"/>
      <c r="F10" s="359"/>
      <c r="G10" s="676"/>
      <c r="H10" s="674"/>
    </row>
    <row r="11" spans="1:8">
      <c r="A11" s="690" t="s">
        <v>194</v>
      </c>
      <c r="B11" s="589">
        <v>1843</v>
      </c>
      <c r="C11" s="589">
        <v>1355</v>
      </c>
      <c r="D11" s="589">
        <v>1474</v>
      </c>
      <c r="E11" s="589">
        <v>1678</v>
      </c>
      <c r="F11" s="359">
        <v>1866</v>
      </c>
      <c r="G11" s="674"/>
      <c r="H11" s="674"/>
    </row>
    <row r="12" spans="1:8">
      <c r="A12" s="690"/>
      <c r="B12" s="589"/>
      <c r="C12" s="589"/>
      <c r="D12" s="589"/>
      <c r="E12" s="589"/>
      <c r="F12" s="359"/>
      <c r="G12" s="674"/>
      <c r="H12" s="674"/>
    </row>
    <row r="13" spans="1:8">
      <c r="A13" s="690" t="s">
        <v>930</v>
      </c>
      <c r="B13" s="589">
        <v>1423</v>
      </c>
      <c r="C13" s="589">
        <v>1516</v>
      </c>
      <c r="D13" s="589">
        <v>1536</v>
      </c>
      <c r="E13" s="589">
        <v>1869</v>
      </c>
      <c r="F13" s="359">
        <v>1944</v>
      </c>
      <c r="G13" s="674"/>
      <c r="H13" s="674"/>
    </row>
    <row r="14" spans="1:8">
      <c r="A14" s="690"/>
      <c r="B14" s="589"/>
      <c r="C14" s="589"/>
      <c r="D14" s="589"/>
      <c r="E14" s="589"/>
      <c r="F14" s="359"/>
      <c r="G14" s="674"/>
      <c r="H14" s="674"/>
    </row>
    <row r="15" spans="1:8">
      <c r="A15" s="690" t="s">
        <v>196</v>
      </c>
      <c r="B15" s="589">
        <v>1410</v>
      </c>
      <c r="C15" s="589">
        <v>1601</v>
      </c>
      <c r="D15" s="589">
        <v>1806</v>
      </c>
      <c r="E15" s="589">
        <v>2148</v>
      </c>
      <c r="F15" s="359">
        <v>2405</v>
      </c>
      <c r="G15" s="674"/>
      <c r="H15" s="674"/>
    </row>
    <row r="16" spans="1:8">
      <c r="A16" s="690"/>
      <c r="B16" s="589"/>
      <c r="C16" s="589"/>
      <c r="D16" s="589"/>
      <c r="E16" s="589"/>
      <c r="F16" s="359"/>
      <c r="G16" s="674"/>
      <c r="H16" s="674"/>
    </row>
    <row r="17" spans="1:8">
      <c r="A17" s="690" t="s">
        <v>200</v>
      </c>
      <c r="B17" s="590">
        <v>753</v>
      </c>
      <c r="C17" s="590">
        <v>830</v>
      </c>
      <c r="D17" s="589">
        <v>1464</v>
      </c>
      <c r="E17" s="589">
        <v>1336</v>
      </c>
      <c r="F17" s="359">
        <v>1462</v>
      </c>
      <c r="G17" s="674"/>
      <c r="H17" s="674"/>
    </row>
    <row r="18" spans="1:8">
      <c r="A18" s="690"/>
      <c r="B18" s="590"/>
      <c r="C18" s="590"/>
      <c r="D18" s="590"/>
      <c r="E18" s="589"/>
      <c r="F18" s="359"/>
      <c r="G18" s="674"/>
      <c r="H18" s="674"/>
    </row>
    <row r="19" spans="1:8">
      <c r="A19" s="690" t="s">
        <v>195</v>
      </c>
      <c r="B19" s="590" t="s">
        <v>789</v>
      </c>
      <c r="C19" s="590" t="s">
        <v>789</v>
      </c>
      <c r="D19" s="590" t="s">
        <v>789</v>
      </c>
      <c r="E19" s="590">
        <v>15</v>
      </c>
      <c r="F19" s="359">
        <v>10</v>
      </c>
      <c r="G19" s="674"/>
      <c r="H19" s="674"/>
    </row>
    <row r="20" spans="1:8">
      <c r="A20" s="690"/>
      <c r="B20" s="590"/>
      <c r="C20" s="590"/>
      <c r="D20" s="590"/>
      <c r="E20" s="590"/>
      <c r="F20" s="359"/>
      <c r="G20" s="674"/>
      <c r="H20" s="674"/>
    </row>
    <row r="21" spans="1:8">
      <c r="A21" s="690" t="s">
        <v>931</v>
      </c>
      <c r="B21" s="590">
        <v>273</v>
      </c>
      <c r="C21" s="590">
        <v>399</v>
      </c>
      <c r="D21" s="590">
        <v>360</v>
      </c>
      <c r="E21" s="590">
        <v>306</v>
      </c>
      <c r="F21" s="359">
        <v>362</v>
      </c>
      <c r="G21" s="674"/>
      <c r="H21" s="674"/>
    </row>
    <row r="22" spans="1:8">
      <c r="A22" s="690"/>
      <c r="B22" s="590"/>
      <c r="C22" s="590"/>
      <c r="D22" s="590"/>
      <c r="E22" s="590"/>
      <c r="F22" s="359"/>
      <c r="G22" s="674"/>
      <c r="H22" s="674"/>
    </row>
    <row r="23" spans="1:8">
      <c r="A23" s="690" t="s">
        <v>199</v>
      </c>
      <c r="B23" s="590">
        <v>291</v>
      </c>
      <c r="C23" s="590">
        <v>392</v>
      </c>
      <c r="D23" s="590">
        <v>372</v>
      </c>
      <c r="E23" s="590">
        <v>302</v>
      </c>
      <c r="F23" s="359">
        <v>400</v>
      </c>
      <c r="G23" s="674"/>
      <c r="H23" s="674"/>
    </row>
    <row r="24" spans="1:8">
      <c r="A24" s="690"/>
      <c r="B24" s="590"/>
      <c r="C24" s="590"/>
      <c r="D24" s="590"/>
      <c r="E24" s="590"/>
      <c r="F24" s="359"/>
      <c r="G24" s="674"/>
      <c r="H24" s="674"/>
    </row>
    <row r="25" spans="1:8">
      <c r="A25" s="690" t="s">
        <v>197</v>
      </c>
      <c r="B25" s="590">
        <v>254</v>
      </c>
      <c r="C25" s="590">
        <v>382</v>
      </c>
      <c r="D25" s="590">
        <v>359</v>
      </c>
      <c r="E25" s="590">
        <v>197</v>
      </c>
      <c r="F25" s="359">
        <v>312</v>
      </c>
      <c r="G25" s="674"/>
      <c r="H25" s="674"/>
    </row>
    <row r="26" spans="1:8">
      <c r="A26" s="690"/>
      <c r="B26" s="590"/>
      <c r="C26" s="590"/>
      <c r="D26" s="590"/>
      <c r="E26" s="590"/>
      <c r="F26" s="359"/>
      <c r="G26" s="674"/>
      <c r="H26" s="674"/>
    </row>
    <row r="27" spans="1:8">
      <c r="A27" s="690" t="s">
        <v>198</v>
      </c>
      <c r="B27" s="590" t="s">
        <v>789</v>
      </c>
      <c r="C27" s="590" t="s">
        <v>789</v>
      </c>
      <c r="D27" s="590" t="s">
        <v>789</v>
      </c>
      <c r="E27" s="590">
        <v>7</v>
      </c>
      <c r="F27" s="359">
        <v>7</v>
      </c>
      <c r="G27" s="674"/>
      <c r="H27" s="674"/>
    </row>
    <row r="28" spans="1:8" s="288" customFormat="1">
      <c r="A28" s="690"/>
      <c r="B28" s="590"/>
      <c r="C28" s="590"/>
      <c r="D28" s="590"/>
      <c r="E28" s="590"/>
      <c r="F28" s="359"/>
      <c r="G28" s="674"/>
      <c r="H28" s="674"/>
    </row>
    <row r="29" spans="1:8" s="288" customFormat="1" ht="14.25">
      <c r="A29" s="690" t="s">
        <v>632</v>
      </c>
      <c r="B29" s="684" t="s">
        <v>709</v>
      </c>
      <c r="C29" s="684" t="s">
        <v>709</v>
      </c>
      <c r="D29" s="590">
        <v>64</v>
      </c>
      <c r="E29" s="590">
        <v>648</v>
      </c>
      <c r="F29" s="359">
        <v>1136</v>
      </c>
      <c r="G29" s="676"/>
      <c r="H29" s="674"/>
    </row>
    <row r="30" spans="1:8" ht="13.5" thickBot="1">
      <c r="A30" s="79"/>
      <c r="B30" s="696"/>
      <c r="C30" s="696"/>
      <c r="D30" s="696"/>
      <c r="E30" s="697"/>
      <c r="F30" s="359"/>
      <c r="G30" s="674"/>
      <c r="H30" s="674"/>
    </row>
    <row r="31" spans="1:8" ht="14.25" thickTop="1" thickBot="1">
      <c r="A31" s="151" t="s">
        <v>110</v>
      </c>
      <c r="B31" s="687">
        <v>49969</v>
      </c>
      <c r="C31" s="687">
        <v>57061</v>
      </c>
      <c r="D31" s="687">
        <v>65140</v>
      </c>
      <c r="E31" s="687">
        <v>69954</v>
      </c>
      <c r="F31" s="744">
        <f>SUM(F9:F29)</f>
        <v>76216</v>
      </c>
      <c r="G31" s="872"/>
      <c r="H31" s="674"/>
    </row>
    <row r="32" spans="1:8" ht="13.5" thickTop="1">
      <c r="A32" s="242" t="s">
        <v>929</v>
      </c>
      <c r="B32" s="244"/>
      <c r="C32" s="244"/>
      <c r="D32" s="244"/>
      <c r="E32" s="266"/>
      <c r="F32" s="266"/>
    </row>
    <row r="33" spans="1:6">
      <c r="A33" s="266"/>
      <c r="B33" s="244"/>
      <c r="C33" s="244"/>
      <c r="D33" s="244"/>
      <c r="E33" s="266"/>
      <c r="F33" s="266"/>
    </row>
    <row r="34" spans="1:6">
      <c r="A34" s="240" t="s">
        <v>121</v>
      </c>
      <c r="B34" s="535"/>
      <c r="C34" s="535"/>
      <c r="D34" s="535"/>
      <c r="E34" s="535"/>
      <c r="F34" s="266"/>
    </row>
    <row r="35" spans="1:6" s="79" customFormat="1" ht="24.75" customHeight="1">
      <c r="A35" s="1507" t="s">
        <v>887</v>
      </c>
      <c r="B35" s="1508"/>
      <c r="C35" s="1508"/>
      <c r="D35" s="1508"/>
      <c r="E35" s="1508"/>
      <c r="F35" s="1508"/>
    </row>
    <row r="36" spans="1:6" s="270" customFormat="1" ht="15" customHeight="1">
      <c r="A36" s="1507" t="s">
        <v>1366</v>
      </c>
      <c r="B36" s="1508"/>
      <c r="C36" s="1508"/>
      <c r="D36" s="1508"/>
      <c r="E36" s="1508"/>
      <c r="F36" s="1508"/>
    </row>
    <row r="37" spans="1:6" s="270" customFormat="1" ht="12.75" customHeight="1">
      <c r="A37" s="166"/>
      <c r="B37" s="870"/>
      <c r="C37" s="870"/>
      <c r="D37" s="682"/>
      <c r="E37" s="682"/>
      <c r="F37" s="682"/>
    </row>
    <row r="38" spans="1:6">
      <c r="A38" s="820"/>
      <c r="B38" s="108"/>
      <c r="C38" s="108"/>
      <c r="D38" s="118"/>
    </row>
    <row r="39" spans="1:6">
      <c r="A39" s="707" t="s">
        <v>113</v>
      </c>
      <c r="B39" s="1427"/>
      <c r="C39" s="108"/>
    </row>
    <row r="40" spans="1:6">
      <c r="A40" s="197"/>
      <c r="B40" s="108"/>
      <c r="C40" s="108"/>
    </row>
    <row r="41" spans="1:6">
      <c r="A41" s="707" t="s">
        <v>114</v>
      </c>
      <c r="B41" s="1425"/>
      <c r="C41" s="1425"/>
    </row>
    <row r="42" spans="1:6">
      <c r="A42" s="197"/>
      <c r="B42" s="108"/>
      <c r="C42" s="108"/>
    </row>
    <row r="43" spans="1:6">
      <c r="A43" s="1425" t="s">
        <v>115</v>
      </c>
      <c r="B43" s="1424"/>
      <c r="C43" s="1424"/>
    </row>
    <row r="44" spans="1:6">
      <c r="A44" s="83"/>
      <c r="B44" s="108"/>
      <c r="C44" s="108"/>
    </row>
    <row r="45" spans="1:6">
      <c r="A45" s="1427" t="s">
        <v>631</v>
      </c>
      <c r="B45" s="108"/>
      <c r="C45" s="108"/>
    </row>
    <row r="46" spans="1:6">
      <c r="A46" s="241"/>
    </row>
  </sheetData>
  <mergeCells count="2">
    <mergeCell ref="A35:F35"/>
    <mergeCell ref="A36:F36"/>
  </mergeCells>
  <hyperlinks>
    <hyperlink ref="A39:B39" r:id="rId1" location="'Theory Testing - Commentary'!A1" display="Click here to return to the Commentary"/>
    <hyperlink ref="A45" r:id="rId2"/>
    <hyperlink ref="A41:C41" r:id="rId3" location="Contents!A1" display="Click here to return to Contents"/>
    <hyperlink ref="A3" location="'User Guide Theory Tests'!A1" display="Click Here for User Guide"/>
    <hyperlink ref="A41" location="Contents!A1" display="Click here to return to Contents"/>
    <hyperlink ref="A43" location="'Statistical Notes'!A1" display="Click here for information on Statistical Notes and symbols used"/>
    <hyperlink ref="A39" location="'Theory Testing - Commentary'!A1" display="Click here to return to the Commentary"/>
  </hyperlinks>
  <pageMargins left="0.74803149606299213" right="0.74803149606299213" top="0.98425196850393704" bottom="0.98425196850393704" header="0.51181102362204722" footer="0.51181102362204722"/>
  <pageSetup paperSize="9" scale="93" orientation="landscape" r:id="rId4"/>
  <headerFooter alignWithMargins="0"/>
  <drawing r:id="rId5"/>
</worksheet>
</file>

<file path=xl/worksheets/sheet54.xml><?xml version="1.0" encoding="utf-8"?>
<worksheet xmlns="http://schemas.openxmlformats.org/spreadsheetml/2006/main" xmlns:r="http://schemas.openxmlformats.org/officeDocument/2006/relationships">
  <sheetPr codeName="Sheet29">
    <tabColor theme="0" tint="-0.249977111117893"/>
    <pageSetUpPr fitToPage="1"/>
  </sheetPr>
  <dimension ref="A1:P44"/>
  <sheetViews>
    <sheetView zoomScaleNormal="100" workbookViewId="0">
      <selection activeCell="A2" sqref="A2"/>
    </sheetView>
  </sheetViews>
  <sheetFormatPr defaultRowHeight="12.75"/>
  <cols>
    <col min="1" max="1" width="34.7109375" style="75" customWidth="1"/>
    <col min="2" max="4" width="12.28515625" style="74" customWidth="1"/>
    <col min="5" max="6" width="12.28515625" style="75" customWidth="1"/>
    <col min="7" max="7" width="2" style="75" customWidth="1"/>
    <col min="8" max="16384" width="9.140625" style="75"/>
  </cols>
  <sheetData>
    <row r="1" spans="1:16" ht="15.75">
      <c r="A1" s="73" t="s">
        <v>84</v>
      </c>
      <c r="C1" s="471"/>
    </row>
    <row r="2" spans="1:16" ht="15.75">
      <c r="F2" s="77"/>
    </row>
    <row r="3" spans="1:16">
      <c r="A3" s="707" t="s">
        <v>106</v>
      </c>
    </row>
    <row r="4" spans="1:16">
      <c r="A4" s="78"/>
    </row>
    <row r="5" spans="1:16">
      <c r="A5" s="442" t="s">
        <v>1575</v>
      </c>
      <c r="B5" s="108"/>
      <c r="C5" s="108"/>
      <c r="D5" s="108"/>
    </row>
    <row r="6" spans="1:16" ht="13.5" thickBot="1">
      <c r="A6" s="533"/>
      <c r="B6" s="598"/>
      <c r="C6" s="598"/>
      <c r="D6" s="598"/>
    </row>
    <row r="7" spans="1:16" ht="14.25" thickTop="1" thickBot="1">
      <c r="A7" s="866" t="s">
        <v>107</v>
      </c>
      <c r="B7" s="769" t="s">
        <v>855</v>
      </c>
      <c r="C7" s="770" t="s">
        <v>856</v>
      </c>
      <c r="D7" s="770" t="s">
        <v>857</v>
      </c>
      <c r="E7" s="770" t="s">
        <v>858</v>
      </c>
      <c r="F7" s="770" t="s">
        <v>862</v>
      </c>
      <c r="G7" s="871"/>
    </row>
    <row r="8" spans="1:16" ht="14.25" customHeight="1" thickTop="1">
      <c r="A8" s="101"/>
      <c r="B8" s="75"/>
      <c r="C8" s="75"/>
      <c r="D8" s="75"/>
      <c r="G8" s="87"/>
    </row>
    <row r="9" spans="1:16">
      <c r="A9" s="690" t="s">
        <v>167</v>
      </c>
      <c r="B9" s="641">
        <v>0.58699999999999997</v>
      </c>
      <c r="C9" s="641">
        <v>0.50600000000000001</v>
      </c>
      <c r="D9" s="641">
        <v>0.48599999999999999</v>
      </c>
      <c r="E9" s="641">
        <v>0.47399999999999998</v>
      </c>
      <c r="F9" s="586">
        <v>0.46800000000000003</v>
      </c>
      <c r="G9" s="676"/>
      <c r="H9" s="674"/>
      <c r="J9" s="271"/>
      <c r="K9" s="271"/>
      <c r="L9" s="271"/>
      <c r="M9" s="271"/>
      <c r="N9" s="271"/>
      <c r="O9" s="271"/>
      <c r="P9" s="271"/>
    </row>
    <row r="10" spans="1:16">
      <c r="A10" s="690"/>
      <c r="B10" s="641"/>
      <c r="C10" s="641"/>
      <c r="D10" s="641"/>
      <c r="E10" s="641"/>
      <c r="F10" s="586"/>
      <c r="G10" s="676"/>
      <c r="H10" s="674"/>
    </row>
    <row r="11" spans="1:16">
      <c r="A11" s="690" t="s">
        <v>194</v>
      </c>
      <c r="B11" s="641">
        <v>0.73499999999999999</v>
      </c>
      <c r="C11" s="641">
        <v>0.74199999999999999</v>
      </c>
      <c r="D11" s="641">
        <v>0.748</v>
      </c>
      <c r="E11" s="641">
        <v>0.72499999999999998</v>
      </c>
      <c r="F11" s="586">
        <v>0.71899999999999997</v>
      </c>
      <c r="G11" s="674"/>
      <c r="H11" s="674"/>
    </row>
    <row r="12" spans="1:16">
      <c r="A12" s="690"/>
      <c r="B12" s="641"/>
      <c r="C12" s="641"/>
      <c r="D12" s="641"/>
      <c r="E12" s="641"/>
      <c r="F12" s="586"/>
      <c r="G12" s="674"/>
      <c r="H12" s="674"/>
    </row>
    <row r="13" spans="1:16">
      <c r="A13" s="690" t="s">
        <v>930</v>
      </c>
      <c r="B13" s="641">
        <v>0.79300000000000004</v>
      </c>
      <c r="C13" s="641">
        <v>0.76500000000000001</v>
      </c>
      <c r="D13" s="641">
        <v>0.78700000000000003</v>
      </c>
      <c r="E13" s="641">
        <v>0.76700000000000002</v>
      </c>
      <c r="F13" s="586">
        <v>0.79800000000000004</v>
      </c>
      <c r="G13" s="674"/>
      <c r="H13" s="674"/>
    </row>
    <row r="14" spans="1:16">
      <c r="A14" s="690"/>
      <c r="B14" s="641"/>
      <c r="C14" s="641"/>
      <c r="D14" s="641"/>
      <c r="E14" s="641"/>
      <c r="F14" s="586"/>
      <c r="G14" s="674"/>
      <c r="H14" s="674"/>
    </row>
    <row r="15" spans="1:16">
      <c r="A15" s="690" t="s">
        <v>196</v>
      </c>
      <c r="B15" s="641">
        <v>0.77300000000000002</v>
      </c>
      <c r="C15" s="641">
        <v>0.67300000000000004</v>
      </c>
      <c r="D15" s="641">
        <v>0.623</v>
      </c>
      <c r="E15" s="641">
        <v>0.61699999999999999</v>
      </c>
      <c r="F15" s="586">
        <v>0.60699999999999998</v>
      </c>
      <c r="G15" s="674"/>
      <c r="H15" s="674"/>
    </row>
    <row r="16" spans="1:16">
      <c r="A16" s="690"/>
      <c r="B16" s="641"/>
      <c r="C16" s="641"/>
      <c r="D16" s="641"/>
      <c r="E16" s="641"/>
      <c r="F16" s="586"/>
      <c r="G16" s="674"/>
      <c r="H16" s="674"/>
    </row>
    <row r="17" spans="1:10">
      <c r="A17" s="690" t="s">
        <v>200</v>
      </c>
      <c r="B17" s="641">
        <v>0.63600000000000001</v>
      </c>
      <c r="C17" s="641">
        <v>0.71</v>
      </c>
      <c r="D17" s="641">
        <v>0.69799999999999995</v>
      </c>
      <c r="E17" s="641">
        <v>0.69799999999999995</v>
      </c>
      <c r="F17" s="586">
        <v>0.68100000000000005</v>
      </c>
      <c r="G17" s="674"/>
      <c r="H17" s="674"/>
    </row>
    <row r="18" spans="1:10" ht="15">
      <c r="A18" s="690"/>
      <c r="B18" s="641"/>
      <c r="C18" s="641"/>
      <c r="D18" s="641"/>
      <c r="E18" s="641"/>
      <c r="F18" s="586"/>
      <c r="G18" s="674"/>
      <c r="H18" s="674"/>
      <c r="J18" s="115"/>
    </row>
    <row r="19" spans="1:10">
      <c r="A19" s="690" t="s">
        <v>195</v>
      </c>
      <c r="B19" s="641">
        <v>1</v>
      </c>
      <c r="C19" s="641">
        <v>0.5</v>
      </c>
      <c r="D19" s="641">
        <v>0.42899999999999999</v>
      </c>
      <c r="E19" s="641">
        <v>0.26700000000000002</v>
      </c>
      <c r="F19" s="586">
        <v>0.4</v>
      </c>
      <c r="G19" s="674"/>
      <c r="H19" s="674"/>
    </row>
    <row r="20" spans="1:10">
      <c r="A20" s="690"/>
      <c r="B20" s="641"/>
      <c r="C20" s="641"/>
      <c r="D20" s="641"/>
      <c r="E20" s="641"/>
      <c r="F20" s="586"/>
      <c r="G20" s="674"/>
      <c r="H20" s="674"/>
    </row>
    <row r="21" spans="1:10">
      <c r="A21" s="690" t="s">
        <v>931</v>
      </c>
      <c r="B21" s="641">
        <v>0.83899999999999997</v>
      </c>
      <c r="C21" s="641">
        <v>0.76200000000000001</v>
      </c>
      <c r="D21" s="641">
        <v>0.79400000000000004</v>
      </c>
      <c r="E21" s="641">
        <v>0.77500000000000002</v>
      </c>
      <c r="F21" s="586">
        <v>0.83699999999999997</v>
      </c>
      <c r="G21" s="674"/>
      <c r="H21" s="674"/>
    </row>
    <row r="22" spans="1:10">
      <c r="A22" s="690"/>
      <c r="B22" s="641"/>
      <c r="C22" s="641"/>
      <c r="D22" s="641"/>
      <c r="E22" s="641"/>
      <c r="F22" s="586"/>
      <c r="G22" s="674"/>
      <c r="H22" s="674"/>
    </row>
    <row r="23" spans="1:10">
      <c r="A23" s="690" t="s">
        <v>199</v>
      </c>
      <c r="B23" s="641">
        <v>0.78</v>
      </c>
      <c r="C23" s="641">
        <v>0.73699999999999999</v>
      </c>
      <c r="D23" s="641">
        <v>0.78200000000000003</v>
      </c>
      <c r="E23" s="641">
        <v>0.69899999999999995</v>
      </c>
      <c r="F23" s="586">
        <v>0.77</v>
      </c>
      <c r="G23" s="674"/>
      <c r="H23" s="674"/>
    </row>
    <row r="24" spans="1:10">
      <c r="A24" s="690"/>
      <c r="B24" s="641"/>
      <c r="C24" s="641"/>
      <c r="D24" s="641"/>
      <c r="E24" s="641"/>
      <c r="F24" s="586"/>
      <c r="G24" s="674"/>
      <c r="H24" s="674"/>
    </row>
    <row r="25" spans="1:10">
      <c r="A25" s="690" t="s">
        <v>197</v>
      </c>
      <c r="B25" s="641">
        <v>0.64600000000000002</v>
      </c>
      <c r="C25" s="641">
        <v>0.61499999999999999</v>
      </c>
      <c r="D25" s="641">
        <v>0.64100000000000001</v>
      </c>
      <c r="E25" s="641">
        <v>0.72099999999999997</v>
      </c>
      <c r="F25" s="586">
        <v>0.66</v>
      </c>
      <c r="G25" s="674"/>
      <c r="H25" s="674"/>
    </row>
    <row r="26" spans="1:10">
      <c r="A26" s="690"/>
      <c r="B26" s="641"/>
      <c r="C26" s="641"/>
      <c r="D26" s="641"/>
      <c r="E26" s="641"/>
      <c r="F26" s="586"/>
      <c r="G26" s="674"/>
      <c r="H26" s="674"/>
    </row>
    <row r="27" spans="1:10">
      <c r="A27" s="690" t="s">
        <v>198</v>
      </c>
      <c r="B27" s="641">
        <v>1</v>
      </c>
      <c r="C27" s="641">
        <v>1</v>
      </c>
      <c r="D27" s="641">
        <v>1</v>
      </c>
      <c r="E27" s="641">
        <v>1</v>
      </c>
      <c r="F27" s="586">
        <v>1</v>
      </c>
      <c r="G27" s="674"/>
      <c r="H27" s="674"/>
    </row>
    <row r="28" spans="1:10" s="288" customFormat="1">
      <c r="A28" s="690"/>
      <c r="B28" s="641"/>
      <c r="C28" s="641"/>
      <c r="D28" s="641"/>
      <c r="E28" s="641"/>
      <c r="F28" s="586"/>
      <c r="G28" s="674"/>
      <c r="H28" s="674"/>
    </row>
    <row r="29" spans="1:10" s="288" customFormat="1" ht="14.25">
      <c r="A29" s="690" t="s">
        <v>632</v>
      </c>
      <c r="B29" s="691" t="s">
        <v>709</v>
      </c>
      <c r="C29" s="691" t="s">
        <v>709</v>
      </c>
      <c r="D29" s="641">
        <v>0.125</v>
      </c>
      <c r="E29" s="641">
        <v>0.215</v>
      </c>
      <c r="F29" s="586">
        <v>0.191</v>
      </c>
      <c r="G29" s="674"/>
      <c r="H29" s="674"/>
    </row>
    <row r="30" spans="1:10" ht="13.5" thickBot="1">
      <c r="A30" s="116"/>
      <c r="B30" s="691"/>
      <c r="C30" s="691"/>
      <c r="D30" s="641"/>
      <c r="E30" s="641"/>
      <c r="F30" s="586"/>
      <c r="G30" s="873"/>
      <c r="H30" s="674"/>
    </row>
    <row r="31" spans="1:10" ht="13.5" thickTop="1">
      <c r="A31" s="242" t="s">
        <v>929</v>
      </c>
      <c r="B31" s="677"/>
      <c r="C31" s="677"/>
      <c r="D31" s="678"/>
      <c r="E31" s="678"/>
      <c r="F31" s="678"/>
      <c r="G31" s="676"/>
      <c r="H31" s="674"/>
    </row>
    <row r="32" spans="1:10" s="305" customFormat="1">
      <c r="A32" s="104"/>
      <c r="B32" s="308"/>
      <c r="C32" s="308"/>
      <c r="D32" s="309"/>
      <c r="G32" s="117"/>
    </row>
    <row r="33" spans="1:7">
      <c r="A33" s="240" t="s">
        <v>112</v>
      </c>
      <c r="B33" s="244"/>
      <c r="C33" s="244"/>
      <c r="D33" s="244"/>
      <c r="E33" s="266"/>
      <c r="F33" s="266"/>
      <c r="G33" s="101"/>
    </row>
    <row r="34" spans="1:7" ht="25.5" customHeight="1">
      <c r="A34" s="1492" t="s">
        <v>887</v>
      </c>
      <c r="B34" s="1484"/>
      <c r="C34" s="1484"/>
      <c r="D34" s="1484"/>
      <c r="E34" s="1484"/>
      <c r="F34" s="1484"/>
    </row>
    <row r="35" spans="1:7" s="672" customFormat="1">
      <c r="A35" s="166"/>
      <c r="B35" s="533"/>
      <c r="C35" s="533"/>
      <c r="D35" s="535"/>
      <c r="E35" s="535"/>
    </row>
    <row r="36" spans="1:7" ht="12.75" customHeight="1">
      <c r="A36" s="845"/>
      <c r="B36" s="845"/>
      <c r="C36" s="845"/>
      <c r="D36" s="682"/>
      <c r="E36" s="682"/>
      <c r="F36" s="682"/>
    </row>
    <row r="37" spans="1:7">
      <c r="A37" s="707" t="s">
        <v>113</v>
      </c>
      <c r="B37" s="1427"/>
      <c r="C37" s="108"/>
    </row>
    <row r="38" spans="1:7">
      <c r="A38" s="197"/>
      <c r="B38" s="108"/>
      <c r="C38" s="108"/>
    </row>
    <row r="39" spans="1:7">
      <c r="A39" s="707" t="s">
        <v>114</v>
      </c>
      <c r="B39" s="108"/>
      <c r="C39" s="108"/>
    </row>
    <row r="40" spans="1:7">
      <c r="A40" s="197"/>
      <c r="B40" s="108"/>
      <c r="C40" s="108"/>
    </row>
    <row r="41" spans="1:7">
      <c r="A41" s="1425" t="s">
        <v>115</v>
      </c>
      <c r="B41" s="1424"/>
      <c r="C41" s="1424"/>
    </row>
    <row r="42" spans="1:7">
      <c r="A42" s="1429"/>
      <c r="B42" s="1429"/>
      <c r="C42" s="1429"/>
    </row>
    <row r="43" spans="1:7">
      <c r="A43" s="1427" t="s">
        <v>631</v>
      </c>
      <c r="B43" s="108"/>
      <c r="C43" s="108"/>
    </row>
    <row r="44" spans="1:7">
      <c r="A44" s="241"/>
    </row>
  </sheetData>
  <mergeCells count="1">
    <mergeCell ref="A34:F34"/>
  </mergeCells>
  <hyperlinks>
    <hyperlink ref="A37:B37" r:id="rId1" location="'Theory Testing - Commentary'!A1" display="Click here to return to the Commentary"/>
    <hyperlink ref="A43" r:id="rId2"/>
    <hyperlink ref="A3" location="'User Guide Theory Tests'!A1" display="Click Here for User Guide"/>
    <hyperlink ref="A39" location="Contents!A1" display="Click here to return to Contents"/>
    <hyperlink ref="A41" location="'Statistical Notes'!A1" display="Click here for information on Statistical Notes and symbols used"/>
    <hyperlink ref="A37" location="'Theory Testing - Commentary'!A1" display="Click here to return to the Commentary"/>
  </hyperlinks>
  <pageMargins left="0.74803149606299213" right="0.74803149606299213" top="0.98425196850393704" bottom="0.98425196850393704" header="0.51181102362204722" footer="0.51181102362204722"/>
  <pageSetup paperSize="9" scale="98" orientation="landscape" r:id="rId3"/>
  <headerFooter alignWithMargins="0"/>
  <drawing r:id="rId4"/>
</worksheet>
</file>

<file path=xl/worksheets/sheet55.xml><?xml version="1.0" encoding="utf-8"?>
<worksheet xmlns="http://schemas.openxmlformats.org/spreadsheetml/2006/main" xmlns:r="http://schemas.openxmlformats.org/officeDocument/2006/relationships">
  <sheetPr codeName="Sheet31">
    <tabColor theme="0" tint="-0.249977111117893"/>
    <pageSetUpPr fitToPage="1"/>
  </sheetPr>
  <dimension ref="A1:O33"/>
  <sheetViews>
    <sheetView zoomScaleNormal="100" workbookViewId="0">
      <selection activeCell="A2" sqref="A2"/>
    </sheetView>
  </sheetViews>
  <sheetFormatPr defaultRowHeight="12.75"/>
  <cols>
    <col min="1" max="1" width="29.140625" style="2" customWidth="1"/>
    <col min="2" max="4" width="14.85546875" style="31" customWidth="1"/>
    <col min="5" max="6" width="14.85546875" style="2" customWidth="1"/>
    <col min="7" max="16384" width="9.140625" style="2"/>
  </cols>
  <sheetData>
    <row r="1" spans="1:15" ht="15.75">
      <c r="A1" s="12" t="s">
        <v>84</v>
      </c>
      <c r="C1" s="471"/>
    </row>
    <row r="2" spans="1:15" ht="15.75">
      <c r="F2" s="1"/>
    </row>
    <row r="3" spans="1:15">
      <c r="A3" s="707" t="s">
        <v>106</v>
      </c>
    </row>
    <row r="4" spans="1:15">
      <c r="A4" s="10"/>
    </row>
    <row r="5" spans="1:15">
      <c r="A5" s="448" t="s">
        <v>1576</v>
      </c>
      <c r="B5" s="32"/>
      <c r="C5" s="32"/>
      <c r="D5" s="32"/>
    </row>
    <row r="6" spans="1:15" ht="13.5" thickBot="1">
      <c r="A6" s="533"/>
      <c r="B6" s="598"/>
      <c r="C6" s="598"/>
      <c r="D6" s="598"/>
      <c r="E6" s="688"/>
      <c r="F6" s="688"/>
    </row>
    <row r="7" spans="1:15" ht="14.25" customHeight="1" thickTop="1" thickBot="1">
      <c r="A7" s="866" t="s">
        <v>107</v>
      </c>
      <c r="B7" s="769" t="s">
        <v>855</v>
      </c>
      <c r="C7" s="770" t="s">
        <v>856</v>
      </c>
      <c r="D7" s="770" t="s">
        <v>857</v>
      </c>
      <c r="E7" s="770" t="s">
        <v>858</v>
      </c>
      <c r="F7" s="770" t="s">
        <v>862</v>
      </c>
      <c r="G7" s="35"/>
      <c r="I7" s="271"/>
      <c r="J7" s="238"/>
      <c r="K7" s="238"/>
      <c r="L7" s="238"/>
      <c r="M7" s="238"/>
      <c r="N7" s="238"/>
      <c r="O7" s="238"/>
    </row>
    <row r="8" spans="1:15" ht="13.5" thickTop="1">
      <c r="A8" s="27" t="s">
        <v>194</v>
      </c>
      <c r="B8" s="875">
        <v>0.73499999999999999</v>
      </c>
      <c r="C8" s="875">
        <v>0.74199999999999999</v>
      </c>
      <c r="D8" s="875">
        <v>0.748</v>
      </c>
      <c r="E8" s="875">
        <v>0.72499999999999998</v>
      </c>
      <c r="F8" s="641">
        <v>0.71899999999999997</v>
      </c>
      <c r="G8" s="11"/>
    </row>
    <row r="9" spans="1:15">
      <c r="A9" s="27" t="s">
        <v>202</v>
      </c>
      <c r="B9" s="875">
        <v>0.78300000000000003</v>
      </c>
      <c r="C9" s="875">
        <v>0.78500000000000003</v>
      </c>
      <c r="D9" s="875">
        <v>0.79700000000000004</v>
      </c>
      <c r="E9" s="875">
        <v>0.78300000000000003</v>
      </c>
      <c r="F9" s="641">
        <v>0.76300000000000001</v>
      </c>
      <c r="G9" s="11"/>
    </row>
    <row r="10" spans="1:15">
      <c r="A10" s="27" t="s">
        <v>203</v>
      </c>
      <c r="B10" s="875">
        <v>0.92700000000000005</v>
      </c>
      <c r="C10" s="875">
        <v>0.92600000000000005</v>
      </c>
      <c r="D10" s="875">
        <v>0.92900000000000005</v>
      </c>
      <c r="E10" s="875">
        <v>0.90600000000000003</v>
      </c>
      <c r="F10" s="641">
        <v>0.92700000000000005</v>
      </c>
      <c r="G10" s="11"/>
    </row>
    <row r="11" spans="1:15">
      <c r="A11" s="27"/>
      <c r="B11" s="875"/>
      <c r="C11" s="875"/>
      <c r="D11" s="875"/>
      <c r="E11" s="875" t="s">
        <v>6</v>
      </c>
      <c r="F11" s="641"/>
      <c r="G11" s="11"/>
    </row>
    <row r="12" spans="1:15">
      <c r="A12" s="27" t="s">
        <v>167</v>
      </c>
      <c r="B12" s="875">
        <v>0.58699999999999997</v>
      </c>
      <c r="C12" s="875">
        <v>0.50600000000000001</v>
      </c>
      <c r="D12" s="875">
        <v>0.48599999999999999</v>
      </c>
      <c r="E12" s="875">
        <v>0.47399999999999998</v>
      </c>
      <c r="F12" s="641">
        <v>0.46800000000000003</v>
      </c>
      <c r="G12" s="36"/>
    </row>
    <row r="13" spans="1:15">
      <c r="A13" s="27" t="s">
        <v>202</v>
      </c>
      <c r="B13" s="875">
        <v>0.66600000000000004</v>
      </c>
      <c r="C13" s="875">
        <v>0.57499999999999996</v>
      </c>
      <c r="D13" s="875">
        <v>0.55600000000000005</v>
      </c>
      <c r="E13" s="875">
        <v>0.54</v>
      </c>
      <c r="F13" s="641">
        <v>0.52900000000000003</v>
      </c>
      <c r="G13" s="36"/>
    </row>
    <row r="14" spans="1:15">
      <c r="A14" s="27" t="s">
        <v>203</v>
      </c>
      <c r="B14" s="875">
        <v>0.85</v>
      </c>
      <c r="C14" s="875">
        <v>0.84199999999999997</v>
      </c>
      <c r="D14" s="875">
        <v>0.83599999999999997</v>
      </c>
      <c r="E14" s="875">
        <v>0.83899999999999997</v>
      </c>
      <c r="F14" s="641">
        <v>0.84399999999999997</v>
      </c>
      <c r="G14" s="36"/>
    </row>
    <row r="15" spans="1:15" s="236" customFormat="1">
      <c r="A15" s="233"/>
      <c r="B15" s="875"/>
      <c r="C15" s="875"/>
      <c r="D15" s="875"/>
      <c r="E15" s="875"/>
      <c r="F15" s="641"/>
      <c r="G15" s="36"/>
    </row>
    <row r="16" spans="1:15" s="236" customFormat="1">
      <c r="A16" s="233" t="s">
        <v>181</v>
      </c>
      <c r="B16" s="874" t="s">
        <v>709</v>
      </c>
      <c r="C16" s="874" t="s">
        <v>709</v>
      </c>
      <c r="D16" s="641">
        <v>0.125</v>
      </c>
      <c r="E16" s="875">
        <v>0.215</v>
      </c>
      <c r="F16" s="641">
        <v>0.191</v>
      </c>
      <c r="G16" s="36"/>
    </row>
    <row r="17" spans="1:7" s="236" customFormat="1">
      <c r="A17" s="233" t="s">
        <v>202</v>
      </c>
      <c r="B17" s="874" t="s">
        <v>709</v>
      </c>
      <c r="C17" s="874" t="s">
        <v>709</v>
      </c>
      <c r="D17" s="641">
        <v>0.39100000000000001</v>
      </c>
      <c r="E17" s="875">
        <v>0.48499999999999999</v>
      </c>
      <c r="F17" s="641">
        <v>0.443</v>
      </c>
      <c r="G17" s="36"/>
    </row>
    <row r="18" spans="1:7" s="236" customFormat="1">
      <c r="A18" s="233" t="s">
        <v>203</v>
      </c>
      <c r="B18" s="874" t="s">
        <v>709</v>
      </c>
      <c r="C18" s="874" t="s">
        <v>709</v>
      </c>
      <c r="D18" s="641">
        <v>0.59399999999999997</v>
      </c>
      <c r="E18" s="875">
        <v>0.57999999999999996</v>
      </c>
      <c r="F18" s="641">
        <v>0.56000000000000005</v>
      </c>
      <c r="G18" s="36"/>
    </row>
    <row r="19" spans="1:7" ht="13.5" thickBot="1">
      <c r="A19" s="37"/>
      <c r="B19" s="38"/>
      <c r="C19" s="38"/>
      <c r="D19" s="38"/>
      <c r="E19" s="698"/>
      <c r="F19" s="698"/>
      <c r="G19" s="39"/>
    </row>
    <row r="20" spans="1:7" ht="13.5" thickTop="1">
      <c r="A20" s="242" t="s">
        <v>929</v>
      </c>
      <c r="B20" s="40"/>
      <c r="C20" s="40"/>
      <c r="D20" s="41"/>
      <c r="G20" s="39"/>
    </row>
    <row r="21" spans="1:7" s="236" customFormat="1">
      <c r="A21" s="242"/>
      <c r="B21" s="1199"/>
      <c r="C21" s="1199"/>
      <c r="D21" s="1200"/>
      <c r="G21" s="39"/>
    </row>
    <row r="22" spans="1:7" s="236" customFormat="1">
      <c r="A22" s="240" t="s">
        <v>112</v>
      </c>
      <c r="B22" s="244"/>
      <c r="C22" s="244"/>
      <c r="D22" s="244"/>
      <c r="E22" s="266"/>
      <c r="F22" s="266"/>
      <c r="G22" s="39"/>
    </row>
    <row r="23" spans="1:7" s="236" customFormat="1" ht="26.25" customHeight="1">
      <c r="A23" s="1492" t="s">
        <v>887</v>
      </c>
      <c r="B23" s="1484"/>
      <c r="C23" s="1484"/>
      <c r="D23" s="1484"/>
      <c r="E23" s="1484"/>
      <c r="F23" s="1484"/>
      <c r="G23" s="39"/>
    </row>
    <row r="24" spans="1:7" s="236" customFormat="1">
      <c r="A24" s="242"/>
      <c r="B24" s="1199"/>
      <c r="C24" s="1199"/>
      <c r="D24" s="1200"/>
      <c r="G24" s="39"/>
    </row>
    <row r="25" spans="1:7">
      <c r="A25" s="42"/>
      <c r="B25" s="32"/>
      <c r="C25" s="32"/>
      <c r="D25" s="32"/>
      <c r="G25" s="7"/>
    </row>
    <row r="26" spans="1:7">
      <c r="A26" s="707" t="s">
        <v>113</v>
      </c>
      <c r="B26" s="1430"/>
      <c r="C26" s="32"/>
    </row>
    <row r="27" spans="1:7">
      <c r="A27" s="197"/>
      <c r="B27" s="32"/>
      <c r="C27" s="32"/>
    </row>
    <row r="28" spans="1:7">
      <c r="A28" s="707" t="s">
        <v>114</v>
      </c>
      <c r="B28" s="32"/>
      <c r="C28" s="32"/>
    </row>
    <row r="29" spans="1:7">
      <c r="A29" s="197"/>
      <c r="B29" s="32"/>
      <c r="C29" s="32"/>
    </row>
    <row r="30" spans="1:7">
      <c r="A30" s="1425" t="s">
        <v>115</v>
      </c>
      <c r="B30" s="1431"/>
      <c r="C30" s="1431"/>
    </row>
    <row r="31" spans="1:7">
      <c r="A31" s="412"/>
      <c r="B31" s="32"/>
      <c r="C31" s="32"/>
    </row>
    <row r="32" spans="1:7">
      <c r="A32" s="1424" t="s">
        <v>631</v>
      </c>
      <c r="B32" s="1424"/>
      <c r="C32" s="32"/>
    </row>
    <row r="33" spans="1:3">
      <c r="A33" s="7"/>
      <c r="B33" s="32"/>
      <c r="C33" s="32"/>
    </row>
  </sheetData>
  <mergeCells count="1">
    <mergeCell ref="A23:F23"/>
  </mergeCells>
  <hyperlinks>
    <hyperlink ref="A26:B26" r:id="rId1" location="'Theory Testing - Commentary'!A1" display="Click here to return to the Commentary"/>
    <hyperlink ref="A32" r:id="rId2"/>
    <hyperlink ref="A3" location="'User Guide Theory Tests'!A1" display="Click Here for User Guide"/>
    <hyperlink ref="A28" location="Contents!A1" display="Click here to return to Contents"/>
    <hyperlink ref="A30" location="'Statistical Notes'!A1" display="Click here for information on Statistical Notes and symbols used"/>
    <hyperlink ref="A26" location="'Theory Testing - Commentary'!A1" display="Click here to return to the Commentary"/>
  </hyperlinks>
  <pageMargins left="0.70866141732283472" right="0.70866141732283472" top="0.74803149606299213" bottom="0.74803149606299213" header="0.31496062992125984" footer="0.31496062992125984"/>
  <pageSetup paperSize="9" orientation="landscape" r:id="rId3"/>
  <drawing r:id="rId4"/>
</worksheet>
</file>

<file path=xl/worksheets/sheet56.xml><?xml version="1.0" encoding="utf-8"?>
<worksheet xmlns="http://schemas.openxmlformats.org/spreadsheetml/2006/main" xmlns:r="http://schemas.openxmlformats.org/officeDocument/2006/relationships">
  <sheetPr codeName="Sheet30">
    <tabColor theme="0" tint="-0.249977111117893"/>
    <pageSetUpPr fitToPage="1"/>
  </sheetPr>
  <dimension ref="A1:O36"/>
  <sheetViews>
    <sheetView zoomScaleNormal="100" workbookViewId="0">
      <selection activeCell="A2" sqref="A2"/>
    </sheetView>
  </sheetViews>
  <sheetFormatPr defaultRowHeight="12.75"/>
  <cols>
    <col min="1" max="1" width="19.28515625" style="79" customWidth="1"/>
    <col min="2" max="2" width="14.140625" style="79" customWidth="1"/>
    <col min="3" max="3" width="4.42578125" style="79" customWidth="1"/>
    <col min="4" max="4" width="8.5703125" style="79" customWidth="1"/>
    <col min="5" max="5" width="8.5703125" style="266" customWidth="1"/>
    <col min="6" max="6" width="8.5703125" style="79" customWidth="1"/>
    <col min="7" max="7" width="10" style="79" customWidth="1"/>
    <col min="8" max="8" width="9.7109375" style="79" customWidth="1"/>
    <col min="9" max="13" width="8.5703125" style="79" customWidth="1"/>
    <col min="14" max="14" width="9.140625" style="79" customWidth="1"/>
    <col min="15" max="16384" width="9.140625" style="79"/>
  </cols>
  <sheetData>
    <row r="1" spans="1:15" ht="15.75">
      <c r="A1" s="73" t="s">
        <v>201</v>
      </c>
      <c r="F1" s="471"/>
      <c r="G1" s="355"/>
    </row>
    <row r="2" spans="1:15" ht="15.75">
      <c r="O2" s="77"/>
    </row>
    <row r="3" spans="1:15">
      <c r="A3" s="707" t="s">
        <v>106</v>
      </c>
    </row>
    <row r="4" spans="1:15" ht="13.5" thickBot="1"/>
    <row r="5" spans="1:15" s="107" customFormat="1" ht="14.25" customHeight="1" thickTop="1">
      <c r="A5" s="643" t="s">
        <v>1577</v>
      </c>
      <c r="B5" s="80"/>
      <c r="C5" s="80"/>
      <c r="D5" s="106"/>
      <c r="E5" s="346"/>
      <c r="F5" s="106"/>
      <c r="G5" s="106"/>
      <c r="H5" s="106"/>
      <c r="I5" s="106"/>
      <c r="J5" s="106"/>
      <c r="K5" s="106"/>
      <c r="L5" s="106"/>
      <c r="M5" s="106"/>
    </row>
    <row r="6" spans="1:15" s="84" customFormat="1" ht="12.75" customHeight="1" thickBot="1">
      <c r="A6" s="649"/>
      <c r="B6" s="650"/>
      <c r="C6" s="650"/>
      <c r="D6" s="651"/>
      <c r="E6" s="651"/>
      <c r="F6" s="651"/>
      <c r="G6" s="651"/>
      <c r="H6" s="651"/>
      <c r="I6" s="651"/>
      <c r="J6" s="651"/>
      <c r="K6" s="651"/>
    </row>
    <row r="7" spans="1:15" s="84" customFormat="1" ht="16.5" customHeight="1" thickTop="1">
      <c r="A7" s="644"/>
      <c r="B7" s="644"/>
      <c r="C7" s="645"/>
      <c r="D7" s="1509" t="s">
        <v>1158</v>
      </c>
      <c r="E7" s="1502"/>
      <c r="F7" s="1509" t="s">
        <v>1159</v>
      </c>
      <c r="G7" s="1502"/>
      <c r="H7" s="1509" t="s">
        <v>1160</v>
      </c>
      <c r="I7" s="1502"/>
      <c r="J7" s="1509" t="s">
        <v>1161</v>
      </c>
      <c r="K7" s="1502"/>
    </row>
    <row r="8" spans="1:15" s="84" customFormat="1" ht="15.75" customHeight="1" thickBot="1">
      <c r="A8" s="652"/>
      <c r="B8" s="653"/>
      <c r="C8" s="654"/>
      <c r="D8" s="878" t="s">
        <v>148</v>
      </c>
      <c r="E8" s="878"/>
      <c r="F8" s="878" t="s">
        <v>148</v>
      </c>
      <c r="G8" s="878"/>
      <c r="H8" s="878" t="s">
        <v>148</v>
      </c>
      <c r="I8" s="878"/>
      <c r="J8" s="878" t="s">
        <v>148</v>
      </c>
      <c r="K8" s="655"/>
    </row>
    <row r="9" spans="1:15" s="84" customFormat="1" ht="15" customHeight="1" thickTop="1">
      <c r="A9" s="88" t="s">
        <v>149</v>
      </c>
      <c r="B9" s="646" t="s">
        <v>150</v>
      </c>
      <c r="C9" s="647"/>
      <c r="D9" s="268">
        <v>9126</v>
      </c>
      <c r="E9" s="647"/>
      <c r="F9" s="268">
        <v>9106</v>
      </c>
      <c r="G9" s="647"/>
      <c r="H9" s="268">
        <v>9112</v>
      </c>
      <c r="I9" s="647"/>
      <c r="J9" s="268">
        <v>8771</v>
      </c>
      <c r="K9" s="647"/>
      <c r="L9" s="85"/>
      <c r="M9" s="86"/>
      <c r="N9" s="87"/>
    </row>
    <row r="10" spans="1:15" s="84" customFormat="1" ht="15" customHeight="1">
      <c r="A10" s="88" t="s">
        <v>116</v>
      </c>
      <c r="B10" s="89" t="s">
        <v>151</v>
      </c>
      <c r="C10" s="90"/>
      <c r="D10" s="268">
        <v>7695</v>
      </c>
      <c r="E10" s="90"/>
      <c r="F10" s="268">
        <v>7838</v>
      </c>
      <c r="G10" s="90"/>
      <c r="H10" s="268">
        <v>7496</v>
      </c>
      <c r="I10" s="90"/>
      <c r="J10" s="268">
        <v>7168</v>
      </c>
      <c r="K10" s="90"/>
      <c r="L10" s="85"/>
      <c r="M10" s="86"/>
      <c r="N10" s="86"/>
    </row>
    <row r="11" spans="1:15" s="84" customFormat="1" ht="15" customHeight="1">
      <c r="A11" s="91"/>
      <c r="B11" s="92" t="s">
        <v>152</v>
      </c>
      <c r="C11" s="90"/>
      <c r="D11" s="267">
        <f>SUM(D9:D10)</f>
        <v>16821</v>
      </c>
      <c r="E11" s="93"/>
      <c r="F11" s="267">
        <f>SUM(F9:F10)</f>
        <v>16944</v>
      </c>
      <c r="G11" s="93"/>
      <c r="H11" s="267">
        <f>SUM(H9:H10)</f>
        <v>16608</v>
      </c>
      <c r="I11" s="93"/>
      <c r="J11" s="267">
        <f>SUM(J9:J10)</f>
        <v>15939</v>
      </c>
      <c r="K11" s="93"/>
      <c r="M11" s="86"/>
      <c r="N11" s="86"/>
    </row>
    <row r="12" spans="1:15" s="84" customFormat="1" ht="15" customHeight="1">
      <c r="A12" s="91"/>
      <c r="B12" s="89"/>
      <c r="C12" s="90"/>
      <c r="D12" s="268"/>
      <c r="E12" s="90"/>
      <c r="F12" s="268"/>
      <c r="G12" s="90"/>
      <c r="H12" s="268"/>
      <c r="I12" s="90"/>
      <c r="J12" s="268"/>
      <c r="K12" s="90"/>
      <c r="M12" s="86"/>
      <c r="N12" s="99"/>
    </row>
    <row r="13" spans="1:15" s="84" customFormat="1" ht="15" customHeight="1">
      <c r="A13" s="88" t="s">
        <v>149</v>
      </c>
      <c r="B13" s="286" t="s">
        <v>150</v>
      </c>
      <c r="C13" s="90"/>
      <c r="D13" s="268">
        <v>4062</v>
      </c>
      <c r="E13" s="90"/>
      <c r="F13" s="268">
        <v>4108</v>
      </c>
      <c r="G13" s="90"/>
      <c r="H13" s="268">
        <v>4138</v>
      </c>
      <c r="I13" s="90"/>
      <c r="J13" s="268">
        <v>4080</v>
      </c>
      <c r="K13" s="90"/>
      <c r="M13" s="86"/>
      <c r="N13" s="86"/>
      <c r="O13" s="85"/>
    </row>
    <row r="14" spans="1:15" s="84" customFormat="1" ht="15" customHeight="1">
      <c r="A14" s="88" t="s">
        <v>153</v>
      </c>
      <c r="B14" s="89" t="s">
        <v>151</v>
      </c>
      <c r="C14" s="90"/>
      <c r="D14" s="268">
        <v>3687</v>
      </c>
      <c r="E14" s="90"/>
      <c r="F14" s="268">
        <v>3815</v>
      </c>
      <c r="G14" s="90"/>
      <c r="H14" s="268">
        <v>3578</v>
      </c>
      <c r="I14" s="90"/>
      <c r="J14" s="268">
        <v>3581</v>
      </c>
      <c r="K14" s="90"/>
    </row>
    <row r="15" spans="1:15" s="84" customFormat="1" ht="15" customHeight="1">
      <c r="A15" s="91"/>
      <c r="B15" s="92" t="s">
        <v>152</v>
      </c>
      <c r="C15" s="90"/>
      <c r="D15" s="267">
        <f>SUM(D13:D14)</f>
        <v>7749</v>
      </c>
      <c r="E15" s="93"/>
      <c r="F15" s="267">
        <f>SUM(F13:F14)</f>
        <v>7923</v>
      </c>
      <c r="G15" s="93"/>
      <c r="H15" s="267">
        <f>SUM(H13:H14)</f>
        <v>7716</v>
      </c>
      <c r="I15" s="93"/>
      <c r="J15" s="267">
        <f>SUM(J13:J14)</f>
        <v>7661</v>
      </c>
      <c r="K15" s="93"/>
    </row>
    <row r="16" spans="1:15" s="84" customFormat="1" ht="15" customHeight="1">
      <c r="A16" s="91"/>
      <c r="B16" s="89"/>
      <c r="C16" s="94"/>
      <c r="D16" s="96"/>
      <c r="E16" s="96"/>
      <c r="F16" s="96"/>
      <c r="G16" s="96"/>
      <c r="H16" s="96"/>
      <c r="I16" s="96"/>
      <c r="J16" s="96"/>
      <c r="K16" s="96"/>
    </row>
    <row r="17" spans="1:14" s="84" customFormat="1" ht="15" customHeight="1">
      <c r="A17" s="91"/>
      <c r="B17" s="89"/>
      <c r="C17" s="97"/>
      <c r="D17" s="264" t="s">
        <v>148</v>
      </c>
      <c r="E17" s="264" t="s">
        <v>154</v>
      </c>
      <c r="F17" s="264" t="s">
        <v>148</v>
      </c>
      <c r="G17" s="264" t="s">
        <v>154</v>
      </c>
      <c r="H17" s="264" t="s">
        <v>148</v>
      </c>
      <c r="I17" s="264" t="s">
        <v>154</v>
      </c>
      <c r="J17" s="264" t="s">
        <v>148</v>
      </c>
      <c r="K17" s="264" t="s">
        <v>154</v>
      </c>
      <c r="M17" s="98"/>
      <c r="N17" s="99"/>
    </row>
    <row r="18" spans="1:14" s="84" customFormat="1" ht="15" customHeight="1">
      <c r="A18" s="88" t="s">
        <v>155</v>
      </c>
      <c r="B18" s="89" t="s">
        <v>150</v>
      </c>
      <c r="C18" s="100"/>
      <c r="D18" s="264">
        <v>46</v>
      </c>
      <c r="E18" s="264">
        <v>47</v>
      </c>
      <c r="F18" s="264">
        <v>45</v>
      </c>
      <c r="G18" s="264">
        <v>47</v>
      </c>
      <c r="H18" s="264">
        <v>45</v>
      </c>
      <c r="I18" s="264">
        <v>47</v>
      </c>
      <c r="J18" s="264">
        <v>45</v>
      </c>
      <c r="K18" s="264" t="s">
        <v>728</v>
      </c>
      <c r="L18" s="241"/>
      <c r="M18" s="271"/>
    </row>
    <row r="19" spans="1:14" s="84" customFormat="1" ht="15" customHeight="1">
      <c r="A19" s="88" t="s">
        <v>156</v>
      </c>
      <c r="B19" s="89" t="s">
        <v>151</v>
      </c>
      <c r="C19" s="100"/>
      <c r="D19" s="264">
        <v>49</v>
      </c>
      <c r="E19" s="264">
        <v>51</v>
      </c>
      <c r="F19" s="264">
        <v>49</v>
      </c>
      <c r="G19" s="264">
        <v>51</v>
      </c>
      <c r="H19" s="264">
        <v>49</v>
      </c>
      <c r="I19" s="264">
        <v>51</v>
      </c>
      <c r="J19" s="264">
        <v>49</v>
      </c>
      <c r="K19" s="264" t="s">
        <v>728</v>
      </c>
      <c r="M19" s="271"/>
    </row>
    <row r="20" spans="1:14" s="84" customFormat="1" ht="17.25" customHeight="1" thickBot="1">
      <c r="A20" s="656" t="s">
        <v>157</v>
      </c>
      <c r="B20" s="657" t="s">
        <v>152</v>
      </c>
      <c r="C20" s="658"/>
      <c r="D20" s="659">
        <v>47</v>
      </c>
      <c r="E20" s="659">
        <v>49</v>
      </c>
      <c r="F20" s="659">
        <v>47</v>
      </c>
      <c r="G20" s="659">
        <v>49</v>
      </c>
      <c r="H20" s="659">
        <v>47</v>
      </c>
      <c r="I20" s="659">
        <v>49</v>
      </c>
      <c r="J20" s="659">
        <v>47</v>
      </c>
      <c r="K20" s="659" t="s">
        <v>728</v>
      </c>
      <c r="M20" s="271"/>
    </row>
    <row r="21" spans="1:14" ht="15.75" customHeight="1" thickTop="1">
      <c r="A21" s="1174" t="s">
        <v>1367</v>
      </c>
      <c r="B21" s="83"/>
      <c r="C21" s="103"/>
      <c r="D21" s="271"/>
      <c r="E21" s="271"/>
      <c r="F21" s="271"/>
      <c r="G21" s="271"/>
      <c r="H21" s="271"/>
      <c r="I21" s="271"/>
      <c r="J21" s="271"/>
      <c r="K21" s="271"/>
      <c r="L21" s="101"/>
      <c r="M21" s="101"/>
    </row>
    <row r="22" spans="1:14" ht="12.75" customHeight="1">
      <c r="A22" s="109"/>
      <c r="B22" s="83"/>
      <c r="C22" s="94"/>
      <c r="D22" s="271"/>
      <c r="E22" s="271"/>
      <c r="F22" s="271"/>
      <c r="G22" s="271"/>
      <c r="H22" s="271"/>
      <c r="I22" s="271"/>
      <c r="J22" s="271"/>
      <c r="K22" s="271"/>
      <c r="L22" s="101"/>
      <c r="M22" s="101"/>
    </row>
    <row r="23" spans="1:14" s="266" customFormat="1" ht="12.75" customHeight="1">
      <c r="A23" s="242" t="s">
        <v>121</v>
      </c>
      <c r="B23" s="83"/>
      <c r="C23" s="94"/>
      <c r="D23" s="271"/>
      <c r="E23" s="271"/>
      <c r="F23" s="271"/>
      <c r="G23" s="271"/>
      <c r="H23" s="271"/>
      <c r="I23" s="271"/>
      <c r="J23" s="271"/>
      <c r="K23" s="271"/>
    </row>
    <row r="24" spans="1:14" s="266" customFormat="1" ht="24" customHeight="1">
      <c r="A24" s="1499" t="s">
        <v>906</v>
      </c>
      <c r="B24" s="1510"/>
      <c r="C24" s="1510"/>
      <c r="D24" s="1510"/>
      <c r="E24" s="1510"/>
      <c r="F24" s="1510"/>
      <c r="G24" s="1510"/>
      <c r="H24" s="1510"/>
      <c r="I24" s="1510"/>
      <c r="J24" s="1510"/>
      <c r="K24" s="1510"/>
    </row>
    <row r="25" spans="1:14" s="266" customFormat="1" ht="39" customHeight="1">
      <c r="A25" s="1498" t="s">
        <v>1368</v>
      </c>
      <c r="B25" s="1498"/>
      <c r="C25" s="1498"/>
      <c r="D25" s="1498"/>
      <c r="E25" s="1498"/>
      <c r="F25" s="1498"/>
      <c r="G25" s="1498"/>
      <c r="H25" s="1498"/>
      <c r="I25" s="1498"/>
      <c r="J25" s="1498"/>
      <c r="K25" s="1498"/>
    </row>
    <row r="26" spans="1:14" s="266" customFormat="1">
      <c r="A26" s="1179" t="s">
        <v>710</v>
      </c>
      <c r="B26" s="240"/>
      <c r="C26" s="240"/>
      <c r="D26" s="240"/>
      <c r="E26" s="240"/>
      <c r="F26" s="240"/>
      <c r="G26" s="240"/>
      <c r="H26" s="240"/>
      <c r="I26" s="240"/>
      <c r="J26" s="240"/>
      <c r="K26" s="240"/>
    </row>
    <row r="27" spans="1:14">
      <c r="A27" s="877"/>
      <c r="B27" s="94"/>
      <c r="C27" s="271"/>
      <c r="D27" s="271"/>
      <c r="E27" s="271"/>
      <c r="F27" s="271"/>
      <c r="G27" s="271"/>
      <c r="H27" s="271"/>
      <c r="I27" s="271"/>
      <c r="J27" s="271"/>
      <c r="K27" s="271"/>
    </row>
    <row r="28" spans="1:14">
      <c r="A28" s="83"/>
      <c r="B28" s="83"/>
      <c r="C28" s="83"/>
      <c r="D28" s="83"/>
      <c r="E28" s="83"/>
      <c r="F28" s="271"/>
      <c r="G28" s="271"/>
      <c r="H28" s="271"/>
      <c r="I28" s="271"/>
      <c r="J28" s="271"/>
      <c r="K28" s="271"/>
    </row>
    <row r="29" spans="1:14" s="75" customFormat="1">
      <c r="A29" s="707" t="s">
        <v>113</v>
      </c>
      <c r="B29" s="1172"/>
      <c r="C29" s="108"/>
      <c r="D29" s="108"/>
      <c r="E29" s="83"/>
      <c r="F29" s="271"/>
      <c r="G29" s="271"/>
      <c r="H29" s="271"/>
      <c r="I29" s="271"/>
      <c r="J29" s="271"/>
      <c r="K29" s="271"/>
    </row>
    <row r="30" spans="1:14" s="75" customFormat="1">
      <c r="A30" s="197"/>
      <c r="B30" s="108"/>
      <c r="C30" s="108"/>
      <c r="D30" s="108"/>
      <c r="E30" s="83"/>
      <c r="F30" s="271"/>
      <c r="G30" s="271"/>
      <c r="H30" s="271"/>
      <c r="I30" s="271"/>
      <c r="J30" s="271"/>
      <c r="K30" s="271"/>
    </row>
    <row r="31" spans="1:14" s="75" customFormat="1">
      <c r="A31" s="707" t="s">
        <v>114</v>
      </c>
      <c r="B31" s="1172"/>
      <c r="C31" s="108"/>
      <c r="D31" s="108"/>
      <c r="E31" s="83"/>
      <c r="F31" s="271"/>
      <c r="G31" s="271"/>
      <c r="H31" s="271"/>
      <c r="I31" s="271"/>
      <c r="J31" s="271"/>
      <c r="K31" s="271"/>
    </row>
    <row r="32" spans="1:14">
      <c r="A32" s="197"/>
      <c r="B32" s="83"/>
      <c r="C32" s="83"/>
      <c r="D32" s="83"/>
      <c r="E32" s="83"/>
      <c r="F32" s="271"/>
      <c r="G32" s="271"/>
      <c r="H32" s="271"/>
      <c r="I32" s="271"/>
      <c r="J32" s="271"/>
      <c r="K32" s="271"/>
    </row>
    <row r="33" spans="1:11">
      <c r="A33" s="1425" t="s">
        <v>115</v>
      </c>
      <c r="B33" s="1173"/>
      <c r="C33" s="1173"/>
      <c r="D33" s="1173"/>
      <c r="E33" s="1173"/>
      <c r="F33" s="271"/>
      <c r="G33" s="271"/>
      <c r="H33" s="271"/>
      <c r="I33" s="271"/>
      <c r="J33" s="271"/>
      <c r="K33" s="271"/>
    </row>
    <row r="34" spans="1:11">
      <c r="A34" s="83"/>
      <c r="B34" s="83"/>
      <c r="C34" s="83"/>
      <c r="D34" s="83"/>
      <c r="E34" s="83"/>
      <c r="F34" s="271"/>
      <c r="G34" s="271"/>
      <c r="H34" s="271"/>
      <c r="I34" s="271"/>
      <c r="J34" s="271"/>
      <c r="K34" s="271"/>
    </row>
    <row r="35" spans="1:11">
      <c r="A35" s="1172" t="s">
        <v>631</v>
      </c>
      <c r="B35" s="1173"/>
      <c r="C35" s="83"/>
      <c r="D35" s="83"/>
      <c r="E35" s="83"/>
      <c r="F35" s="271"/>
      <c r="G35" s="271"/>
      <c r="H35" s="271"/>
      <c r="I35" s="271"/>
      <c r="J35" s="271"/>
      <c r="K35" s="271"/>
    </row>
    <row r="36" spans="1:11">
      <c r="A36" s="271"/>
      <c r="B36" s="271"/>
      <c r="C36" s="271"/>
      <c r="D36" s="271"/>
      <c r="E36" s="271"/>
      <c r="F36" s="271"/>
      <c r="G36" s="271"/>
      <c r="H36" s="271"/>
      <c r="I36" s="271"/>
      <c r="J36" s="271"/>
      <c r="K36" s="271"/>
    </row>
  </sheetData>
  <mergeCells count="6">
    <mergeCell ref="A25:K25"/>
    <mergeCell ref="J7:K7"/>
    <mergeCell ref="D7:E7"/>
    <mergeCell ref="F7:G7"/>
    <mergeCell ref="H7:I7"/>
    <mergeCell ref="A24:K24"/>
  </mergeCells>
  <hyperlinks>
    <hyperlink ref="A35" r:id="rId1"/>
    <hyperlink ref="A31:B31" r:id="rId2" location="Contents!A1" display="Click here to return to Contents"/>
    <hyperlink ref="A3" location="'User Guide Theory Tests'!A1" display="Click Here for User Guide"/>
    <hyperlink ref="A31" location="Contents!A1" display="Click here to return to Contents"/>
    <hyperlink ref="A33" location="'Statistical Notes'!A1" display="Click here for information on Statistical Notes and symbols used"/>
    <hyperlink ref="A29" location="'Theory Testing - Commentary'!A1" display="Click here to return to the Commentary"/>
  </hyperlinks>
  <pageMargins left="0.74803149606299213" right="0.74803149606299213" top="0.98425196850393704" bottom="0.98425196850393704" header="0.51181102362204722" footer="0.51181102362204722"/>
  <pageSetup paperSize="9" orientation="landscape" r:id="rId3"/>
  <drawing r:id="rId4"/>
</worksheet>
</file>

<file path=xl/worksheets/sheet57.xml><?xml version="1.0" encoding="utf-8"?>
<worksheet xmlns="http://schemas.openxmlformats.org/spreadsheetml/2006/main" xmlns:r="http://schemas.openxmlformats.org/officeDocument/2006/relationships">
  <sheetPr codeName="Sheet84">
    <tabColor theme="0" tint="-0.249977111117893"/>
    <pageSetUpPr fitToPage="1"/>
  </sheetPr>
  <dimension ref="A1:O35"/>
  <sheetViews>
    <sheetView zoomScaleNormal="100" workbookViewId="0">
      <selection activeCell="A2" sqref="A2"/>
    </sheetView>
  </sheetViews>
  <sheetFormatPr defaultRowHeight="12.75"/>
  <cols>
    <col min="1" max="1" width="19.28515625" style="270" customWidth="1"/>
    <col min="2" max="2" width="14.140625" style="270" customWidth="1"/>
    <col min="3" max="3" width="4.42578125" style="270" customWidth="1"/>
    <col min="4" max="4" width="8.5703125" style="270" customWidth="1"/>
    <col min="5" max="5" width="8.5703125" style="266" customWidth="1"/>
    <col min="6" max="6" width="8.5703125" style="270" customWidth="1"/>
    <col min="7" max="7" width="10" style="270" customWidth="1"/>
    <col min="8" max="8" width="9.7109375" style="270" customWidth="1"/>
    <col min="9" max="13" width="8.5703125" style="270" customWidth="1"/>
    <col min="14" max="14" width="9.140625" style="270" customWidth="1"/>
    <col min="15" max="16384" width="9.140625" style="270"/>
  </cols>
  <sheetData>
    <row r="1" spans="1:15" ht="15.75">
      <c r="A1" s="73" t="s">
        <v>201</v>
      </c>
      <c r="F1" s="471"/>
      <c r="G1" s="355"/>
    </row>
    <row r="2" spans="1:15" ht="15.75">
      <c r="O2" s="77"/>
    </row>
    <row r="3" spans="1:15">
      <c r="A3" s="707" t="s">
        <v>106</v>
      </c>
    </row>
    <row r="4" spans="1:15" ht="13.5" thickBot="1"/>
    <row r="5" spans="1:15" s="107" customFormat="1" ht="14.25" customHeight="1" thickTop="1">
      <c r="A5" s="643" t="s">
        <v>1579</v>
      </c>
      <c r="B5" s="80"/>
      <c r="C5" s="80"/>
      <c r="D5" s="106"/>
      <c r="E5" s="346"/>
      <c r="F5" s="106"/>
      <c r="G5" s="106"/>
      <c r="H5" s="106"/>
      <c r="I5" s="106"/>
      <c r="J5" s="106"/>
      <c r="K5" s="106"/>
      <c r="L5" s="106"/>
      <c r="M5" s="106"/>
    </row>
    <row r="6" spans="1:15" s="84" customFormat="1" ht="12.75" customHeight="1" thickBot="1">
      <c r="A6" s="649"/>
      <c r="B6" s="650"/>
      <c r="C6" s="650"/>
      <c r="D6" s="651"/>
      <c r="E6" s="651"/>
      <c r="F6" s="651"/>
      <c r="G6" s="651"/>
      <c r="H6" s="651"/>
      <c r="I6" s="651"/>
      <c r="J6" s="651"/>
      <c r="K6" s="651"/>
    </row>
    <row r="7" spans="1:15" s="84" customFormat="1" ht="16.5" customHeight="1" thickTop="1">
      <c r="A7" s="644"/>
      <c r="B7" s="644"/>
      <c r="C7" s="645"/>
      <c r="D7" s="1509" t="s">
        <v>1158</v>
      </c>
      <c r="E7" s="1502"/>
      <c r="F7" s="1509" t="s">
        <v>1159</v>
      </c>
      <c r="G7" s="1502"/>
      <c r="H7" s="1509" t="s">
        <v>1160</v>
      </c>
      <c r="I7" s="1502"/>
      <c r="J7" s="1509" t="s">
        <v>1161</v>
      </c>
      <c r="K7" s="1502"/>
    </row>
    <row r="8" spans="1:15" s="84" customFormat="1" ht="15.75" customHeight="1" thickBot="1">
      <c r="A8" s="652"/>
      <c r="B8" s="653"/>
      <c r="C8" s="654"/>
      <c r="D8" s="878" t="s">
        <v>148</v>
      </c>
      <c r="E8" s="878"/>
      <c r="F8" s="878" t="s">
        <v>148</v>
      </c>
      <c r="G8" s="878"/>
      <c r="H8" s="878" t="s">
        <v>148</v>
      </c>
      <c r="I8" s="878"/>
      <c r="J8" s="878" t="s">
        <v>148</v>
      </c>
      <c r="K8" s="655"/>
    </row>
    <row r="9" spans="1:15" s="84" customFormat="1" ht="15" customHeight="1" thickTop="1">
      <c r="A9" s="88" t="s">
        <v>149</v>
      </c>
      <c r="B9" s="646" t="s">
        <v>150</v>
      </c>
      <c r="C9" s="647"/>
      <c r="D9" s="268">
        <v>577</v>
      </c>
      <c r="E9" s="647"/>
      <c r="F9" s="268">
        <v>496</v>
      </c>
      <c r="G9" s="647"/>
      <c r="H9" s="268">
        <v>314</v>
      </c>
      <c r="I9" s="647"/>
      <c r="J9" s="268">
        <v>327</v>
      </c>
      <c r="K9" s="647"/>
      <c r="L9" s="85"/>
      <c r="M9" s="86"/>
      <c r="N9" s="87"/>
    </row>
    <row r="10" spans="1:15" s="84" customFormat="1" ht="15" customHeight="1">
      <c r="A10" s="88" t="s">
        <v>116</v>
      </c>
      <c r="B10" s="89" t="s">
        <v>151</v>
      </c>
      <c r="C10" s="90"/>
      <c r="D10" s="268">
        <v>46</v>
      </c>
      <c r="E10" s="90"/>
      <c r="F10" s="268">
        <v>41</v>
      </c>
      <c r="G10" s="90"/>
      <c r="H10" s="268">
        <v>34</v>
      </c>
      <c r="I10" s="90"/>
      <c r="J10" s="268">
        <v>31</v>
      </c>
      <c r="K10" s="90"/>
      <c r="L10" s="85"/>
      <c r="M10" s="86"/>
      <c r="N10" s="86"/>
    </row>
    <row r="11" spans="1:15" s="84" customFormat="1" ht="15" customHeight="1">
      <c r="A11" s="91"/>
      <c r="B11" s="92" t="s">
        <v>152</v>
      </c>
      <c r="C11" s="90"/>
      <c r="D11" s="267">
        <f>SUM(D9:D10)</f>
        <v>623</v>
      </c>
      <c r="E11" s="93"/>
      <c r="F11" s="267">
        <f>SUM(F9:F10)</f>
        <v>537</v>
      </c>
      <c r="G11" s="93"/>
      <c r="H11" s="267">
        <f>SUM(H9:H10)</f>
        <v>348</v>
      </c>
      <c r="I11" s="93"/>
      <c r="J11" s="267">
        <f>SUM(J9:J10)</f>
        <v>358</v>
      </c>
      <c r="K11" s="93"/>
      <c r="M11" s="86"/>
      <c r="N11" s="86"/>
    </row>
    <row r="12" spans="1:15" s="84" customFormat="1" ht="15" customHeight="1">
      <c r="A12" s="91"/>
      <c r="B12" s="89"/>
      <c r="C12" s="90"/>
      <c r="D12" s="268"/>
      <c r="E12" s="90"/>
      <c r="F12" s="268"/>
      <c r="G12" s="90"/>
      <c r="H12" s="268"/>
      <c r="I12" s="90"/>
      <c r="J12" s="268"/>
      <c r="K12" s="90"/>
      <c r="M12" s="86"/>
      <c r="N12" s="99"/>
    </row>
    <row r="13" spans="1:15" s="84" customFormat="1" ht="15" customHeight="1">
      <c r="A13" s="88" t="s">
        <v>149</v>
      </c>
      <c r="B13" s="286" t="s">
        <v>150</v>
      </c>
      <c r="C13" s="90"/>
      <c r="D13" s="268">
        <v>416</v>
      </c>
      <c r="E13" s="90"/>
      <c r="F13" s="268">
        <v>357</v>
      </c>
      <c r="G13" s="90"/>
      <c r="H13" s="268">
        <v>217</v>
      </c>
      <c r="I13" s="90"/>
      <c r="J13" s="268">
        <v>237</v>
      </c>
      <c r="K13" s="90"/>
      <c r="M13" s="86"/>
      <c r="N13" s="86"/>
      <c r="O13" s="85"/>
    </row>
    <row r="14" spans="1:15" s="84" customFormat="1" ht="15" customHeight="1">
      <c r="A14" s="88" t="s">
        <v>153</v>
      </c>
      <c r="B14" s="89" t="s">
        <v>151</v>
      </c>
      <c r="C14" s="90"/>
      <c r="D14" s="268">
        <v>36</v>
      </c>
      <c r="E14" s="90"/>
      <c r="F14" s="268">
        <v>28</v>
      </c>
      <c r="G14" s="90"/>
      <c r="H14" s="268">
        <v>31</v>
      </c>
      <c r="I14" s="90"/>
      <c r="J14" s="268">
        <v>20</v>
      </c>
      <c r="K14" s="90"/>
    </row>
    <row r="15" spans="1:15" s="84" customFormat="1" ht="15" customHeight="1">
      <c r="A15" s="91"/>
      <c r="B15" s="92" t="s">
        <v>152</v>
      </c>
      <c r="C15" s="90"/>
      <c r="D15" s="267">
        <f>SUM(D13:D14)</f>
        <v>452</v>
      </c>
      <c r="E15" s="93"/>
      <c r="F15" s="267">
        <f>SUM(F13:F14)</f>
        <v>385</v>
      </c>
      <c r="G15" s="93"/>
      <c r="H15" s="267">
        <f>SUM(H13:H14)</f>
        <v>248</v>
      </c>
      <c r="I15" s="93"/>
      <c r="J15" s="267">
        <f>SUM(J13:J14)</f>
        <v>257</v>
      </c>
      <c r="K15" s="93"/>
    </row>
    <row r="16" spans="1:15" s="84" customFormat="1" ht="15" customHeight="1">
      <c r="A16" s="91"/>
      <c r="B16" s="89"/>
      <c r="C16" s="94"/>
      <c r="D16" s="96"/>
      <c r="E16" s="96"/>
      <c r="F16" s="96"/>
      <c r="G16" s="96"/>
      <c r="H16" s="96"/>
      <c r="I16" s="96"/>
      <c r="J16" s="96"/>
      <c r="K16" s="96"/>
    </row>
    <row r="17" spans="1:14" s="84" customFormat="1" ht="15" customHeight="1">
      <c r="A17" s="91"/>
      <c r="B17" s="89"/>
      <c r="C17" s="97"/>
      <c r="D17" s="264" t="s">
        <v>148</v>
      </c>
      <c r="E17" s="264" t="s">
        <v>154</v>
      </c>
      <c r="F17" s="264" t="s">
        <v>148</v>
      </c>
      <c r="G17" s="264" t="s">
        <v>154</v>
      </c>
      <c r="H17" s="264" t="s">
        <v>148</v>
      </c>
      <c r="I17" s="264" t="s">
        <v>154</v>
      </c>
      <c r="J17" s="264" t="s">
        <v>148</v>
      </c>
      <c r="K17" s="264" t="s">
        <v>154</v>
      </c>
      <c r="M17" s="98"/>
      <c r="N17" s="99"/>
    </row>
    <row r="18" spans="1:14" s="84" customFormat="1" ht="15" customHeight="1">
      <c r="A18" s="88" t="s">
        <v>155</v>
      </c>
      <c r="B18" s="89" t="s">
        <v>150</v>
      </c>
      <c r="C18" s="100"/>
      <c r="D18" s="264">
        <v>72</v>
      </c>
      <c r="E18" s="264">
        <v>72</v>
      </c>
      <c r="F18" s="264">
        <v>72</v>
      </c>
      <c r="G18" s="264">
        <v>71</v>
      </c>
      <c r="H18" s="264">
        <v>72</v>
      </c>
      <c r="I18" s="264">
        <v>71</v>
      </c>
      <c r="J18" s="264">
        <v>72</v>
      </c>
      <c r="K18" s="264" t="s">
        <v>728</v>
      </c>
      <c r="L18" s="241"/>
      <c r="M18" s="271"/>
    </row>
    <row r="19" spans="1:14" s="84" customFormat="1" ht="15" customHeight="1">
      <c r="A19" s="88" t="s">
        <v>156</v>
      </c>
      <c r="B19" s="89" t="s">
        <v>151</v>
      </c>
      <c r="C19" s="100"/>
      <c r="D19" s="264">
        <v>70</v>
      </c>
      <c r="E19" s="264">
        <v>72</v>
      </c>
      <c r="F19" s="264">
        <v>71</v>
      </c>
      <c r="G19" s="264">
        <v>73</v>
      </c>
      <c r="H19" s="264">
        <v>76</v>
      </c>
      <c r="I19" s="264">
        <v>73</v>
      </c>
      <c r="J19" s="264">
        <v>76</v>
      </c>
      <c r="K19" s="264" t="s">
        <v>728</v>
      </c>
      <c r="M19" s="271"/>
    </row>
    <row r="20" spans="1:14" s="84" customFormat="1" ht="17.25" customHeight="1" thickBot="1">
      <c r="A20" s="656" t="s">
        <v>157</v>
      </c>
      <c r="B20" s="657" t="s">
        <v>152</v>
      </c>
      <c r="C20" s="658"/>
      <c r="D20" s="659">
        <v>72</v>
      </c>
      <c r="E20" s="659">
        <v>72</v>
      </c>
      <c r="F20" s="659">
        <v>72</v>
      </c>
      <c r="G20" s="659">
        <v>72</v>
      </c>
      <c r="H20" s="659">
        <v>72</v>
      </c>
      <c r="I20" s="659">
        <v>71</v>
      </c>
      <c r="J20" s="659">
        <v>72</v>
      </c>
      <c r="K20" s="659" t="s">
        <v>728</v>
      </c>
      <c r="M20" s="271"/>
    </row>
    <row r="21" spans="1:14" ht="15.75" customHeight="1" thickTop="1">
      <c r="A21" s="1174" t="s">
        <v>1367</v>
      </c>
      <c r="B21" s="83"/>
      <c r="C21" s="103"/>
      <c r="D21" s="271"/>
      <c r="E21" s="271"/>
      <c r="F21" s="271"/>
      <c r="G21" s="271"/>
      <c r="H21" s="271"/>
      <c r="I21" s="271"/>
      <c r="J21" s="271"/>
      <c r="K21" s="271"/>
      <c r="L21" s="271"/>
      <c r="M21" s="271"/>
    </row>
    <row r="22" spans="1:14" ht="12.75" customHeight="1">
      <c r="A22" s="109"/>
      <c r="B22" s="83"/>
      <c r="C22" s="94"/>
      <c r="D22" s="271"/>
      <c r="E22" s="271"/>
      <c r="F22" s="271"/>
      <c r="G22" s="271"/>
      <c r="H22" s="271"/>
      <c r="I22" s="271"/>
      <c r="J22" s="271"/>
      <c r="K22" s="271"/>
      <c r="L22" s="271"/>
      <c r="M22" s="271"/>
    </row>
    <row r="23" spans="1:14" s="266" customFormat="1" ht="12.75" customHeight="1">
      <c r="A23" s="242" t="s">
        <v>121</v>
      </c>
      <c r="B23" s="83"/>
      <c r="C23" s="94"/>
      <c r="D23" s="271"/>
      <c r="E23" s="271"/>
      <c r="F23" s="271"/>
      <c r="G23" s="271"/>
      <c r="H23" s="271"/>
      <c r="I23" s="271"/>
      <c r="J23" s="271"/>
      <c r="K23" s="271"/>
    </row>
    <row r="24" spans="1:14" s="266" customFormat="1" ht="26.25" customHeight="1">
      <c r="A24" s="1499" t="s">
        <v>906</v>
      </c>
      <c r="B24" s="1510"/>
      <c r="C24" s="1510"/>
      <c r="D24" s="1510"/>
      <c r="E24" s="1510"/>
      <c r="F24" s="1510"/>
      <c r="G24" s="1510"/>
      <c r="H24" s="1510"/>
      <c r="I24" s="1510"/>
      <c r="J24" s="1510"/>
      <c r="K24" s="1510"/>
    </row>
    <row r="25" spans="1:14" s="266" customFormat="1" ht="39.75" customHeight="1">
      <c r="A25" s="1498" t="s">
        <v>1368</v>
      </c>
      <c r="B25" s="1498"/>
      <c r="C25" s="1498"/>
      <c r="D25" s="1498"/>
      <c r="E25" s="1498"/>
      <c r="F25" s="1498"/>
      <c r="G25" s="1498"/>
      <c r="H25" s="1498"/>
      <c r="I25" s="1498"/>
      <c r="J25" s="1498"/>
      <c r="K25" s="1498"/>
    </row>
    <row r="26" spans="1:14" s="266" customFormat="1">
      <c r="A26" s="1179" t="s">
        <v>710</v>
      </c>
      <c r="B26" s="240"/>
      <c r="C26" s="240"/>
      <c r="D26" s="240"/>
      <c r="E26" s="240"/>
      <c r="F26" s="240"/>
      <c r="G26" s="240"/>
      <c r="H26" s="240"/>
      <c r="I26" s="240"/>
      <c r="J26" s="240"/>
      <c r="K26" s="240"/>
    </row>
    <row r="27" spans="1:14">
      <c r="A27" s="877"/>
      <c r="B27" s="94"/>
      <c r="C27" s="271"/>
      <c r="D27" s="271"/>
      <c r="E27" s="271"/>
      <c r="F27" s="271"/>
      <c r="G27" s="271"/>
      <c r="H27" s="271"/>
      <c r="I27" s="271"/>
      <c r="J27" s="271"/>
      <c r="K27" s="271"/>
    </row>
    <row r="28" spans="1:14">
      <c r="A28" s="83"/>
      <c r="B28" s="83"/>
      <c r="C28" s="83"/>
      <c r="D28" s="83"/>
      <c r="E28" s="83"/>
      <c r="F28" s="271"/>
      <c r="G28" s="271"/>
      <c r="H28" s="271"/>
      <c r="I28" s="271"/>
      <c r="J28" s="271"/>
      <c r="K28" s="271"/>
    </row>
    <row r="29" spans="1:14" s="695" customFormat="1">
      <c r="A29" s="707" t="s">
        <v>113</v>
      </c>
      <c r="B29" s="1172"/>
      <c r="C29" s="108"/>
      <c r="D29" s="108"/>
      <c r="E29" s="83"/>
      <c r="F29" s="271"/>
      <c r="G29" s="271"/>
      <c r="H29" s="271"/>
      <c r="I29" s="271"/>
      <c r="J29" s="271"/>
      <c r="K29" s="271"/>
    </row>
    <row r="30" spans="1:14" s="695" customFormat="1">
      <c r="A30" s="197"/>
      <c r="B30" s="108"/>
      <c r="C30" s="108"/>
      <c r="D30" s="108"/>
      <c r="E30" s="83"/>
      <c r="F30" s="271"/>
      <c r="G30" s="271"/>
      <c r="H30" s="271"/>
      <c r="I30" s="271"/>
      <c r="J30" s="271"/>
      <c r="K30" s="271"/>
    </row>
    <row r="31" spans="1:14" s="695" customFormat="1">
      <c r="A31" s="707" t="s">
        <v>114</v>
      </c>
      <c r="B31" s="1172"/>
      <c r="C31" s="108"/>
      <c r="D31" s="108"/>
      <c r="E31" s="83"/>
      <c r="F31" s="271"/>
      <c r="G31" s="271"/>
      <c r="H31" s="271"/>
      <c r="I31" s="271"/>
      <c r="J31" s="271"/>
      <c r="K31" s="271"/>
    </row>
    <row r="32" spans="1:14">
      <c r="A32" s="197"/>
      <c r="B32" s="83"/>
      <c r="C32" s="83"/>
      <c r="D32" s="83"/>
      <c r="E32" s="83"/>
      <c r="F32" s="271"/>
      <c r="G32" s="271"/>
      <c r="H32" s="271"/>
      <c r="I32" s="271"/>
      <c r="J32" s="271"/>
      <c r="K32" s="271"/>
    </row>
    <row r="33" spans="1:11">
      <c r="A33" s="1425" t="s">
        <v>115</v>
      </c>
      <c r="B33" s="1172"/>
      <c r="C33" s="1172"/>
      <c r="D33" s="1172"/>
      <c r="E33" s="1172"/>
      <c r="F33" s="271"/>
      <c r="G33" s="271"/>
      <c r="H33" s="271"/>
      <c r="I33" s="271"/>
      <c r="J33" s="271"/>
      <c r="K33" s="271"/>
    </row>
    <row r="34" spans="1:11">
      <c r="A34" s="83"/>
      <c r="B34" s="83"/>
      <c r="C34" s="83"/>
      <c r="D34" s="83"/>
      <c r="E34" s="83"/>
      <c r="F34" s="271"/>
      <c r="G34" s="271"/>
      <c r="H34" s="271"/>
      <c r="I34" s="271"/>
      <c r="J34" s="271"/>
      <c r="K34" s="271"/>
    </row>
    <row r="35" spans="1:11">
      <c r="A35" s="1172" t="s">
        <v>631</v>
      </c>
      <c r="B35" s="1173"/>
      <c r="C35" s="83"/>
      <c r="D35" s="83"/>
      <c r="E35" s="83"/>
      <c r="F35" s="271"/>
      <c r="G35" s="271"/>
      <c r="H35" s="271"/>
      <c r="I35" s="271"/>
      <c r="J35" s="271"/>
      <c r="K35" s="271"/>
    </row>
  </sheetData>
  <mergeCells count="6">
    <mergeCell ref="F7:G7"/>
    <mergeCell ref="H7:I7"/>
    <mergeCell ref="J7:K7"/>
    <mergeCell ref="A24:K24"/>
    <mergeCell ref="A25:K25"/>
    <mergeCell ref="D7:E7"/>
  </mergeCells>
  <hyperlinks>
    <hyperlink ref="A35" r:id="rId1"/>
    <hyperlink ref="A31:B31" r:id="rId2" location="Contents!A1" display="Click here to return to Contents"/>
    <hyperlink ref="A3" location="'User Guide Theory Tests'!A1" display="Click Here for User Guide"/>
    <hyperlink ref="A31" location="Contents!A1" display="Click here to return to Contents"/>
    <hyperlink ref="A33" location="'Statistical Notes'!A1" display="Click here for information on Statistical Notes and symbols used"/>
    <hyperlink ref="A29" location="'Theory Testing - Commentary'!A1" display="Click here to return to the Commentary"/>
  </hyperlinks>
  <pageMargins left="0.74803149606299213" right="0.74803149606299213" top="0.98425196850393704" bottom="0.98425196850393704" header="0.51181102362204722" footer="0.51181102362204722"/>
  <pageSetup paperSize="9" orientation="landscape" r:id="rId3"/>
  <drawing r:id="rId4"/>
</worksheet>
</file>

<file path=xl/worksheets/sheet58.xml><?xml version="1.0" encoding="utf-8"?>
<worksheet xmlns="http://schemas.openxmlformats.org/spreadsheetml/2006/main" xmlns:r="http://schemas.openxmlformats.org/officeDocument/2006/relationships">
  <sheetPr codeName="Sheet85">
    <tabColor theme="0" tint="-0.249977111117893"/>
    <pageSetUpPr fitToPage="1"/>
  </sheetPr>
  <dimension ref="A1:S69"/>
  <sheetViews>
    <sheetView zoomScaleNormal="100" workbookViewId="0">
      <selection activeCell="A2" sqref="A2"/>
    </sheetView>
  </sheetViews>
  <sheetFormatPr defaultRowHeight="12.75"/>
  <cols>
    <col min="1" max="14" width="9.140625" style="7"/>
    <col min="15" max="16384" width="9.140625" style="236"/>
  </cols>
  <sheetData>
    <row r="1" spans="1:19" ht="18">
      <c r="A1" s="1160" t="s">
        <v>940</v>
      </c>
      <c r="F1" s="471"/>
      <c r="G1" s="356"/>
      <c r="H1" s="237"/>
      <c r="O1" s="465" t="s">
        <v>92</v>
      </c>
      <c r="S1" s="471"/>
    </row>
    <row r="2" spans="1:19">
      <c r="A2" s="245"/>
      <c r="B2" s="245"/>
      <c r="C2" s="245"/>
      <c r="D2" s="245"/>
      <c r="E2" s="245"/>
      <c r="F2" s="245"/>
      <c r="G2" s="245"/>
      <c r="H2" s="245"/>
      <c r="I2" s="245"/>
      <c r="J2" s="245"/>
      <c r="K2" s="245"/>
      <c r="L2" s="245"/>
      <c r="M2" s="245"/>
      <c r="N2" s="245"/>
    </row>
    <row r="3" spans="1:19" s="1144" customFormat="1" ht="31.5" customHeight="1">
      <c r="A3" s="1515" t="s">
        <v>934</v>
      </c>
      <c r="B3" s="1515"/>
      <c r="C3" s="1515"/>
      <c r="D3" s="1515"/>
      <c r="E3" s="1515"/>
      <c r="F3" s="1515"/>
      <c r="G3" s="1515"/>
      <c r="H3" s="1515"/>
      <c r="I3" s="1515"/>
      <c r="J3" s="1515"/>
      <c r="K3" s="1515"/>
      <c r="L3" s="1515"/>
      <c r="M3" s="1515"/>
      <c r="N3" s="1515"/>
      <c r="Q3" s="1136"/>
    </row>
    <row r="4" spans="1:19" s="1144" customFormat="1" ht="15">
      <c r="A4" s="1209"/>
      <c r="B4" s="1209"/>
      <c r="C4" s="1209"/>
      <c r="D4" s="1209"/>
      <c r="E4" s="1209"/>
      <c r="F4" s="1209"/>
      <c r="G4" s="1209"/>
      <c r="H4" s="1209"/>
      <c r="I4" s="1209"/>
      <c r="J4" s="1209"/>
      <c r="K4" s="1209"/>
      <c r="L4" s="1209"/>
      <c r="M4" s="1209"/>
      <c r="N4" s="1209"/>
    </row>
    <row r="5" spans="1:19" s="1144" customFormat="1" ht="15">
      <c r="A5" s="1210" t="s">
        <v>935</v>
      </c>
      <c r="B5" s="1159"/>
      <c r="C5" s="1159"/>
      <c r="D5" s="1159"/>
      <c r="E5" s="1159"/>
      <c r="F5" s="1159"/>
      <c r="G5" s="1159"/>
      <c r="H5" s="1159"/>
      <c r="I5" s="1159"/>
      <c r="J5" s="1159"/>
      <c r="K5" s="1159"/>
      <c r="L5" s="1159"/>
      <c r="M5" s="1159"/>
      <c r="N5" s="1159"/>
    </row>
    <row r="6" spans="1:19" s="1144" customFormat="1" ht="15">
      <c r="A6" s="1210"/>
      <c r="B6" s="1159"/>
      <c r="C6" s="1159"/>
      <c r="D6" s="1159"/>
      <c r="E6" s="1159"/>
      <c r="F6" s="1159"/>
      <c r="G6" s="1159"/>
      <c r="H6" s="1159"/>
      <c r="I6" s="1159"/>
      <c r="J6" s="1159"/>
      <c r="K6" s="1159"/>
      <c r="L6" s="1159"/>
      <c r="M6" s="1159"/>
      <c r="N6" s="1159"/>
    </row>
    <row r="7" spans="1:19" s="1144" customFormat="1" ht="15">
      <c r="A7" s="1210" t="s">
        <v>937</v>
      </c>
      <c r="B7" s="1209"/>
      <c r="C7" s="1209"/>
      <c r="D7" s="1209"/>
      <c r="E7" s="1209"/>
      <c r="F7" s="1209"/>
      <c r="G7" s="1209"/>
      <c r="H7" s="1209"/>
      <c r="I7" s="1209"/>
      <c r="J7" s="1209"/>
      <c r="K7" s="1209"/>
      <c r="L7" s="1209"/>
      <c r="M7" s="1209"/>
      <c r="N7" s="1209"/>
    </row>
    <row r="8" spans="1:19" s="1144" customFormat="1" ht="15">
      <c r="A8" s="1210"/>
      <c r="B8" s="1209"/>
      <c r="C8" s="1209"/>
      <c r="D8" s="1209"/>
      <c r="E8" s="1209"/>
      <c r="F8" s="1209"/>
      <c r="G8" s="1209"/>
      <c r="H8" s="1209"/>
      <c r="I8" s="1209"/>
      <c r="J8" s="1209"/>
      <c r="K8" s="1209"/>
      <c r="L8" s="1209"/>
      <c r="M8" s="1209"/>
      <c r="N8" s="1209"/>
    </row>
    <row r="9" spans="1:19" s="1144" customFormat="1" ht="15">
      <c r="A9" s="1210" t="s">
        <v>936</v>
      </c>
      <c r="B9" s="1159"/>
      <c r="C9" s="1159"/>
      <c r="D9" s="1159"/>
      <c r="E9" s="1159"/>
      <c r="F9" s="1159"/>
      <c r="G9" s="1159"/>
      <c r="H9" s="1159"/>
      <c r="I9" s="1159"/>
      <c r="J9" s="1159"/>
      <c r="K9" s="1159"/>
      <c r="L9" s="1159"/>
      <c r="M9" s="1159"/>
      <c r="N9" s="1159"/>
    </row>
    <row r="10" spans="1:19" s="1144" customFormat="1" ht="15">
      <c r="A10" s="1210"/>
      <c r="B10" s="1159"/>
      <c r="C10" s="1159"/>
      <c r="D10" s="1159"/>
      <c r="E10" s="1159"/>
      <c r="F10" s="1159"/>
      <c r="G10" s="1159"/>
      <c r="H10" s="1159"/>
      <c r="I10" s="1159"/>
      <c r="J10" s="1159"/>
      <c r="K10" s="1159"/>
      <c r="L10" s="1159"/>
      <c r="M10" s="1159"/>
      <c r="N10" s="1159"/>
    </row>
    <row r="11" spans="1:19" s="1144" customFormat="1" ht="15">
      <c r="A11" s="1210" t="s">
        <v>938</v>
      </c>
      <c r="B11" s="1209"/>
      <c r="C11" s="1209"/>
      <c r="D11" s="1209"/>
      <c r="E11" s="1209"/>
      <c r="F11" s="1209"/>
      <c r="G11" s="1209"/>
      <c r="H11" s="1209"/>
      <c r="I11" s="1209"/>
      <c r="J11" s="1209"/>
      <c r="K11" s="1209"/>
      <c r="L11" s="1209"/>
      <c r="M11" s="1209"/>
      <c r="N11" s="1209"/>
    </row>
    <row r="12" spans="1:19" s="1144" customFormat="1" ht="15">
      <c r="A12" s="1210"/>
      <c r="B12" s="1209"/>
      <c r="C12" s="1209"/>
      <c r="D12" s="1209"/>
      <c r="E12" s="1209"/>
      <c r="F12" s="1209"/>
      <c r="G12" s="1209"/>
      <c r="H12" s="1209"/>
      <c r="I12" s="1209"/>
      <c r="J12" s="1209"/>
      <c r="K12" s="1209"/>
      <c r="L12" s="1209"/>
      <c r="M12" s="1209"/>
      <c r="N12" s="1209"/>
    </row>
    <row r="13" spans="1:19" s="1144" customFormat="1" ht="15.75">
      <c r="A13" s="1210" t="s">
        <v>939</v>
      </c>
      <c r="B13" s="1159"/>
      <c r="C13" s="1159"/>
      <c r="D13" s="1159"/>
      <c r="E13" s="1159"/>
      <c r="F13" s="1159"/>
      <c r="G13" s="1159"/>
      <c r="H13" s="1159"/>
      <c r="I13" s="1159"/>
      <c r="J13" s="1159"/>
      <c r="K13" s="1159"/>
      <c r="L13" s="1159"/>
      <c r="M13" s="1159"/>
      <c r="N13" s="1159"/>
      <c r="Q13" s="18"/>
    </row>
    <row r="15" spans="1:19" ht="12.75" customHeight="1">
      <c r="A15" s="427"/>
      <c r="B15" s="427"/>
      <c r="C15" s="427"/>
      <c r="D15" s="427"/>
      <c r="E15" s="427"/>
      <c r="F15" s="427"/>
      <c r="G15" s="427"/>
      <c r="H15" s="427"/>
      <c r="I15" s="427"/>
      <c r="J15" s="427"/>
      <c r="K15" s="427"/>
      <c r="L15" s="427"/>
      <c r="M15" s="427"/>
      <c r="N15" s="427"/>
    </row>
    <row r="16" spans="1:19" s="1144" customFormat="1" ht="15.75">
      <c r="A16" s="1516" t="s">
        <v>537</v>
      </c>
      <c r="B16" s="1516"/>
      <c r="C16" s="1516"/>
      <c r="D16" s="1516"/>
      <c r="E16" s="1516"/>
      <c r="F16" s="1516"/>
      <c r="G16" s="1516"/>
      <c r="H16" s="1516"/>
      <c r="I16" s="1516"/>
      <c r="J16" s="1516"/>
      <c r="K16" s="1516"/>
      <c r="L16" s="1516"/>
      <c r="M16" s="1516"/>
      <c r="N16" s="1516"/>
      <c r="O16" s="1137"/>
    </row>
    <row r="17" spans="1:15" s="1144" customFormat="1" ht="15.75">
      <c r="A17" s="1211"/>
      <c r="B17" s="1211"/>
      <c r="C17" s="1211"/>
      <c r="D17" s="1211"/>
      <c r="E17" s="1211"/>
      <c r="F17" s="1211"/>
      <c r="G17" s="1211"/>
      <c r="H17" s="1211"/>
      <c r="I17" s="1211"/>
      <c r="J17" s="1211"/>
      <c r="K17" s="1211"/>
      <c r="L17" s="1211"/>
      <c r="M17" s="1211"/>
      <c r="N17" s="1211"/>
      <c r="O17" s="1137"/>
    </row>
    <row r="18" spans="1:15" s="1144" customFormat="1" ht="15">
      <c r="A18" s="1184" t="s">
        <v>538</v>
      </c>
      <c r="B18" s="463"/>
      <c r="C18" s="463"/>
      <c r="D18" s="463"/>
      <c r="E18" s="463"/>
      <c r="F18" s="463"/>
      <c r="G18" s="463"/>
      <c r="H18" s="463"/>
      <c r="I18" s="463"/>
      <c r="J18" s="463"/>
      <c r="K18" s="463"/>
      <c r="L18" s="463"/>
      <c r="M18" s="463"/>
      <c r="N18" s="463"/>
      <c r="O18" s="463"/>
    </row>
    <row r="19" spans="1:15" s="1144" customFormat="1" ht="15">
      <c r="A19" s="1474"/>
      <c r="B19" s="1474"/>
      <c r="C19" s="1474"/>
      <c r="D19" s="1474"/>
      <c r="E19" s="1474"/>
      <c r="F19" s="1474"/>
      <c r="G19" s="1474"/>
      <c r="H19" s="1474"/>
      <c r="I19" s="1474"/>
      <c r="J19" s="1474"/>
      <c r="K19" s="1474"/>
      <c r="L19" s="1474"/>
      <c r="M19" s="1474"/>
      <c r="N19" s="1474"/>
      <c r="O19" s="1186"/>
    </row>
    <row r="20" spans="1:15" s="1144" customFormat="1" ht="31.5" customHeight="1">
      <c r="A20" s="1512" t="s">
        <v>941</v>
      </c>
      <c r="B20" s="1512"/>
      <c r="C20" s="1512"/>
      <c r="D20" s="1512"/>
      <c r="E20" s="1512"/>
      <c r="F20" s="1512"/>
      <c r="G20" s="1512"/>
      <c r="H20" s="1512"/>
      <c r="I20" s="1512"/>
      <c r="J20" s="1512"/>
      <c r="K20" s="1512"/>
      <c r="L20" s="1512"/>
      <c r="M20" s="1512"/>
      <c r="N20" s="1512"/>
      <c r="O20" s="463"/>
    </row>
    <row r="21" spans="1:15" s="1144" customFormat="1" ht="15">
      <c r="A21" s="1212"/>
      <c r="B21" s="1212"/>
      <c r="C21" s="1212"/>
      <c r="D21" s="1212"/>
      <c r="E21" s="1212"/>
      <c r="F21" s="1212"/>
      <c r="G21" s="1212"/>
      <c r="H21" s="1212"/>
      <c r="I21" s="1212"/>
      <c r="J21" s="1212"/>
      <c r="K21" s="1212"/>
      <c r="L21" s="1212"/>
      <c r="M21" s="1212"/>
      <c r="N21" s="1212"/>
      <c r="O21" s="463"/>
    </row>
    <row r="22" spans="1:15" s="1144" customFormat="1" ht="15">
      <c r="A22" s="1512" t="s">
        <v>540</v>
      </c>
      <c r="B22" s="1512"/>
      <c r="C22" s="1512"/>
      <c r="D22" s="1512"/>
      <c r="E22" s="1512"/>
      <c r="F22" s="1512"/>
      <c r="G22" s="1512"/>
      <c r="H22" s="1512"/>
      <c r="I22" s="1512"/>
      <c r="J22" s="1512"/>
      <c r="K22" s="1512"/>
      <c r="L22" s="1512"/>
      <c r="M22" s="1512"/>
      <c r="N22" s="1186"/>
      <c r="O22" s="1186"/>
    </row>
    <row r="23" spans="1:15" s="1144" customFormat="1" ht="15">
      <c r="A23" s="1212"/>
      <c r="B23" s="1212"/>
      <c r="C23" s="1212"/>
      <c r="D23" s="1212"/>
      <c r="E23" s="1212"/>
      <c r="F23" s="1212"/>
      <c r="G23" s="1212"/>
      <c r="H23" s="1212"/>
      <c r="I23" s="1212"/>
      <c r="J23" s="1212"/>
      <c r="K23" s="1212"/>
      <c r="L23" s="1212"/>
      <c r="M23" s="1212"/>
      <c r="N23" s="1186"/>
      <c r="O23" s="1186"/>
    </row>
    <row r="24" spans="1:15" s="1186" customFormat="1" ht="12.75" customHeight="1">
      <c r="A24" s="1512" t="s">
        <v>942</v>
      </c>
      <c r="B24" s="1512"/>
      <c r="C24" s="1512"/>
      <c r="D24" s="1512"/>
      <c r="E24" s="1512"/>
      <c r="F24" s="1512"/>
      <c r="G24" s="1512"/>
      <c r="H24" s="1512"/>
      <c r="I24" s="1512"/>
      <c r="J24" s="1512"/>
      <c r="K24" s="1512"/>
      <c r="L24" s="1512"/>
      <c r="M24" s="1512"/>
      <c r="N24" s="1512"/>
    </row>
    <row r="25" spans="1:15" s="1186" customFormat="1" ht="12.75" customHeight="1"/>
    <row r="26" spans="1:15" s="1144" customFormat="1" ht="15">
      <c r="A26" s="1513" t="s">
        <v>541</v>
      </c>
      <c r="B26" s="1513"/>
      <c r="C26" s="1513"/>
      <c r="D26" s="1513"/>
      <c r="E26" s="1513"/>
      <c r="F26" s="1513"/>
      <c r="G26" s="1513"/>
      <c r="H26" s="1513"/>
      <c r="I26" s="1513"/>
      <c r="J26" s="1513"/>
      <c r="K26" s="1513"/>
      <c r="L26" s="1513"/>
      <c r="M26" s="1513"/>
      <c r="N26" s="1513"/>
      <c r="O26" s="463"/>
    </row>
    <row r="27" spans="1:15">
      <c r="A27" s="266"/>
      <c r="B27" s="266"/>
      <c r="C27" s="266"/>
      <c r="D27" s="266"/>
      <c r="E27" s="266"/>
      <c r="F27" s="266"/>
      <c r="G27" s="266"/>
      <c r="H27" s="266"/>
      <c r="I27" s="266"/>
      <c r="J27" s="266"/>
      <c r="K27" s="266"/>
      <c r="L27" s="266"/>
      <c r="M27" s="266"/>
      <c r="N27" s="266"/>
      <c r="O27" s="266"/>
    </row>
    <row r="28" spans="1:15" ht="15">
      <c r="A28" s="1184" t="s">
        <v>545</v>
      </c>
      <c r="B28" s="266"/>
      <c r="C28" s="266"/>
      <c r="D28" s="266"/>
      <c r="E28" s="266"/>
      <c r="F28" s="266"/>
      <c r="G28" s="266"/>
      <c r="H28" s="266"/>
      <c r="I28" s="266"/>
      <c r="J28" s="266"/>
      <c r="K28" s="266"/>
      <c r="L28" s="266"/>
      <c r="M28" s="266"/>
      <c r="N28" s="266"/>
      <c r="O28" s="266"/>
    </row>
    <row r="29" spans="1:15">
      <c r="A29" s="1486"/>
      <c r="B29" s="1486"/>
      <c r="C29" s="1486"/>
      <c r="D29" s="1486"/>
      <c r="E29" s="1486"/>
      <c r="F29" s="1486"/>
      <c r="G29" s="1486"/>
      <c r="H29" s="1486"/>
      <c r="I29" s="1486"/>
      <c r="J29" s="1486"/>
      <c r="K29" s="1486"/>
      <c r="L29" s="1486"/>
      <c r="M29" s="1486"/>
      <c r="N29" s="1486"/>
      <c r="O29" s="700"/>
    </row>
    <row r="30" spans="1:15">
      <c r="A30" s="1514" t="s">
        <v>943</v>
      </c>
      <c r="B30" s="1514"/>
      <c r="C30" s="1514"/>
      <c r="D30" s="1514"/>
      <c r="E30" s="1514"/>
      <c r="F30" s="1514"/>
      <c r="G30" s="1514"/>
      <c r="H30" s="1514"/>
      <c r="I30" s="1514"/>
      <c r="J30" s="1514"/>
      <c r="K30" s="1514"/>
      <c r="L30" s="1514"/>
      <c r="M30" s="1514"/>
      <c r="N30" s="1514"/>
      <c r="O30" s="519"/>
    </row>
    <row r="31" spans="1:15" ht="18.75" customHeight="1">
      <c r="A31" s="1514"/>
      <c r="B31" s="1514"/>
      <c r="C31" s="1514"/>
      <c r="D31" s="1514"/>
      <c r="E31" s="1514"/>
      <c r="F31" s="1514"/>
      <c r="G31" s="1514"/>
      <c r="H31" s="1514"/>
      <c r="I31" s="1514"/>
      <c r="J31" s="1514"/>
      <c r="K31" s="1514"/>
      <c r="L31" s="1514"/>
      <c r="M31" s="1514"/>
      <c r="N31" s="1514"/>
      <c r="O31" s="700"/>
    </row>
    <row r="32" spans="1:15">
      <c r="A32" s="703"/>
      <c r="B32" s="703"/>
      <c r="C32" s="703"/>
      <c r="D32" s="703"/>
      <c r="E32" s="703"/>
      <c r="F32" s="703"/>
      <c r="G32" s="703"/>
      <c r="H32" s="703"/>
      <c r="I32" s="703"/>
      <c r="J32" s="703"/>
      <c r="K32" s="703"/>
      <c r="L32" s="703"/>
      <c r="M32" s="703"/>
      <c r="N32" s="703"/>
      <c r="O32" s="245"/>
    </row>
    <row r="33" spans="1:15" ht="15.75">
      <c r="A33" s="1151" t="s">
        <v>944</v>
      </c>
      <c r="B33" s="1151"/>
      <c r="C33" s="1151"/>
      <c r="D33" s="1151"/>
      <c r="E33" s="1151"/>
      <c r="F33" s="1151"/>
      <c r="G33" s="1151"/>
      <c r="H33" s="1151"/>
      <c r="I33" s="1151"/>
      <c r="J33" s="1151"/>
      <c r="K33" s="1151"/>
      <c r="L33" s="1151"/>
      <c r="M33" s="1151"/>
      <c r="N33" s="1151"/>
      <c r="O33" s="245"/>
    </row>
    <row r="34" spans="1:15" s="1144" customFormat="1" ht="15.75">
      <c r="A34" s="1213"/>
      <c r="B34" s="1211"/>
      <c r="C34" s="1211"/>
      <c r="D34" s="1211"/>
      <c r="E34" s="1211"/>
      <c r="F34" s="1211"/>
      <c r="G34" s="1211"/>
      <c r="H34" s="1211"/>
      <c r="I34" s="1211"/>
      <c r="J34" s="1211"/>
      <c r="K34" s="1211"/>
      <c r="L34" s="1211"/>
      <c r="M34" s="1211"/>
      <c r="N34" s="1211"/>
      <c r="O34" s="1137"/>
    </row>
    <row r="35" spans="1:15" s="1144" customFormat="1" ht="15.75">
      <c r="A35" s="1213"/>
      <c r="B35" s="1211"/>
      <c r="C35" s="1211"/>
      <c r="D35" s="1211"/>
      <c r="E35" s="1211"/>
      <c r="F35" s="1211"/>
      <c r="G35" s="1211"/>
      <c r="H35" s="1211"/>
      <c r="I35" s="1211"/>
      <c r="J35" s="1211"/>
      <c r="K35" s="1211"/>
      <c r="L35" s="1211"/>
      <c r="M35" s="1211"/>
      <c r="N35" s="1211"/>
      <c r="O35" s="1137"/>
    </row>
    <row r="36" spans="1:15" s="1144" customFormat="1" ht="15.75">
      <c r="A36" s="1151" t="s">
        <v>546</v>
      </c>
      <c r="B36" s="1209"/>
      <c r="C36" s="1209"/>
      <c r="D36" s="1209"/>
      <c r="E36" s="1209"/>
      <c r="F36" s="1209"/>
      <c r="G36" s="1209"/>
      <c r="H36" s="1209"/>
      <c r="I36" s="1209"/>
      <c r="J36" s="1209"/>
      <c r="K36" s="1209"/>
      <c r="L36" s="1209"/>
      <c r="M36" s="1136"/>
      <c r="N36" s="1136"/>
      <c r="O36" s="1137"/>
    </row>
    <row r="37" spans="1:15" s="1144" customFormat="1" ht="15.75">
      <c r="A37" s="1214"/>
      <c r="B37" s="1209"/>
      <c r="C37" s="1209"/>
      <c r="D37" s="1209"/>
      <c r="E37" s="1209"/>
      <c r="F37" s="1209"/>
      <c r="G37" s="1209"/>
      <c r="H37" s="1209"/>
      <c r="I37" s="1209"/>
      <c r="J37" s="1209"/>
      <c r="K37" s="1209"/>
      <c r="L37" s="1209"/>
      <c r="M37" s="1136"/>
      <c r="N37" s="1136"/>
    </row>
    <row r="38" spans="1:15" s="1144" customFormat="1" ht="15">
      <c r="A38" s="1159" t="s">
        <v>945</v>
      </c>
      <c r="B38" s="1209"/>
      <c r="C38" s="1209"/>
      <c r="D38" s="1209"/>
      <c r="E38" s="1209"/>
      <c r="F38" s="1209"/>
      <c r="G38" s="1209"/>
      <c r="H38" s="1209"/>
      <c r="I38" s="1209"/>
      <c r="J38" s="1209"/>
      <c r="K38" s="1209"/>
      <c r="L38" s="1209"/>
      <c r="M38" s="1136"/>
      <c r="N38" s="1136"/>
    </row>
    <row r="39" spans="1:15" ht="15">
      <c r="A39" s="1183" t="s">
        <v>946</v>
      </c>
      <c r="B39" s="1183"/>
      <c r="C39" s="1183"/>
      <c r="D39" s="1183"/>
      <c r="E39" s="1183"/>
      <c r="F39" s="1183"/>
      <c r="G39" s="1183"/>
      <c r="H39" s="1183"/>
      <c r="I39" s="412"/>
      <c r="J39" s="412"/>
      <c r="K39" s="412"/>
      <c r="L39" s="412"/>
    </row>
    <row r="40" spans="1:15">
      <c r="A40" s="1198"/>
      <c r="B40" s="1198"/>
      <c r="C40" s="1198"/>
      <c r="D40" s="1198"/>
      <c r="E40" s="1198"/>
      <c r="F40" s="1198"/>
      <c r="G40" s="1198"/>
      <c r="H40" s="412"/>
      <c r="I40" s="412"/>
      <c r="J40" s="412"/>
      <c r="K40" s="412"/>
      <c r="L40" s="412"/>
    </row>
    <row r="41" spans="1:15" ht="15">
      <c r="A41" s="1215" t="s">
        <v>947</v>
      </c>
      <c r="B41" s="1194"/>
      <c r="C41" s="1194"/>
      <c r="D41" s="1194"/>
      <c r="E41" s="1194"/>
      <c r="F41" s="1194"/>
      <c r="G41" s="1194"/>
      <c r="H41" s="1194"/>
      <c r="I41" s="1194"/>
      <c r="J41" s="1194"/>
      <c r="K41" s="1194"/>
      <c r="L41" s="1194"/>
    </row>
    <row r="42" spans="1:15" ht="15">
      <c r="A42" s="1183" t="s">
        <v>948</v>
      </c>
      <c r="B42" s="1193"/>
      <c r="C42" s="1193"/>
      <c r="D42" s="1193"/>
      <c r="E42" s="1193"/>
      <c r="F42" s="1193"/>
      <c r="G42" s="1198"/>
      <c r="H42" s="1198"/>
      <c r="I42" s="412"/>
      <c r="J42" s="412"/>
      <c r="K42" s="412"/>
      <c r="L42" s="412"/>
    </row>
    <row r="44" spans="1:15">
      <c r="A44" s="245"/>
    </row>
    <row r="45" spans="1:15">
      <c r="A45" s="348"/>
      <c r="B45" s="348"/>
      <c r="C45" s="348"/>
      <c r="D45" s="348"/>
      <c r="E45" s="348"/>
      <c r="F45" s="348"/>
      <c r="G45" s="348"/>
      <c r="H45" s="348"/>
    </row>
    <row r="46" spans="1:15">
      <c r="A46" s="429"/>
    </row>
    <row r="47" spans="1:15">
      <c r="A47" s="245"/>
    </row>
    <row r="48" spans="1:15">
      <c r="A48" s="348"/>
      <c r="B48" s="348"/>
      <c r="C48" s="348"/>
      <c r="D48" s="348"/>
      <c r="E48" s="348"/>
      <c r="F48" s="348"/>
      <c r="G48" s="348"/>
      <c r="H48" s="348"/>
      <c r="I48" s="348"/>
    </row>
    <row r="49" spans="1:9">
      <c r="A49" s="428"/>
    </row>
    <row r="50" spans="1:9">
      <c r="A50" s="245"/>
    </row>
    <row r="51" spans="1:9">
      <c r="A51" s="348"/>
      <c r="B51" s="348"/>
      <c r="C51" s="348"/>
      <c r="D51" s="348"/>
      <c r="E51" s="348"/>
      <c r="F51" s="348"/>
      <c r="G51" s="348"/>
    </row>
    <row r="52" spans="1:9">
      <c r="A52" s="269"/>
    </row>
    <row r="53" spans="1:9">
      <c r="A53" s="526"/>
    </row>
    <row r="54" spans="1:9">
      <c r="A54" s="348"/>
      <c r="B54" s="348"/>
      <c r="C54" s="348"/>
      <c r="D54" s="348"/>
      <c r="E54" s="348"/>
      <c r="F54" s="348"/>
      <c r="G54" s="348"/>
    </row>
    <row r="56" spans="1:9">
      <c r="A56" s="519"/>
    </row>
    <row r="57" spans="1:9">
      <c r="A57" s="348"/>
      <c r="B57" s="348"/>
      <c r="C57" s="348"/>
      <c r="D57" s="348"/>
      <c r="E57" s="348"/>
      <c r="F57" s="348"/>
      <c r="G57" s="348"/>
    </row>
    <row r="59" spans="1:9">
      <c r="A59" s="245"/>
    </row>
    <row r="60" spans="1:9">
      <c r="A60" s="348"/>
      <c r="B60" s="348"/>
      <c r="C60" s="348"/>
    </row>
    <row r="62" spans="1:9">
      <c r="A62" s="245"/>
    </row>
    <row r="63" spans="1:9">
      <c r="A63" s="348"/>
      <c r="B63" s="348"/>
      <c r="C63" s="348"/>
      <c r="D63" s="348"/>
      <c r="E63" s="348"/>
      <c r="F63" s="348"/>
      <c r="G63" s="348"/>
      <c r="H63" s="348"/>
      <c r="I63" s="348"/>
    </row>
    <row r="65" spans="1:8">
      <c r="A65" s="245"/>
    </row>
    <row r="66" spans="1:8">
      <c r="A66" s="348"/>
      <c r="B66" s="348"/>
      <c r="C66" s="348"/>
      <c r="D66" s="348"/>
      <c r="E66" s="348"/>
      <c r="F66" s="348"/>
      <c r="G66" s="348"/>
      <c r="H66" s="348"/>
    </row>
    <row r="67" spans="1:8">
      <c r="A67" s="525"/>
    </row>
    <row r="68" spans="1:8">
      <c r="A68" s="245"/>
    </row>
    <row r="69" spans="1:8">
      <c r="A69" s="1511"/>
      <c r="B69" s="1511"/>
      <c r="C69" s="1511"/>
      <c r="D69" s="1511"/>
    </row>
  </sheetData>
  <mergeCells count="10">
    <mergeCell ref="A19:N19"/>
    <mergeCell ref="A29:N29"/>
    <mergeCell ref="A30:N31"/>
    <mergeCell ref="A3:N3"/>
    <mergeCell ref="A16:N16"/>
    <mergeCell ref="A69:D69"/>
    <mergeCell ref="A20:N20"/>
    <mergeCell ref="A22:M22"/>
    <mergeCell ref="A24:N24"/>
    <mergeCell ref="A26:N26"/>
  </mergeCells>
  <hyperlinks>
    <hyperlink ref="A39" r:id="rId1"/>
    <hyperlink ref="A42" r:id="rId2"/>
    <hyperlink ref="O1" location="Contents!A1" display="Return to Contents"/>
  </hyperlinks>
  <pageMargins left="0.70866141732283472" right="0.70866141732283472" top="0.74803149606299213" bottom="0.74803149606299213" header="0.31496062992125984" footer="0.31496062992125984"/>
  <pageSetup paperSize="9" scale="69" orientation="portrait" r:id="rId3"/>
</worksheet>
</file>

<file path=xl/worksheets/sheet59.xml><?xml version="1.0" encoding="utf-8"?>
<worksheet xmlns="http://schemas.openxmlformats.org/spreadsheetml/2006/main" xmlns:r="http://schemas.openxmlformats.org/officeDocument/2006/relationships">
  <sheetPr codeName="Sheet86">
    <tabColor theme="0" tint="-0.249977111117893"/>
    <pageSetUpPr fitToPage="1"/>
  </sheetPr>
  <dimension ref="A1:E16"/>
  <sheetViews>
    <sheetView zoomScaleNormal="100" workbookViewId="0">
      <selection activeCell="A2" sqref="A2"/>
    </sheetView>
  </sheetViews>
  <sheetFormatPr defaultRowHeight="14.25"/>
  <cols>
    <col min="1" max="1" width="123.5703125" style="131" customWidth="1"/>
    <col min="2" max="2" width="21" style="131" customWidth="1"/>
    <col min="3" max="3" width="35.28515625" style="132" customWidth="1"/>
    <col min="4" max="4" width="25" style="132" customWidth="1"/>
    <col min="5" max="5" width="11.85546875" style="706" customWidth="1"/>
    <col min="6" max="16384" width="9.140625" style="706"/>
  </cols>
  <sheetData>
    <row r="1" spans="1:5" s="127" customFormat="1" ht="30.75" customHeight="1">
      <c r="A1" s="482" t="s">
        <v>949</v>
      </c>
      <c r="B1" s="471"/>
      <c r="C1" s="330"/>
      <c r="D1" s="1162" t="s">
        <v>63</v>
      </c>
    </row>
    <row r="2" spans="1:5" ht="20.100000000000001" customHeight="1">
      <c r="A2" s="1375" t="s">
        <v>950</v>
      </c>
      <c r="B2" s="133"/>
      <c r="C2" s="1425" t="s">
        <v>1627</v>
      </c>
      <c r="D2" s="389"/>
      <c r="E2" s="238"/>
    </row>
    <row r="3" spans="1:5" s="135" customFormat="1" ht="54.75" customHeight="1">
      <c r="A3" s="1377" t="s">
        <v>1625</v>
      </c>
      <c r="B3" s="142"/>
      <c r="C3" s="137" t="s">
        <v>1626</v>
      </c>
      <c r="D3" s="389"/>
      <c r="E3" s="144"/>
    </row>
    <row r="4" spans="1:5" s="135" customFormat="1" ht="49.5" customHeight="1">
      <c r="A4" s="1377" t="s">
        <v>1922</v>
      </c>
      <c r="B4" s="142"/>
      <c r="C4" s="137"/>
      <c r="D4" s="389"/>
      <c r="E4" s="1367"/>
    </row>
    <row r="5" spans="1:5" ht="27" customHeight="1">
      <c r="A5" s="1378" t="s">
        <v>1923</v>
      </c>
      <c r="C5" s="137"/>
    </row>
    <row r="6" spans="1:5" ht="66" customHeight="1">
      <c r="A6" s="1382" t="s">
        <v>1924</v>
      </c>
    </row>
    <row r="7" spans="1:5">
      <c r="A7" s="1387"/>
    </row>
    <row r="8" spans="1:5" ht="15.75">
      <c r="A8" s="1273" t="s">
        <v>958</v>
      </c>
      <c r="C8" s="1425" t="s">
        <v>1628</v>
      </c>
    </row>
    <row r="9" spans="1:5" ht="33.75" customHeight="1">
      <c r="A9" s="1377" t="s">
        <v>1925</v>
      </c>
      <c r="C9" s="137" t="s">
        <v>1629</v>
      </c>
    </row>
    <row r="10" spans="1:5" ht="22.5" customHeight="1">
      <c r="A10" s="1377" t="s">
        <v>1623</v>
      </c>
    </row>
    <row r="11" spans="1:5" ht="33" customHeight="1">
      <c r="A11" s="1377" t="s">
        <v>1624</v>
      </c>
    </row>
    <row r="12" spans="1:5" ht="32.25" customHeight="1">
      <c r="A12" s="1377" t="s">
        <v>959</v>
      </c>
    </row>
    <row r="14" spans="1:5" ht="15">
      <c r="A14" s="488" t="s">
        <v>73</v>
      </c>
    </row>
    <row r="15" spans="1:5">
      <c r="A15" s="489" t="s">
        <v>74</v>
      </c>
    </row>
    <row r="16" spans="1:5">
      <c r="A16" s="489" t="s">
        <v>75</v>
      </c>
    </row>
  </sheetData>
  <hyperlinks>
    <hyperlink ref="C2" location="'Instrut Reg ADI T4.1 &amp; T4.2 '!A1" display="Instructor Registration Tables"/>
    <hyperlink ref="D1" location="Contents!A1" display="Back to Contents Page"/>
    <hyperlink ref="C8" location="'Instrut Reg Pass Rates T4.3'!A1" display="Instructor Pass Rate Table"/>
  </hyperlinks>
  <pageMargins left="0" right="0" top="0.19685039370078741" bottom="0.15748031496062992" header="0.19685039370078741" footer="0.15748031496062992"/>
  <pageSetup paperSize="9" orientation="landscape" r:id="rId1"/>
  <drawing r:id="rId2"/>
</worksheet>
</file>

<file path=xl/worksheets/sheet6.xml><?xml version="1.0" encoding="utf-8"?>
<worksheet xmlns="http://schemas.openxmlformats.org/spreadsheetml/2006/main" xmlns:r="http://schemas.openxmlformats.org/officeDocument/2006/relationships">
  <sheetPr codeName="Sheet5">
    <tabColor theme="0" tint="-0.249977111117893"/>
  </sheetPr>
  <dimension ref="A1:XFD149"/>
  <sheetViews>
    <sheetView zoomScaleNormal="100" workbookViewId="0">
      <selection activeCell="C1" sqref="C1"/>
    </sheetView>
  </sheetViews>
  <sheetFormatPr defaultRowHeight="12.75"/>
  <cols>
    <col min="1" max="1" width="8" style="271" customWidth="1"/>
    <col min="2" max="2" width="100" style="271" customWidth="1"/>
    <col min="3" max="3" width="16.85546875" style="271" customWidth="1"/>
    <col min="4" max="4" width="12.5703125" style="271" customWidth="1"/>
    <col min="5" max="5" width="9.140625" style="101" customWidth="1"/>
    <col min="6" max="6" width="24.28515625" style="270" customWidth="1"/>
    <col min="7" max="7" width="7.5703125" style="75" customWidth="1"/>
    <col min="8" max="8" width="20.85546875" style="75" customWidth="1"/>
    <col min="9" max="9" width="5.5703125" style="75" customWidth="1"/>
    <col min="10" max="10" width="12.140625" style="75" customWidth="1"/>
    <col min="11" max="11" width="11.5703125" style="75" bestFit="1" customWidth="1"/>
    <col min="12" max="12" width="9.140625" style="75" customWidth="1"/>
    <col min="13" max="16384" width="9.140625" style="75"/>
  </cols>
  <sheetData>
    <row r="1" spans="1:8" ht="15.75">
      <c r="A1" s="1357" t="s">
        <v>5</v>
      </c>
      <c r="B1" s="533"/>
      <c r="C1" s="471"/>
      <c r="E1" s="355"/>
      <c r="F1" s="666"/>
    </row>
    <row r="2" spans="1:8" ht="15">
      <c r="A2" s="533" t="s">
        <v>6</v>
      </c>
      <c r="B2" s="533"/>
      <c r="C2" s="533"/>
      <c r="F2" s="666"/>
    </row>
    <row r="3" spans="1:8">
      <c r="A3" s="1242" t="s">
        <v>7</v>
      </c>
      <c r="B3" s="533"/>
      <c r="C3" s="1166" t="s">
        <v>7</v>
      </c>
      <c r="H3" s="99"/>
    </row>
    <row r="4" spans="1:8">
      <c r="A4" s="534"/>
      <c r="B4" s="533"/>
      <c r="C4" s="1161"/>
    </row>
    <row r="5" spans="1:8" s="1305" customFormat="1">
      <c r="A5" s="1242" t="s">
        <v>1743</v>
      </c>
      <c r="B5" s="533"/>
      <c r="C5" s="1166" t="s">
        <v>1743</v>
      </c>
      <c r="D5" s="271"/>
      <c r="E5" s="271"/>
      <c r="F5" s="270"/>
    </row>
    <row r="6" spans="1:8" s="1305" customFormat="1">
      <c r="A6" s="534"/>
      <c r="B6" s="533"/>
      <c r="C6" s="1161"/>
      <c r="D6" s="271"/>
      <c r="E6" s="271"/>
      <c r="F6" s="270"/>
    </row>
    <row r="7" spans="1:8">
      <c r="A7" s="1242" t="s">
        <v>1724</v>
      </c>
      <c r="B7" s="533"/>
      <c r="C7" s="1166" t="s">
        <v>1724</v>
      </c>
    </row>
    <row r="8" spans="1:8">
      <c r="A8" s="534"/>
      <c r="B8" s="533"/>
      <c r="C8" s="1161"/>
    </row>
    <row r="9" spans="1:8">
      <c r="A9" s="1242" t="s">
        <v>9</v>
      </c>
      <c r="B9" s="533"/>
      <c r="C9" s="1166" t="s">
        <v>9</v>
      </c>
    </row>
    <row r="10" spans="1:8">
      <c r="A10" s="534"/>
      <c r="B10" s="533"/>
      <c r="C10" s="533"/>
    </row>
    <row r="11" spans="1:8">
      <c r="A11" s="1242" t="s">
        <v>19</v>
      </c>
      <c r="B11" s="533"/>
      <c r="C11" s="533"/>
      <c r="E11" s="237"/>
    </row>
    <row r="12" spans="1:8" s="554" customFormat="1">
      <c r="A12" s="534"/>
      <c r="B12" s="1436" t="s">
        <v>1328</v>
      </c>
      <c r="C12" s="1166" t="s">
        <v>11</v>
      </c>
      <c r="D12" s="707" t="s">
        <v>8</v>
      </c>
      <c r="E12" s="237"/>
      <c r="F12" s="270"/>
    </row>
    <row r="13" spans="1:8" s="554" customFormat="1">
      <c r="A13" s="534"/>
      <c r="B13" s="1436" t="s">
        <v>1329</v>
      </c>
      <c r="C13" s="1166" t="s">
        <v>868</v>
      </c>
      <c r="D13" s="707" t="s">
        <v>8</v>
      </c>
      <c r="E13" s="237"/>
      <c r="F13" s="270"/>
    </row>
    <row r="14" spans="1:8">
      <c r="A14" s="533"/>
      <c r="B14" s="535" t="s">
        <v>1330</v>
      </c>
      <c r="C14" s="1166" t="s">
        <v>12</v>
      </c>
      <c r="D14" s="707" t="s">
        <v>8</v>
      </c>
      <c r="E14" s="237"/>
    </row>
    <row r="15" spans="1:8" s="554" customFormat="1">
      <c r="A15" s="533"/>
      <c r="B15" s="535" t="s">
        <v>1331</v>
      </c>
      <c r="C15" s="1166" t="s">
        <v>14</v>
      </c>
      <c r="D15" s="707" t="s">
        <v>8</v>
      </c>
      <c r="E15" s="237"/>
      <c r="F15" s="270"/>
    </row>
    <row r="16" spans="1:8" s="554" customFormat="1">
      <c r="A16" s="533"/>
      <c r="B16" s="535" t="s">
        <v>1332</v>
      </c>
      <c r="C16" s="1166" t="s">
        <v>870</v>
      </c>
      <c r="D16" s="707" t="s">
        <v>8</v>
      </c>
      <c r="E16" s="1286"/>
      <c r="F16" s="270"/>
    </row>
    <row r="17" spans="1:6" s="554" customFormat="1">
      <c r="A17" s="533"/>
      <c r="B17" s="535" t="s">
        <v>1333</v>
      </c>
      <c r="C17" s="1166" t="s">
        <v>15</v>
      </c>
      <c r="D17" s="707" t="s">
        <v>8</v>
      </c>
      <c r="E17" s="237"/>
      <c r="F17" s="270"/>
    </row>
    <row r="18" spans="1:6" s="554" customFormat="1">
      <c r="A18" s="533"/>
      <c r="B18" s="535" t="s">
        <v>1334</v>
      </c>
      <c r="C18" s="1166" t="s">
        <v>16</v>
      </c>
      <c r="D18" s="707" t="s">
        <v>8</v>
      </c>
      <c r="E18" s="237"/>
      <c r="F18" s="270"/>
    </row>
    <row r="19" spans="1:6" s="1121" customFormat="1">
      <c r="A19" s="533"/>
      <c r="B19" s="535" t="s">
        <v>1287</v>
      </c>
      <c r="C19" s="1166" t="s">
        <v>17</v>
      </c>
      <c r="D19" s="707" t="s">
        <v>8</v>
      </c>
      <c r="E19" s="237"/>
      <c r="F19" s="270"/>
    </row>
    <row r="20" spans="1:6" s="1121" customFormat="1">
      <c r="A20" s="533"/>
      <c r="B20" s="535" t="s">
        <v>1288</v>
      </c>
      <c r="C20" s="1166" t="s">
        <v>18</v>
      </c>
      <c r="D20" s="707" t="s">
        <v>8</v>
      </c>
      <c r="E20" s="237"/>
      <c r="F20" s="270"/>
    </row>
    <row r="21" spans="1:6" s="1121" customFormat="1">
      <c r="A21" s="533"/>
      <c r="B21" s="535" t="s">
        <v>1289</v>
      </c>
      <c r="C21" s="1166" t="s">
        <v>871</v>
      </c>
      <c r="D21" s="707" t="s">
        <v>8</v>
      </c>
      <c r="E21" s="237"/>
      <c r="F21" s="270"/>
    </row>
    <row r="22" spans="1:6" s="554" customFormat="1">
      <c r="A22" s="534"/>
      <c r="B22" s="1436" t="s">
        <v>1335</v>
      </c>
      <c r="C22" s="1166" t="s">
        <v>872</v>
      </c>
      <c r="D22" s="707" t="s">
        <v>8</v>
      </c>
      <c r="E22" s="237"/>
      <c r="F22" s="270"/>
    </row>
    <row r="23" spans="1:6" s="554" customFormat="1">
      <c r="A23" s="534"/>
      <c r="B23" s="1436" t="s">
        <v>1336</v>
      </c>
      <c r="C23" s="1166" t="s">
        <v>873</v>
      </c>
      <c r="D23" s="707" t="s">
        <v>8</v>
      </c>
      <c r="E23" s="237"/>
      <c r="F23" s="270"/>
    </row>
    <row r="24" spans="1:6" s="554" customFormat="1">
      <c r="A24" s="533"/>
      <c r="B24" s="535" t="s">
        <v>1337</v>
      </c>
      <c r="C24" s="1166" t="s">
        <v>874</v>
      </c>
      <c r="D24" s="707" t="s">
        <v>8</v>
      </c>
      <c r="E24" s="237"/>
      <c r="F24" s="270"/>
    </row>
    <row r="25" spans="1:6" s="554" customFormat="1">
      <c r="A25" s="533"/>
      <c r="B25" s="535" t="s">
        <v>1338</v>
      </c>
      <c r="C25" s="1166" t="s">
        <v>879</v>
      </c>
      <c r="D25" s="707" t="s">
        <v>8</v>
      </c>
      <c r="E25" s="237"/>
      <c r="F25" s="270"/>
    </row>
    <row r="26" spans="1:6" s="554" customFormat="1">
      <c r="A26" s="533"/>
      <c r="B26" s="535" t="s">
        <v>1339</v>
      </c>
      <c r="C26" s="1166" t="s">
        <v>875</v>
      </c>
      <c r="D26" s="707" t="s">
        <v>8</v>
      </c>
      <c r="E26" s="1286"/>
      <c r="F26" s="270"/>
    </row>
    <row r="27" spans="1:6" s="554" customFormat="1">
      <c r="A27" s="533"/>
      <c r="B27" s="535" t="s">
        <v>1340</v>
      </c>
      <c r="C27" s="1166" t="s">
        <v>878</v>
      </c>
      <c r="D27" s="707" t="s">
        <v>8</v>
      </c>
      <c r="E27" s="237"/>
      <c r="F27" s="270"/>
    </row>
    <row r="28" spans="1:6" s="554" customFormat="1">
      <c r="A28" s="533"/>
      <c r="B28" s="535" t="s">
        <v>1341</v>
      </c>
      <c r="C28" s="1166" t="s">
        <v>880</v>
      </c>
      <c r="D28" s="707" t="s">
        <v>8</v>
      </c>
      <c r="E28" s="237"/>
      <c r="F28" s="270"/>
    </row>
    <row r="29" spans="1:6">
      <c r="A29" s="534"/>
      <c r="B29" s="535" t="s">
        <v>1342</v>
      </c>
      <c r="C29" s="1166" t="s">
        <v>881</v>
      </c>
      <c r="D29" s="707" t="s">
        <v>8</v>
      </c>
      <c r="E29" s="237"/>
    </row>
    <row r="30" spans="1:6" s="1121" customFormat="1">
      <c r="A30" s="534"/>
      <c r="B30" s="535" t="s">
        <v>1345</v>
      </c>
      <c r="C30" s="1166" t="s">
        <v>882</v>
      </c>
      <c r="D30" s="707" t="s">
        <v>8</v>
      </c>
      <c r="E30" s="237"/>
      <c r="F30" s="270"/>
    </row>
    <row r="31" spans="1:6">
      <c r="A31" s="534"/>
      <c r="B31" s="535" t="s">
        <v>1344</v>
      </c>
      <c r="C31" s="1166" t="s">
        <v>1297</v>
      </c>
      <c r="D31" s="707" t="s">
        <v>8</v>
      </c>
      <c r="E31" s="237"/>
    </row>
    <row r="32" spans="1:6">
      <c r="A32" s="534"/>
      <c r="B32" s="535" t="s">
        <v>1346</v>
      </c>
      <c r="C32" s="1166" t="s">
        <v>1298</v>
      </c>
      <c r="D32" s="707" t="s">
        <v>8</v>
      </c>
      <c r="E32" s="237"/>
    </row>
    <row r="33" spans="1:16384" s="443" customFormat="1">
      <c r="A33" s="534"/>
      <c r="B33" s="535" t="s">
        <v>1347</v>
      </c>
      <c r="C33" s="1166" t="s">
        <v>1299</v>
      </c>
      <c r="D33" s="707" t="s">
        <v>8</v>
      </c>
      <c r="E33" s="237"/>
      <c r="F33" s="270"/>
    </row>
    <row r="34" spans="1:16384" s="443" customFormat="1">
      <c r="A34" s="534"/>
      <c r="B34" s="1437" t="s">
        <v>1350</v>
      </c>
      <c r="C34" s="1166" t="s">
        <v>1303</v>
      </c>
      <c r="D34" s="707" t="s">
        <v>8</v>
      </c>
      <c r="E34" s="237"/>
      <c r="F34" s="270"/>
    </row>
    <row r="35" spans="1:16384" s="594" customFormat="1">
      <c r="A35" s="534"/>
      <c r="B35" s="1438"/>
      <c r="C35" s="1161"/>
      <c r="D35" s="1111"/>
      <c r="E35" s="237"/>
      <c r="F35" s="270"/>
    </row>
    <row r="36" spans="1:16384">
      <c r="A36" s="1242" t="s">
        <v>10</v>
      </c>
      <c r="B36" s="533"/>
      <c r="C36" s="533"/>
      <c r="E36" s="111"/>
    </row>
    <row r="37" spans="1:16384">
      <c r="A37" s="533"/>
      <c r="B37" s="1436" t="s">
        <v>1328</v>
      </c>
      <c r="C37" s="1166" t="s">
        <v>888</v>
      </c>
      <c r="D37" s="707" t="s">
        <v>8</v>
      </c>
      <c r="E37" s="237"/>
    </row>
    <row r="38" spans="1:16384" s="594" customFormat="1">
      <c r="A38" s="533"/>
      <c r="B38" s="1436" t="s">
        <v>1329</v>
      </c>
      <c r="C38" s="1166" t="s">
        <v>20</v>
      </c>
      <c r="D38" s="707" t="s">
        <v>8</v>
      </c>
      <c r="E38" s="237"/>
      <c r="F38" s="270"/>
    </row>
    <row r="39" spans="1:16384" s="594" customFormat="1">
      <c r="A39" s="533"/>
      <c r="B39" s="1436" t="s">
        <v>1335</v>
      </c>
      <c r="C39" s="1166" t="s">
        <v>21</v>
      </c>
      <c r="D39" s="707" t="s">
        <v>8</v>
      </c>
      <c r="E39" s="237"/>
      <c r="F39" s="270"/>
    </row>
    <row r="40" spans="1:16384" s="594" customFormat="1">
      <c r="A40" s="533"/>
      <c r="B40" s="1436" t="s">
        <v>1336</v>
      </c>
      <c r="C40" s="1166" t="s">
        <v>22</v>
      </c>
      <c r="D40" s="707" t="s">
        <v>8</v>
      </c>
      <c r="E40" s="237"/>
      <c r="F40" s="270"/>
    </row>
    <row r="41" spans="1:16384" s="594" customFormat="1">
      <c r="A41" s="533"/>
      <c r="B41" s="1436" t="s">
        <v>890</v>
      </c>
      <c r="C41" s="1166" t="s">
        <v>23</v>
      </c>
      <c r="D41" s="707" t="s">
        <v>8</v>
      </c>
      <c r="E41" s="237"/>
      <c r="F41" s="270"/>
    </row>
    <row r="42" spans="1:16384" s="594" customFormat="1">
      <c r="A42" s="534"/>
      <c r="B42" s="535" t="s">
        <v>1358</v>
      </c>
      <c r="C42" s="1166" t="s">
        <v>889</v>
      </c>
      <c r="D42" s="707" t="s">
        <v>8</v>
      </c>
      <c r="E42" s="237"/>
      <c r="F42" s="270"/>
      <c r="G42" s="123"/>
      <c r="H42" s="123"/>
      <c r="I42" s="123"/>
      <c r="J42" s="123"/>
      <c r="K42" s="123"/>
      <c r="L42" s="123"/>
      <c r="M42" s="123"/>
      <c r="N42" s="123"/>
      <c r="O42" s="123"/>
      <c r="P42" s="123"/>
      <c r="Q42" s="123"/>
      <c r="R42" s="123"/>
      <c r="S42" s="123"/>
      <c r="T42" s="123"/>
      <c r="U42" s="123"/>
      <c r="V42" s="123"/>
      <c r="W42" s="123"/>
      <c r="X42" s="123"/>
      <c r="Y42" s="123"/>
      <c r="Z42" s="123"/>
      <c r="AA42" s="123"/>
      <c r="AB42" s="123"/>
      <c r="AC42" s="123"/>
      <c r="AD42" s="123"/>
      <c r="AE42" s="123"/>
      <c r="AF42" s="123"/>
      <c r="AG42" s="123"/>
      <c r="AH42" s="123"/>
      <c r="AI42" s="123"/>
      <c r="AJ42" s="123"/>
      <c r="AK42" s="123"/>
      <c r="AL42" s="123"/>
      <c r="AM42" s="123"/>
      <c r="AN42" s="123"/>
      <c r="AO42" s="123"/>
      <c r="AP42" s="123"/>
      <c r="AQ42" s="123"/>
      <c r="AR42" s="123"/>
      <c r="AS42" s="123"/>
      <c r="AT42" s="123"/>
      <c r="AU42" s="123"/>
      <c r="AV42" s="123"/>
      <c r="AW42" s="123"/>
      <c r="AX42" s="123"/>
      <c r="AY42" s="123"/>
      <c r="AZ42" s="123"/>
      <c r="BA42" s="123"/>
      <c r="BB42" s="123"/>
      <c r="BC42" s="123"/>
      <c r="BD42" s="123"/>
      <c r="BE42" s="123"/>
      <c r="BF42" s="123"/>
      <c r="BG42" s="123"/>
      <c r="BH42" s="123"/>
      <c r="BI42" s="123"/>
      <c r="BJ42" s="123"/>
      <c r="BK42" s="123"/>
      <c r="BL42" s="123"/>
      <c r="BM42" s="123"/>
      <c r="BN42" s="123"/>
      <c r="BO42" s="123"/>
      <c r="BP42" s="123"/>
      <c r="BQ42" s="123"/>
      <c r="BR42" s="123"/>
      <c r="BS42" s="123"/>
      <c r="BT42" s="123"/>
      <c r="BU42" s="123"/>
      <c r="BV42" s="123"/>
      <c r="BW42" s="123"/>
      <c r="BX42" s="123"/>
      <c r="BY42" s="123"/>
      <c r="BZ42" s="123"/>
      <c r="CA42" s="123"/>
      <c r="CB42" s="123"/>
      <c r="CC42" s="123"/>
      <c r="CD42" s="123"/>
      <c r="CE42" s="123"/>
      <c r="CF42" s="123"/>
      <c r="CG42" s="123"/>
      <c r="CH42" s="123"/>
      <c r="CI42" s="123"/>
      <c r="CJ42" s="123"/>
      <c r="CK42" s="123"/>
      <c r="CL42" s="123"/>
      <c r="CM42" s="123"/>
      <c r="CN42" s="123"/>
      <c r="CO42" s="123"/>
      <c r="CP42" s="123"/>
      <c r="CQ42" s="123"/>
      <c r="CR42" s="123"/>
      <c r="CS42" s="123"/>
      <c r="CT42" s="123"/>
      <c r="CU42" s="123"/>
      <c r="CV42" s="123"/>
      <c r="CW42" s="123"/>
      <c r="CX42" s="123"/>
      <c r="CY42" s="123"/>
      <c r="CZ42" s="123"/>
      <c r="DA42" s="123"/>
      <c r="DB42" s="123"/>
      <c r="DC42" s="123"/>
      <c r="DD42" s="123"/>
      <c r="DE42" s="123"/>
      <c r="DF42" s="123"/>
      <c r="DG42" s="123"/>
      <c r="DH42" s="123"/>
      <c r="DI42" s="123"/>
      <c r="DJ42" s="123"/>
      <c r="DK42" s="123"/>
      <c r="DL42" s="123"/>
      <c r="DM42" s="123"/>
      <c r="DN42" s="123"/>
      <c r="DO42" s="123"/>
      <c r="DP42" s="123"/>
      <c r="DQ42" s="123"/>
      <c r="DR42" s="123"/>
      <c r="DS42" s="123"/>
      <c r="DT42" s="123"/>
      <c r="DU42" s="123"/>
      <c r="DV42" s="123"/>
      <c r="DW42" s="123"/>
      <c r="DX42" s="123"/>
      <c r="DY42" s="123"/>
      <c r="DZ42" s="123"/>
      <c r="EA42" s="123"/>
      <c r="EB42" s="123"/>
      <c r="EC42" s="123"/>
      <c r="ED42" s="123"/>
      <c r="EE42" s="123"/>
      <c r="EF42" s="123"/>
      <c r="EG42" s="123"/>
      <c r="EH42" s="123"/>
      <c r="EI42" s="123"/>
      <c r="EJ42" s="123"/>
      <c r="EK42" s="123"/>
      <c r="EL42" s="123"/>
      <c r="EM42" s="123"/>
      <c r="EN42" s="123"/>
      <c r="EO42" s="123"/>
      <c r="EP42" s="123"/>
      <c r="EQ42" s="123"/>
      <c r="ER42" s="123"/>
      <c r="ES42" s="123"/>
      <c r="ET42" s="123"/>
      <c r="EU42" s="123"/>
      <c r="EV42" s="123"/>
      <c r="EW42" s="123"/>
      <c r="EX42" s="123"/>
      <c r="EY42" s="123"/>
      <c r="EZ42" s="123"/>
      <c r="FA42" s="123"/>
      <c r="FB42" s="123"/>
      <c r="FC42" s="123"/>
      <c r="FD42" s="123"/>
      <c r="FE42" s="123"/>
      <c r="FF42" s="123"/>
      <c r="FG42" s="123"/>
      <c r="FH42" s="123"/>
      <c r="FI42" s="123"/>
      <c r="FJ42" s="123"/>
      <c r="FK42" s="123"/>
      <c r="FL42" s="123"/>
      <c r="FM42" s="123"/>
      <c r="FN42" s="123"/>
      <c r="FO42" s="123"/>
      <c r="FP42" s="123"/>
      <c r="FQ42" s="123"/>
      <c r="FR42" s="123"/>
      <c r="FS42" s="123"/>
      <c r="FT42" s="123"/>
      <c r="FU42" s="123"/>
      <c r="FV42" s="123"/>
      <c r="FW42" s="123"/>
      <c r="FX42" s="123"/>
      <c r="FY42" s="123"/>
      <c r="FZ42" s="123"/>
      <c r="GA42" s="123"/>
      <c r="GB42" s="123"/>
      <c r="GC42" s="123"/>
      <c r="GD42" s="123"/>
      <c r="GE42" s="123"/>
      <c r="GF42" s="123"/>
      <c r="GG42" s="123"/>
      <c r="GH42" s="123"/>
      <c r="GI42" s="123"/>
      <c r="GJ42" s="123"/>
      <c r="GK42" s="123"/>
      <c r="GL42" s="123"/>
      <c r="GM42" s="123"/>
      <c r="GN42" s="123"/>
      <c r="GO42" s="123"/>
      <c r="GP42" s="123"/>
      <c r="GQ42" s="123"/>
      <c r="GR42" s="123"/>
      <c r="GS42" s="123"/>
      <c r="GT42" s="123"/>
      <c r="GU42" s="123"/>
      <c r="GV42" s="123"/>
      <c r="GW42" s="123"/>
      <c r="GX42" s="123"/>
      <c r="GY42" s="123"/>
      <c r="GZ42" s="123"/>
      <c r="HA42" s="123"/>
      <c r="HB42" s="123"/>
      <c r="HC42" s="123"/>
      <c r="HD42" s="123"/>
      <c r="HE42" s="123"/>
      <c r="HF42" s="123"/>
      <c r="HG42" s="123"/>
      <c r="HH42" s="123"/>
      <c r="HI42" s="123"/>
      <c r="HJ42" s="123"/>
      <c r="HK42" s="123"/>
      <c r="HL42" s="123"/>
      <c r="HM42" s="123"/>
      <c r="HN42" s="123"/>
      <c r="HO42" s="123"/>
      <c r="HP42" s="123"/>
      <c r="HQ42" s="123"/>
      <c r="HR42" s="123"/>
      <c r="HS42" s="123"/>
      <c r="HT42" s="123"/>
      <c r="HU42" s="123"/>
      <c r="HV42" s="123"/>
      <c r="HW42" s="123"/>
      <c r="HX42" s="123"/>
      <c r="HY42" s="123"/>
      <c r="HZ42" s="123"/>
      <c r="IA42" s="123"/>
      <c r="IB42" s="123"/>
      <c r="IC42" s="123"/>
      <c r="ID42" s="123"/>
      <c r="IE42" s="123"/>
      <c r="IF42" s="123"/>
      <c r="IG42" s="123"/>
      <c r="IH42" s="123"/>
      <c r="II42" s="123"/>
      <c r="IJ42" s="123"/>
      <c r="IK42" s="123"/>
      <c r="IL42" s="123"/>
      <c r="IM42" s="123"/>
      <c r="IN42" s="123"/>
      <c r="IO42" s="123"/>
      <c r="IP42" s="123"/>
      <c r="IQ42" s="123"/>
      <c r="IR42" s="123"/>
      <c r="IS42" s="123"/>
      <c r="IT42" s="123"/>
      <c r="IU42" s="123"/>
      <c r="IV42" s="123"/>
      <c r="IW42" s="123"/>
      <c r="IX42" s="123"/>
      <c r="IY42" s="123"/>
      <c r="IZ42" s="123"/>
      <c r="JA42" s="123"/>
      <c r="JB42" s="123"/>
      <c r="JC42" s="123"/>
      <c r="JD42" s="123"/>
      <c r="JE42" s="123"/>
      <c r="JF42" s="123"/>
      <c r="JG42" s="123"/>
      <c r="JH42" s="123"/>
      <c r="JI42" s="123"/>
      <c r="JJ42" s="123"/>
      <c r="JK42" s="123"/>
      <c r="JL42" s="123"/>
      <c r="JM42" s="123"/>
      <c r="JN42" s="123"/>
      <c r="JO42" s="123"/>
      <c r="JP42" s="123"/>
      <c r="JQ42" s="123"/>
      <c r="JR42" s="123"/>
      <c r="JS42" s="123"/>
      <c r="JT42" s="123"/>
      <c r="JU42" s="123"/>
      <c r="JV42" s="123"/>
      <c r="JW42" s="123"/>
      <c r="JX42" s="123"/>
      <c r="JY42" s="123"/>
      <c r="JZ42" s="123"/>
      <c r="KA42" s="123"/>
      <c r="KB42" s="123"/>
      <c r="KC42" s="123"/>
      <c r="KD42" s="123"/>
      <c r="KE42" s="123"/>
      <c r="KF42" s="123"/>
      <c r="KG42" s="123"/>
      <c r="KH42" s="123"/>
      <c r="KI42" s="123"/>
      <c r="KJ42" s="123"/>
      <c r="KK42" s="123"/>
      <c r="KL42" s="123"/>
      <c r="KM42" s="123"/>
      <c r="KN42" s="123"/>
      <c r="KO42" s="123"/>
      <c r="KP42" s="123"/>
      <c r="KQ42" s="123"/>
      <c r="KR42" s="123"/>
      <c r="KS42" s="123"/>
      <c r="KT42" s="123"/>
      <c r="KU42" s="123"/>
      <c r="KV42" s="123"/>
      <c r="KW42" s="123"/>
      <c r="KX42" s="123"/>
      <c r="KY42" s="123"/>
      <c r="KZ42" s="123"/>
      <c r="LA42" s="123"/>
      <c r="LB42" s="123"/>
      <c r="LC42" s="123"/>
      <c r="LD42" s="123"/>
      <c r="LE42" s="123"/>
      <c r="LF42" s="123"/>
      <c r="LG42" s="123"/>
      <c r="LH42" s="123"/>
      <c r="LI42" s="123"/>
      <c r="LJ42" s="123"/>
      <c r="LK42" s="123"/>
      <c r="LL42" s="123"/>
      <c r="LM42" s="123"/>
      <c r="LN42" s="123"/>
      <c r="LO42" s="123"/>
      <c r="LP42" s="123"/>
      <c r="LQ42" s="123"/>
      <c r="LR42" s="123"/>
      <c r="LS42" s="123"/>
      <c r="LT42" s="123"/>
      <c r="LU42" s="123"/>
      <c r="LV42" s="123"/>
      <c r="LW42" s="123"/>
      <c r="LX42" s="123"/>
      <c r="LY42" s="123"/>
      <c r="LZ42" s="123"/>
      <c r="MA42" s="123"/>
      <c r="MB42" s="123"/>
      <c r="MC42" s="123"/>
      <c r="MD42" s="123"/>
      <c r="ME42" s="123"/>
      <c r="MF42" s="123"/>
      <c r="MG42" s="123"/>
      <c r="MH42" s="123"/>
      <c r="MI42" s="123"/>
      <c r="MJ42" s="123"/>
      <c r="MK42" s="123"/>
      <c r="ML42" s="123"/>
      <c r="MM42" s="123"/>
      <c r="MN42" s="123"/>
      <c r="MO42" s="123"/>
      <c r="MP42" s="123"/>
      <c r="MQ42" s="123"/>
      <c r="MR42" s="123"/>
      <c r="MS42" s="123"/>
      <c r="MT42" s="123"/>
      <c r="MU42" s="123"/>
      <c r="MV42" s="123"/>
      <c r="MW42" s="123"/>
      <c r="MX42" s="123"/>
      <c r="MY42" s="123"/>
      <c r="MZ42" s="123"/>
      <c r="NA42" s="123"/>
      <c r="NB42" s="123"/>
      <c r="NC42" s="123"/>
      <c r="ND42" s="123"/>
      <c r="NE42" s="123"/>
      <c r="NF42" s="123"/>
      <c r="NG42" s="123"/>
      <c r="NH42" s="123"/>
      <c r="NI42" s="123"/>
      <c r="NJ42" s="123"/>
      <c r="NK42" s="123"/>
      <c r="NL42" s="123"/>
      <c r="NM42" s="123"/>
      <c r="NN42" s="123"/>
      <c r="NO42" s="123"/>
      <c r="NP42" s="123"/>
      <c r="NQ42" s="123"/>
      <c r="NR42" s="123"/>
      <c r="NS42" s="123"/>
      <c r="NT42" s="123"/>
      <c r="NU42" s="123"/>
      <c r="NV42" s="123"/>
      <c r="NW42" s="123"/>
      <c r="NX42" s="123"/>
      <c r="NY42" s="123"/>
      <c r="NZ42" s="123"/>
      <c r="OA42" s="123"/>
      <c r="OB42" s="123"/>
      <c r="OC42" s="123"/>
      <c r="OD42" s="123"/>
      <c r="OE42" s="123"/>
      <c r="OF42" s="123"/>
      <c r="OG42" s="123"/>
      <c r="OH42" s="123"/>
      <c r="OI42" s="123"/>
      <c r="OJ42" s="123"/>
      <c r="OK42" s="123"/>
      <c r="OL42" s="123"/>
      <c r="OM42" s="123"/>
      <c r="ON42" s="123"/>
      <c r="OO42" s="123"/>
      <c r="OP42" s="123"/>
      <c r="OQ42" s="123"/>
      <c r="OR42" s="123"/>
      <c r="OS42" s="123"/>
      <c r="OT42" s="123"/>
      <c r="OU42" s="123"/>
      <c r="OV42" s="123"/>
      <c r="OW42" s="123"/>
      <c r="OX42" s="123"/>
      <c r="OY42" s="123"/>
      <c r="OZ42" s="123"/>
      <c r="PA42" s="123"/>
      <c r="PB42" s="123"/>
      <c r="PC42" s="123"/>
      <c r="PD42" s="123"/>
      <c r="PE42" s="123"/>
      <c r="PF42" s="123"/>
      <c r="PG42" s="123"/>
      <c r="PH42" s="123"/>
      <c r="PI42" s="123"/>
      <c r="PJ42" s="123"/>
      <c r="PK42" s="123"/>
      <c r="PL42" s="123"/>
      <c r="PM42" s="123"/>
      <c r="PN42" s="123"/>
      <c r="PO42" s="123"/>
      <c r="PP42" s="123"/>
      <c r="PQ42" s="123"/>
      <c r="PR42" s="123"/>
      <c r="PS42" s="123"/>
      <c r="PT42" s="123"/>
      <c r="PU42" s="123"/>
      <c r="PV42" s="123"/>
      <c r="PW42" s="123"/>
      <c r="PX42" s="123"/>
      <c r="PY42" s="123"/>
      <c r="PZ42" s="123"/>
      <c r="QA42" s="123"/>
      <c r="QB42" s="123"/>
      <c r="QC42" s="123"/>
      <c r="QD42" s="123"/>
      <c r="QE42" s="123"/>
      <c r="QF42" s="123"/>
      <c r="QG42" s="123"/>
      <c r="QH42" s="123"/>
      <c r="QI42" s="123"/>
      <c r="QJ42" s="123"/>
      <c r="QK42" s="123"/>
      <c r="QL42" s="123"/>
      <c r="QM42" s="123"/>
      <c r="QN42" s="123"/>
      <c r="QO42" s="123"/>
      <c r="QP42" s="123"/>
      <c r="QQ42" s="123"/>
      <c r="QR42" s="123"/>
      <c r="QS42" s="123"/>
      <c r="QT42" s="123"/>
      <c r="QU42" s="123"/>
      <c r="QV42" s="123"/>
      <c r="QW42" s="123"/>
      <c r="QX42" s="123"/>
      <c r="QY42" s="123"/>
      <c r="QZ42" s="123"/>
      <c r="RA42" s="123"/>
      <c r="RB42" s="123"/>
      <c r="RC42" s="123"/>
      <c r="RD42" s="123"/>
      <c r="RE42" s="123"/>
      <c r="RF42" s="123"/>
      <c r="RG42" s="123"/>
      <c r="RH42" s="123"/>
      <c r="RI42" s="123"/>
      <c r="RJ42" s="123"/>
      <c r="RK42" s="123"/>
      <c r="RL42" s="123"/>
      <c r="RM42" s="123"/>
      <c r="RN42" s="123"/>
      <c r="RO42" s="123"/>
      <c r="RP42" s="123"/>
      <c r="RQ42" s="123"/>
      <c r="RR42" s="123"/>
      <c r="RS42" s="123"/>
      <c r="RT42" s="123"/>
      <c r="RU42" s="123"/>
      <c r="RV42" s="123"/>
      <c r="RW42" s="123"/>
      <c r="RX42" s="123"/>
      <c r="RY42" s="123"/>
      <c r="RZ42" s="123"/>
      <c r="SA42" s="123"/>
      <c r="SB42" s="123"/>
      <c r="SC42" s="123"/>
      <c r="SD42" s="123"/>
      <c r="SE42" s="123"/>
      <c r="SF42" s="123"/>
      <c r="SG42" s="123"/>
      <c r="SH42" s="123"/>
      <c r="SI42" s="123"/>
      <c r="SJ42" s="123"/>
      <c r="SK42" s="123"/>
      <c r="SL42" s="123"/>
      <c r="SM42" s="123"/>
      <c r="SN42" s="123"/>
      <c r="SO42" s="123"/>
      <c r="SP42" s="123"/>
      <c r="SQ42" s="123"/>
      <c r="SR42" s="123"/>
      <c r="SS42" s="123"/>
      <c r="ST42" s="123"/>
      <c r="SU42" s="123"/>
      <c r="SV42" s="123"/>
      <c r="SW42" s="123"/>
      <c r="SX42" s="123"/>
      <c r="SY42" s="123"/>
      <c r="SZ42" s="123"/>
      <c r="TA42" s="123"/>
      <c r="TB42" s="123"/>
      <c r="TC42" s="123"/>
      <c r="TD42" s="123"/>
      <c r="TE42" s="123"/>
      <c r="TF42" s="123"/>
      <c r="TG42" s="123"/>
      <c r="TH42" s="123"/>
      <c r="TI42" s="123"/>
      <c r="TJ42" s="123"/>
      <c r="TK42" s="123"/>
      <c r="TL42" s="123"/>
      <c r="TM42" s="123"/>
      <c r="TN42" s="123"/>
      <c r="TO42" s="123"/>
      <c r="TP42" s="123"/>
      <c r="TQ42" s="123"/>
      <c r="TR42" s="123"/>
      <c r="TS42" s="123"/>
      <c r="TT42" s="123"/>
      <c r="TU42" s="123"/>
      <c r="TV42" s="123"/>
      <c r="TW42" s="123"/>
      <c r="TX42" s="123"/>
      <c r="TY42" s="123"/>
      <c r="TZ42" s="123"/>
      <c r="UA42" s="123"/>
      <c r="UB42" s="123"/>
      <c r="UC42" s="123"/>
      <c r="UD42" s="123"/>
      <c r="UE42" s="123"/>
      <c r="UF42" s="123"/>
      <c r="UG42" s="123"/>
      <c r="UH42" s="123"/>
      <c r="UI42" s="123"/>
      <c r="UJ42" s="123"/>
      <c r="UK42" s="123"/>
      <c r="UL42" s="123"/>
      <c r="UM42" s="123"/>
      <c r="UN42" s="123"/>
      <c r="UO42" s="123"/>
      <c r="UP42" s="123"/>
      <c r="UQ42" s="123"/>
      <c r="UR42" s="123"/>
      <c r="US42" s="123"/>
      <c r="UT42" s="123"/>
      <c r="UU42" s="123"/>
      <c r="UV42" s="123"/>
      <c r="UW42" s="123"/>
      <c r="UX42" s="123"/>
      <c r="UY42" s="123"/>
      <c r="UZ42" s="123"/>
      <c r="VA42" s="123"/>
      <c r="VB42" s="123"/>
      <c r="VC42" s="123"/>
      <c r="VD42" s="123"/>
      <c r="VE42" s="123"/>
      <c r="VF42" s="123"/>
      <c r="VG42" s="123"/>
      <c r="VH42" s="123"/>
      <c r="VI42" s="123"/>
      <c r="VJ42" s="123"/>
      <c r="VK42" s="123"/>
      <c r="VL42" s="123"/>
      <c r="VM42" s="123"/>
      <c r="VN42" s="123"/>
      <c r="VO42" s="123"/>
      <c r="VP42" s="123"/>
      <c r="VQ42" s="123"/>
      <c r="VR42" s="123"/>
      <c r="VS42" s="123"/>
      <c r="VT42" s="123"/>
      <c r="VU42" s="123"/>
      <c r="VV42" s="123"/>
      <c r="VW42" s="123"/>
      <c r="VX42" s="123"/>
      <c r="VY42" s="123"/>
      <c r="VZ42" s="123"/>
      <c r="WA42" s="123"/>
      <c r="WB42" s="123"/>
      <c r="WC42" s="123"/>
      <c r="WD42" s="123"/>
      <c r="WE42" s="123"/>
      <c r="WF42" s="123"/>
      <c r="WG42" s="123"/>
      <c r="WH42" s="123"/>
      <c r="WI42" s="123"/>
      <c r="WJ42" s="123"/>
      <c r="WK42" s="123"/>
      <c r="WL42" s="123"/>
      <c r="WM42" s="123"/>
      <c r="WN42" s="123"/>
      <c r="WO42" s="123"/>
      <c r="WP42" s="123"/>
      <c r="WQ42" s="123"/>
      <c r="WR42" s="123"/>
      <c r="WS42" s="123"/>
      <c r="WT42" s="123"/>
      <c r="WU42" s="123"/>
      <c r="WV42" s="123"/>
      <c r="WW42" s="123"/>
      <c r="WX42" s="123"/>
      <c r="WY42" s="123"/>
      <c r="WZ42" s="123"/>
      <c r="XA42" s="123"/>
      <c r="XB42" s="123"/>
      <c r="XC42" s="123"/>
      <c r="XD42" s="123"/>
      <c r="XE42" s="123"/>
      <c r="XF42" s="123"/>
      <c r="XG42" s="123"/>
      <c r="XH42" s="123"/>
      <c r="XI42" s="123"/>
      <c r="XJ42" s="123"/>
      <c r="XK42" s="123"/>
      <c r="XL42" s="123"/>
      <c r="XM42" s="123"/>
      <c r="XN42" s="123"/>
      <c r="XO42" s="123"/>
      <c r="XP42" s="123"/>
      <c r="XQ42" s="123"/>
      <c r="XR42" s="123"/>
      <c r="XS42" s="123"/>
      <c r="XT42" s="123"/>
      <c r="XU42" s="123"/>
      <c r="XV42" s="123"/>
      <c r="XW42" s="123"/>
      <c r="XX42" s="123"/>
      <c r="XY42" s="123"/>
      <c r="XZ42" s="123"/>
      <c r="YA42" s="123"/>
      <c r="YB42" s="123"/>
      <c r="YC42" s="123"/>
      <c r="YD42" s="123"/>
      <c r="YE42" s="123"/>
      <c r="YF42" s="123"/>
      <c r="YG42" s="123"/>
      <c r="YH42" s="123"/>
      <c r="YI42" s="123"/>
      <c r="YJ42" s="123"/>
      <c r="YK42" s="123"/>
      <c r="YL42" s="123"/>
      <c r="YM42" s="123"/>
      <c r="YN42" s="123"/>
      <c r="YO42" s="123"/>
      <c r="YP42" s="123"/>
      <c r="YQ42" s="123"/>
      <c r="YR42" s="123"/>
      <c r="YS42" s="123"/>
      <c r="YT42" s="123"/>
      <c r="YU42" s="123"/>
      <c r="YV42" s="123"/>
      <c r="YW42" s="123"/>
      <c r="YX42" s="123"/>
      <c r="YY42" s="123"/>
      <c r="YZ42" s="123"/>
      <c r="ZA42" s="123"/>
      <c r="ZB42" s="123"/>
      <c r="ZC42" s="123"/>
      <c r="ZD42" s="123"/>
      <c r="ZE42" s="123"/>
      <c r="ZF42" s="123"/>
      <c r="ZG42" s="123"/>
      <c r="ZH42" s="123"/>
      <c r="ZI42" s="123"/>
      <c r="ZJ42" s="123"/>
      <c r="ZK42" s="123"/>
      <c r="ZL42" s="123"/>
      <c r="ZM42" s="123"/>
      <c r="ZN42" s="123"/>
      <c r="ZO42" s="123"/>
      <c r="ZP42" s="123"/>
      <c r="ZQ42" s="123"/>
      <c r="ZR42" s="123"/>
      <c r="ZS42" s="123"/>
      <c r="ZT42" s="123"/>
      <c r="ZU42" s="123"/>
      <c r="ZV42" s="123"/>
      <c r="ZW42" s="123"/>
      <c r="ZX42" s="123"/>
      <c r="ZY42" s="123"/>
      <c r="ZZ42" s="123"/>
      <c r="AAA42" s="123"/>
      <c r="AAB42" s="123"/>
      <c r="AAC42" s="123"/>
      <c r="AAD42" s="123"/>
      <c r="AAE42" s="123"/>
      <c r="AAF42" s="123"/>
      <c r="AAG42" s="123"/>
      <c r="AAH42" s="123"/>
      <c r="AAI42" s="123"/>
      <c r="AAJ42" s="123"/>
      <c r="AAK42" s="123"/>
      <c r="AAL42" s="123"/>
      <c r="AAM42" s="123"/>
      <c r="AAN42" s="123"/>
      <c r="AAO42" s="123"/>
      <c r="AAP42" s="123"/>
      <c r="AAQ42" s="123"/>
      <c r="AAR42" s="123"/>
      <c r="AAS42" s="123"/>
      <c r="AAT42" s="123"/>
      <c r="AAU42" s="123"/>
      <c r="AAV42" s="123"/>
      <c r="AAW42" s="123"/>
      <c r="AAX42" s="123"/>
      <c r="AAY42" s="123"/>
      <c r="AAZ42" s="123"/>
      <c r="ABA42" s="123"/>
      <c r="ABB42" s="123"/>
      <c r="ABC42" s="123"/>
      <c r="ABD42" s="123"/>
      <c r="ABE42" s="123"/>
      <c r="ABF42" s="123"/>
      <c r="ABG42" s="123"/>
      <c r="ABH42" s="123"/>
      <c r="ABI42" s="123"/>
      <c r="ABJ42" s="123"/>
      <c r="ABK42" s="123"/>
      <c r="ABL42" s="123"/>
      <c r="ABM42" s="123"/>
      <c r="ABN42" s="123"/>
      <c r="ABO42" s="123"/>
      <c r="ABP42" s="123"/>
      <c r="ABQ42" s="123"/>
      <c r="ABR42" s="123"/>
      <c r="ABS42" s="123"/>
      <c r="ABT42" s="123"/>
      <c r="ABU42" s="123"/>
      <c r="ABV42" s="123"/>
      <c r="ABW42" s="123"/>
      <c r="ABX42" s="123"/>
      <c r="ABY42" s="123"/>
      <c r="ABZ42" s="123"/>
      <c r="ACA42" s="123"/>
      <c r="ACB42" s="123"/>
      <c r="ACC42" s="123"/>
      <c r="ACD42" s="123"/>
      <c r="ACE42" s="123"/>
      <c r="ACF42" s="123"/>
      <c r="ACG42" s="123"/>
      <c r="ACH42" s="123"/>
      <c r="ACI42" s="123"/>
      <c r="ACJ42" s="123"/>
      <c r="ACK42" s="123"/>
      <c r="ACL42" s="123"/>
      <c r="ACM42" s="123"/>
      <c r="ACN42" s="123"/>
      <c r="ACO42" s="123"/>
      <c r="ACP42" s="123"/>
      <c r="ACQ42" s="123"/>
      <c r="ACR42" s="123"/>
      <c r="ACS42" s="123"/>
      <c r="ACT42" s="123"/>
      <c r="ACU42" s="123"/>
      <c r="ACV42" s="123"/>
      <c r="ACW42" s="123"/>
      <c r="ACX42" s="123"/>
      <c r="ACY42" s="123"/>
      <c r="ACZ42" s="123"/>
      <c r="ADA42" s="123"/>
      <c r="ADB42" s="123"/>
      <c r="ADC42" s="123"/>
      <c r="ADD42" s="123"/>
      <c r="ADE42" s="123"/>
      <c r="ADF42" s="123"/>
      <c r="ADG42" s="123"/>
      <c r="ADH42" s="123"/>
      <c r="ADI42" s="123"/>
      <c r="ADJ42" s="123"/>
      <c r="ADK42" s="123"/>
      <c r="ADL42" s="123"/>
      <c r="ADM42" s="123"/>
      <c r="ADN42" s="123"/>
      <c r="ADO42" s="123"/>
      <c r="ADP42" s="123"/>
      <c r="ADQ42" s="123"/>
      <c r="ADR42" s="123"/>
      <c r="ADS42" s="123"/>
      <c r="ADT42" s="123"/>
      <c r="ADU42" s="123"/>
      <c r="ADV42" s="123"/>
      <c r="ADW42" s="123"/>
      <c r="ADX42" s="123"/>
      <c r="ADY42" s="123"/>
      <c r="ADZ42" s="123"/>
      <c r="AEA42" s="123"/>
      <c r="AEB42" s="123"/>
      <c r="AEC42" s="123"/>
      <c r="AED42" s="123"/>
      <c r="AEE42" s="123"/>
      <c r="AEF42" s="123"/>
      <c r="AEG42" s="123"/>
      <c r="AEH42" s="123"/>
      <c r="AEI42" s="123"/>
      <c r="AEJ42" s="123"/>
      <c r="AEK42" s="123"/>
      <c r="AEL42" s="123"/>
      <c r="AEM42" s="123"/>
      <c r="AEN42" s="123"/>
      <c r="AEO42" s="123"/>
      <c r="AEP42" s="123"/>
      <c r="AEQ42" s="123"/>
      <c r="AER42" s="123"/>
      <c r="AES42" s="123"/>
      <c r="AET42" s="123"/>
      <c r="AEU42" s="123"/>
      <c r="AEV42" s="123"/>
      <c r="AEW42" s="123"/>
      <c r="AEX42" s="123"/>
      <c r="AEY42" s="123"/>
      <c r="AEZ42" s="123"/>
      <c r="AFA42" s="123"/>
      <c r="AFB42" s="123"/>
      <c r="AFC42" s="123"/>
      <c r="AFD42" s="123"/>
      <c r="AFE42" s="123"/>
      <c r="AFF42" s="123"/>
      <c r="AFG42" s="123"/>
      <c r="AFH42" s="123"/>
      <c r="AFI42" s="123"/>
      <c r="AFJ42" s="123"/>
      <c r="AFK42" s="123"/>
      <c r="AFL42" s="123"/>
      <c r="AFM42" s="123"/>
      <c r="AFN42" s="123"/>
      <c r="AFO42" s="123"/>
      <c r="AFP42" s="123"/>
      <c r="AFQ42" s="123"/>
      <c r="AFR42" s="123"/>
      <c r="AFS42" s="123"/>
      <c r="AFT42" s="123"/>
      <c r="AFU42" s="123"/>
      <c r="AFV42" s="123"/>
      <c r="AFW42" s="123"/>
      <c r="AFX42" s="123"/>
      <c r="AFY42" s="123"/>
      <c r="AFZ42" s="123"/>
      <c r="AGA42" s="123"/>
      <c r="AGB42" s="123"/>
      <c r="AGC42" s="123"/>
      <c r="AGD42" s="123"/>
      <c r="AGE42" s="123"/>
      <c r="AGF42" s="123"/>
      <c r="AGG42" s="123"/>
      <c r="AGH42" s="123"/>
      <c r="AGI42" s="123"/>
      <c r="AGJ42" s="123"/>
      <c r="AGK42" s="123"/>
      <c r="AGL42" s="123"/>
      <c r="AGM42" s="123"/>
      <c r="AGN42" s="123"/>
      <c r="AGO42" s="123"/>
      <c r="AGP42" s="123"/>
      <c r="AGQ42" s="123"/>
      <c r="AGR42" s="123"/>
      <c r="AGS42" s="123"/>
      <c r="AGT42" s="123"/>
      <c r="AGU42" s="123"/>
      <c r="AGV42" s="123"/>
      <c r="AGW42" s="123"/>
      <c r="AGX42" s="123"/>
      <c r="AGY42" s="123"/>
      <c r="AGZ42" s="123"/>
      <c r="AHA42" s="123"/>
      <c r="AHB42" s="123"/>
      <c r="AHC42" s="123"/>
      <c r="AHD42" s="123"/>
      <c r="AHE42" s="123"/>
      <c r="AHF42" s="123"/>
      <c r="AHG42" s="123"/>
      <c r="AHH42" s="123"/>
      <c r="AHI42" s="123"/>
      <c r="AHJ42" s="123"/>
      <c r="AHK42" s="123"/>
      <c r="AHL42" s="123"/>
      <c r="AHM42" s="123"/>
      <c r="AHN42" s="123"/>
      <c r="AHO42" s="123"/>
      <c r="AHP42" s="123"/>
      <c r="AHQ42" s="123"/>
      <c r="AHR42" s="123"/>
      <c r="AHS42" s="123"/>
      <c r="AHT42" s="123"/>
      <c r="AHU42" s="123"/>
      <c r="AHV42" s="123"/>
      <c r="AHW42" s="123"/>
      <c r="AHX42" s="123"/>
      <c r="AHY42" s="123"/>
      <c r="AHZ42" s="123"/>
      <c r="AIA42" s="123"/>
      <c r="AIB42" s="123"/>
      <c r="AIC42" s="123"/>
      <c r="AID42" s="123"/>
      <c r="AIE42" s="123"/>
      <c r="AIF42" s="123"/>
      <c r="AIG42" s="123"/>
      <c r="AIH42" s="123"/>
      <c r="AII42" s="123"/>
      <c r="AIJ42" s="123"/>
      <c r="AIK42" s="123"/>
      <c r="AIL42" s="123"/>
      <c r="AIM42" s="123"/>
      <c r="AIN42" s="123"/>
      <c r="AIO42" s="123"/>
      <c r="AIP42" s="123"/>
      <c r="AIQ42" s="123"/>
      <c r="AIR42" s="123"/>
      <c r="AIS42" s="123"/>
      <c r="AIT42" s="123"/>
      <c r="AIU42" s="123"/>
      <c r="AIV42" s="123"/>
      <c r="AIW42" s="123"/>
      <c r="AIX42" s="123"/>
      <c r="AIY42" s="123"/>
      <c r="AIZ42" s="123"/>
      <c r="AJA42" s="123"/>
      <c r="AJB42" s="123"/>
      <c r="AJC42" s="123"/>
      <c r="AJD42" s="123"/>
      <c r="AJE42" s="123"/>
      <c r="AJF42" s="123"/>
      <c r="AJG42" s="123"/>
      <c r="AJH42" s="123"/>
      <c r="AJI42" s="123"/>
      <c r="AJJ42" s="123"/>
      <c r="AJK42" s="123"/>
      <c r="AJL42" s="123"/>
      <c r="AJM42" s="123"/>
      <c r="AJN42" s="123"/>
      <c r="AJO42" s="123"/>
      <c r="AJP42" s="123"/>
      <c r="AJQ42" s="123"/>
      <c r="AJR42" s="123"/>
      <c r="AJS42" s="123"/>
      <c r="AJT42" s="123"/>
      <c r="AJU42" s="123"/>
      <c r="AJV42" s="123"/>
      <c r="AJW42" s="123"/>
      <c r="AJX42" s="123"/>
      <c r="AJY42" s="123"/>
      <c r="AJZ42" s="123"/>
      <c r="AKA42" s="123"/>
      <c r="AKB42" s="123"/>
      <c r="AKC42" s="123"/>
      <c r="AKD42" s="123"/>
      <c r="AKE42" s="123"/>
      <c r="AKF42" s="123"/>
      <c r="AKG42" s="123"/>
      <c r="AKH42" s="123"/>
      <c r="AKI42" s="123"/>
      <c r="AKJ42" s="123"/>
      <c r="AKK42" s="123"/>
      <c r="AKL42" s="123"/>
      <c r="AKM42" s="123"/>
      <c r="AKN42" s="123"/>
      <c r="AKO42" s="123"/>
      <c r="AKP42" s="123"/>
      <c r="AKQ42" s="123"/>
      <c r="AKR42" s="123"/>
      <c r="AKS42" s="123"/>
      <c r="AKT42" s="123"/>
      <c r="AKU42" s="123"/>
      <c r="AKV42" s="123"/>
      <c r="AKW42" s="123"/>
      <c r="AKX42" s="123"/>
      <c r="AKY42" s="123"/>
      <c r="AKZ42" s="123"/>
      <c r="ALA42" s="123"/>
      <c r="ALB42" s="123"/>
      <c r="ALC42" s="123"/>
      <c r="ALD42" s="123"/>
      <c r="ALE42" s="123"/>
      <c r="ALF42" s="123"/>
      <c r="ALG42" s="123"/>
      <c r="ALH42" s="123"/>
      <c r="ALI42" s="123"/>
      <c r="ALJ42" s="123"/>
      <c r="ALK42" s="123"/>
      <c r="ALL42" s="123"/>
      <c r="ALM42" s="123"/>
      <c r="ALN42" s="123"/>
      <c r="ALO42" s="123"/>
      <c r="ALP42" s="123"/>
      <c r="ALQ42" s="123"/>
      <c r="ALR42" s="123"/>
      <c r="ALS42" s="123"/>
      <c r="ALT42" s="123"/>
      <c r="ALU42" s="123"/>
      <c r="ALV42" s="123"/>
      <c r="ALW42" s="123"/>
      <c r="ALX42" s="123"/>
      <c r="ALY42" s="123"/>
      <c r="ALZ42" s="123"/>
      <c r="AMA42" s="123"/>
      <c r="AMB42" s="123"/>
      <c r="AMC42" s="123"/>
      <c r="AMD42" s="123"/>
      <c r="AME42" s="123"/>
      <c r="AMF42" s="123"/>
      <c r="AMG42" s="123"/>
      <c r="AMH42" s="123"/>
      <c r="AMI42" s="123"/>
      <c r="AMJ42" s="123"/>
      <c r="AMK42" s="123"/>
      <c r="AML42" s="123"/>
      <c r="AMM42" s="123"/>
      <c r="AMN42" s="123"/>
      <c r="AMO42" s="123"/>
      <c r="AMP42" s="123"/>
      <c r="AMQ42" s="123"/>
      <c r="AMR42" s="123"/>
      <c r="AMS42" s="123"/>
      <c r="AMT42" s="123"/>
      <c r="AMU42" s="123"/>
      <c r="AMV42" s="123"/>
      <c r="AMW42" s="123"/>
      <c r="AMX42" s="123"/>
      <c r="AMY42" s="123"/>
      <c r="AMZ42" s="123"/>
      <c r="ANA42" s="123"/>
      <c r="ANB42" s="123"/>
      <c r="ANC42" s="123"/>
      <c r="AND42" s="123"/>
      <c r="ANE42" s="123"/>
      <c r="ANF42" s="123"/>
      <c r="ANG42" s="123"/>
      <c r="ANH42" s="123"/>
      <c r="ANI42" s="123"/>
      <c r="ANJ42" s="123"/>
      <c r="ANK42" s="123"/>
      <c r="ANL42" s="123"/>
      <c r="ANM42" s="123"/>
      <c r="ANN42" s="123"/>
      <c r="ANO42" s="123"/>
      <c r="ANP42" s="123"/>
      <c r="ANQ42" s="123"/>
      <c r="ANR42" s="123"/>
      <c r="ANS42" s="123"/>
      <c r="ANT42" s="123"/>
      <c r="ANU42" s="123"/>
      <c r="ANV42" s="123"/>
      <c r="ANW42" s="123"/>
      <c r="ANX42" s="123"/>
      <c r="ANY42" s="123"/>
      <c r="ANZ42" s="123"/>
      <c r="AOA42" s="123"/>
      <c r="AOB42" s="123"/>
      <c r="AOC42" s="123"/>
      <c r="AOD42" s="123"/>
      <c r="AOE42" s="123"/>
      <c r="AOF42" s="123"/>
      <c r="AOG42" s="123"/>
      <c r="AOH42" s="123"/>
      <c r="AOI42" s="123"/>
      <c r="AOJ42" s="123"/>
      <c r="AOK42" s="123"/>
      <c r="AOL42" s="123"/>
      <c r="AOM42" s="123"/>
      <c r="AON42" s="123"/>
      <c r="AOO42" s="123"/>
      <c r="AOP42" s="123"/>
      <c r="AOQ42" s="123"/>
      <c r="AOR42" s="123"/>
      <c r="AOS42" s="123"/>
      <c r="AOT42" s="123"/>
      <c r="AOU42" s="123"/>
      <c r="AOV42" s="123"/>
      <c r="AOW42" s="123"/>
      <c r="AOX42" s="123"/>
      <c r="AOY42" s="123"/>
      <c r="AOZ42" s="123"/>
      <c r="APA42" s="123"/>
      <c r="APB42" s="123"/>
      <c r="APC42" s="123"/>
      <c r="APD42" s="123"/>
      <c r="APE42" s="123"/>
      <c r="APF42" s="123"/>
      <c r="APG42" s="123"/>
      <c r="APH42" s="123"/>
      <c r="API42" s="123"/>
      <c r="APJ42" s="123"/>
      <c r="APK42" s="123"/>
      <c r="APL42" s="123"/>
      <c r="APM42" s="123"/>
      <c r="APN42" s="123"/>
      <c r="APO42" s="123"/>
      <c r="APP42" s="123"/>
      <c r="APQ42" s="123"/>
      <c r="APR42" s="123"/>
      <c r="APS42" s="123"/>
      <c r="APT42" s="123"/>
      <c r="APU42" s="123"/>
      <c r="APV42" s="123"/>
      <c r="APW42" s="123"/>
      <c r="APX42" s="123"/>
      <c r="APY42" s="123"/>
      <c r="APZ42" s="123"/>
      <c r="AQA42" s="123"/>
      <c r="AQB42" s="123"/>
      <c r="AQC42" s="123"/>
      <c r="AQD42" s="123"/>
      <c r="AQE42" s="123"/>
      <c r="AQF42" s="123"/>
      <c r="AQG42" s="123"/>
      <c r="AQH42" s="123"/>
      <c r="AQI42" s="123"/>
      <c r="AQJ42" s="123"/>
      <c r="AQK42" s="123"/>
      <c r="AQL42" s="123"/>
      <c r="AQM42" s="123"/>
      <c r="AQN42" s="123"/>
      <c r="AQO42" s="123"/>
      <c r="AQP42" s="123"/>
      <c r="AQQ42" s="123"/>
      <c r="AQR42" s="123"/>
      <c r="AQS42" s="123"/>
      <c r="AQT42" s="123"/>
      <c r="AQU42" s="123"/>
      <c r="AQV42" s="123"/>
      <c r="AQW42" s="123"/>
      <c r="AQX42" s="123"/>
      <c r="AQY42" s="123"/>
      <c r="AQZ42" s="123"/>
      <c r="ARA42" s="123"/>
      <c r="ARB42" s="123"/>
      <c r="ARC42" s="123"/>
      <c r="ARD42" s="123"/>
      <c r="ARE42" s="123"/>
      <c r="ARF42" s="123"/>
      <c r="ARG42" s="123"/>
      <c r="ARH42" s="123"/>
      <c r="ARI42" s="123"/>
      <c r="ARJ42" s="123"/>
      <c r="ARK42" s="123"/>
      <c r="ARL42" s="123"/>
      <c r="ARM42" s="123"/>
      <c r="ARN42" s="123"/>
      <c r="ARO42" s="123"/>
      <c r="ARP42" s="123"/>
      <c r="ARQ42" s="123"/>
      <c r="ARR42" s="123"/>
      <c r="ARS42" s="123"/>
      <c r="ART42" s="123"/>
      <c r="ARU42" s="123"/>
      <c r="ARV42" s="123"/>
      <c r="ARW42" s="123"/>
      <c r="ARX42" s="123"/>
      <c r="ARY42" s="123"/>
      <c r="ARZ42" s="123"/>
      <c r="ASA42" s="123"/>
      <c r="ASB42" s="123"/>
      <c r="ASC42" s="123"/>
      <c r="ASD42" s="123"/>
      <c r="ASE42" s="123"/>
      <c r="ASF42" s="123"/>
      <c r="ASG42" s="123"/>
      <c r="ASH42" s="123"/>
      <c r="ASI42" s="123"/>
      <c r="ASJ42" s="123"/>
      <c r="ASK42" s="123"/>
      <c r="ASL42" s="123"/>
      <c r="ASM42" s="123"/>
      <c r="ASN42" s="123"/>
      <c r="ASO42" s="123"/>
      <c r="ASP42" s="123"/>
      <c r="ASQ42" s="123"/>
      <c r="ASR42" s="123"/>
      <c r="ASS42" s="123"/>
      <c r="AST42" s="123"/>
      <c r="ASU42" s="123"/>
      <c r="ASV42" s="123"/>
      <c r="ASW42" s="123"/>
      <c r="ASX42" s="123"/>
      <c r="ASY42" s="123"/>
      <c r="ASZ42" s="123"/>
      <c r="ATA42" s="123"/>
      <c r="ATB42" s="123"/>
      <c r="ATC42" s="123"/>
      <c r="ATD42" s="123"/>
      <c r="ATE42" s="123"/>
      <c r="ATF42" s="123"/>
      <c r="ATG42" s="123"/>
      <c r="ATH42" s="123"/>
      <c r="ATI42" s="123"/>
      <c r="ATJ42" s="123"/>
      <c r="ATK42" s="123"/>
      <c r="ATL42" s="123"/>
      <c r="ATM42" s="123"/>
      <c r="ATN42" s="123"/>
      <c r="ATO42" s="123"/>
      <c r="ATP42" s="123"/>
      <c r="ATQ42" s="123"/>
      <c r="ATR42" s="123"/>
      <c r="ATS42" s="123"/>
      <c r="ATT42" s="123"/>
      <c r="ATU42" s="123"/>
      <c r="ATV42" s="123"/>
      <c r="ATW42" s="123"/>
      <c r="ATX42" s="123"/>
      <c r="ATY42" s="123"/>
      <c r="ATZ42" s="123"/>
      <c r="AUA42" s="123"/>
      <c r="AUB42" s="123"/>
      <c r="AUC42" s="123"/>
      <c r="AUD42" s="123"/>
      <c r="AUE42" s="123"/>
      <c r="AUF42" s="123"/>
      <c r="AUG42" s="123"/>
      <c r="AUH42" s="123"/>
      <c r="AUI42" s="123"/>
      <c r="AUJ42" s="123"/>
      <c r="AUK42" s="123"/>
      <c r="AUL42" s="123"/>
      <c r="AUM42" s="123"/>
      <c r="AUN42" s="123"/>
      <c r="AUO42" s="123"/>
      <c r="AUP42" s="123"/>
      <c r="AUQ42" s="123"/>
      <c r="AUR42" s="123"/>
      <c r="AUS42" s="123"/>
      <c r="AUT42" s="123"/>
      <c r="AUU42" s="123"/>
      <c r="AUV42" s="123"/>
      <c r="AUW42" s="123"/>
      <c r="AUX42" s="123"/>
      <c r="AUY42" s="123"/>
      <c r="AUZ42" s="123"/>
      <c r="AVA42" s="123"/>
      <c r="AVB42" s="123"/>
      <c r="AVC42" s="123"/>
      <c r="AVD42" s="123"/>
      <c r="AVE42" s="123"/>
      <c r="AVF42" s="123"/>
      <c r="AVG42" s="123"/>
      <c r="AVH42" s="123"/>
      <c r="AVI42" s="123"/>
      <c r="AVJ42" s="123"/>
      <c r="AVK42" s="123"/>
      <c r="AVL42" s="123"/>
      <c r="AVM42" s="123"/>
      <c r="AVN42" s="123"/>
      <c r="AVO42" s="123"/>
      <c r="AVP42" s="123"/>
      <c r="AVQ42" s="123"/>
      <c r="AVR42" s="123"/>
      <c r="AVS42" s="123"/>
      <c r="AVT42" s="123"/>
      <c r="AVU42" s="123"/>
      <c r="AVV42" s="123"/>
      <c r="AVW42" s="123"/>
      <c r="AVX42" s="123"/>
      <c r="AVY42" s="123"/>
      <c r="AVZ42" s="123"/>
      <c r="AWA42" s="123"/>
      <c r="AWB42" s="123"/>
      <c r="AWC42" s="123"/>
      <c r="AWD42" s="123"/>
      <c r="AWE42" s="123"/>
      <c r="AWF42" s="123"/>
      <c r="AWG42" s="123"/>
      <c r="AWH42" s="123"/>
      <c r="AWI42" s="123"/>
      <c r="AWJ42" s="123"/>
      <c r="AWK42" s="123"/>
      <c r="AWL42" s="123"/>
      <c r="AWM42" s="123"/>
      <c r="AWN42" s="123"/>
      <c r="AWO42" s="123"/>
      <c r="AWP42" s="123"/>
      <c r="AWQ42" s="123"/>
      <c r="AWR42" s="123"/>
      <c r="AWS42" s="123"/>
      <c r="AWT42" s="123"/>
      <c r="AWU42" s="123"/>
      <c r="AWV42" s="123"/>
      <c r="AWW42" s="123"/>
      <c r="AWX42" s="123"/>
      <c r="AWY42" s="123"/>
      <c r="AWZ42" s="123"/>
      <c r="AXA42" s="123"/>
      <c r="AXB42" s="123"/>
      <c r="AXC42" s="123"/>
      <c r="AXD42" s="123"/>
      <c r="AXE42" s="123"/>
      <c r="AXF42" s="123"/>
      <c r="AXG42" s="123"/>
      <c r="AXH42" s="123"/>
      <c r="AXI42" s="123"/>
      <c r="AXJ42" s="123"/>
      <c r="AXK42" s="123"/>
      <c r="AXL42" s="123"/>
      <c r="AXM42" s="123"/>
      <c r="AXN42" s="123"/>
      <c r="AXO42" s="123"/>
      <c r="AXP42" s="123"/>
      <c r="AXQ42" s="123"/>
      <c r="AXR42" s="123"/>
      <c r="AXS42" s="123"/>
      <c r="AXT42" s="123"/>
      <c r="AXU42" s="123"/>
      <c r="AXV42" s="123"/>
      <c r="AXW42" s="123"/>
      <c r="AXX42" s="123"/>
      <c r="AXY42" s="123"/>
      <c r="AXZ42" s="123"/>
      <c r="AYA42" s="123"/>
      <c r="AYB42" s="123"/>
      <c r="AYC42" s="123"/>
      <c r="AYD42" s="123"/>
      <c r="AYE42" s="123"/>
      <c r="AYF42" s="123"/>
      <c r="AYG42" s="123"/>
      <c r="AYH42" s="123"/>
      <c r="AYI42" s="123"/>
      <c r="AYJ42" s="123"/>
      <c r="AYK42" s="123"/>
      <c r="AYL42" s="123"/>
      <c r="AYM42" s="123"/>
      <c r="AYN42" s="123"/>
      <c r="AYO42" s="123"/>
      <c r="AYP42" s="123"/>
      <c r="AYQ42" s="123"/>
      <c r="AYR42" s="123"/>
      <c r="AYS42" s="123"/>
      <c r="AYT42" s="123"/>
      <c r="AYU42" s="123"/>
      <c r="AYV42" s="123"/>
      <c r="AYW42" s="123"/>
      <c r="AYX42" s="123"/>
      <c r="AYY42" s="123"/>
      <c r="AYZ42" s="123"/>
      <c r="AZA42" s="123"/>
      <c r="AZB42" s="123"/>
      <c r="AZC42" s="123"/>
      <c r="AZD42" s="123"/>
      <c r="AZE42" s="123"/>
      <c r="AZF42" s="123"/>
      <c r="AZG42" s="123"/>
      <c r="AZH42" s="123"/>
      <c r="AZI42" s="123"/>
      <c r="AZJ42" s="123"/>
      <c r="AZK42" s="123"/>
      <c r="AZL42" s="123"/>
      <c r="AZM42" s="123"/>
      <c r="AZN42" s="123"/>
      <c r="AZO42" s="123"/>
      <c r="AZP42" s="123"/>
      <c r="AZQ42" s="123"/>
      <c r="AZR42" s="123"/>
      <c r="AZS42" s="123"/>
      <c r="AZT42" s="123"/>
      <c r="AZU42" s="123"/>
      <c r="AZV42" s="123"/>
      <c r="AZW42" s="123"/>
      <c r="AZX42" s="123"/>
      <c r="AZY42" s="123"/>
      <c r="AZZ42" s="123"/>
      <c r="BAA42" s="123"/>
      <c r="BAB42" s="123"/>
      <c r="BAC42" s="123"/>
      <c r="BAD42" s="123"/>
      <c r="BAE42" s="123"/>
      <c r="BAF42" s="123"/>
      <c r="BAG42" s="123"/>
      <c r="BAH42" s="123"/>
      <c r="BAI42" s="123"/>
      <c r="BAJ42" s="123"/>
      <c r="BAK42" s="123"/>
      <c r="BAL42" s="123"/>
      <c r="BAM42" s="123"/>
      <c r="BAN42" s="123"/>
      <c r="BAO42" s="123"/>
      <c r="BAP42" s="123"/>
      <c r="BAQ42" s="123"/>
      <c r="BAR42" s="123"/>
      <c r="BAS42" s="123"/>
      <c r="BAT42" s="123"/>
      <c r="BAU42" s="123"/>
      <c r="BAV42" s="123"/>
      <c r="BAW42" s="123"/>
      <c r="BAX42" s="123"/>
      <c r="BAY42" s="123"/>
      <c r="BAZ42" s="123"/>
      <c r="BBA42" s="123"/>
      <c r="BBB42" s="123"/>
      <c r="BBC42" s="123"/>
      <c r="BBD42" s="123"/>
      <c r="BBE42" s="123"/>
      <c r="BBF42" s="123"/>
      <c r="BBG42" s="123"/>
      <c r="BBH42" s="123"/>
      <c r="BBI42" s="123"/>
      <c r="BBJ42" s="123"/>
      <c r="BBK42" s="123"/>
      <c r="BBL42" s="123"/>
      <c r="BBM42" s="123"/>
      <c r="BBN42" s="123"/>
      <c r="BBO42" s="123"/>
      <c r="BBP42" s="123"/>
      <c r="BBQ42" s="123"/>
      <c r="BBR42" s="123"/>
      <c r="BBS42" s="123"/>
      <c r="BBT42" s="123"/>
      <c r="BBU42" s="123"/>
      <c r="BBV42" s="123"/>
      <c r="BBW42" s="123"/>
      <c r="BBX42" s="123"/>
      <c r="BBY42" s="123"/>
      <c r="BBZ42" s="123"/>
      <c r="BCA42" s="123"/>
      <c r="BCB42" s="123"/>
      <c r="BCC42" s="123"/>
      <c r="BCD42" s="123"/>
      <c r="BCE42" s="123"/>
      <c r="BCF42" s="123"/>
      <c r="BCG42" s="123"/>
      <c r="BCH42" s="123"/>
      <c r="BCI42" s="123"/>
      <c r="BCJ42" s="123"/>
      <c r="BCK42" s="123"/>
      <c r="BCL42" s="123"/>
      <c r="BCM42" s="123"/>
      <c r="BCN42" s="123"/>
      <c r="BCO42" s="123"/>
      <c r="BCP42" s="123"/>
      <c r="BCQ42" s="123"/>
      <c r="BCR42" s="123"/>
      <c r="BCS42" s="123"/>
      <c r="BCT42" s="123"/>
      <c r="BCU42" s="123"/>
      <c r="BCV42" s="123"/>
      <c r="BCW42" s="123"/>
      <c r="BCX42" s="123"/>
      <c r="BCY42" s="123"/>
      <c r="BCZ42" s="123"/>
      <c r="BDA42" s="123"/>
      <c r="BDB42" s="123"/>
      <c r="BDC42" s="123"/>
      <c r="BDD42" s="123"/>
      <c r="BDE42" s="123"/>
      <c r="BDF42" s="123"/>
      <c r="BDG42" s="123"/>
      <c r="BDH42" s="123"/>
      <c r="BDI42" s="123"/>
      <c r="BDJ42" s="123"/>
      <c r="BDK42" s="123"/>
      <c r="BDL42" s="123"/>
      <c r="BDM42" s="123"/>
      <c r="BDN42" s="123"/>
      <c r="BDO42" s="123"/>
      <c r="BDP42" s="123"/>
      <c r="BDQ42" s="123"/>
      <c r="BDR42" s="123"/>
      <c r="BDS42" s="123"/>
      <c r="BDT42" s="123"/>
      <c r="BDU42" s="123"/>
      <c r="BDV42" s="123"/>
      <c r="BDW42" s="123"/>
      <c r="BDX42" s="123"/>
      <c r="BDY42" s="123"/>
      <c r="BDZ42" s="123"/>
      <c r="BEA42" s="123"/>
      <c r="BEB42" s="123"/>
      <c r="BEC42" s="123"/>
      <c r="BED42" s="123"/>
      <c r="BEE42" s="123"/>
      <c r="BEF42" s="123"/>
      <c r="BEG42" s="123"/>
      <c r="BEH42" s="123"/>
      <c r="BEI42" s="123"/>
      <c r="BEJ42" s="123"/>
      <c r="BEK42" s="123"/>
      <c r="BEL42" s="123"/>
      <c r="BEM42" s="123"/>
      <c r="BEN42" s="123"/>
      <c r="BEO42" s="123"/>
      <c r="BEP42" s="123"/>
      <c r="BEQ42" s="123"/>
      <c r="BER42" s="123"/>
      <c r="BES42" s="123"/>
      <c r="BET42" s="123"/>
      <c r="BEU42" s="123"/>
      <c r="BEV42" s="123"/>
      <c r="BEW42" s="123"/>
      <c r="BEX42" s="123"/>
      <c r="BEY42" s="123"/>
      <c r="BEZ42" s="123"/>
      <c r="BFA42" s="123"/>
      <c r="BFB42" s="123"/>
      <c r="BFC42" s="123"/>
      <c r="BFD42" s="123"/>
      <c r="BFE42" s="123"/>
      <c r="BFF42" s="123"/>
      <c r="BFG42" s="123"/>
      <c r="BFH42" s="123"/>
      <c r="BFI42" s="123"/>
      <c r="BFJ42" s="123"/>
      <c r="BFK42" s="123"/>
      <c r="BFL42" s="123"/>
      <c r="BFM42" s="123"/>
      <c r="BFN42" s="123"/>
      <c r="BFO42" s="123"/>
      <c r="BFP42" s="123"/>
      <c r="BFQ42" s="123"/>
      <c r="BFR42" s="123"/>
      <c r="BFS42" s="123"/>
      <c r="BFT42" s="123"/>
      <c r="BFU42" s="123"/>
      <c r="BFV42" s="123"/>
      <c r="BFW42" s="123"/>
      <c r="BFX42" s="123"/>
      <c r="BFY42" s="123"/>
      <c r="BFZ42" s="123"/>
      <c r="BGA42" s="123"/>
      <c r="BGB42" s="123"/>
      <c r="BGC42" s="123"/>
      <c r="BGD42" s="123"/>
      <c r="BGE42" s="123"/>
      <c r="BGF42" s="123"/>
      <c r="BGG42" s="123"/>
      <c r="BGH42" s="123"/>
      <c r="BGI42" s="123"/>
      <c r="BGJ42" s="123"/>
      <c r="BGK42" s="123"/>
      <c r="BGL42" s="123"/>
      <c r="BGM42" s="123"/>
      <c r="BGN42" s="123"/>
      <c r="BGO42" s="123"/>
      <c r="BGP42" s="123"/>
      <c r="BGQ42" s="123"/>
      <c r="BGR42" s="123"/>
      <c r="BGS42" s="123"/>
      <c r="BGT42" s="123"/>
      <c r="BGU42" s="123"/>
      <c r="BGV42" s="123"/>
      <c r="BGW42" s="123"/>
      <c r="BGX42" s="123"/>
      <c r="BGY42" s="123"/>
      <c r="BGZ42" s="123"/>
      <c r="BHA42" s="123"/>
      <c r="BHB42" s="123"/>
      <c r="BHC42" s="123"/>
      <c r="BHD42" s="123"/>
      <c r="BHE42" s="123"/>
      <c r="BHF42" s="123"/>
      <c r="BHG42" s="123"/>
      <c r="BHH42" s="123"/>
      <c r="BHI42" s="123"/>
      <c r="BHJ42" s="123"/>
      <c r="BHK42" s="123"/>
      <c r="BHL42" s="123"/>
      <c r="BHM42" s="123"/>
      <c r="BHN42" s="123"/>
      <c r="BHO42" s="123"/>
      <c r="BHP42" s="123"/>
      <c r="BHQ42" s="123"/>
      <c r="BHR42" s="123"/>
      <c r="BHS42" s="123"/>
      <c r="BHT42" s="123"/>
      <c r="BHU42" s="123"/>
      <c r="BHV42" s="123"/>
      <c r="BHW42" s="123"/>
      <c r="BHX42" s="123"/>
      <c r="BHY42" s="123"/>
      <c r="BHZ42" s="123"/>
      <c r="BIA42" s="123"/>
      <c r="BIB42" s="123"/>
      <c r="BIC42" s="123"/>
      <c r="BID42" s="123"/>
      <c r="BIE42" s="123"/>
      <c r="BIF42" s="123"/>
      <c r="BIG42" s="123"/>
      <c r="BIH42" s="123"/>
      <c r="BII42" s="123"/>
      <c r="BIJ42" s="123"/>
      <c r="BIK42" s="123"/>
      <c r="BIL42" s="123"/>
      <c r="BIM42" s="123"/>
      <c r="BIN42" s="123"/>
      <c r="BIO42" s="123"/>
      <c r="BIP42" s="123"/>
      <c r="BIQ42" s="123"/>
      <c r="BIR42" s="123"/>
      <c r="BIS42" s="123"/>
      <c r="BIT42" s="123"/>
      <c r="BIU42" s="123"/>
      <c r="BIV42" s="123"/>
      <c r="BIW42" s="123"/>
      <c r="BIX42" s="123"/>
      <c r="BIY42" s="123"/>
      <c r="BIZ42" s="123"/>
      <c r="BJA42" s="123"/>
      <c r="BJB42" s="123"/>
      <c r="BJC42" s="123"/>
      <c r="BJD42" s="123"/>
      <c r="BJE42" s="123"/>
      <c r="BJF42" s="123"/>
      <c r="BJG42" s="123"/>
      <c r="BJH42" s="123"/>
      <c r="BJI42" s="123"/>
      <c r="BJJ42" s="123"/>
      <c r="BJK42" s="123"/>
      <c r="BJL42" s="123"/>
      <c r="BJM42" s="123"/>
      <c r="BJN42" s="123"/>
      <c r="BJO42" s="123"/>
      <c r="BJP42" s="123"/>
      <c r="BJQ42" s="123"/>
      <c r="BJR42" s="123"/>
      <c r="BJS42" s="123"/>
      <c r="BJT42" s="123"/>
      <c r="BJU42" s="123"/>
      <c r="BJV42" s="123"/>
      <c r="BJW42" s="123"/>
      <c r="BJX42" s="123"/>
      <c r="BJY42" s="123"/>
      <c r="BJZ42" s="123"/>
      <c r="BKA42" s="123"/>
      <c r="BKB42" s="123"/>
      <c r="BKC42" s="123"/>
      <c r="BKD42" s="123"/>
      <c r="BKE42" s="123"/>
      <c r="BKF42" s="123"/>
      <c r="BKG42" s="123"/>
      <c r="BKH42" s="123"/>
      <c r="BKI42" s="123"/>
      <c r="BKJ42" s="123"/>
      <c r="BKK42" s="123"/>
      <c r="BKL42" s="123"/>
      <c r="BKM42" s="123"/>
      <c r="BKN42" s="123"/>
      <c r="BKO42" s="123"/>
      <c r="BKP42" s="123"/>
      <c r="BKQ42" s="123"/>
      <c r="BKR42" s="123"/>
      <c r="BKS42" s="123"/>
      <c r="BKT42" s="123"/>
      <c r="BKU42" s="123"/>
      <c r="BKV42" s="123"/>
      <c r="BKW42" s="123"/>
      <c r="BKX42" s="123"/>
      <c r="BKY42" s="123"/>
      <c r="BKZ42" s="123"/>
      <c r="BLA42" s="123"/>
      <c r="BLB42" s="123"/>
      <c r="BLC42" s="123"/>
      <c r="BLD42" s="123"/>
      <c r="BLE42" s="123"/>
      <c r="BLF42" s="123"/>
      <c r="BLG42" s="123"/>
      <c r="BLH42" s="123"/>
      <c r="BLI42" s="123"/>
      <c r="BLJ42" s="123"/>
      <c r="BLK42" s="123"/>
      <c r="BLL42" s="123"/>
      <c r="BLM42" s="123"/>
      <c r="BLN42" s="123"/>
      <c r="BLO42" s="123"/>
      <c r="BLP42" s="123"/>
      <c r="BLQ42" s="123"/>
      <c r="BLR42" s="123"/>
      <c r="BLS42" s="123"/>
      <c r="BLT42" s="123"/>
      <c r="BLU42" s="123"/>
      <c r="BLV42" s="123"/>
      <c r="BLW42" s="123"/>
      <c r="BLX42" s="123"/>
      <c r="BLY42" s="123"/>
      <c r="BLZ42" s="123"/>
      <c r="BMA42" s="123"/>
      <c r="BMB42" s="123"/>
      <c r="BMC42" s="123"/>
      <c r="BMD42" s="123"/>
      <c r="BME42" s="123"/>
      <c r="BMF42" s="123"/>
      <c r="BMG42" s="123"/>
      <c r="BMH42" s="123"/>
      <c r="BMI42" s="123"/>
      <c r="BMJ42" s="123"/>
      <c r="BMK42" s="123"/>
      <c r="BML42" s="123"/>
      <c r="BMM42" s="123"/>
      <c r="BMN42" s="123"/>
      <c r="BMO42" s="123"/>
      <c r="BMP42" s="123"/>
      <c r="BMQ42" s="123"/>
      <c r="BMR42" s="123"/>
      <c r="BMS42" s="123"/>
      <c r="BMT42" s="123"/>
      <c r="BMU42" s="123"/>
      <c r="BMV42" s="123"/>
      <c r="BMW42" s="123"/>
      <c r="BMX42" s="123"/>
      <c r="BMY42" s="123"/>
      <c r="BMZ42" s="123"/>
      <c r="BNA42" s="123"/>
      <c r="BNB42" s="123"/>
      <c r="BNC42" s="123"/>
      <c r="BND42" s="123"/>
      <c r="BNE42" s="123"/>
      <c r="BNF42" s="123"/>
      <c r="BNG42" s="123"/>
      <c r="BNH42" s="123"/>
      <c r="BNI42" s="123"/>
      <c r="BNJ42" s="123"/>
      <c r="BNK42" s="123"/>
      <c r="BNL42" s="123"/>
      <c r="BNM42" s="123"/>
      <c r="BNN42" s="123"/>
      <c r="BNO42" s="123"/>
      <c r="BNP42" s="123"/>
      <c r="BNQ42" s="123"/>
      <c r="BNR42" s="123"/>
      <c r="BNS42" s="123"/>
      <c r="BNT42" s="123"/>
      <c r="BNU42" s="123"/>
      <c r="BNV42" s="123"/>
      <c r="BNW42" s="123"/>
      <c r="BNX42" s="123"/>
      <c r="BNY42" s="123"/>
      <c r="BNZ42" s="123"/>
      <c r="BOA42" s="123"/>
      <c r="BOB42" s="123"/>
      <c r="BOC42" s="123"/>
      <c r="BOD42" s="123"/>
      <c r="BOE42" s="123"/>
      <c r="BOF42" s="123"/>
      <c r="BOG42" s="123"/>
      <c r="BOH42" s="123"/>
      <c r="BOI42" s="123"/>
      <c r="BOJ42" s="123"/>
      <c r="BOK42" s="123"/>
      <c r="BOL42" s="123"/>
      <c r="BOM42" s="123"/>
      <c r="BON42" s="123"/>
      <c r="BOO42" s="123"/>
      <c r="BOP42" s="123"/>
      <c r="BOQ42" s="123"/>
      <c r="BOR42" s="123"/>
      <c r="BOS42" s="123"/>
      <c r="BOT42" s="123"/>
      <c r="BOU42" s="123"/>
      <c r="BOV42" s="123"/>
      <c r="BOW42" s="123"/>
      <c r="BOX42" s="123"/>
      <c r="BOY42" s="123"/>
      <c r="BOZ42" s="123"/>
      <c r="BPA42" s="123"/>
      <c r="BPB42" s="123"/>
      <c r="BPC42" s="123"/>
      <c r="BPD42" s="123"/>
      <c r="BPE42" s="123"/>
      <c r="BPF42" s="123"/>
      <c r="BPG42" s="123"/>
      <c r="BPH42" s="123"/>
      <c r="BPI42" s="123"/>
      <c r="BPJ42" s="123"/>
      <c r="BPK42" s="123"/>
      <c r="BPL42" s="123"/>
      <c r="BPM42" s="123"/>
      <c r="BPN42" s="123"/>
      <c r="BPO42" s="123"/>
      <c r="BPP42" s="123"/>
      <c r="BPQ42" s="123"/>
      <c r="BPR42" s="123"/>
      <c r="BPS42" s="123"/>
      <c r="BPT42" s="123"/>
      <c r="BPU42" s="123"/>
      <c r="BPV42" s="123"/>
      <c r="BPW42" s="123"/>
      <c r="BPX42" s="123"/>
      <c r="BPY42" s="123"/>
      <c r="BPZ42" s="123"/>
      <c r="BQA42" s="123"/>
      <c r="BQB42" s="123"/>
      <c r="BQC42" s="123"/>
      <c r="BQD42" s="123"/>
      <c r="BQE42" s="123"/>
      <c r="BQF42" s="123"/>
      <c r="BQG42" s="123"/>
      <c r="BQH42" s="123"/>
      <c r="BQI42" s="123"/>
      <c r="BQJ42" s="123"/>
      <c r="BQK42" s="123"/>
      <c r="BQL42" s="123"/>
      <c r="BQM42" s="123"/>
      <c r="BQN42" s="123"/>
      <c r="BQO42" s="123"/>
      <c r="BQP42" s="123"/>
      <c r="BQQ42" s="123"/>
      <c r="BQR42" s="123"/>
      <c r="BQS42" s="123"/>
      <c r="BQT42" s="123"/>
      <c r="BQU42" s="123"/>
      <c r="BQV42" s="123"/>
      <c r="BQW42" s="123"/>
      <c r="BQX42" s="123"/>
      <c r="BQY42" s="123"/>
      <c r="BQZ42" s="123"/>
      <c r="BRA42" s="123"/>
      <c r="BRB42" s="123"/>
      <c r="BRC42" s="123"/>
      <c r="BRD42" s="123"/>
      <c r="BRE42" s="123"/>
      <c r="BRF42" s="123"/>
      <c r="BRG42" s="123"/>
      <c r="BRH42" s="123"/>
      <c r="BRI42" s="123"/>
      <c r="BRJ42" s="123"/>
      <c r="BRK42" s="123"/>
      <c r="BRL42" s="123"/>
      <c r="BRM42" s="123"/>
      <c r="BRN42" s="123"/>
      <c r="BRO42" s="123"/>
      <c r="BRP42" s="123"/>
      <c r="BRQ42" s="123"/>
      <c r="BRR42" s="123"/>
      <c r="BRS42" s="123"/>
      <c r="BRT42" s="123"/>
      <c r="BRU42" s="123"/>
      <c r="BRV42" s="123"/>
      <c r="BRW42" s="123"/>
      <c r="BRX42" s="123"/>
      <c r="BRY42" s="123"/>
      <c r="BRZ42" s="123"/>
      <c r="BSA42" s="123"/>
      <c r="BSB42" s="123"/>
      <c r="BSC42" s="123"/>
      <c r="BSD42" s="123"/>
      <c r="BSE42" s="123"/>
      <c r="BSF42" s="123"/>
      <c r="BSG42" s="123"/>
      <c r="BSH42" s="123"/>
      <c r="BSI42" s="123"/>
      <c r="BSJ42" s="123"/>
      <c r="BSK42" s="123"/>
      <c r="BSL42" s="123"/>
      <c r="BSM42" s="123"/>
      <c r="BSN42" s="123"/>
      <c r="BSO42" s="123"/>
      <c r="BSP42" s="123"/>
      <c r="BSQ42" s="123"/>
      <c r="BSR42" s="123"/>
      <c r="BSS42" s="123"/>
      <c r="BST42" s="123"/>
      <c r="BSU42" s="123"/>
      <c r="BSV42" s="123"/>
      <c r="BSW42" s="123"/>
      <c r="BSX42" s="123"/>
      <c r="BSY42" s="123"/>
      <c r="BSZ42" s="123"/>
      <c r="BTA42" s="123"/>
      <c r="BTB42" s="123"/>
      <c r="BTC42" s="123"/>
      <c r="BTD42" s="123"/>
      <c r="BTE42" s="123"/>
      <c r="BTF42" s="123"/>
      <c r="BTG42" s="123"/>
      <c r="BTH42" s="123"/>
      <c r="BTI42" s="123"/>
      <c r="BTJ42" s="123"/>
      <c r="BTK42" s="123"/>
      <c r="BTL42" s="123"/>
      <c r="BTM42" s="123"/>
      <c r="BTN42" s="123"/>
      <c r="BTO42" s="123"/>
      <c r="BTP42" s="123"/>
      <c r="BTQ42" s="123"/>
      <c r="BTR42" s="123"/>
      <c r="BTS42" s="123"/>
      <c r="BTT42" s="123"/>
      <c r="BTU42" s="123"/>
      <c r="BTV42" s="123"/>
      <c r="BTW42" s="123"/>
      <c r="BTX42" s="123"/>
      <c r="BTY42" s="123"/>
      <c r="BTZ42" s="123"/>
      <c r="BUA42" s="123"/>
      <c r="BUB42" s="123"/>
      <c r="BUC42" s="123"/>
      <c r="BUD42" s="123"/>
      <c r="BUE42" s="123"/>
      <c r="BUF42" s="123"/>
      <c r="BUG42" s="123"/>
      <c r="BUH42" s="123"/>
      <c r="BUI42" s="123"/>
      <c r="BUJ42" s="123"/>
      <c r="BUK42" s="123"/>
      <c r="BUL42" s="123"/>
      <c r="BUM42" s="123"/>
      <c r="BUN42" s="123"/>
      <c r="BUO42" s="123"/>
      <c r="BUP42" s="123"/>
      <c r="BUQ42" s="123"/>
      <c r="BUR42" s="123"/>
      <c r="BUS42" s="123"/>
      <c r="BUT42" s="123"/>
      <c r="BUU42" s="123"/>
      <c r="BUV42" s="123"/>
      <c r="BUW42" s="123"/>
      <c r="BUX42" s="123"/>
      <c r="BUY42" s="123"/>
      <c r="BUZ42" s="123"/>
      <c r="BVA42" s="123"/>
      <c r="BVB42" s="123"/>
      <c r="BVC42" s="123"/>
      <c r="BVD42" s="123"/>
      <c r="BVE42" s="123"/>
      <c r="BVF42" s="123"/>
      <c r="BVG42" s="123"/>
      <c r="BVH42" s="123"/>
      <c r="BVI42" s="123"/>
      <c r="BVJ42" s="123"/>
      <c r="BVK42" s="123"/>
      <c r="BVL42" s="123"/>
      <c r="BVM42" s="123"/>
      <c r="BVN42" s="123"/>
      <c r="BVO42" s="123"/>
      <c r="BVP42" s="123"/>
      <c r="BVQ42" s="123"/>
      <c r="BVR42" s="123"/>
      <c r="BVS42" s="123"/>
      <c r="BVT42" s="123"/>
      <c r="BVU42" s="123"/>
      <c r="BVV42" s="123"/>
      <c r="BVW42" s="123"/>
      <c r="BVX42" s="123"/>
      <c r="BVY42" s="123"/>
      <c r="BVZ42" s="123"/>
      <c r="BWA42" s="123"/>
      <c r="BWB42" s="123"/>
      <c r="BWC42" s="123"/>
      <c r="BWD42" s="123"/>
      <c r="BWE42" s="123"/>
      <c r="BWF42" s="123"/>
      <c r="BWG42" s="123"/>
      <c r="BWH42" s="123"/>
      <c r="BWI42" s="123"/>
      <c r="BWJ42" s="123"/>
      <c r="BWK42" s="123"/>
      <c r="BWL42" s="123"/>
      <c r="BWM42" s="123"/>
      <c r="BWN42" s="123"/>
      <c r="BWO42" s="123"/>
      <c r="BWP42" s="123"/>
      <c r="BWQ42" s="123"/>
      <c r="BWR42" s="123"/>
      <c r="BWS42" s="123"/>
      <c r="BWT42" s="123"/>
      <c r="BWU42" s="123"/>
      <c r="BWV42" s="123"/>
      <c r="BWW42" s="123"/>
      <c r="BWX42" s="123"/>
      <c r="BWY42" s="123"/>
      <c r="BWZ42" s="123"/>
      <c r="BXA42" s="123"/>
      <c r="BXB42" s="123"/>
      <c r="BXC42" s="123"/>
      <c r="BXD42" s="123"/>
      <c r="BXE42" s="123"/>
      <c r="BXF42" s="123"/>
      <c r="BXG42" s="123"/>
      <c r="BXH42" s="123"/>
      <c r="BXI42" s="123"/>
      <c r="BXJ42" s="123"/>
      <c r="BXK42" s="123"/>
      <c r="BXL42" s="123"/>
      <c r="BXM42" s="123"/>
      <c r="BXN42" s="123"/>
      <c r="BXO42" s="123"/>
      <c r="BXP42" s="123"/>
      <c r="BXQ42" s="123"/>
      <c r="BXR42" s="123"/>
      <c r="BXS42" s="123"/>
      <c r="BXT42" s="123"/>
      <c r="BXU42" s="123"/>
      <c r="BXV42" s="123"/>
      <c r="BXW42" s="123"/>
      <c r="BXX42" s="123"/>
      <c r="BXY42" s="123"/>
      <c r="BXZ42" s="123"/>
      <c r="BYA42" s="123"/>
      <c r="BYB42" s="123"/>
      <c r="BYC42" s="123"/>
      <c r="BYD42" s="123"/>
      <c r="BYE42" s="123"/>
      <c r="BYF42" s="123"/>
      <c r="BYG42" s="123"/>
      <c r="BYH42" s="123"/>
      <c r="BYI42" s="123"/>
      <c r="BYJ42" s="123"/>
      <c r="BYK42" s="123"/>
      <c r="BYL42" s="123"/>
      <c r="BYM42" s="123"/>
      <c r="BYN42" s="123"/>
      <c r="BYO42" s="123"/>
      <c r="BYP42" s="123"/>
      <c r="BYQ42" s="123"/>
      <c r="BYR42" s="123"/>
      <c r="BYS42" s="123"/>
      <c r="BYT42" s="123"/>
      <c r="BYU42" s="123"/>
      <c r="BYV42" s="123"/>
      <c r="BYW42" s="123"/>
      <c r="BYX42" s="123"/>
      <c r="BYY42" s="123"/>
      <c r="BYZ42" s="123"/>
      <c r="BZA42" s="123"/>
      <c r="BZB42" s="123"/>
      <c r="BZC42" s="123"/>
      <c r="BZD42" s="123"/>
      <c r="BZE42" s="123"/>
      <c r="BZF42" s="123"/>
      <c r="BZG42" s="123"/>
      <c r="BZH42" s="123"/>
      <c r="BZI42" s="123"/>
      <c r="BZJ42" s="123"/>
      <c r="BZK42" s="123"/>
      <c r="BZL42" s="123"/>
      <c r="BZM42" s="123"/>
      <c r="BZN42" s="123"/>
      <c r="BZO42" s="123"/>
      <c r="BZP42" s="123"/>
      <c r="BZQ42" s="123"/>
      <c r="BZR42" s="123"/>
      <c r="BZS42" s="123"/>
      <c r="BZT42" s="123"/>
      <c r="BZU42" s="123"/>
      <c r="BZV42" s="123"/>
      <c r="BZW42" s="123"/>
      <c r="BZX42" s="123"/>
      <c r="BZY42" s="123"/>
      <c r="BZZ42" s="123"/>
      <c r="CAA42" s="123"/>
      <c r="CAB42" s="123"/>
      <c r="CAC42" s="123"/>
      <c r="CAD42" s="123"/>
      <c r="CAE42" s="123"/>
      <c r="CAF42" s="123"/>
      <c r="CAG42" s="123"/>
      <c r="CAH42" s="123"/>
      <c r="CAI42" s="123"/>
      <c r="CAJ42" s="123"/>
      <c r="CAK42" s="123"/>
      <c r="CAL42" s="123"/>
      <c r="CAM42" s="123"/>
      <c r="CAN42" s="123"/>
      <c r="CAO42" s="123"/>
      <c r="CAP42" s="123"/>
      <c r="CAQ42" s="123"/>
      <c r="CAR42" s="123"/>
      <c r="CAS42" s="123"/>
      <c r="CAT42" s="123"/>
      <c r="CAU42" s="123"/>
      <c r="CAV42" s="123"/>
      <c r="CAW42" s="123"/>
      <c r="CAX42" s="123"/>
      <c r="CAY42" s="123"/>
      <c r="CAZ42" s="123"/>
      <c r="CBA42" s="123"/>
      <c r="CBB42" s="123"/>
      <c r="CBC42" s="123"/>
      <c r="CBD42" s="123"/>
      <c r="CBE42" s="123"/>
      <c r="CBF42" s="123"/>
      <c r="CBG42" s="123"/>
      <c r="CBH42" s="123"/>
      <c r="CBI42" s="123"/>
      <c r="CBJ42" s="123"/>
      <c r="CBK42" s="123"/>
      <c r="CBL42" s="123"/>
      <c r="CBM42" s="123"/>
      <c r="CBN42" s="123"/>
      <c r="CBO42" s="123"/>
      <c r="CBP42" s="123"/>
      <c r="CBQ42" s="123"/>
      <c r="CBR42" s="123"/>
      <c r="CBS42" s="123"/>
      <c r="CBT42" s="123"/>
      <c r="CBU42" s="123"/>
      <c r="CBV42" s="123"/>
      <c r="CBW42" s="123"/>
      <c r="CBX42" s="123"/>
      <c r="CBY42" s="123"/>
      <c r="CBZ42" s="123"/>
      <c r="CCA42" s="123"/>
      <c r="CCB42" s="123"/>
      <c r="CCC42" s="123"/>
      <c r="CCD42" s="123"/>
      <c r="CCE42" s="123"/>
      <c r="CCF42" s="123"/>
      <c r="CCG42" s="123"/>
      <c r="CCH42" s="123"/>
      <c r="CCI42" s="123"/>
      <c r="CCJ42" s="123"/>
      <c r="CCK42" s="123"/>
      <c r="CCL42" s="123"/>
      <c r="CCM42" s="123"/>
      <c r="CCN42" s="123"/>
      <c r="CCO42" s="123"/>
      <c r="CCP42" s="123"/>
      <c r="CCQ42" s="123"/>
      <c r="CCR42" s="123"/>
      <c r="CCS42" s="123"/>
      <c r="CCT42" s="123"/>
      <c r="CCU42" s="123"/>
      <c r="CCV42" s="123"/>
      <c r="CCW42" s="123"/>
      <c r="CCX42" s="123"/>
      <c r="CCY42" s="123"/>
      <c r="CCZ42" s="123"/>
      <c r="CDA42" s="123"/>
      <c r="CDB42" s="123"/>
      <c r="CDC42" s="123"/>
      <c r="CDD42" s="123"/>
      <c r="CDE42" s="123"/>
      <c r="CDF42" s="123"/>
      <c r="CDG42" s="123"/>
      <c r="CDH42" s="123"/>
      <c r="CDI42" s="123"/>
      <c r="CDJ42" s="123"/>
      <c r="CDK42" s="123"/>
      <c r="CDL42" s="123"/>
      <c r="CDM42" s="123"/>
      <c r="CDN42" s="123"/>
      <c r="CDO42" s="123"/>
      <c r="CDP42" s="123"/>
      <c r="CDQ42" s="123"/>
      <c r="CDR42" s="123"/>
      <c r="CDS42" s="123"/>
      <c r="CDT42" s="123"/>
      <c r="CDU42" s="123"/>
      <c r="CDV42" s="123"/>
      <c r="CDW42" s="123"/>
      <c r="CDX42" s="123"/>
      <c r="CDY42" s="123"/>
      <c r="CDZ42" s="123"/>
      <c r="CEA42" s="123"/>
      <c r="CEB42" s="123"/>
      <c r="CEC42" s="123"/>
      <c r="CED42" s="123"/>
      <c r="CEE42" s="123"/>
      <c r="CEF42" s="123"/>
      <c r="CEG42" s="123"/>
      <c r="CEH42" s="123"/>
      <c r="CEI42" s="123"/>
      <c r="CEJ42" s="123"/>
      <c r="CEK42" s="123"/>
      <c r="CEL42" s="123"/>
      <c r="CEM42" s="123"/>
      <c r="CEN42" s="123"/>
      <c r="CEO42" s="123"/>
      <c r="CEP42" s="123"/>
      <c r="CEQ42" s="123"/>
      <c r="CER42" s="123"/>
      <c r="CES42" s="123"/>
      <c r="CET42" s="123"/>
      <c r="CEU42" s="123"/>
      <c r="CEV42" s="123"/>
      <c r="CEW42" s="123"/>
      <c r="CEX42" s="123"/>
      <c r="CEY42" s="123"/>
      <c r="CEZ42" s="123"/>
      <c r="CFA42" s="123"/>
      <c r="CFB42" s="123"/>
      <c r="CFC42" s="123"/>
      <c r="CFD42" s="123"/>
      <c r="CFE42" s="123"/>
      <c r="CFF42" s="123"/>
      <c r="CFG42" s="123"/>
      <c r="CFH42" s="123"/>
      <c r="CFI42" s="123"/>
      <c r="CFJ42" s="123"/>
      <c r="CFK42" s="123"/>
      <c r="CFL42" s="123"/>
      <c r="CFM42" s="123"/>
      <c r="CFN42" s="123"/>
      <c r="CFO42" s="123"/>
      <c r="CFP42" s="123"/>
      <c r="CFQ42" s="123"/>
      <c r="CFR42" s="123"/>
      <c r="CFS42" s="123"/>
      <c r="CFT42" s="123"/>
      <c r="CFU42" s="123"/>
      <c r="CFV42" s="123"/>
      <c r="CFW42" s="123"/>
      <c r="CFX42" s="123"/>
      <c r="CFY42" s="123"/>
      <c r="CFZ42" s="123"/>
      <c r="CGA42" s="123"/>
      <c r="CGB42" s="123"/>
      <c r="CGC42" s="123"/>
      <c r="CGD42" s="123"/>
      <c r="CGE42" s="123"/>
      <c r="CGF42" s="123"/>
      <c r="CGG42" s="123"/>
      <c r="CGH42" s="123"/>
      <c r="CGI42" s="123"/>
      <c r="CGJ42" s="123"/>
      <c r="CGK42" s="123"/>
      <c r="CGL42" s="123"/>
      <c r="CGM42" s="123"/>
      <c r="CGN42" s="123"/>
      <c r="CGO42" s="123"/>
      <c r="CGP42" s="123"/>
      <c r="CGQ42" s="123"/>
      <c r="CGR42" s="123"/>
      <c r="CGS42" s="123"/>
      <c r="CGT42" s="123"/>
      <c r="CGU42" s="123"/>
      <c r="CGV42" s="123"/>
      <c r="CGW42" s="123"/>
      <c r="CGX42" s="123"/>
      <c r="CGY42" s="123"/>
      <c r="CGZ42" s="123"/>
      <c r="CHA42" s="123"/>
      <c r="CHB42" s="123"/>
      <c r="CHC42" s="123"/>
      <c r="CHD42" s="123"/>
      <c r="CHE42" s="123"/>
      <c r="CHF42" s="123"/>
      <c r="CHG42" s="123"/>
      <c r="CHH42" s="123"/>
      <c r="CHI42" s="123"/>
      <c r="CHJ42" s="123"/>
      <c r="CHK42" s="123"/>
      <c r="CHL42" s="123"/>
      <c r="CHM42" s="123"/>
      <c r="CHN42" s="123"/>
      <c r="CHO42" s="123"/>
      <c r="CHP42" s="123"/>
      <c r="CHQ42" s="123"/>
      <c r="CHR42" s="123"/>
      <c r="CHS42" s="123"/>
      <c r="CHT42" s="123"/>
      <c r="CHU42" s="123"/>
      <c r="CHV42" s="123"/>
      <c r="CHW42" s="123"/>
      <c r="CHX42" s="123"/>
      <c r="CHY42" s="123"/>
      <c r="CHZ42" s="123"/>
      <c r="CIA42" s="123"/>
      <c r="CIB42" s="123"/>
      <c r="CIC42" s="123"/>
      <c r="CID42" s="123"/>
      <c r="CIE42" s="123"/>
      <c r="CIF42" s="123"/>
      <c r="CIG42" s="123"/>
      <c r="CIH42" s="123"/>
      <c r="CII42" s="123"/>
      <c r="CIJ42" s="123"/>
      <c r="CIK42" s="123"/>
      <c r="CIL42" s="123"/>
      <c r="CIM42" s="123"/>
      <c r="CIN42" s="123"/>
      <c r="CIO42" s="123"/>
      <c r="CIP42" s="123"/>
      <c r="CIQ42" s="123"/>
      <c r="CIR42" s="123"/>
      <c r="CIS42" s="123"/>
      <c r="CIT42" s="123"/>
      <c r="CIU42" s="123"/>
      <c r="CIV42" s="123"/>
      <c r="CIW42" s="123"/>
      <c r="CIX42" s="123"/>
      <c r="CIY42" s="123"/>
      <c r="CIZ42" s="123"/>
      <c r="CJA42" s="123"/>
      <c r="CJB42" s="123"/>
      <c r="CJC42" s="123"/>
      <c r="CJD42" s="123"/>
      <c r="CJE42" s="123"/>
      <c r="CJF42" s="123"/>
      <c r="CJG42" s="123"/>
      <c r="CJH42" s="123"/>
      <c r="CJI42" s="123"/>
      <c r="CJJ42" s="123"/>
      <c r="CJK42" s="123"/>
      <c r="CJL42" s="123"/>
      <c r="CJM42" s="123"/>
      <c r="CJN42" s="123"/>
      <c r="CJO42" s="123"/>
      <c r="CJP42" s="123"/>
      <c r="CJQ42" s="123"/>
      <c r="CJR42" s="123"/>
      <c r="CJS42" s="123"/>
      <c r="CJT42" s="123"/>
      <c r="CJU42" s="123"/>
      <c r="CJV42" s="123"/>
      <c r="CJW42" s="123"/>
      <c r="CJX42" s="123"/>
      <c r="CJY42" s="123"/>
      <c r="CJZ42" s="123"/>
      <c r="CKA42" s="123"/>
      <c r="CKB42" s="123"/>
      <c r="CKC42" s="123"/>
      <c r="CKD42" s="123"/>
      <c r="CKE42" s="123"/>
      <c r="CKF42" s="123"/>
      <c r="CKG42" s="123"/>
      <c r="CKH42" s="123"/>
      <c r="CKI42" s="123"/>
      <c r="CKJ42" s="123"/>
      <c r="CKK42" s="123"/>
      <c r="CKL42" s="123"/>
      <c r="CKM42" s="123"/>
      <c r="CKN42" s="123"/>
      <c r="CKO42" s="123"/>
      <c r="CKP42" s="123"/>
      <c r="CKQ42" s="123"/>
      <c r="CKR42" s="123"/>
      <c r="CKS42" s="123"/>
      <c r="CKT42" s="123"/>
      <c r="CKU42" s="123"/>
      <c r="CKV42" s="123"/>
      <c r="CKW42" s="123"/>
      <c r="CKX42" s="123"/>
      <c r="CKY42" s="123"/>
      <c r="CKZ42" s="123"/>
      <c r="CLA42" s="123"/>
      <c r="CLB42" s="123"/>
      <c r="CLC42" s="123"/>
      <c r="CLD42" s="123"/>
      <c r="CLE42" s="123"/>
      <c r="CLF42" s="123"/>
      <c r="CLG42" s="123"/>
      <c r="CLH42" s="123"/>
      <c r="CLI42" s="123"/>
      <c r="CLJ42" s="123"/>
      <c r="CLK42" s="123"/>
      <c r="CLL42" s="123"/>
      <c r="CLM42" s="123"/>
      <c r="CLN42" s="123"/>
      <c r="CLO42" s="123"/>
      <c r="CLP42" s="123"/>
      <c r="CLQ42" s="123"/>
      <c r="CLR42" s="123"/>
      <c r="CLS42" s="123"/>
      <c r="CLT42" s="123"/>
      <c r="CLU42" s="123"/>
      <c r="CLV42" s="123"/>
      <c r="CLW42" s="123"/>
      <c r="CLX42" s="123"/>
      <c r="CLY42" s="123"/>
      <c r="CLZ42" s="123"/>
      <c r="CMA42" s="123"/>
      <c r="CMB42" s="123"/>
      <c r="CMC42" s="123"/>
      <c r="CMD42" s="123"/>
      <c r="CME42" s="123"/>
      <c r="CMF42" s="123"/>
      <c r="CMG42" s="123"/>
      <c r="CMH42" s="123"/>
      <c r="CMI42" s="123"/>
      <c r="CMJ42" s="123"/>
      <c r="CMK42" s="123"/>
      <c r="CML42" s="123"/>
      <c r="CMM42" s="123"/>
      <c r="CMN42" s="123"/>
      <c r="CMO42" s="123"/>
      <c r="CMP42" s="123"/>
      <c r="CMQ42" s="123"/>
      <c r="CMR42" s="123"/>
      <c r="CMS42" s="123"/>
      <c r="CMT42" s="123"/>
      <c r="CMU42" s="123"/>
      <c r="CMV42" s="123"/>
      <c r="CMW42" s="123"/>
      <c r="CMX42" s="123"/>
      <c r="CMY42" s="123"/>
      <c r="CMZ42" s="123"/>
      <c r="CNA42" s="123"/>
      <c r="CNB42" s="123"/>
      <c r="CNC42" s="123"/>
      <c r="CND42" s="123"/>
      <c r="CNE42" s="123"/>
      <c r="CNF42" s="123"/>
      <c r="CNG42" s="123"/>
      <c r="CNH42" s="123"/>
      <c r="CNI42" s="123"/>
      <c r="CNJ42" s="123"/>
      <c r="CNK42" s="123"/>
      <c r="CNL42" s="123"/>
      <c r="CNM42" s="123"/>
      <c r="CNN42" s="123"/>
      <c r="CNO42" s="123"/>
      <c r="CNP42" s="123"/>
      <c r="CNQ42" s="123"/>
      <c r="CNR42" s="123"/>
      <c r="CNS42" s="123"/>
      <c r="CNT42" s="123"/>
      <c r="CNU42" s="123"/>
      <c r="CNV42" s="123"/>
      <c r="CNW42" s="123"/>
      <c r="CNX42" s="123"/>
      <c r="CNY42" s="123"/>
      <c r="CNZ42" s="123"/>
      <c r="COA42" s="123"/>
      <c r="COB42" s="123"/>
      <c r="COC42" s="123"/>
      <c r="COD42" s="123"/>
      <c r="COE42" s="123"/>
      <c r="COF42" s="123"/>
      <c r="COG42" s="123"/>
      <c r="COH42" s="123"/>
      <c r="COI42" s="123"/>
      <c r="COJ42" s="123"/>
      <c r="COK42" s="123"/>
      <c r="COL42" s="123"/>
      <c r="COM42" s="123"/>
      <c r="CON42" s="123"/>
      <c r="COO42" s="123"/>
      <c r="COP42" s="123"/>
      <c r="COQ42" s="123"/>
      <c r="COR42" s="123"/>
      <c r="COS42" s="123"/>
      <c r="COT42" s="123"/>
      <c r="COU42" s="123"/>
      <c r="COV42" s="123"/>
      <c r="COW42" s="123"/>
      <c r="COX42" s="123"/>
      <c r="COY42" s="123"/>
      <c r="COZ42" s="123"/>
      <c r="CPA42" s="123"/>
      <c r="CPB42" s="123"/>
      <c r="CPC42" s="123"/>
      <c r="CPD42" s="123"/>
      <c r="CPE42" s="123"/>
      <c r="CPF42" s="123"/>
      <c r="CPG42" s="123"/>
      <c r="CPH42" s="123"/>
      <c r="CPI42" s="123"/>
      <c r="CPJ42" s="123"/>
      <c r="CPK42" s="123"/>
      <c r="CPL42" s="123"/>
      <c r="CPM42" s="123"/>
      <c r="CPN42" s="123"/>
      <c r="CPO42" s="123"/>
      <c r="CPP42" s="123"/>
      <c r="CPQ42" s="123"/>
      <c r="CPR42" s="123"/>
      <c r="CPS42" s="123"/>
      <c r="CPT42" s="123"/>
      <c r="CPU42" s="123"/>
      <c r="CPV42" s="123"/>
      <c r="CPW42" s="123"/>
      <c r="CPX42" s="123"/>
      <c r="CPY42" s="123"/>
      <c r="CPZ42" s="123"/>
      <c r="CQA42" s="123"/>
      <c r="CQB42" s="123"/>
      <c r="CQC42" s="123"/>
      <c r="CQD42" s="123"/>
      <c r="CQE42" s="123"/>
      <c r="CQF42" s="123"/>
      <c r="CQG42" s="123"/>
      <c r="CQH42" s="123"/>
      <c r="CQI42" s="123"/>
      <c r="CQJ42" s="123"/>
      <c r="CQK42" s="123"/>
      <c r="CQL42" s="123"/>
      <c r="CQM42" s="123"/>
      <c r="CQN42" s="123"/>
      <c r="CQO42" s="123"/>
      <c r="CQP42" s="123"/>
      <c r="CQQ42" s="123"/>
      <c r="CQR42" s="123"/>
      <c r="CQS42" s="123"/>
      <c r="CQT42" s="123"/>
      <c r="CQU42" s="123"/>
      <c r="CQV42" s="123"/>
      <c r="CQW42" s="123"/>
      <c r="CQX42" s="123"/>
      <c r="CQY42" s="123"/>
      <c r="CQZ42" s="123"/>
      <c r="CRA42" s="123"/>
      <c r="CRB42" s="123"/>
      <c r="CRC42" s="123"/>
      <c r="CRD42" s="123"/>
      <c r="CRE42" s="123"/>
      <c r="CRF42" s="123"/>
      <c r="CRG42" s="123"/>
      <c r="CRH42" s="123"/>
      <c r="CRI42" s="123"/>
      <c r="CRJ42" s="123"/>
      <c r="CRK42" s="123"/>
      <c r="CRL42" s="123"/>
      <c r="CRM42" s="123"/>
      <c r="CRN42" s="123"/>
      <c r="CRO42" s="123"/>
      <c r="CRP42" s="123"/>
      <c r="CRQ42" s="123"/>
      <c r="CRR42" s="123"/>
      <c r="CRS42" s="123"/>
      <c r="CRT42" s="123"/>
      <c r="CRU42" s="123"/>
      <c r="CRV42" s="123"/>
      <c r="CRW42" s="123"/>
      <c r="CRX42" s="123"/>
      <c r="CRY42" s="123"/>
      <c r="CRZ42" s="123"/>
      <c r="CSA42" s="123"/>
      <c r="CSB42" s="123"/>
      <c r="CSC42" s="123"/>
      <c r="CSD42" s="123"/>
      <c r="CSE42" s="123"/>
      <c r="CSF42" s="123"/>
      <c r="CSG42" s="123"/>
      <c r="CSH42" s="123"/>
      <c r="CSI42" s="123"/>
      <c r="CSJ42" s="123"/>
      <c r="CSK42" s="123"/>
      <c r="CSL42" s="123"/>
      <c r="CSM42" s="123"/>
      <c r="CSN42" s="123"/>
      <c r="CSO42" s="123"/>
      <c r="CSP42" s="123"/>
      <c r="CSQ42" s="123"/>
      <c r="CSR42" s="123"/>
      <c r="CSS42" s="123"/>
      <c r="CST42" s="123"/>
      <c r="CSU42" s="123"/>
      <c r="CSV42" s="123"/>
      <c r="CSW42" s="123"/>
      <c r="CSX42" s="123"/>
      <c r="CSY42" s="123"/>
      <c r="CSZ42" s="123"/>
      <c r="CTA42" s="123"/>
      <c r="CTB42" s="123"/>
      <c r="CTC42" s="123"/>
      <c r="CTD42" s="123"/>
      <c r="CTE42" s="123"/>
      <c r="CTF42" s="123"/>
      <c r="CTG42" s="123"/>
      <c r="CTH42" s="123"/>
      <c r="CTI42" s="123"/>
      <c r="CTJ42" s="123"/>
      <c r="CTK42" s="123"/>
      <c r="CTL42" s="123"/>
      <c r="CTM42" s="123"/>
      <c r="CTN42" s="123"/>
      <c r="CTO42" s="123"/>
      <c r="CTP42" s="123"/>
      <c r="CTQ42" s="123"/>
      <c r="CTR42" s="123"/>
      <c r="CTS42" s="123"/>
      <c r="CTT42" s="123"/>
      <c r="CTU42" s="123"/>
      <c r="CTV42" s="123"/>
      <c r="CTW42" s="123"/>
      <c r="CTX42" s="123"/>
      <c r="CTY42" s="123"/>
      <c r="CTZ42" s="123"/>
      <c r="CUA42" s="123"/>
      <c r="CUB42" s="123"/>
      <c r="CUC42" s="123"/>
      <c r="CUD42" s="123"/>
      <c r="CUE42" s="123"/>
      <c r="CUF42" s="123"/>
      <c r="CUG42" s="123"/>
      <c r="CUH42" s="123"/>
      <c r="CUI42" s="123"/>
      <c r="CUJ42" s="123"/>
      <c r="CUK42" s="123"/>
      <c r="CUL42" s="123"/>
      <c r="CUM42" s="123"/>
      <c r="CUN42" s="123"/>
      <c r="CUO42" s="123"/>
      <c r="CUP42" s="123"/>
      <c r="CUQ42" s="123"/>
      <c r="CUR42" s="123"/>
      <c r="CUS42" s="123"/>
      <c r="CUT42" s="123"/>
      <c r="CUU42" s="123"/>
      <c r="CUV42" s="123"/>
      <c r="CUW42" s="123"/>
      <c r="CUX42" s="123"/>
      <c r="CUY42" s="123"/>
      <c r="CUZ42" s="123"/>
      <c r="CVA42" s="123"/>
      <c r="CVB42" s="123"/>
      <c r="CVC42" s="123"/>
      <c r="CVD42" s="123"/>
      <c r="CVE42" s="123"/>
      <c r="CVF42" s="123"/>
      <c r="CVG42" s="123"/>
      <c r="CVH42" s="123"/>
      <c r="CVI42" s="123"/>
      <c r="CVJ42" s="123"/>
      <c r="CVK42" s="123"/>
      <c r="CVL42" s="123"/>
      <c r="CVM42" s="123"/>
      <c r="CVN42" s="123"/>
      <c r="CVO42" s="123"/>
      <c r="CVP42" s="123"/>
      <c r="CVQ42" s="123"/>
      <c r="CVR42" s="123"/>
      <c r="CVS42" s="123"/>
      <c r="CVT42" s="123"/>
      <c r="CVU42" s="123"/>
      <c r="CVV42" s="123"/>
      <c r="CVW42" s="123"/>
      <c r="CVX42" s="123"/>
      <c r="CVY42" s="123"/>
      <c r="CVZ42" s="123"/>
      <c r="CWA42" s="123"/>
      <c r="CWB42" s="123"/>
      <c r="CWC42" s="123"/>
      <c r="CWD42" s="123"/>
      <c r="CWE42" s="123"/>
      <c r="CWF42" s="123"/>
      <c r="CWG42" s="123"/>
      <c r="CWH42" s="123"/>
      <c r="CWI42" s="123"/>
      <c r="CWJ42" s="123"/>
      <c r="CWK42" s="123"/>
      <c r="CWL42" s="123"/>
      <c r="CWM42" s="123"/>
      <c r="CWN42" s="123"/>
      <c r="CWO42" s="123"/>
      <c r="CWP42" s="123"/>
      <c r="CWQ42" s="123"/>
      <c r="CWR42" s="123"/>
      <c r="CWS42" s="123"/>
      <c r="CWT42" s="123"/>
      <c r="CWU42" s="123"/>
      <c r="CWV42" s="123"/>
      <c r="CWW42" s="123"/>
      <c r="CWX42" s="123"/>
      <c r="CWY42" s="123"/>
      <c r="CWZ42" s="123"/>
      <c r="CXA42" s="123"/>
      <c r="CXB42" s="123"/>
      <c r="CXC42" s="123"/>
      <c r="CXD42" s="123"/>
      <c r="CXE42" s="123"/>
      <c r="CXF42" s="123"/>
      <c r="CXG42" s="123"/>
      <c r="CXH42" s="123"/>
      <c r="CXI42" s="123"/>
      <c r="CXJ42" s="123"/>
      <c r="CXK42" s="123"/>
      <c r="CXL42" s="123"/>
      <c r="CXM42" s="123"/>
      <c r="CXN42" s="123"/>
      <c r="CXO42" s="123"/>
      <c r="CXP42" s="123"/>
      <c r="CXQ42" s="123"/>
      <c r="CXR42" s="123"/>
      <c r="CXS42" s="123"/>
      <c r="CXT42" s="123"/>
      <c r="CXU42" s="123"/>
      <c r="CXV42" s="123"/>
      <c r="CXW42" s="123"/>
      <c r="CXX42" s="123"/>
      <c r="CXY42" s="123"/>
      <c r="CXZ42" s="123"/>
      <c r="CYA42" s="123"/>
      <c r="CYB42" s="123"/>
      <c r="CYC42" s="123"/>
      <c r="CYD42" s="123"/>
      <c r="CYE42" s="123"/>
      <c r="CYF42" s="123"/>
      <c r="CYG42" s="123"/>
      <c r="CYH42" s="123"/>
      <c r="CYI42" s="123"/>
      <c r="CYJ42" s="123"/>
      <c r="CYK42" s="123"/>
      <c r="CYL42" s="123"/>
      <c r="CYM42" s="123"/>
      <c r="CYN42" s="123"/>
      <c r="CYO42" s="123"/>
      <c r="CYP42" s="123"/>
      <c r="CYQ42" s="123"/>
      <c r="CYR42" s="123"/>
      <c r="CYS42" s="123"/>
      <c r="CYT42" s="123"/>
      <c r="CYU42" s="123"/>
      <c r="CYV42" s="123"/>
      <c r="CYW42" s="123"/>
      <c r="CYX42" s="123"/>
      <c r="CYY42" s="123"/>
      <c r="CYZ42" s="123"/>
      <c r="CZA42" s="123"/>
      <c r="CZB42" s="123"/>
      <c r="CZC42" s="123"/>
      <c r="CZD42" s="123"/>
      <c r="CZE42" s="123"/>
      <c r="CZF42" s="123"/>
      <c r="CZG42" s="123"/>
      <c r="CZH42" s="123"/>
      <c r="CZI42" s="123"/>
      <c r="CZJ42" s="123"/>
      <c r="CZK42" s="123"/>
      <c r="CZL42" s="123"/>
      <c r="CZM42" s="123"/>
      <c r="CZN42" s="123"/>
      <c r="CZO42" s="123"/>
      <c r="CZP42" s="123"/>
      <c r="CZQ42" s="123"/>
      <c r="CZR42" s="123"/>
      <c r="CZS42" s="123"/>
      <c r="CZT42" s="123"/>
      <c r="CZU42" s="123"/>
      <c r="CZV42" s="123"/>
      <c r="CZW42" s="123"/>
      <c r="CZX42" s="123"/>
      <c r="CZY42" s="123"/>
      <c r="CZZ42" s="123"/>
      <c r="DAA42" s="123"/>
      <c r="DAB42" s="123"/>
      <c r="DAC42" s="123"/>
      <c r="DAD42" s="123"/>
      <c r="DAE42" s="123"/>
      <c r="DAF42" s="123"/>
      <c r="DAG42" s="123"/>
      <c r="DAH42" s="123"/>
      <c r="DAI42" s="123"/>
      <c r="DAJ42" s="123"/>
      <c r="DAK42" s="123"/>
      <c r="DAL42" s="123"/>
      <c r="DAM42" s="123"/>
      <c r="DAN42" s="123"/>
      <c r="DAO42" s="123"/>
      <c r="DAP42" s="123"/>
      <c r="DAQ42" s="123"/>
      <c r="DAR42" s="123"/>
      <c r="DAS42" s="123"/>
      <c r="DAT42" s="123"/>
      <c r="DAU42" s="123"/>
      <c r="DAV42" s="123"/>
      <c r="DAW42" s="123"/>
      <c r="DAX42" s="123"/>
      <c r="DAY42" s="123"/>
      <c r="DAZ42" s="123"/>
      <c r="DBA42" s="123"/>
      <c r="DBB42" s="123"/>
      <c r="DBC42" s="123"/>
      <c r="DBD42" s="123"/>
      <c r="DBE42" s="123"/>
      <c r="DBF42" s="123"/>
      <c r="DBG42" s="123"/>
      <c r="DBH42" s="123"/>
      <c r="DBI42" s="123"/>
      <c r="DBJ42" s="123"/>
      <c r="DBK42" s="123"/>
      <c r="DBL42" s="123"/>
      <c r="DBM42" s="123"/>
      <c r="DBN42" s="123"/>
      <c r="DBO42" s="123"/>
      <c r="DBP42" s="123"/>
      <c r="DBQ42" s="123"/>
      <c r="DBR42" s="123"/>
      <c r="DBS42" s="123"/>
      <c r="DBT42" s="123"/>
      <c r="DBU42" s="123"/>
      <c r="DBV42" s="123"/>
      <c r="DBW42" s="123"/>
      <c r="DBX42" s="123"/>
      <c r="DBY42" s="123"/>
      <c r="DBZ42" s="123"/>
      <c r="DCA42" s="123"/>
      <c r="DCB42" s="123"/>
      <c r="DCC42" s="123"/>
      <c r="DCD42" s="123"/>
      <c r="DCE42" s="123"/>
      <c r="DCF42" s="123"/>
      <c r="DCG42" s="123"/>
      <c r="DCH42" s="123"/>
      <c r="DCI42" s="123"/>
      <c r="DCJ42" s="123"/>
      <c r="DCK42" s="123"/>
      <c r="DCL42" s="123"/>
      <c r="DCM42" s="123"/>
      <c r="DCN42" s="123"/>
      <c r="DCO42" s="123"/>
      <c r="DCP42" s="123"/>
      <c r="DCQ42" s="123"/>
      <c r="DCR42" s="123"/>
      <c r="DCS42" s="123"/>
      <c r="DCT42" s="123"/>
      <c r="DCU42" s="123"/>
      <c r="DCV42" s="123"/>
      <c r="DCW42" s="123"/>
      <c r="DCX42" s="123"/>
      <c r="DCY42" s="123"/>
      <c r="DCZ42" s="123"/>
      <c r="DDA42" s="123"/>
      <c r="DDB42" s="123"/>
      <c r="DDC42" s="123"/>
      <c r="DDD42" s="123"/>
      <c r="DDE42" s="123"/>
      <c r="DDF42" s="123"/>
      <c r="DDG42" s="123"/>
      <c r="DDH42" s="123"/>
      <c r="DDI42" s="123"/>
      <c r="DDJ42" s="123"/>
      <c r="DDK42" s="123"/>
      <c r="DDL42" s="123"/>
      <c r="DDM42" s="123"/>
      <c r="DDN42" s="123"/>
      <c r="DDO42" s="123"/>
      <c r="DDP42" s="123"/>
      <c r="DDQ42" s="123"/>
      <c r="DDR42" s="123"/>
      <c r="DDS42" s="123"/>
      <c r="DDT42" s="123"/>
      <c r="DDU42" s="123"/>
      <c r="DDV42" s="123"/>
      <c r="DDW42" s="123"/>
      <c r="DDX42" s="123"/>
      <c r="DDY42" s="123"/>
      <c r="DDZ42" s="123"/>
      <c r="DEA42" s="123"/>
      <c r="DEB42" s="123"/>
      <c r="DEC42" s="123"/>
      <c r="DED42" s="123"/>
      <c r="DEE42" s="123"/>
      <c r="DEF42" s="123"/>
      <c r="DEG42" s="123"/>
      <c r="DEH42" s="123"/>
      <c r="DEI42" s="123"/>
      <c r="DEJ42" s="123"/>
      <c r="DEK42" s="123"/>
      <c r="DEL42" s="123"/>
      <c r="DEM42" s="123"/>
      <c r="DEN42" s="123"/>
      <c r="DEO42" s="123"/>
      <c r="DEP42" s="123"/>
      <c r="DEQ42" s="123"/>
      <c r="DER42" s="123"/>
      <c r="DES42" s="123"/>
      <c r="DET42" s="123"/>
      <c r="DEU42" s="123"/>
      <c r="DEV42" s="123"/>
      <c r="DEW42" s="123"/>
      <c r="DEX42" s="123"/>
      <c r="DEY42" s="123"/>
      <c r="DEZ42" s="123"/>
      <c r="DFA42" s="123"/>
      <c r="DFB42" s="123"/>
      <c r="DFC42" s="123"/>
      <c r="DFD42" s="123"/>
      <c r="DFE42" s="123"/>
      <c r="DFF42" s="123"/>
      <c r="DFG42" s="123"/>
      <c r="DFH42" s="123"/>
      <c r="DFI42" s="123"/>
      <c r="DFJ42" s="123"/>
      <c r="DFK42" s="123"/>
      <c r="DFL42" s="123"/>
      <c r="DFM42" s="123"/>
      <c r="DFN42" s="123"/>
      <c r="DFO42" s="123"/>
      <c r="DFP42" s="123"/>
      <c r="DFQ42" s="123"/>
      <c r="DFR42" s="123"/>
      <c r="DFS42" s="123"/>
      <c r="DFT42" s="123"/>
      <c r="DFU42" s="123"/>
      <c r="DFV42" s="123"/>
      <c r="DFW42" s="123"/>
      <c r="DFX42" s="123"/>
      <c r="DFY42" s="123"/>
      <c r="DFZ42" s="123"/>
      <c r="DGA42" s="123"/>
      <c r="DGB42" s="123"/>
      <c r="DGC42" s="123"/>
      <c r="DGD42" s="123"/>
      <c r="DGE42" s="123"/>
      <c r="DGF42" s="123"/>
      <c r="DGG42" s="123"/>
      <c r="DGH42" s="123"/>
      <c r="DGI42" s="123"/>
      <c r="DGJ42" s="123"/>
      <c r="DGK42" s="123"/>
      <c r="DGL42" s="123"/>
      <c r="DGM42" s="123"/>
      <c r="DGN42" s="123"/>
      <c r="DGO42" s="123"/>
      <c r="DGP42" s="123"/>
      <c r="DGQ42" s="123"/>
      <c r="DGR42" s="123"/>
      <c r="DGS42" s="123"/>
      <c r="DGT42" s="123"/>
      <c r="DGU42" s="123"/>
      <c r="DGV42" s="123"/>
      <c r="DGW42" s="123"/>
      <c r="DGX42" s="123"/>
      <c r="DGY42" s="123"/>
      <c r="DGZ42" s="123"/>
      <c r="DHA42" s="123"/>
      <c r="DHB42" s="123"/>
      <c r="DHC42" s="123"/>
      <c r="DHD42" s="123"/>
      <c r="DHE42" s="123"/>
      <c r="DHF42" s="123"/>
      <c r="DHG42" s="123"/>
      <c r="DHH42" s="123"/>
      <c r="DHI42" s="123"/>
      <c r="DHJ42" s="123"/>
      <c r="DHK42" s="123"/>
      <c r="DHL42" s="123"/>
      <c r="DHM42" s="123"/>
      <c r="DHN42" s="123"/>
      <c r="DHO42" s="123"/>
      <c r="DHP42" s="123"/>
      <c r="DHQ42" s="123"/>
      <c r="DHR42" s="123"/>
      <c r="DHS42" s="123"/>
      <c r="DHT42" s="123"/>
      <c r="DHU42" s="123"/>
      <c r="DHV42" s="123"/>
      <c r="DHW42" s="123"/>
      <c r="DHX42" s="123"/>
      <c r="DHY42" s="123"/>
      <c r="DHZ42" s="123"/>
      <c r="DIA42" s="123"/>
      <c r="DIB42" s="123"/>
      <c r="DIC42" s="123"/>
      <c r="DID42" s="123"/>
      <c r="DIE42" s="123"/>
      <c r="DIF42" s="123"/>
      <c r="DIG42" s="123"/>
      <c r="DIH42" s="123"/>
      <c r="DII42" s="123"/>
      <c r="DIJ42" s="123"/>
      <c r="DIK42" s="123"/>
      <c r="DIL42" s="123"/>
      <c r="DIM42" s="123"/>
      <c r="DIN42" s="123"/>
      <c r="DIO42" s="123"/>
      <c r="DIP42" s="123"/>
      <c r="DIQ42" s="123"/>
      <c r="DIR42" s="123"/>
      <c r="DIS42" s="123"/>
      <c r="DIT42" s="123"/>
      <c r="DIU42" s="123"/>
      <c r="DIV42" s="123"/>
      <c r="DIW42" s="123"/>
      <c r="DIX42" s="123"/>
      <c r="DIY42" s="123"/>
      <c r="DIZ42" s="123"/>
      <c r="DJA42" s="123"/>
      <c r="DJB42" s="123"/>
      <c r="DJC42" s="123"/>
      <c r="DJD42" s="123"/>
      <c r="DJE42" s="123"/>
      <c r="DJF42" s="123"/>
      <c r="DJG42" s="123"/>
      <c r="DJH42" s="123"/>
      <c r="DJI42" s="123"/>
      <c r="DJJ42" s="123"/>
      <c r="DJK42" s="123"/>
      <c r="DJL42" s="123"/>
      <c r="DJM42" s="123"/>
      <c r="DJN42" s="123"/>
      <c r="DJO42" s="123"/>
      <c r="DJP42" s="123"/>
      <c r="DJQ42" s="123"/>
      <c r="DJR42" s="123"/>
      <c r="DJS42" s="123"/>
      <c r="DJT42" s="123"/>
      <c r="DJU42" s="123"/>
      <c r="DJV42" s="123"/>
      <c r="DJW42" s="123"/>
      <c r="DJX42" s="123"/>
      <c r="DJY42" s="123"/>
      <c r="DJZ42" s="123"/>
      <c r="DKA42" s="123"/>
      <c r="DKB42" s="123"/>
      <c r="DKC42" s="123"/>
      <c r="DKD42" s="123"/>
      <c r="DKE42" s="123"/>
      <c r="DKF42" s="123"/>
      <c r="DKG42" s="123"/>
      <c r="DKH42" s="123"/>
      <c r="DKI42" s="123"/>
      <c r="DKJ42" s="123"/>
      <c r="DKK42" s="123"/>
      <c r="DKL42" s="123"/>
      <c r="DKM42" s="123"/>
      <c r="DKN42" s="123"/>
      <c r="DKO42" s="123"/>
      <c r="DKP42" s="123"/>
      <c r="DKQ42" s="123"/>
      <c r="DKR42" s="123"/>
      <c r="DKS42" s="123"/>
      <c r="DKT42" s="123"/>
      <c r="DKU42" s="123"/>
      <c r="DKV42" s="123"/>
      <c r="DKW42" s="123"/>
      <c r="DKX42" s="123"/>
      <c r="DKY42" s="123"/>
      <c r="DKZ42" s="123"/>
      <c r="DLA42" s="123"/>
      <c r="DLB42" s="123"/>
      <c r="DLC42" s="123"/>
      <c r="DLD42" s="123"/>
      <c r="DLE42" s="123"/>
      <c r="DLF42" s="123"/>
      <c r="DLG42" s="123"/>
      <c r="DLH42" s="123"/>
      <c r="DLI42" s="123"/>
      <c r="DLJ42" s="123"/>
      <c r="DLK42" s="123"/>
      <c r="DLL42" s="123"/>
      <c r="DLM42" s="123"/>
      <c r="DLN42" s="123"/>
      <c r="DLO42" s="123"/>
      <c r="DLP42" s="123"/>
      <c r="DLQ42" s="123"/>
      <c r="DLR42" s="123"/>
      <c r="DLS42" s="123"/>
      <c r="DLT42" s="123"/>
      <c r="DLU42" s="123"/>
      <c r="DLV42" s="123"/>
      <c r="DLW42" s="123"/>
      <c r="DLX42" s="123"/>
      <c r="DLY42" s="123"/>
      <c r="DLZ42" s="123"/>
      <c r="DMA42" s="123"/>
      <c r="DMB42" s="123"/>
      <c r="DMC42" s="123"/>
      <c r="DMD42" s="123"/>
      <c r="DME42" s="123"/>
      <c r="DMF42" s="123"/>
      <c r="DMG42" s="123"/>
      <c r="DMH42" s="123"/>
      <c r="DMI42" s="123"/>
      <c r="DMJ42" s="123"/>
      <c r="DMK42" s="123"/>
      <c r="DML42" s="123"/>
      <c r="DMM42" s="123"/>
      <c r="DMN42" s="123"/>
      <c r="DMO42" s="123"/>
      <c r="DMP42" s="123"/>
      <c r="DMQ42" s="123"/>
      <c r="DMR42" s="123"/>
      <c r="DMS42" s="123"/>
      <c r="DMT42" s="123"/>
      <c r="DMU42" s="123"/>
      <c r="DMV42" s="123"/>
      <c r="DMW42" s="123"/>
      <c r="DMX42" s="123"/>
      <c r="DMY42" s="123"/>
      <c r="DMZ42" s="123"/>
      <c r="DNA42" s="123"/>
      <c r="DNB42" s="123"/>
      <c r="DNC42" s="123"/>
      <c r="DND42" s="123"/>
      <c r="DNE42" s="123"/>
      <c r="DNF42" s="123"/>
      <c r="DNG42" s="123"/>
      <c r="DNH42" s="123"/>
      <c r="DNI42" s="123"/>
      <c r="DNJ42" s="123"/>
      <c r="DNK42" s="123"/>
      <c r="DNL42" s="123"/>
      <c r="DNM42" s="123"/>
      <c r="DNN42" s="123"/>
      <c r="DNO42" s="123"/>
      <c r="DNP42" s="123"/>
      <c r="DNQ42" s="123"/>
      <c r="DNR42" s="123"/>
      <c r="DNS42" s="123"/>
      <c r="DNT42" s="123"/>
      <c r="DNU42" s="123"/>
      <c r="DNV42" s="123"/>
      <c r="DNW42" s="123"/>
      <c r="DNX42" s="123"/>
      <c r="DNY42" s="123"/>
      <c r="DNZ42" s="123"/>
      <c r="DOA42" s="123"/>
      <c r="DOB42" s="123"/>
      <c r="DOC42" s="123"/>
      <c r="DOD42" s="123"/>
      <c r="DOE42" s="123"/>
      <c r="DOF42" s="123"/>
      <c r="DOG42" s="123"/>
      <c r="DOH42" s="123"/>
      <c r="DOI42" s="123"/>
      <c r="DOJ42" s="123"/>
      <c r="DOK42" s="123"/>
      <c r="DOL42" s="123"/>
      <c r="DOM42" s="123"/>
      <c r="DON42" s="123"/>
      <c r="DOO42" s="123"/>
      <c r="DOP42" s="123"/>
      <c r="DOQ42" s="123"/>
      <c r="DOR42" s="123"/>
      <c r="DOS42" s="123"/>
      <c r="DOT42" s="123"/>
      <c r="DOU42" s="123"/>
      <c r="DOV42" s="123"/>
      <c r="DOW42" s="123"/>
      <c r="DOX42" s="123"/>
      <c r="DOY42" s="123"/>
      <c r="DOZ42" s="123"/>
      <c r="DPA42" s="123"/>
      <c r="DPB42" s="123"/>
      <c r="DPC42" s="123"/>
      <c r="DPD42" s="123"/>
      <c r="DPE42" s="123"/>
      <c r="DPF42" s="123"/>
      <c r="DPG42" s="123"/>
      <c r="DPH42" s="123"/>
      <c r="DPI42" s="123"/>
      <c r="DPJ42" s="123"/>
      <c r="DPK42" s="123"/>
      <c r="DPL42" s="123"/>
      <c r="DPM42" s="123"/>
      <c r="DPN42" s="123"/>
      <c r="DPO42" s="123"/>
      <c r="DPP42" s="123"/>
      <c r="DPQ42" s="123"/>
      <c r="DPR42" s="123"/>
      <c r="DPS42" s="123"/>
      <c r="DPT42" s="123"/>
      <c r="DPU42" s="123"/>
      <c r="DPV42" s="123"/>
      <c r="DPW42" s="123"/>
      <c r="DPX42" s="123"/>
      <c r="DPY42" s="123"/>
      <c r="DPZ42" s="123"/>
      <c r="DQA42" s="123"/>
      <c r="DQB42" s="123"/>
      <c r="DQC42" s="123"/>
      <c r="DQD42" s="123"/>
      <c r="DQE42" s="123"/>
      <c r="DQF42" s="123"/>
      <c r="DQG42" s="123"/>
      <c r="DQH42" s="123"/>
      <c r="DQI42" s="123"/>
      <c r="DQJ42" s="123"/>
      <c r="DQK42" s="123"/>
      <c r="DQL42" s="123"/>
      <c r="DQM42" s="123"/>
      <c r="DQN42" s="123"/>
      <c r="DQO42" s="123"/>
      <c r="DQP42" s="123"/>
      <c r="DQQ42" s="123"/>
      <c r="DQR42" s="123"/>
      <c r="DQS42" s="123"/>
      <c r="DQT42" s="123"/>
      <c r="DQU42" s="123"/>
      <c r="DQV42" s="123"/>
      <c r="DQW42" s="123"/>
      <c r="DQX42" s="123"/>
      <c r="DQY42" s="123"/>
      <c r="DQZ42" s="123"/>
      <c r="DRA42" s="123"/>
      <c r="DRB42" s="123"/>
      <c r="DRC42" s="123"/>
      <c r="DRD42" s="123"/>
      <c r="DRE42" s="123"/>
      <c r="DRF42" s="123"/>
      <c r="DRG42" s="123"/>
      <c r="DRH42" s="123"/>
      <c r="DRI42" s="123"/>
      <c r="DRJ42" s="123"/>
      <c r="DRK42" s="123"/>
      <c r="DRL42" s="123"/>
      <c r="DRM42" s="123"/>
      <c r="DRN42" s="123"/>
      <c r="DRO42" s="123"/>
      <c r="DRP42" s="123"/>
      <c r="DRQ42" s="123"/>
      <c r="DRR42" s="123"/>
      <c r="DRS42" s="123"/>
      <c r="DRT42" s="123"/>
      <c r="DRU42" s="123"/>
      <c r="DRV42" s="123"/>
      <c r="DRW42" s="123"/>
      <c r="DRX42" s="123"/>
      <c r="DRY42" s="123"/>
      <c r="DRZ42" s="123"/>
      <c r="DSA42" s="123"/>
      <c r="DSB42" s="123"/>
      <c r="DSC42" s="123"/>
      <c r="DSD42" s="123"/>
      <c r="DSE42" s="123"/>
      <c r="DSF42" s="123"/>
      <c r="DSG42" s="123"/>
      <c r="DSH42" s="123"/>
      <c r="DSI42" s="123"/>
      <c r="DSJ42" s="123"/>
      <c r="DSK42" s="123"/>
      <c r="DSL42" s="123"/>
      <c r="DSM42" s="123"/>
      <c r="DSN42" s="123"/>
      <c r="DSO42" s="123"/>
      <c r="DSP42" s="123"/>
      <c r="DSQ42" s="123"/>
      <c r="DSR42" s="123"/>
      <c r="DSS42" s="123"/>
      <c r="DST42" s="123"/>
      <c r="DSU42" s="123"/>
      <c r="DSV42" s="123"/>
      <c r="DSW42" s="123"/>
      <c r="DSX42" s="123"/>
      <c r="DSY42" s="123"/>
      <c r="DSZ42" s="123"/>
      <c r="DTA42" s="123"/>
      <c r="DTB42" s="123"/>
      <c r="DTC42" s="123"/>
      <c r="DTD42" s="123"/>
      <c r="DTE42" s="123"/>
      <c r="DTF42" s="123"/>
      <c r="DTG42" s="123"/>
      <c r="DTH42" s="123"/>
      <c r="DTI42" s="123"/>
      <c r="DTJ42" s="123"/>
      <c r="DTK42" s="123"/>
      <c r="DTL42" s="123"/>
      <c r="DTM42" s="123"/>
      <c r="DTN42" s="123"/>
      <c r="DTO42" s="123"/>
      <c r="DTP42" s="123"/>
      <c r="DTQ42" s="123"/>
      <c r="DTR42" s="123"/>
      <c r="DTS42" s="123"/>
      <c r="DTT42" s="123"/>
      <c r="DTU42" s="123"/>
      <c r="DTV42" s="123"/>
      <c r="DTW42" s="123"/>
      <c r="DTX42" s="123"/>
      <c r="DTY42" s="123"/>
      <c r="DTZ42" s="123"/>
      <c r="DUA42" s="123"/>
      <c r="DUB42" s="123"/>
      <c r="DUC42" s="123"/>
      <c r="DUD42" s="123"/>
      <c r="DUE42" s="123"/>
      <c r="DUF42" s="123"/>
      <c r="DUG42" s="123"/>
      <c r="DUH42" s="123"/>
      <c r="DUI42" s="123"/>
      <c r="DUJ42" s="123"/>
      <c r="DUK42" s="123"/>
      <c r="DUL42" s="123"/>
      <c r="DUM42" s="123"/>
      <c r="DUN42" s="123"/>
      <c r="DUO42" s="123"/>
      <c r="DUP42" s="123"/>
      <c r="DUQ42" s="123"/>
      <c r="DUR42" s="123"/>
      <c r="DUS42" s="123"/>
      <c r="DUT42" s="123"/>
      <c r="DUU42" s="123"/>
      <c r="DUV42" s="123"/>
      <c r="DUW42" s="123"/>
      <c r="DUX42" s="123"/>
      <c r="DUY42" s="123"/>
      <c r="DUZ42" s="123"/>
      <c r="DVA42" s="123"/>
      <c r="DVB42" s="123"/>
      <c r="DVC42" s="123"/>
      <c r="DVD42" s="123"/>
      <c r="DVE42" s="123"/>
      <c r="DVF42" s="123"/>
      <c r="DVG42" s="123"/>
      <c r="DVH42" s="123"/>
      <c r="DVI42" s="123"/>
      <c r="DVJ42" s="123"/>
      <c r="DVK42" s="123"/>
      <c r="DVL42" s="123"/>
      <c r="DVM42" s="123"/>
      <c r="DVN42" s="123"/>
      <c r="DVO42" s="123"/>
      <c r="DVP42" s="123"/>
      <c r="DVQ42" s="123"/>
      <c r="DVR42" s="123"/>
      <c r="DVS42" s="123"/>
      <c r="DVT42" s="123"/>
      <c r="DVU42" s="123"/>
      <c r="DVV42" s="123"/>
      <c r="DVW42" s="123"/>
      <c r="DVX42" s="123"/>
      <c r="DVY42" s="123"/>
      <c r="DVZ42" s="123"/>
      <c r="DWA42" s="123"/>
      <c r="DWB42" s="123"/>
      <c r="DWC42" s="123"/>
      <c r="DWD42" s="123"/>
      <c r="DWE42" s="123"/>
      <c r="DWF42" s="123"/>
      <c r="DWG42" s="123"/>
      <c r="DWH42" s="123"/>
      <c r="DWI42" s="123"/>
      <c r="DWJ42" s="123"/>
      <c r="DWK42" s="123"/>
      <c r="DWL42" s="123"/>
      <c r="DWM42" s="123"/>
      <c r="DWN42" s="123"/>
      <c r="DWO42" s="123"/>
      <c r="DWP42" s="123"/>
      <c r="DWQ42" s="123"/>
      <c r="DWR42" s="123"/>
      <c r="DWS42" s="123"/>
      <c r="DWT42" s="123"/>
      <c r="DWU42" s="123"/>
      <c r="DWV42" s="123"/>
      <c r="DWW42" s="123"/>
      <c r="DWX42" s="123"/>
      <c r="DWY42" s="123"/>
      <c r="DWZ42" s="123"/>
      <c r="DXA42" s="123"/>
      <c r="DXB42" s="123"/>
      <c r="DXC42" s="123"/>
      <c r="DXD42" s="123"/>
      <c r="DXE42" s="123"/>
      <c r="DXF42" s="123"/>
      <c r="DXG42" s="123"/>
      <c r="DXH42" s="123"/>
      <c r="DXI42" s="123"/>
      <c r="DXJ42" s="123"/>
      <c r="DXK42" s="123"/>
      <c r="DXL42" s="123"/>
      <c r="DXM42" s="123"/>
      <c r="DXN42" s="123"/>
      <c r="DXO42" s="123"/>
      <c r="DXP42" s="123"/>
      <c r="DXQ42" s="123"/>
      <c r="DXR42" s="123"/>
      <c r="DXS42" s="123"/>
      <c r="DXT42" s="123"/>
      <c r="DXU42" s="123"/>
      <c r="DXV42" s="123"/>
      <c r="DXW42" s="123"/>
      <c r="DXX42" s="123"/>
      <c r="DXY42" s="123"/>
      <c r="DXZ42" s="123"/>
      <c r="DYA42" s="123"/>
      <c r="DYB42" s="123"/>
      <c r="DYC42" s="123"/>
      <c r="DYD42" s="123"/>
      <c r="DYE42" s="123"/>
      <c r="DYF42" s="123"/>
      <c r="DYG42" s="123"/>
      <c r="DYH42" s="123"/>
      <c r="DYI42" s="123"/>
      <c r="DYJ42" s="123"/>
      <c r="DYK42" s="123"/>
      <c r="DYL42" s="123"/>
      <c r="DYM42" s="123"/>
      <c r="DYN42" s="123"/>
      <c r="DYO42" s="123"/>
      <c r="DYP42" s="123"/>
      <c r="DYQ42" s="123"/>
      <c r="DYR42" s="123"/>
      <c r="DYS42" s="123"/>
      <c r="DYT42" s="123"/>
      <c r="DYU42" s="123"/>
      <c r="DYV42" s="123"/>
      <c r="DYW42" s="123"/>
      <c r="DYX42" s="123"/>
      <c r="DYY42" s="123"/>
      <c r="DYZ42" s="123"/>
      <c r="DZA42" s="123"/>
      <c r="DZB42" s="123"/>
      <c r="DZC42" s="123"/>
      <c r="DZD42" s="123"/>
      <c r="DZE42" s="123"/>
      <c r="DZF42" s="123"/>
      <c r="DZG42" s="123"/>
      <c r="DZH42" s="123"/>
      <c r="DZI42" s="123"/>
      <c r="DZJ42" s="123"/>
      <c r="DZK42" s="123"/>
      <c r="DZL42" s="123"/>
      <c r="DZM42" s="123"/>
      <c r="DZN42" s="123"/>
      <c r="DZO42" s="123"/>
      <c r="DZP42" s="123"/>
      <c r="DZQ42" s="123"/>
      <c r="DZR42" s="123"/>
      <c r="DZS42" s="123"/>
      <c r="DZT42" s="123"/>
      <c r="DZU42" s="123"/>
      <c r="DZV42" s="123"/>
      <c r="DZW42" s="123"/>
      <c r="DZX42" s="123"/>
      <c r="DZY42" s="123"/>
      <c r="DZZ42" s="123"/>
      <c r="EAA42" s="123"/>
      <c r="EAB42" s="123"/>
      <c r="EAC42" s="123"/>
      <c r="EAD42" s="123"/>
      <c r="EAE42" s="123"/>
      <c r="EAF42" s="123"/>
      <c r="EAG42" s="123"/>
      <c r="EAH42" s="123"/>
      <c r="EAI42" s="123"/>
      <c r="EAJ42" s="123"/>
      <c r="EAK42" s="123"/>
      <c r="EAL42" s="123"/>
      <c r="EAM42" s="123"/>
      <c r="EAN42" s="123"/>
      <c r="EAO42" s="123"/>
      <c r="EAP42" s="123"/>
      <c r="EAQ42" s="123"/>
      <c r="EAR42" s="123"/>
      <c r="EAS42" s="123"/>
      <c r="EAT42" s="123"/>
      <c r="EAU42" s="123"/>
      <c r="EAV42" s="123"/>
      <c r="EAW42" s="123"/>
      <c r="EAX42" s="123"/>
      <c r="EAY42" s="123"/>
      <c r="EAZ42" s="123"/>
      <c r="EBA42" s="123"/>
      <c r="EBB42" s="123"/>
      <c r="EBC42" s="123"/>
      <c r="EBD42" s="123"/>
      <c r="EBE42" s="123"/>
      <c r="EBF42" s="123"/>
      <c r="EBG42" s="123"/>
      <c r="EBH42" s="123"/>
      <c r="EBI42" s="123"/>
      <c r="EBJ42" s="123"/>
      <c r="EBK42" s="123"/>
      <c r="EBL42" s="123"/>
      <c r="EBM42" s="123"/>
      <c r="EBN42" s="123"/>
      <c r="EBO42" s="123"/>
      <c r="EBP42" s="123"/>
      <c r="EBQ42" s="123"/>
      <c r="EBR42" s="123"/>
      <c r="EBS42" s="123"/>
      <c r="EBT42" s="123"/>
      <c r="EBU42" s="123"/>
      <c r="EBV42" s="123"/>
      <c r="EBW42" s="123"/>
      <c r="EBX42" s="123"/>
      <c r="EBY42" s="123"/>
      <c r="EBZ42" s="123"/>
      <c r="ECA42" s="123"/>
      <c r="ECB42" s="123"/>
      <c r="ECC42" s="123"/>
      <c r="ECD42" s="123"/>
      <c r="ECE42" s="123"/>
      <c r="ECF42" s="123"/>
      <c r="ECG42" s="123"/>
      <c r="ECH42" s="123"/>
      <c r="ECI42" s="123"/>
      <c r="ECJ42" s="123"/>
      <c r="ECK42" s="123"/>
      <c r="ECL42" s="123"/>
      <c r="ECM42" s="123"/>
      <c r="ECN42" s="123"/>
      <c r="ECO42" s="123"/>
      <c r="ECP42" s="123"/>
      <c r="ECQ42" s="123"/>
      <c r="ECR42" s="123"/>
      <c r="ECS42" s="123"/>
      <c r="ECT42" s="123"/>
      <c r="ECU42" s="123"/>
      <c r="ECV42" s="123"/>
      <c r="ECW42" s="123"/>
      <c r="ECX42" s="123"/>
      <c r="ECY42" s="123"/>
      <c r="ECZ42" s="123"/>
      <c r="EDA42" s="123"/>
      <c r="EDB42" s="123"/>
      <c r="EDC42" s="123"/>
      <c r="EDD42" s="123"/>
      <c r="EDE42" s="123"/>
      <c r="EDF42" s="123"/>
      <c r="EDG42" s="123"/>
      <c r="EDH42" s="123"/>
      <c r="EDI42" s="123"/>
      <c r="EDJ42" s="123"/>
      <c r="EDK42" s="123"/>
      <c r="EDL42" s="123"/>
      <c r="EDM42" s="123"/>
      <c r="EDN42" s="123"/>
      <c r="EDO42" s="123"/>
      <c r="EDP42" s="123"/>
      <c r="EDQ42" s="123"/>
      <c r="EDR42" s="123"/>
      <c r="EDS42" s="123"/>
      <c r="EDT42" s="123"/>
      <c r="EDU42" s="123"/>
      <c r="EDV42" s="123"/>
      <c r="EDW42" s="123"/>
      <c r="EDX42" s="123"/>
      <c r="EDY42" s="123"/>
      <c r="EDZ42" s="123"/>
      <c r="EEA42" s="123"/>
      <c r="EEB42" s="123"/>
      <c r="EEC42" s="123"/>
      <c r="EED42" s="123"/>
      <c r="EEE42" s="123"/>
      <c r="EEF42" s="123"/>
      <c r="EEG42" s="123"/>
      <c r="EEH42" s="123"/>
      <c r="EEI42" s="123"/>
      <c r="EEJ42" s="123"/>
      <c r="EEK42" s="123"/>
      <c r="EEL42" s="123"/>
      <c r="EEM42" s="123"/>
      <c r="EEN42" s="123"/>
      <c r="EEO42" s="123"/>
      <c r="EEP42" s="123"/>
      <c r="EEQ42" s="123"/>
      <c r="EER42" s="123"/>
      <c r="EES42" s="123"/>
      <c r="EET42" s="123"/>
      <c r="EEU42" s="123"/>
      <c r="EEV42" s="123"/>
      <c r="EEW42" s="123"/>
      <c r="EEX42" s="123"/>
      <c r="EEY42" s="123"/>
      <c r="EEZ42" s="123"/>
      <c r="EFA42" s="123"/>
      <c r="EFB42" s="123"/>
      <c r="EFC42" s="123"/>
      <c r="EFD42" s="123"/>
      <c r="EFE42" s="123"/>
      <c r="EFF42" s="123"/>
      <c r="EFG42" s="123"/>
      <c r="EFH42" s="123"/>
      <c r="EFI42" s="123"/>
      <c r="EFJ42" s="123"/>
      <c r="EFK42" s="123"/>
      <c r="EFL42" s="123"/>
      <c r="EFM42" s="123"/>
      <c r="EFN42" s="123"/>
      <c r="EFO42" s="123"/>
      <c r="EFP42" s="123"/>
      <c r="EFQ42" s="123"/>
      <c r="EFR42" s="123"/>
      <c r="EFS42" s="123"/>
      <c r="EFT42" s="123"/>
      <c r="EFU42" s="123"/>
      <c r="EFV42" s="123"/>
      <c r="EFW42" s="123"/>
      <c r="EFX42" s="123"/>
      <c r="EFY42" s="123"/>
      <c r="EFZ42" s="123"/>
      <c r="EGA42" s="123"/>
      <c r="EGB42" s="123"/>
      <c r="EGC42" s="123"/>
      <c r="EGD42" s="123"/>
      <c r="EGE42" s="123"/>
      <c r="EGF42" s="123"/>
      <c r="EGG42" s="123"/>
      <c r="EGH42" s="123"/>
      <c r="EGI42" s="123"/>
      <c r="EGJ42" s="123"/>
      <c r="EGK42" s="123"/>
      <c r="EGL42" s="123"/>
      <c r="EGM42" s="123"/>
      <c r="EGN42" s="123"/>
      <c r="EGO42" s="123"/>
      <c r="EGP42" s="123"/>
      <c r="EGQ42" s="123"/>
      <c r="EGR42" s="123"/>
      <c r="EGS42" s="123"/>
      <c r="EGT42" s="123"/>
      <c r="EGU42" s="123"/>
      <c r="EGV42" s="123"/>
      <c r="EGW42" s="123"/>
      <c r="EGX42" s="123"/>
      <c r="EGY42" s="123"/>
      <c r="EGZ42" s="123"/>
      <c r="EHA42" s="123"/>
      <c r="EHB42" s="123"/>
      <c r="EHC42" s="123"/>
      <c r="EHD42" s="123"/>
      <c r="EHE42" s="123"/>
      <c r="EHF42" s="123"/>
      <c r="EHG42" s="123"/>
      <c r="EHH42" s="123"/>
      <c r="EHI42" s="123"/>
      <c r="EHJ42" s="123"/>
      <c r="EHK42" s="123"/>
      <c r="EHL42" s="123"/>
      <c r="EHM42" s="123"/>
      <c r="EHN42" s="123"/>
      <c r="EHO42" s="123"/>
      <c r="EHP42" s="123"/>
      <c r="EHQ42" s="123"/>
      <c r="EHR42" s="123"/>
      <c r="EHS42" s="123"/>
      <c r="EHT42" s="123"/>
      <c r="EHU42" s="123"/>
      <c r="EHV42" s="123"/>
      <c r="EHW42" s="123"/>
      <c r="EHX42" s="123"/>
      <c r="EHY42" s="123"/>
      <c r="EHZ42" s="123"/>
      <c r="EIA42" s="123"/>
      <c r="EIB42" s="123"/>
      <c r="EIC42" s="123"/>
      <c r="EID42" s="123"/>
      <c r="EIE42" s="123"/>
      <c r="EIF42" s="123"/>
      <c r="EIG42" s="123"/>
      <c r="EIH42" s="123"/>
      <c r="EII42" s="123"/>
      <c r="EIJ42" s="123"/>
      <c r="EIK42" s="123"/>
      <c r="EIL42" s="123"/>
      <c r="EIM42" s="123"/>
      <c r="EIN42" s="123"/>
      <c r="EIO42" s="123"/>
      <c r="EIP42" s="123"/>
      <c r="EIQ42" s="123"/>
      <c r="EIR42" s="123"/>
      <c r="EIS42" s="123"/>
      <c r="EIT42" s="123"/>
      <c r="EIU42" s="123"/>
      <c r="EIV42" s="123"/>
      <c r="EIW42" s="123"/>
      <c r="EIX42" s="123"/>
      <c r="EIY42" s="123"/>
      <c r="EIZ42" s="123"/>
      <c r="EJA42" s="123"/>
      <c r="EJB42" s="123"/>
      <c r="EJC42" s="123"/>
      <c r="EJD42" s="123"/>
      <c r="EJE42" s="123"/>
      <c r="EJF42" s="123"/>
      <c r="EJG42" s="123"/>
      <c r="EJH42" s="123"/>
      <c r="EJI42" s="123"/>
      <c r="EJJ42" s="123"/>
      <c r="EJK42" s="123"/>
      <c r="EJL42" s="123"/>
      <c r="EJM42" s="123"/>
      <c r="EJN42" s="123"/>
      <c r="EJO42" s="123"/>
      <c r="EJP42" s="123"/>
      <c r="EJQ42" s="123"/>
      <c r="EJR42" s="123"/>
      <c r="EJS42" s="123"/>
      <c r="EJT42" s="123"/>
      <c r="EJU42" s="123"/>
      <c r="EJV42" s="123"/>
      <c r="EJW42" s="123"/>
      <c r="EJX42" s="123"/>
      <c r="EJY42" s="123"/>
      <c r="EJZ42" s="123"/>
      <c r="EKA42" s="123"/>
      <c r="EKB42" s="123"/>
      <c r="EKC42" s="123"/>
      <c r="EKD42" s="123"/>
      <c r="EKE42" s="123"/>
      <c r="EKF42" s="123"/>
      <c r="EKG42" s="123"/>
      <c r="EKH42" s="123"/>
      <c r="EKI42" s="123"/>
      <c r="EKJ42" s="123"/>
      <c r="EKK42" s="123"/>
      <c r="EKL42" s="123"/>
      <c r="EKM42" s="123"/>
      <c r="EKN42" s="123"/>
      <c r="EKO42" s="123"/>
      <c r="EKP42" s="123"/>
      <c r="EKQ42" s="123"/>
      <c r="EKR42" s="123"/>
      <c r="EKS42" s="123"/>
      <c r="EKT42" s="123"/>
      <c r="EKU42" s="123"/>
      <c r="EKV42" s="123"/>
      <c r="EKW42" s="123"/>
      <c r="EKX42" s="123"/>
      <c r="EKY42" s="123"/>
      <c r="EKZ42" s="123"/>
      <c r="ELA42" s="123"/>
      <c r="ELB42" s="123"/>
      <c r="ELC42" s="123"/>
      <c r="ELD42" s="123"/>
      <c r="ELE42" s="123"/>
      <c r="ELF42" s="123"/>
      <c r="ELG42" s="123"/>
      <c r="ELH42" s="123"/>
      <c r="ELI42" s="123"/>
      <c r="ELJ42" s="123"/>
      <c r="ELK42" s="123"/>
      <c r="ELL42" s="123"/>
      <c r="ELM42" s="123"/>
      <c r="ELN42" s="123"/>
      <c r="ELO42" s="123"/>
      <c r="ELP42" s="123"/>
      <c r="ELQ42" s="123"/>
      <c r="ELR42" s="123"/>
      <c r="ELS42" s="123"/>
      <c r="ELT42" s="123"/>
      <c r="ELU42" s="123"/>
      <c r="ELV42" s="123"/>
      <c r="ELW42" s="123"/>
      <c r="ELX42" s="123"/>
      <c r="ELY42" s="123"/>
      <c r="ELZ42" s="123"/>
      <c r="EMA42" s="123"/>
      <c r="EMB42" s="123"/>
      <c r="EMC42" s="123"/>
      <c r="EMD42" s="123"/>
      <c r="EME42" s="123"/>
      <c r="EMF42" s="123"/>
      <c r="EMG42" s="123"/>
      <c r="EMH42" s="123"/>
      <c r="EMI42" s="123"/>
      <c r="EMJ42" s="123"/>
      <c r="EMK42" s="123"/>
      <c r="EML42" s="123"/>
      <c r="EMM42" s="123"/>
      <c r="EMN42" s="123"/>
      <c r="EMO42" s="123"/>
      <c r="EMP42" s="123"/>
      <c r="EMQ42" s="123"/>
      <c r="EMR42" s="123"/>
      <c r="EMS42" s="123"/>
      <c r="EMT42" s="123"/>
      <c r="EMU42" s="123"/>
      <c r="EMV42" s="123"/>
      <c r="EMW42" s="123"/>
      <c r="EMX42" s="123"/>
      <c r="EMY42" s="123"/>
      <c r="EMZ42" s="123"/>
      <c r="ENA42" s="123"/>
      <c r="ENB42" s="123"/>
      <c r="ENC42" s="123"/>
      <c r="END42" s="123"/>
      <c r="ENE42" s="123"/>
      <c r="ENF42" s="123"/>
      <c r="ENG42" s="123"/>
      <c r="ENH42" s="123"/>
      <c r="ENI42" s="123"/>
      <c r="ENJ42" s="123"/>
      <c r="ENK42" s="123"/>
      <c r="ENL42" s="123"/>
      <c r="ENM42" s="123"/>
      <c r="ENN42" s="123"/>
      <c r="ENO42" s="123"/>
      <c r="ENP42" s="123"/>
      <c r="ENQ42" s="123"/>
      <c r="ENR42" s="123"/>
      <c r="ENS42" s="123"/>
      <c r="ENT42" s="123"/>
      <c r="ENU42" s="123"/>
      <c r="ENV42" s="123"/>
      <c r="ENW42" s="123"/>
      <c r="ENX42" s="123"/>
      <c r="ENY42" s="123"/>
      <c r="ENZ42" s="123"/>
      <c r="EOA42" s="123"/>
      <c r="EOB42" s="123"/>
      <c r="EOC42" s="123"/>
      <c r="EOD42" s="123"/>
      <c r="EOE42" s="123"/>
      <c r="EOF42" s="123"/>
      <c r="EOG42" s="123"/>
      <c r="EOH42" s="123"/>
      <c r="EOI42" s="123"/>
      <c r="EOJ42" s="123"/>
      <c r="EOK42" s="123"/>
      <c r="EOL42" s="123"/>
      <c r="EOM42" s="123"/>
      <c r="EON42" s="123"/>
      <c r="EOO42" s="123"/>
      <c r="EOP42" s="123"/>
      <c r="EOQ42" s="123"/>
      <c r="EOR42" s="123"/>
      <c r="EOS42" s="123"/>
      <c r="EOT42" s="123"/>
      <c r="EOU42" s="123"/>
      <c r="EOV42" s="123"/>
      <c r="EOW42" s="123"/>
      <c r="EOX42" s="123"/>
      <c r="EOY42" s="123"/>
      <c r="EOZ42" s="123"/>
      <c r="EPA42" s="123"/>
      <c r="EPB42" s="123"/>
      <c r="EPC42" s="123"/>
      <c r="EPD42" s="123"/>
      <c r="EPE42" s="123"/>
      <c r="EPF42" s="123"/>
      <c r="EPG42" s="123"/>
      <c r="EPH42" s="123"/>
      <c r="EPI42" s="123"/>
      <c r="EPJ42" s="123"/>
      <c r="EPK42" s="123"/>
      <c r="EPL42" s="123"/>
      <c r="EPM42" s="123"/>
      <c r="EPN42" s="123"/>
      <c r="EPO42" s="123"/>
      <c r="EPP42" s="123"/>
      <c r="EPQ42" s="123"/>
      <c r="EPR42" s="123"/>
      <c r="EPS42" s="123"/>
      <c r="EPT42" s="123"/>
      <c r="EPU42" s="123"/>
      <c r="EPV42" s="123"/>
      <c r="EPW42" s="123"/>
      <c r="EPX42" s="123"/>
      <c r="EPY42" s="123"/>
      <c r="EPZ42" s="123"/>
      <c r="EQA42" s="123"/>
      <c r="EQB42" s="123"/>
      <c r="EQC42" s="123"/>
      <c r="EQD42" s="123"/>
      <c r="EQE42" s="123"/>
      <c r="EQF42" s="123"/>
      <c r="EQG42" s="123"/>
      <c r="EQH42" s="123"/>
      <c r="EQI42" s="123"/>
      <c r="EQJ42" s="123"/>
      <c r="EQK42" s="123"/>
      <c r="EQL42" s="123"/>
      <c r="EQM42" s="123"/>
      <c r="EQN42" s="123"/>
      <c r="EQO42" s="123"/>
      <c r="EQP42" s="123"/>
      <c r="EQQ42" s="123"/>
      <c r="EQR42" s="123"/>
      <c r="EQS42" s="123"/>
      <c r="EQT42" s="123"/>
      <c r="EQU42" s="123"/>
      <c r="EQV42" s="123"/>
      <c r="EQW42" s="123"/>
      <c r="EQX42" s="123"/>
      <c r="EQY42" s="123"/>
      <c r="EQZ42" s="123"/>
      <c r="ERA42" s="123"/>
      <c r="ERB42" s="123"/>
      <c r="ERC42" s="123"/>
      <c r="ERD42" s="123"/>
      <c r="ERE42" s="123"/>
      <c r="ERF42" s="123"/>
      <c r="ERG42" s="123"/>
      <c r="ERH42" s="123"/>
      <c r="ERI42" s="123"/>
      <c r="ERJ42" s="123"/>
      <c r="ERK42" s="123"/>
      <c r="ERL42" s="123"/>
      <c r="ERM42" s="123"/>
      <c r="ERN42" s="123"/>
      <c r="ERO42" s="123"/>
      <c r="ERP42" s="123"/>
      <c r="ERQ42" s="123"/>
      <c r="ERR42" s="123"/>
      <c r="ERS42" s="123"/>
      <c r="ERT42" s="123"/>
      <c r="ERU42" s="123"/>
      <c r="ERV42" s="123"/>
      <c r="ERW42" s="123"/>
      <c r="ERX42" s="123"/>
      <c r="ERY42" s="123"/>
      <c r="ERZ42" s="123"/>
      <c r="ESA42" s="123"/>
      <c r="ESB42" s="123"/>
      <c r="ESC42" s="123"/>
      <c r="ESD42" s="123"/>
      <c r="ESE42" s="123"/>
      <c r="ESF42" s="123"/>
      <c r="ESG42" s="123"/>
      <c r="ESH42" s="123"/>
      <c r="ESI42" s="123"/>
      <c r="ESJ42" s="123"/>
      <c r="ESK42" s="123"/>
      <c r="ESL42" s="123"/>
      <c r="ESM42" s="123"/>
      <c r="ESN42" s="123"/>
      <c r="ESO42" s="123"/>
      <c r="ESP42" s="123"/>
      <c r="ESQ42" s="123"/>
      <c r="ESR42" s="123"/>
      <c r="ESS42" s="123"/>
      <c r="EST42" s="123"/>
      <c r="ESU42" s="123"/>
      <c r="ESV42" s="123"/>
      <c r="ESW42" s="123"/>
      <c r="ESX42" s="123"/>
      <c r="ESY42" s="123"/>
      <c r="ESZ42" s="123"/>
      <c r="ETA42" s="123"/>
      <c r="ETB42" s="123"/>
      <c r="ETC42" s="123"/>
      <c r="ETD42" s="123"/>
      <c r="ETE42" s="123"/>
      <c r="ETF42" s="123"/>
      <c r="ETG42" s="123"/>
      <c r="ETH42" s="123"/>
      <c r="ETI42" s="123"/>
      <c r="ETJ42" s="123"/>
      <c r="ETK42" s="123"/>
      <c r="ETL42" s="123"/>
      <c r="ETM42" s="123"/>
      <c r="ETN42" s="123"/>
      <c r="ETO42" s="123"/>
      <c r="ETP42" s="123"/>
      <c r="ETQ42" s="123"/>
      <c r="ETR42" s="123"/>
      <c r="ETS42" s="123"/>
      <c r="ETT42" s="123"/>
      <c r="ETU42" s="123"/>
      <c r="ETV42" s="123"/>
      <c r="ETW42" s="123"/>
      <c r="ETX42" s="123"/>
      <c r="ETY42" s="123"/>
      <c r="ETZ42" s="123"/>
      <c r="EUA42" s="123"/>
      <c r="EUB42" s="123"/>
      <c r="EUC42" s="123"/>
      <c r="EUD42" s="123"/>
      <c r="EUE42" s="123"/>
      <c r="EUF42" s="123"/>
      <c r="EUG42" s="123"/>
      <c r="EUH42" s="123"/>
      <c r="EUI42" s="123"/>
      <c r="EUJ42" s="123"/>
      <c r="EUK42" s="123"/>
      <c r="EUL42" s="123"/>
      <c r="EUM42" s="123"/>
      <c r="EUN42" s="123"/>
      <c r="EUO42" s="123"/>
      <c r="EUP42" s="123"/>
      <c r="EUQ42" s="123"/>
      <c r="EUR42" s="123"/>
      <c r="EUS42" s="123"/>
      <c r="EUT42" s="123"/>
      <c r="EUU42" s="123"/>
      <c r="EUV42" s="123"/>
      <c r="EUW42" s="123"/>
      <c r="EUX42" s="123"/>
      <c r="EUY42" s="123"/>
      <c r="EUZ42" s="123"/>
      <c r="EVA42" s="123"/>
      <c r="EVB42" s="123"/>
      <c r="EVC42" s="123"/>
      <c r="EVD42" s="123"/>
      <c r="EVE42" s="123"/>
      <c r="EVF42" s="123"/>
      <c r="EVG42" s="123"/>
      <c r="EVH42" s="123"/>
      <c r="EVI42" s="123"/>
      <c r="EVJ42" s="123"/>
      <c r="EVK42" s="123"/>
      <c r="EVL42" s="123"/>
      <c r="EVM42" s="123"/>
      <c r="EVN42" s="123"/>
      <c r="EVO42" s="123"/>
      <c r="EVP42" s="123"/>
      <c r="EVQ42" s="123"/>
      <c r="EVR42" s="123"/>
      <c r="EVS42" s="123"/>
      <c r="EVT42" s="123"/>
      <c r="EVU42" s="123"/>
      <c r="EVV42" s="123"/>
      <c r="EVW42" s="123"/>
      <c r="EVX42" s="123"/>
      <c r="EVY42" s="123"/>
      <c r="EVZ42" s="123"/>
      <c r="EWA42" s="123"/>
      <c r="EWB42" s="123"/>
      <c r="EWC42" s="123"/>
      <c r="EWD42" s="123"/>
      <c r="EWE42" s="123"/>
      <c r="EWF42" s="123"/>
      <c r="EWG42" s="123"/>
      <c r="EWH42" s="123"/>
      <c r="EWI42" s="123"/>
      <c r="EWJ42" s="123"/>
      <c r="EWK42" s="123"/>
      <c r="EWL42" s="123"/>
      <c r="EWM42" s="123"/>
      <c r="EWN42" s="123"/>
      <c r="EWO42" s="123"/>
      <c r="EWP42" s="123"/>
      <c r="EWQ42" s="123"/>
      <c r="EWR42" s="123"/>
      <c r="EWS42" s="123"/>
      <c r="EWT42" s="123"/>
      <c r="EWU42" s="123"/>
      <c r="EWV42" s="123"/>
      <c r="EWW42" s="123"/>
      <c r="EWX42" s="123"/>
      <c r="EWY42" s="123"/>
      <c r="EWZ42" s="123"/>
      <c r="EXA42" s="123"/>
      <c r="EXB42" s="123"/>
      <c r="EXC42" s="123"/>
      <c r="EXD42" s="123"/>
      <c r="EXE42" s="123"/>
      <c r="EXF42" s="123"/>
      <c r="EXG42" s="123"/>
      <c r="EXH42" s="123"/>
      <c r="EXI42" s="123"/>
      <c r="EXJ42" s="123"/>
      <c r="EXK42" s="123"/>
      <c r="EXL42" s="123"/>
      <c r="EXM42" s="123"/>
      <c r="EXN42" s="123"/>
      <c r="EXO42" s="123"/>
      <c r="EXP42" s="123"/>
      <c r="EXQ42" s="123"/>
      <c r="EXR42" s="123"/>
      <c r="EXS42" s="123"/>
      <c r="EXT42" s="123"/>
      <c r="EXU42" s="123"/>
      <c r="EXV42" s="123"/>
      <c r="EXW42" s="123"/>
      <c r="EXX42" s="123"/>
      <c r="EXY42" s="123"/>
      <c r="EXZ42" s="123"/>
      <c r="EYA42" s="123"/>
      <c r="EYB42" s="123"/>
      <c r="EYC42" s="123"/>
      <c r="EYD42" s="123"/>
      <c r="EYE42" s="123"/>
      <c r="EYF42" s="123"/>
      <c r="EYG42" s="123"/>
      <c r="EYH42" s="123"/>
      <c r="EYI42" s="123"/>
      <c r="EYJ42" s="123"/>
      <c r="EYK42" s="123"/>
      <c r="EYL42" s="123"/>
      <c r="EYM42" s="123"/>
      <c r="EYN42" s="123"/>
      <c r="EYO42" s="123"/>
      <c r="EYP42" s="123"/>
      <c r="EYQ42" s="123"/>
      <c r="EYR42" s="123"/>
      <c r="EYS42" s="123"/>
      <c r="EYT42" s="123"/>
      <c r="EYU42" s="123"/>
      <c r="EYV42" s="123"/>
      <c r="EYW42" s="123"/>
      <c r="EYX42" s="123"/>
      <c r="EYY42" s="123"/>
      <c r="EYZ42" s="123"/>
      <c r="EZA42" s="123"/>
      <c r="EZB42" s="123"/>
      <c r="EZC42" s="123"/>
      <c r="EZD42" s="123"/>
      <c r="EZE42" s="123"/>
      <c r="EZF42" s="123"/>
      <c r="EZG42" s="123"/>
      <c r="EZH42" s="123"/>
      <c r="EZI42" s="123"/>
      <c r="EZJ42" s="123"/>
      <c r="EZK42" s="123"/>
      <c r="EZL42" s="123"/>
      <c r="EZM42" s="123"/>
      <c r="EZN42" s="123"/>
      <c r="EZO42" s="123"/>
      <c r="EZP42" s="123"/>
      <c r="EZQ42" s="123"/>
      <c r="EZR42" s="123"/>
      <c r="EZS42" s="123"/>
      <c r="EZT42" s="123"/>
      <c r="EZU42" s="123"/>
      <c r="EZV42" s="123"/>
      <c r="EZW42" s="123"/>
      <c r="EZX42" s="123"/>
      <c r="EZY42" s="123"/>
      <c r="EZZ42" s="123"/>
      <c r="FAA42" s="123"/>
      <c r="FAB42" s="123"/>
      <c r="FAC42" s="123"/>
      <c r="FAD42" s="123"/>
      <c r="FAE42" s="123"/>
      <c r="FAF42" s="123"/>
      <c r="FAG42" s="123"/>
      <c r="FAH42" s="123"/>
      <c r="FAI42" s="123"/>
      <c r="FAJ42" s="123"/>
      <c r="FAK42" s="123"/>
      <c r="FAL42" s="123"/>
      <c r="FAM42" s="123"/>
      <c r="FAN42" s="123"/>
      <c r="FAO42" s="123"/>
      <c r="FAP42" s="123"/>
      <c r="FAQ42" s="123"/>
      <c r="FAR42" s="123"/>
      <c r="FAS42" s="123"/>
      <c r="FAT42" s="123"/>
      <c r="FAU42" s="123"/>
      <c r="FAV42" s="123"/>
      <c r="FAW42" s="123"/>
      <c r="FAX42" s="123"/>
      <c r="FAY42" s="123"/>
      <c r="FAZ42" s="123"/>
      <c r="FBA42" s="123"/>
      <c r="FBB42" s="123"/>
      <c r="FBC42" s="123"/>
      <c r="FBD42" s="123"/>
      <c r="FBE42" s="123"/>
      <c r="FBF42" s="123"/>
      <c r="FBG42" s="123"/>
      <c r="FBH42" s="123"/>
      <c r="FBI42" s="123"/>
      <c r="FBJ42" s="123"/>
      <c r="FBK42" s="123"/>
      <c r="FBL42" s="123"/>
      <c r="FBM42" s="123"/>
      <c r="FBN42" s="123"/>
      <c r="FBO42" s="123"/>
      <c r="FBP42" s="123"/>
      <c r="FBQ42" s="123"/>
      <c r="FBR42" s="123"/>
      <c r="FBS42" s="123"/>
      <c r="FBT42" s="123"/>
      <c r="FBU42" s="123"/>
      <c r="FBV42" s="123"/>
      <c r="FBW42" s="123"/>
      <c r="FBX42" s="123"/>
      <c r="FBY42" s="123"/>
      <c r="FBZ42" s="123"/>
      <c r="FCA42" s="123"/>
      <c r="FCB42" s="123"/>
      <c r="FCC42" s="123"/>
      <c r="FCD42" s="123"/>
      <c r="FCE42" s="123"/>
      <c r="FCF42" s="123"/>
      <c r="FCG42" s="123"/>
      <c r="FCH42" s="123"/>
      <c r="FCI42" s="123"/>
      <c r="FCJ42" s="123"/>
      <c r="FCK42" s="123"/>
      <c r="FCL42" s="123"/>
      <c r="FCM42" s="123"/>
      <c r="FCN42" s="123"/>
      <c r="FCO42" s="123"/>
      <c r="FCP42" s="123"/>
      <c r="FCQ42" s="123"/>
      <c r="FCR42" s="123"/>
      <c r="FCS42" s="123"/>
      <c r="FCT42" s="123"/>
      <c r="FCU42" s="123"/>
      <c r="FCV42" s="123"/>
      <c r="FCW42" s="123"/>
      <c r="FCX42" s="123"/>
      <c r="FCY42" s="123"/>
      <c r="FCZ42" s="123"/>
      <c r="FDA42" s="123"/>
      <c r="FDB42" s="123"/>
      <c r="FDC42" s="123"/>
      <c r="FDD42" s="123"/>
      <c r="FDE42" s="123"/>
      <c r="FDF42" s="123"/>
      <c r="FDG42" s="123"/>
      <c r="FDH42" s="123"/>
      <c r="FDI42" s="123"/>
      <c r="FDJ42" s="123"/>
      <c r="FDK42" s="123"/>
      <c r="FDL42" s="123"/>
      <c r="FDM42" s="123"/>
      <c r="FDN42" s="123"/>
      <c r="FDO42" s="123"/>
      <c r="FDP42" s="123"/>
      <c r="FDQ42" s="123"/>
      <c r="FDR42" s="123"/>
      <c r="FDS42" s="123"/>
      <c r="FDT42" s="123"/>
      <c r="FDU42" s="123"/>
      <c r="FDV42" s="123"/>
      <c r="FDW42" s="123"/>
      <c r="FDX42" s="123"/>
      <c r="FDY42" s="123"/>
      <c r="FDZ42" s="123"/>
      <c r="FEA42" s="123"/>
      <c r="FEB42" s="123"/>
      <c r="FEC42" s="123"/>
      <c r="FED42" s="123"/>
      <c r="FEE42" s="123"/>
      <c r="FEF42" s="123"/>
      <c r="FEG42" s="123"/>
      <c r="FEH42" s="123"/>
      <c r="FEI42" s="123"/>
      <c r="FEJ42" s="123"/>
      <c r="FEK42" s="123"/>
      <c r="FEL42" s="123"/>
      <c r="FEM42" s="123"/>
      <c r="FEN42" s="123"/>
      <c r="FEO42" s="123"/>
      <c r="FEP42" s="123"/>
      <c r="FEQ42" s="123"/>
      <c r="FER42" s="123"/>
      <c r="FES42" s="123"/>
      <c r="FET42" s="123"/>
      <c r="FEU42" s="123"/>
      <c r="FEV42" s="123"/>
      <c r="FEW42" s="123"/>
      <c r="FEX42" s="123"/>
      <c r="FEY42" s="123"/>
      <c r="FEZ42" s="123"/>
      <c r="FFA42" s="123"/>
      <c r="FFB42" s="123"/>
      <c r="FFC42" s="123"/>
      <c r="FFD42" s="123"/>
      <c r="FFE42" s="123"/>
      <c r="FFF42" s="123"/>
      <c r="FFG42" s="123"/>
      <c r="FFH42" s="123"/>
      <c r="FFI42" s="123"/>
      <c r="FFJ42" s="123"/>
      <c r="FFK42" s="123"/>
      <c r="FFL42" s="123"/>
      <c r="FFM42" s="123"/>
      <c r="FFN42" s="123"/>
      <c r="FFO42" s="123"/>
      <c r="FFP42" s="123"/>
      <c r="FFQ42" s="123"/>
      <c r="FFR42" s="123"/>
      <c r="FFS42" s="123"/>
      <c r="FFT42" s="123"/>
      <c r="FFU42" s="123"/>
      <c r="FFV42" s="123"/>
      <c r="FFW42" s="123"/>
      <c r="FFX42" s="123"/>
      <c r="FFY42" s="123"/>
      <c r="FFZ42" s="123"/>
      <c r="FGA42" s="123"/>
      <c r="FGB42" s="123"/>
      <c r="FGC42" s="123"/>
      <c r="FGD42" s="123"/>
      <c r="FGE42" s="123"/>
      <c r="FGF42" s="123"/>
      <c r="FGG42" s="123"/>
      <c r="FGH42" s="123"/>
      <c r="FGI42" s="123"/>
      <c r="FGJ42" s="123"/>
      <c r="FGK42" s="123"/>
      <c r="FGL42" s="123"/>
      <c r="FGM42" s="123"/>
      <c r="FGN42" s="123"/>
      <c r="FGO42" s="123"/>
      <c r="FGP42" s="123"/>
      <c r="FGQ42" s="123"/>
      <c r="FGR42" s="123"/>
      <c r="FGS42" s="123"/>
      <c r="FGT42" s="123"/>
      <c r="FGU42" s="123"/>
      <c r="FGV42" s="123"/>
      <c r="FGW42" s="123"/>
      <c r="FGX42" s="123"/>
      <c r="FGY42" s="123"/>
      <c r="FGZ42" s="123"/>
      <c r="FHA42" s="123"/>
      <c r="FHB42" s="123"/>
      <c r="FHC42" s="123"/>
      <c r="FHD42" s="123"/>
      <c r="FHE42" s="123"/>
      <c r="FHF42" s="123"/>
      <c r="FHG42" s="123"/>
      <c r="FHH42" s="123"/>
      <c r="FHI42" s="123"/>
      <c r="FHJ42" s="123"/>
      <c r="FHK42" s="123"/>
      <c r="FHL42" s="123"/>
      <c r="FHM42" s="123"/>
      <c r="FHN42" s="123"/>
      <c r="FHO42" s="123"/>
      <c r="FHP42" s="123"/>
      <c r="FHQ42" s="123"/>
      <c r="FHR42" s="123"/>
      <c r="FHS42" s="123"/>
      <c r="FHT42" s="123"/>
      <c r="FHU42" s="123"/>
      <c r="FHV42" s="123"/>
      <c r="FHW42" s="123"/>
      <c r="FHX42" s="123"/>
      <c r="FHY42" s="123"/>
      <c r="FHZ42" s="123"/>
      <c r="FIA42" s="123"/>
      <c r="FIB42" s="123"/>
      <c r="FIC42" s="123"/>
      <c r="FID42" s="123"/>
      <c r="FIE42" s="123"/>
      <c r="FIF42" s="123"/>
      <c r="FIG42" s="123"/>
      <c r="FIH42" s="123"/>
      <c r="FII42" s="123"/>
      <c r="FIJ42" s="123"/>
      <c r="FIK42" s="123"/>
      <c r="FIL42" s="123"/>
      <c r="FIM42" s="123"/>
      <c r="FIN42" s="123"/>
      <c r="FIO42" s="123"/>
      <c r="FIP42" s="123"/>
      <c r="FIQ42" s="123"/>
      <c r="FIR42" s="123"/>
      <c r="FIS42" s="123"/>
      <c r="FIT42" s="123"/>
      <c r="FIU42" s="123"/>
      <c r="FIV42" s="123"/>
      <c r="FIW42" s="123"/>
      <c r="FIX42" s="123"/>
      <c r="FIY42" s="123"/>
      <c r="FIZ42" s="123"/>
      <c r="FJA42" s="123"/>
      <c r="FJB42" s="123"/>
      <c r="FJC42" s="123"/>
      <c r="FJD42" s="123"/>
      <c r="FJE42" s="123"/>
      <c r="FJF42" s="123"/>
      <c r="FJG42" s="123"/>
      <c r="FJH42" s="123"/>
      <c r="FJI42" s="123"/>
      <c r="FJJ42" s="123"/>
      <c r="FJK42" s="123"/>
      <c r="FJL42" s="123"/>
      <c r="FJM42" s="123"/>
      <c r="FJN42" s="123"/>
      <c r="FJO42" s="123"/>
      <c r="FJP42" s="123"/>
      <c r="FJQ42" s="123"/>
      <c r="FJR42" s="123"/>
      <c r="FJS42" s="123"/>
      <c r="FJT42" s="123"/>
      <c r="FJU42" s="123"/>
      <c r="FJV42" s="123"/>
      <c r="FJW42" s="123"/>
      <c r="FJX42" s="123"/>
      <c r="FJY42" s="123"/>
      <c r="FJZ42" s="123"/>
      <c r="FKA42" s="123"/>
      <c r="FKB42" s="123"/>
      <c r="FKC42" s="123"/>
      <c r="FKD42" s="123"/>
      <c r="FKE42" s="123"/>
      <c r="FKF42" s="123"/>
      <c r="FKG42" s="123"/>
      <c r="FKH42" s="123"/>
      <c r="FKI42" s="123"/>
      <c r="FKJ42" s="123"/>
      <c r="FKK42" s="123"/>
      <c r="FKL42" s="123"/>
      <c r="FKM42" s="123"/>
      <c r="FKN42" s="123"/>
      <c r="FKO42" s="123"/>
      <c r="FKP42" s="123"/>
      <c r="FKQ42" s="123"/>
      <c r="FKR42" s="123"/>
      <c r="FKS42" s="123"/>
      <c r="FKT42" s="123"/>
      <c r="FKU42" s="123"/>
      <c r="FKV42" s="123"/>
      <c r="FKW42" s="123"/>
      <c r="FKX42" s="123"/>
      <c r="FKY42" s="123"/>
      <c r="FKZ42" s="123"/>
      <c r="FLA42" s="123"/>
      <c r="FLB42" s="123"/>
      <c r="FLC42" s="123"/>
      <c r="FLD42" s="123"/>
      <c r="FLE42" s="123"/>
      <c r="FLF42" s="123"/>
      <c r="FLG42" s="123"/>
      <c r="FLH42" s="123"/>
      <c r="FLI42" s="123"/>
      <c r="FLJ42" s="123"/>
      <c r="FLK42" s="123"/>
      <c r="FLL42" s="123"/>
      <c r="FLM42" s="123"/>
      <c r="FLN42" s="123"/>
      <c r="FLO42" s="123"/>
      <c r="FLP42" s="123"/>
      <c r="FLQ42" s="123"/>
      <c r="FLR42" s="123"/>
      <c r="FLS42" s="123"/>
      <c r="FLT42" s="123"/>
      <c r="FLU42" s="123"/>
      <c r="FLV42" s="123"/>
      <c r="FLW42" s="123"/>
      <c r="FLX42" s="123"/>
      <c r="FLY42" s="123"/>
      <c r="FLZ42" s="123"/>
      <c r="FMA42" s="123"/>
      <c r="FMB42" s="123"/>
      <c r="FMC42" s="123"/>
      <c r="FMD42" s="123"/>
      <c r="FME42" s="123"/>
      <c r="FMF42" s="123"/>
      <c r="FMG42" s="123"/>
      <c r="FMH42" s="123"/>
      <c r="FMI42" s="123"/>
      <c r="FMJ42" s="123"/>
      <c r="FMK42" s="123"/>
      <c r="FML42" s="123"/>
      <c r="FMM42" s="123"/>
      <c r="FMN42" s="123"/>
      <c r="FMO42" s="123"/>
      <c r="FMP42" s="123"/>
      <c r="FMQ42" s="123"/>
      <c r="FMR42" s="123"/>
      <c r="FMS42" s="123"/>
      <c r="FMT42" s="123"/>
      <c r="FMU42" s="123"/>
      <c r="FMV42" s="123"/>
      <c r="FMW42" s="123"/>
      <c r="FMX42" s="123"/>
      <c r="FMY42" s="123"/>
      <c r="FMZ42" s="123"/>
      <c r="FNA42" s="123"/>
      <c r="FNB42" s="123"/>
      <c r="FNC42" s="123"/>
      <c r="FND42" s="123"/>
      <c r="FNE42" s="123"/>
      <c r="FNF42" s="123"/>
      <c r="FNG42" s="123"/>
      <c r="FNH42" s="123"/>
      <c r="FNI42" s="123"/>
      <c r="FNJ42" s="123"/>
      <c r="FNK42" s="123"/>
      <c r="FNL42" s="123"/>
      <c r="FNM42" s="123"/>
      <c r="FNN42" s="123"/>
      <c r="FNO42" s="123"/>
      <c r="FNP42" s="123"/>
      <c r="FNQ42" s="123"/>
      <c r="FNR42" s="123"/>
      <c r="FNS42" s="123"/>
      <c r="FNT42" s="123"/>
      <c r="FNU42" s="123"/>
      <c r="FNV42" s="123"/>
      <c r="FNW42" s="123"/>
      <c r="FNX42" s="123"/>
      <c r="FNY42" s="123"/>
      <c r="FNZ42" s="123"/>
      <c r="FOA42" s="123"/>
      <c r="FOB42" s="123"/>
      <c r="FOC42" s="123"/>
      <c r="FOD42" s="123"/>
      <c r="FOE42" s="123"/>
      <c r="FOF42" s="123"/>
      <c r="FOG42" s="123"/>
      <c r="FOH42" s="123"/>
      <c r="FOI42" s="123"/>
      <c r="FOJ42" s="123"/>
      <c r="FOK42" s="123"/>
      <c r="FOL42" s="123"/>
      <c r="FOM42" s="123"/>
      <c r="FON42" s="123"/>
      <c r="FOO42" s="123"/>
      <c r="FOP42" s="123"/>
      <c r="FOQ42" s="123"/>
      <c r="FOR42" s="123"/>
      <c r="FOS42" s="123"/>
      <c r="FOT42" s="123"/>
      <c r="FOU42" s="123"/>
      <c r="FOV42" s="123"/>
      <c r="FOW42" s="123"/>
      <c r="FOX42" s="123"/>
      <c r="FOY42" s="123"/>
      <c r="FOZ42" s="123"/>
      <c r="FPA42" s="123"/>
      <c r="FPB42" s="123"/>
      <c r="FPC42" s="123"/>
      <c r="FPD42" s="123"/>
      <c r="FPE42" s="123"/>
      <c r="FPF42" s="123"/>
      <c r="FPG42" s="123"/>
      <c r="FPH42" s="123"/>
      <c r="FPI42" s="123"/>
      <c r="FPJ42" s="123"/>
      <c r="FPK42" s="123"/>
      <c r="FPL42" s="123"/>
      <c r="FPM42" s="123"/>
      <c r="FPN42" s="123"/>
      <c r="FPO42" s="123"/>
      <c r="FPP42" s="123"/>
      <c r="FPQ42" s="123"/>
      <c r="FPR42" s="123"/>
      <c r="FPS42" s="123"/>
      <c r="FPT42" s="123"/>
      <c r="FPU42" s="123"/>
      <c r="FPV42" s="123"/>
      <c r="FPW42" s="123"/>
      <c r="FPX42" s="123"/>
      <c r="FPY42" s="123"/>
      <c r="FPZ42" s="123"/>
      <c r="FQA42" s="123"/>
      <c r="FQB42" s="123"/>
      <c r="FQC42" s="123"/>
      <c r="FQD42" s="123"/>
      <c r="FQE42" s="123"/>
      <c r="FQF42" s="123"/>
      <c r="FQG42" s="123"/>
      <c r="FQH42" s="123"/>
      <c r="FQI42" s="123"/>
      <c r="FQJ42" s="123"/>
      <c r="FQK42" s="123"/>
      <c r="FQL42" s="123"/>
      <c r="FQM42" s="123"/>
      <c r="FQN42" s="123"/>
      <c r="FQO42" s="123"/>
      <c r="FQP42" s="123"/>
      <c r="FQQ42" s="123"/>
      <c r="FQR42" s="123"/>
      <c r="FQS42" s="123"/>
      <c r="FQT42" s="123"/>
      <c r="FQU42" s="123"/>
      <c r="FQV42" s="123"/>
      <c r="FQW42" s="123"/>
      <c r="FQX42" s="123"/>
      <c r="FQY42" s="123"/>
      <c r="FQZ42" s="123"/>
      <c r="FRA42" s="123"/>
      <c r="FRB42" s="123"/>
      <c r="FRC42" s="123"/>
      <c r="FRD42" s="123"/>
      <c r="FRE42" s="123"/>
      <c r="FRF42" s="123"/>
      <c r="FRG42" s="123"/>
      <c r="FRH42" s="123"/>
      <c r="FRI42" s="123"/>
      <c r="FRJ42" s="123"/>
      <c r="FRK42" s="123"/>
      <c r="FRL42" s="123"/>
      <c r="FRM42" s="123"/>
      <c r="FRN42" s="123"/>
      <c r="FRO42" s="123"/>
      <c r="FRP42" s="123"/>
      <c r="FRQ42" s="123"/>
      <c r="FRR42" s="123"/>
      <c r="FRS42" s="123"/>
      <c r="FRT42" s="123"/>
      <c r="FRU42" s="123"/>
      <c r="FRV42" s="123"/>
      <c r="FRW42" s="123"/>
      <c r="FRX42" s="123"/>
      <c r="FRY42" s="123"/>
      <c r="FRZ42" s="123"/>
      <c r="FSA42" s="123"/>
      <c r="FSB42" s="123"/>
      <c r="FSC42" s="123"/>
      <c r="FSD42" s="123"/>
      <c r="FSE42" s="123"/>
      <c r="FSF42" s="123"/>
      <c r="FSG42" s="123"/>
      <c r="FSH42" s="123"/>
      <c r="FSI42" s="123"/>
      <c r="FSJ42" s="123"/>
      <c r="FSK42" s="123"/>
      <c r="FSL42" s="123"/>
      <c r="FSM42" s="123"/>
      <c r="FSN42" s="123"/>
      <c r="FSO42" s="123"/>
      <c r="FSP42" s="123"/>
      <c r="FSQ42" s="123"/>
      <c r="FSR42" s="123"/>
      <c r="FSS42" s="123"/>
      <c r="FST42" s="123"/>
      <c r="FSU42" s="123"/>
      <c r="FSV42" s="123"/>
      <c r="FSW42" s="123"/>
      <c r="FSX42" s="123"/>
      <c r="FSY42" s="123"/>
      <c r="FSZ42" s="123"/>
      <c r="FTA42" s="123"/>
      <c r="FTB42" s="123"/>
      <c r="FTC42" s="123"/>
      <c r="FTD42" s="123"/>
      <c r="FTE42" s="123"/>
      <c r="FTF42" s="123"/>
      <c r="FTG42" s="123"/>
      <c r="FTH42" s="123"/>
      <c r="FTI42" s="123"/>
      <c r="FTJ42" s="123"/>
      <c r="FTK42" s="123"/>
      <c r="FTL42" s="123"/>
      <c r="FTM42" s="123"/>
      <c r="FTN42" s="123"/>
      <c r="FTO42" s="123"/>
      <c r="FTP42" s="123"/>
      <c r="FTQ42" s="123"/>
      <c r="FTR42" s="123"/>
      <c r="FTS42" s="123"/>
      <c r="FTT42" s="123"/>
      <c r="FTU42" s="123"/>
      <c r="FTV42" s="123"/>
      <c r="FTW42" s="123"/>
      <c r="FTX42" s="123"/>
      <c r="FTY42" s="123"/>
      <c r="FTZ42" s="123"/>
      <c r="FUA42" s="123"/>
      <c r="FUB42" s="123"/>
      <c r="FUC42" s="123"/>
      <c r="FUD42" s="123"/>
      <c r="FUE42" s="123"/>
      <c r="FUF42" s="123"/>
      <c r="FUG42" s="123"/>
      <c r="FUH42" s="123"/>
      <c r="FUI42" s="123"/>
      <c r="FUJ42" s="123"/>
      <c r="FUK42" s="123"/>
      <c r="FUL42" s="123"/>
      <c r="FUM42" s="123"/>
      <c r="FUN42" s="123"/>
      <c r="FUO42" s="123"/>
      <c r="FUP42" s="123"/>
      <c r="FUQ42" s="123"/>
      <c r="FUR42" s="123"/>
      <c r="FUS42" s="123"/>
      <c r="FUT42" s="123"/>
      <c r="FUU42" s="123"/>
      <c r="FUV42" s="123"/>
      <c r="FUW42" s="123"/>
      <c r="FUX42" s="123"/>
      <c r="FUY42" s="123"/>
      <c r="FUZ42" s="123"/>
      <c r="FVA42" s="123"/>
      <c r="FVB42" s="123"/>
      <c r="FVC42" s="123"/>
      <c r="FVD42" s="123"/>
      <c r="FVE42" s="123"/>
      <c r="FVF42" s="123"/>
      <c r="FVG42" s="123"/>
      <c r="FVH42" s="123"/>
      <c r="FVI42" s="123"/>
      <c r="FVJ42" s="123"/>
      <c r="FVK42" s="123"/>
      <c r="FVL42" s="123"/>
      <c r="FVM42" s="123"/>
      <c r="FVN42" s="123"/>
      <c r="FVO42" s="123"/>
      <c r="FVP42" s="123"/>
      <c r="FVQ42" s="123"/>
      <c r="FVR42" s="123"/>
      <c r="FVS42" s="123"/>
      <c r="FVT42" s="123"/>
      <c r="FVU42" s="123"/>
      <c r="FVV42" s="123"/>
      <c r="FVW42" s="123"/>
      <c r="FVX42" s="123"/>
      <c r="FVY42" s="123"/>
      <c r="FVZ42" s="123"/>
      <c r="FWA42" s="123"/>
      <c r="FWB42" s="123"/>
      <c r="FWC42" s="123"/>
      <c r="FWD42" s="123"/>
      <c r="FWE42" s="123"/>
      <c r="FWF42" s="123"/>
      <c r="FWG42" s="123"/>
      <c r="FWH42" s="123"/>
      <c r="FWI42" s="123"/>
      <c r="FWJ42" s="123"/>
      <c r="FWK42" s="123"/>
      <c r="FWL42" s="123"/>
      <c r="FWM42" s="123"/>
      <c r="FWN42" s="123"/>
      <c r="FWO42" s="123"/>
      <c r="FWP42" s="123"/>
      <c r="FWQ42" s="123"/>
      <c r="FWR42" s="123"/>
      <c r="FWS42" s="123"/>
      <c r="FWT42" s="123"/>
      <c r="FWU42" s="123"/>
      <c r="FWV42" s="123"/>
      <c r="FWW42" s="123"/>
      <c r="FWX42" s="123"/>
      <c r="FWY42" s="123"/>
      <c r="FWZ42" s="123"/>
      <c r="FXA42" s="123"/>
      <c r="FXB42" s="123"/>
      <c r="FXC42" s="123"/>
      <c r="FXD42" s="123"/>
      <c r="FXE42" s="123"/>
      <c r="FXF42" s="123"/>
      <c r="FXG42" s="123"/>
      <c r="FXH42" s="123"/>
      <c r="FXI42" s="123"/>
      <c r="FXJ42" s="123"/>
      <c r="FXK42" s="123"/>
      <c r="FXL42" s="123"/>
      <c r="FXM42" s="123"/>
      <c r="FXN42" s="123"/>
      <c r="FXO42" s="123"/>
      <c r="FXP42" s="123"/>
      <c r="FXQ42" s="123"/>
      <c r="FXR42" s="123"/>
      <c r="FXS42" s="123"/>
      <c r="FXT42" s="123"/>
      <c r="FXU42" s="123"/>
      <c r="FXV42" s="123"/>
      <c r="FXW42" s="123"/>
      <c r="FXX42" s="123"/>
      <c r="FXY42" s="123"/>
      <c r="FXZ42" s="123"/>
      <c r="FYA42" s="123"/>
      <c r="FYB42" s="123"/>
      <c r="FYC42" s="123"/>
      <c r="FYD42" s="123"/>
      <c r="FYE42" s="123"/>
      <c r="FYF42" s="123"/>
      <c r="FYG42" s="123"/>
      <c r="FYH42" s="123"/>
      <c r="FYI42" s="123"/>
      <c r="FYJ42" s="123"/>
      <c r="FYK42" s="123"/>
      <c r="FYL42" s="123"/>
      <c r="FYM42" s="123"/>
      <c r="FYN42" s="123"/>
      <c r="FYO42" s="123"/>
      <c r="FYP42" s="123"/>
      <c r="FYQ42" s="123"/>
      <c r="FYR42" s="123"/>
      <c r="FYS42" s="123"/>
      <c r="FYT42" s="123"/>
      <c r="FYU42" s="123"/>
      <c r="FYV42" s="123"/>
      <c r="FYW42" s="123"/>
      <c r="FYX42" s="123"/>
      <c r="FYY42" s="123"/>
      <c r="FYZ42" s="123"/>
      <c r="FZA42" s="123"/>
      <c r="FZB42" s="123"/>
      <c r="FZC42" s="123"/>
      <c r="FZD42" s="123"/>
      <c r="FZE42" s="123"/>
      <c r="FZF42" s="123"/>
      <c r="FZG42" s="123"/>
      <c r="FZH42" s="123"/>
      <c r="FZI42" s="123"/>
      <c r="FZJ42" s="123"/>
      <c r="FZK42" s="123"/>
      <c r="FZL42" s="123"/>
      <c r="FZM42" s="123"/>
      <c r="FZN42" s="123"/>
      <c r="FZO42" s="123"/>
      <c r="FZP42" s="123"/>
      <c r="FZQ42" s="123"/>
      <c r="FZR42" s="123"/>
      <c r="FZS42" s="123"/>
      <c r="FZT42" s="123"/>
      <c r="FZU42" s="123"/>
      <c r="FZV42" s="123"/>
      <c r="FZW42" s="123"/>
      <c r="FZX42" s="123"/>
      <c r="FZY42" s="123"/>
      <c r="FZZ42" s="123"/>
      <c r="GAA42" s="123"/>
      <c r="GAB42" s="123"/>
      <c r="GAC42" s="123"/>
      <c r="GAD42" s="123"/>
      <c r="GAE42" s="123"/>
      <c r="GAF42" s="123"/>
      <c r="GAG42" s="123"/>
      <c r="GAH42" s="123"/>
      <c r="GAI42" s="123"/>
      <c r="GAJ42" s="123"/>
      <c r="GAK42" s="123"/>
      <c r="GAL42" s="123"/>
      <c r="GAM42" s="123"/>
      <c r="GAN42" s="123"/>
      <c r="GAO42" s="123"/>
      <c r="GAP42" s="123"/>
      <c r="GAQ42" s="123"/>
      <c r="GAR42" s="123"/>
      <c r="GAS42" s="123"/>
      <c r="GAT42" s="123"/>
      <c r="GAU42" s="123"/>
      <c r="GAV42" s="123"/>
      <c r="GAW42" s="123"/>
      <c r="GAX42" s="123"/>
      <c r="GAY42" s="123"/>
      <c r="GAZ42" s="123"/>
      <c r="GBA42" s="123"/>
      <c r="GBB42" s="123"/>
      <c r="GBC42" s="123"/>
      <c r="GBD42" s="123"/>
      <c r="GBE42" s="123"/>
      <c r="GBF42" s="123"/>
      <c r="GBG42" s="123"/>
      <c r="GBH42" s="123"/>
      <c r="GBI42" s="123"/>
      <c r="GBJ42" s="123"/>
      <c r="GBK42" s="123"/>
      <c r="GBL42" s="123"/>
      <c r="GBM42" s="123"/>
      <c r="GBN42" s="123"/>
      <c r="GBO42" s="123"/>
      <c r="GBP42" s="123"/>
      <c r="GBQ42" s="123"/>
      <c r="GBR42" s="123"/>
      <c r="GBS42" s="123"/>
      <c r="GBT42" s="123"/>
      <c r="GBU42" s="123"/>
      <c r="GBV42" s="123"/>
      <c r="GBW42" s="123"/>
      <c r="GBX42" s="123"/>
      <c r="GBY42" s="123"/>
      <c r="GBZ42" s="123"/>
      <c r="GCA42" s="123"/>
      <c r="GCB42" s="123"/>
      <c r="GCC42" s="123"/>
      <c r="GCD42" s="123"/>
      <c r="GCE42" s="123"/>
      <c r="GCF42" s="123"/>
      <c r="GCG42" s="123"/>
      <c r="GCH42" s="123"/>
      <c r="GCI42" s="123"/>
      <c r="GCJ42" s="123"/>
      <c r="GCK42" s="123"/>
      <c r="GCL42" s="123"/>
      <c r="GCM42" s="123"/>
      <c r="GCN42" s="123"/>
      <c r="GCO42" s="123"/>
      <c r="GCP42" s="123"/>
      <c r="GCQ42" s="123"/>
      <c r="GCR42" s="123"/>
      <c r="GCS42" s="123"/>
      <c r="GCT42" s="123"/>
      <c r="GCU42" s="123"/>
      <c r="GCV42" s="123"/>
      <c r="GCW42" s="123"/>
      <c r="GCX42" s="123"/>
      <c r="GCY42" s="123"/>
      <c r="GCZ42" s="123"/>
      <c r="GDA42" s="123"/>
      <c r="GDB42" s="123"/>
      <c r="GDC42" s="123"/>
      <c r="GDD42" s="123"/>
      <c r="GDE42" s="123"/>
      <c r="GDF42" s="123"/>
      <c r="GDG42" s="123"/>
      <c r="GDH42" s="123"/>
      <c r="GDI42" s="123"/>
      <c r="GDJ42" s="123"/>
      <c r="GDK42" s="123"/>
      <c r="GDL42" s="123"/>
      <c r="GDM42" s="123"/>
      <c r="GDN42" s="123"/>
      <c r="GDO42" s="123"/>
      <c r="GDP42" s="123"/>
      <c r="GDQ42" s="123"/>
      <c r="GDR42" s="123"/>
      <c r="GDS42" s="123"/>
      <c r="GDT42" s="123"/>
      <c r="GDU42" s="123"/>
      <c r="GDV42" s="123"/>
      <c r="GDW42" s="123"/>
      <c r="GDX42" s="123"/>
      <c r="GDY42" s="123"/>
      <c r="GDZ42" s="123"/>
      <c r="GEA42" s="123"/>
      <c r="GEB42" s="123"/>
      <c r="GEC42" s="123"/>
      <c r="GED42" s="123"/>
      <c r="GEE42" s="123"/>
      <c r="GEF42" s="123"/>
      <c r="GEG42" s="123"/>
      <c r="GEH42" s="123"/>
      <c r="GEI42" s="123"/>
      <c r="GEJ42" s="123"/>
      <c r="GEK42" s="123"/>
      <c r="GEL42" s="123"/>
      <c r="GEM42" s="123"/>
      <c r="GEN42" s="123"/>
      <c r="GEO42" s="123"/>
      <c r="GEP42" s="123"/>
      <c r="GEQ42" s="123"/>
      <c r="GER42" s="123"/>
      <c r="GES42" s="123"/>
      <c r="GET42" s="123"/>
      <c r="GEU42" s="123"/>
      <c r="GEV42" s="123"/>
      <c r="GEW42" s="123"/>
      <c r="GEX42" s="123"/>
      <c r="GEY42" s="123"/>
      <c r="GEZ42" s="123"/>
      <c r="GFA42" s="123"/>
      <c r="GFB42" s="123"/>
      <c r="GFC42" s="123"/>
      <c r="GFD42" s="123"/>
      <c r="GFE42" s="123"/>
      <c r="GFF42" s="123"/>
      <c r="GFG42" s="123"/>
      <c r="GFH42" s="123"/>
      <c r="GFI42" s="123"/>
      <c r="GFJ42" s="123"/>
      <c r="GFK42" s="123"/>
      <c r="GFL42" s="123"/>
      <c r="GFM42" s="123"/>
      <c r="GFN42" s="123"/>
      <c r="GFO42" s="123"/>
      <c r="GFP42" s="123"/>
      <c r="GFQ42" s="123"/>
      <c r="GFR42" s="123"/>
      <c r="GFS42" s="123"/>
      <c r="GFT42" s="123"/>
      <c r="GFU42" s="123"/>
      <c r="GFV42" s="123"/>
      <c r="GFW42" s="123"/>
      <c r="GFX42" s="123"/>
      <c r="GFY42" s="123"/>
      <c r="GFZ42" s="123"/>
      <c r="GGA42" s="123"/>
      <c r="GGB42" s="123"/>
      <c r="GGC42" s="123"/>
      <c r="GGD42" s="123"/>
      <c r="GGE42" s="123"/>
      <c r="GGF42" s="123"/>
      <c r="GGG42" s="123"/>
      <c r="GGH42" s="123"/>
      <c r="GGI42" s="123"/>
      <c r="GGJ42" s="123"/>
      <c r="GGK42" s="123"/>
      <c r="GGL42" s="123"/>
      <c r="GGM42" s="123"/>
      <c r="GGN42" s="123"/>
      <c r="GGO42" s="123"/>
      <c r="GGP42" s="123"/>
      <c r="GGQ42" s="123"/>
      <c r="GGR42" s="123"/>
      <c r="GGS42" s="123"/>
      <c r="GGT42" s="123"/>
      <c r="GGU42" s="123"/>
      <c r="GGV42" s="123"/>
      <c r="GGW42" s="123"/>
      <c r="GGX42" s="123"/>
      <c r="GGY42" s="123"/>
      <c r="GGZ42" s="123"/>
      <c r="GHA42" s="123"/>
      <c r="GHB42" s="123"/>
      <c r="GHC42" s="123"/>
      <c r="GHD42" s="123"/>
      <c r="GHE42" s="123"/>
      <c r="GHF42" s="123"/>
      <c r="GHG42" s="123"/>
      <c r="GHH42" s="123"/>
      <c r="GHI42" s="123"/>
      <c r="GHJ42" s="123"/>
      <c r="GHK42" s="123"/>
      <c r="GHL42" s="123"/>
      <c r="GHM42" s="123"/>
      <c r="GHN42" s="123"/>
      <c r="GHO42" s="123"/>
      <c r="GHP42" s="123"/>
      <c r="GHQ42" s="123"/>
      <c r="GHR42" s="123"/>
      <c r="GHS42" s="123"/>
      <c r="GHT42" s="123"/>
      <c r="GHU42" s="123"/>
      <c r="GHV42" s="123"/>
      <c r="GHW42" s="123"/>
      <c r="GHX42" s="123"/>
      <c r="GHY42" s="123"/>
      <c r="GHZ42" s="123"/>
      <c r="GIA42" s="123"/>
      <c r="GIB42" s="123"/>
      <c r="GIC42" s="123"/>
      <c r="GID42" s="123"/>
      <c r="GIE42" s="123"/>
      <c r="GIF42" s="123"/>
      <c r="GIG42" s="123"/>
      <c r="GIH42" s="123"/>
      <c r="GII42" s="123"/>
      <c r="GIJ42" s="123"/>
      <c r="GIK42" s="123"/>
      <c r="GIL42" s="123"/>
      <c r="GIM42" s="123"/>
      <c r="GIN42" s="123"/>
      <c r="GIO42" s="123"/>
      <c r="GIP42" s="123"/>
      <c r="GIQ42" s="123"/>
      <c r="GIR42" s="123"/>
      <c r="GIS42" s="123"/>
      <c r="GIT42" s="123"/>
      <c r="GIU42" s="123"/>
      <c r="GIV42" s="123"/>
      <c r="GIW42" s="123"/>
      <c r="GIX42" s="123"/>
      <c r="GIY42" s="123"/>
      <c r="GIZ42" s="123"/>
      <c r="GJA42" s="123"/>
      <c r="GJB42" s="123"/>
      <c r="GJC42" s="123"/>
      <c r="GJD42" s="123"/>
      <c r="GJE42" s="123"/>
      <c r="GJF42" s="123"/>
      <c r="GJG42" s="123"/>
      <c r="GJH42" s="123"/>
      <c r="GJI42" s="123"/>
      <c r="GJJ42" s="123"/>
      <c r="GJK42" s="123"/>
      <c r="GJL42" s="123"/>
      <c r="GJM42" s="123"/>
      <c r="GJN42" s="123"/>
      <c r="GJO42" s="123"/>
      <c r="GJP42" s="123"/>
      <c r="GJQ42" s="123"/>
      <c r="GJR42" s="123"/>
      <c r="GJS42" s="123"/>
      <c r="GJT42" s="123"/>
      <c r="GJU42" s="123"/>
      <c r="GJV42" s="123"/>
      <c r="GJW42" s="123"/>
      <c r="GJX42" s="123"/>
      <c r="GJY42" s="123"/>
      <c r="GJZ42" s="123"/>
      <c r="GKA42" s="123"/>
      <c r="GKB42" s="123"/>
      <c r="GKC42" s="123"/>
      <c r="GKD42" s="123"/>
      <c r="GKE42" s="123"/>
      <c r="GKF42" s="123"/>
      <c r="GKG42" s="123"/>
      <c r="GKH42" s="123"/>
      <c r="GKI42" s="123"/>
      <c r="GKJ42" s="123"/>
      <c r="GKK42" s="123"/>
      <c r="GKL42" s="123"/>
      <c r="GKM42" s="123"/>
      <c r="GKN42" s="123"/>
      <c r="GKO42" s="123"/>
      <c r="GKP42" s="123"/>
      <c r="GKQ42" s="123"/>
      <c r="GKR42" s="123"/>
      <c r="GKS42" s="123"/>
      <c r="GKT42" s="123"/>
      <c r="GKU42" s="123"/>
      <c r="GKV42" s="123"/>
      <c r="GKW42" s="123"/>
      <c r="GKX42" s="123"/>
      <c r="GKY42" s="123"/>
      <c r="GKZ42" s="123"/>
      <c r="GLA42" s="123"/>
      <c r="GLB42" s="123"/>
      <c r="GLC42" s="123"/>
      <c r="GLD42" s="123"/>
      <c r="GLE42" s="123"/>
      <c r="GLF42" s="123"/>
      <c r="GLG42" s="123"/>
      <c r="GLH42" s="123"/>
      <c r="GLI42" s="123"/>
      <c r="GLJ42" s="123"/>
      <c r="GLK42" s="123"/>
      <c r="GLL42" s="123"/>
      <c r="GLM42" s="123"/>
      <c r="GLN42" s="123"/>
      <c r="GLO42" s="123"/>
      <c r="GLP42" s="123"/>
      <c r="GLQ42" s="123"/>
      <c r="GLR42" s="123"/>
      <c r="GLS42" s="123"/>
      <c r="GLT42" s="123"/>
      <c r="GLU42" s="123"/>
      <c r="GLV42" s="123"/>
      <c r="GLW42" s="123"/>
      <c r="GLX42" s="123"/>
      <c r="GLY42" s="123"/>
      <c r="GLZ42" s="123"/>
      <c r="GMA42" s="123"/>
      <c r="GMB42" s="123"/>
      <c r="GMC42" s="123"/>
      <c r="GMD42" s="123"/>
      <c r="GME42" s="123"/>
      <c r="GMF42" s="123"/>
      <c r="GMG42" s="123"/>
      <c r="GMH42" s="123"/>
      <c r="GMI42" s="123"/>
      <c r="GMJ42" s="123"/>
      <c r="GMK42" s="123"/>
      <c r="GML42" s="123"/>
      <c r="GMM42" s="123"/>
      <c r="GMN42" s="123"/>
      <c r="GMO42" s="123"/>
      <c r="GMP42" s="123"/>
      <c r="GMQ42" s="123"/>
      <c r="GMR42" s="123"/>
      <c r="GMS42" s="123"/>
      <c r="GMT42" s="123"/>
      <c r="GMU42" s="123"/>
      <c r="GMV42" s="123"/>
      <c r="GMW42" s="123"/>
      <c r="GMX42" s="123"/>
      <c r="GMY42" s="123"/>
      <c r="GMZ42" s="123"/>
      <c r="GNA42" s="123"/>
      <c r="GNB42" s="123"/>
      <c r="GNC42" s="123"/>
      <c r="GND42" s="123"/>
      <c r="GNE42" s="123"/>
      <c r="GNF42" s="123"/>
      <c r="GNG42" s="123"/>
      <c r="GNH42" s="123"/>
      <c r="GNI42" s="123"/>
      <c r="GNJ42" s="123"/>
      <c r="GNK42" s="123"/>
      <c r="GNL42" s="123"/>
      <c r="GNM42" s="123"/>
      <c r="GNN42" s="123"/>
      <c r="GNO42" s="123"/>
      <c r="GNP42" s="123"/>
      <c r="GNQ42" s="123"/>
      <c r="GNR42" s="123"/>
      <c r="GNS42" s="123"/>
      <c r="GNT42" s="123"/>
      <c r="GNU42" s="123"/>
      <c r="GNV42" s="123"/>
      <c r="GNW42" s="123"/>
      <c r="GNX42" s="123"/>
      <c r="GNY42" s="123"/>
      <c r="GNZ42" s="123"/>
      <c r="GOA42" s="123"/>
      <c r="GOB42" s="123"/>
      <c r="GOC42" s="123"/>
      <c r="GOD42" s="123"/>
      <c r="GOE42" s="123"/>
      <c r="GOF42" s="123"/>
      <c r="GOG42" s="123"/>
      <c r="GOH42" s="123"/>
      <c r="GOI42" s="123"/>
      <c r="GOJ42" s="123"/>
      <c r="GOK42" s="123"/>
      <c r="GOL42" s="123"/>
      <c r="GOM42" s="123"/>
      <c r="GON42" s="123"/>
      <c r="GOO42" s="123"/>
      <c r="GOP42" s="123"/>
      <c r="GOQ42" s="123"/>
      <c r="GOR42" s="123"/>
      <c r="GOS42" s="123"/>
      <c r="GOT42" s="123"/>
      <c r="GOU42" s="123"/>
      <c r="GOV42" s="123"/>
      <c r="GOW42" s="123"/>
      <c r="GOX42" s="123"/>
      <c r="GOY42" s="123"/>
      <c r="GOZ42" s="123"/>
      <c r="GPA42" s="123"/>
      <c r="GPB42" s="123"/>
      <c r="GPC42" s="123"/>
      <c r="GPD42" s="123"/>
      <c r="GPE42" s="123"/>
      <c r="GPF42" s="123"/>
      <c r="GPG42" s="123"/>
      <c r="GPH42" s="123"/>
      <c r="GPI42" s="123"/>
      <c r="GPJ42" s="123"/>
      <c r="GPK42" s="123"/>
      <c r="GPL42" s="123"/>
      <c r="GPM42" s="123"/>
      <c r="GPN42" s="123"/>
      <c r="GPO42" s="123"/>
      <c r="GPP42" s="123"/>
      <c r="GPQ42" s="123"/>
      <c r="GPR42" s="123"/>
      <c r="GPS42" s="123"/>
      <c r="GPT42" s="123"/>
      <c r="GPU42" s="123"/>
      <c r="GPV42" s="123"/>
      <c r="GPW42" s="123"/>
      <c r="GPX42" s="123"/>
      <c r="GPY42" s="123"/>
      <c r="GPZ42" s="123"/>
      <c r="GQA42" s="123"/>
      <c r="GQB42" s="123"/>
      <c r="GQC42" s="123"/>
      <c r="GQD42" s="123"/>
      <c r="GQE42" s="123"/>
      <c r="GQF42" s="123"/>
      <c r="GQG42" s="123"/>
      <c r="GQH42" s="123"/>
      <c r="GQI42" s="123"/>
      <c r="GQJ42" s="123"/>
      <c r="GQK42" s="123"/>
      <c r="GQL42" s="123"/>
      <c r="GQM42" s="123"/>
      <c r="GQN42" s="123"/>
      <c r="GQO42" s="123"/>
      <c r="GQP42" s="123"/>
      <c r="GQQ42" s="123"/>
      <c r="GQR42" s="123"/>
      <c r="GQS42" s="123"/>
      <c r="GQT42" s="123"/>
      <c r="GQU42" s="123"/>
      <c r="GQV42" s="123"/>
      <c r="GQW42" s="123"/>
      <c r="GQX42" s="123"/>
      <c r="GQY42" s="123"/>
      <c r="GQZ42" s="123"/>
      <c r="GRA42" s="123"/>
      <c r="GRB42" s="123"/>
      <c r="GRC42" s="123"/>
      <c r="GRD42" s="123"/>
      <c r="GRE42" s="123"/>
      <c r="GRF42" s="123"/>
      <c r="GRG42" s="123"/>
      <c r="GRH42" s="123"/>
      <c r="GRI42" s="123"/>
      <c r="GRJ42" s="123"/>
      <c r="GRK42" s="123"/>
      <c r="GRL42" s="123"/>
      <c r="GRM42" s="123"/>
      <c r="GRN42" s="123"/>
      <c r="GRO42" s="123"/>
      <c r="GRP42" s="123"/>
      <c r="GRQ42" s="123"/>
      <c r="GRR42" s="123"/>
      <c r="GRS42" s="123"/>
      <c r="GRT42" s="123"/>
      <c r="GRU42" s="123"/>
      <c r="GRV42" s="123"/>
      <c r="GRW42" s="123"/>
      <c r="GRX42" s="123"/>
      <c r="GRY42" s="123"/>
      <c r="GRZ42" s="123"/>
      <c r="GSA42" s="123"/>
      <c r="GSB42" s="123"/>
      <c r="GSC42" s="123"/>
      <c r="GSD42" s="123"/>
      <c r="GSE42" s="123"/>
      <c r="GSF42" s="123"/>
      <c r="GSG42" s="123"/>
      <c r="GSH42" s="123"/>
      <c r="GSI42" s="123"/>
      <c r="GSJ42" s="123"/>
      <c r="GSK42" s="123"/>
      <c r="GSL42" s="123"/>
      <c r="GSM42" s="123"/>
      <c r="GSN42" s="123"/>
      <c r="GSO42" s="123"/>
      <c r="GSP42" s="123"/>
      <c r="GSQ42" s="123"/>
      <c r="GSR42" s="123"/>
      <c r="GSS42" s="123"/>
      <c r="GST42" s="123"/>
      <c r="GSU42" s="123"/>
      <c r="GSV42" s="123"/>
      <c r="GSW42" s="123"/>
      <c r="GSX42" s="123"/>
      <c r="GSY42" s="123"/>
      <c r="GSZ42" s="123"/>
      <c r="GTA42" s="123"/>
      <c r="GTB42" s="123"/>
      <c r="GTC42" s="123"/>
      <c r="GTD42" s="123"/>
      <c r="GTE42" s="123"/>
      <c r="GTF42" s="123"/>
      <c r="GTG42" s="123"/>
      <c r="GTH42" s="123"/>
      <c r="GTI42" s="123"/>
      <c r="GTJ42" s="123"/>
      <c r="GTK42" s="123"/>
      <c r="GTL42" s="123"/>
      <c r="GTM42" s="123"/>
      <c r="GTN42" s="123"/>
      <c r="GTO42" s="123"/>
      <c r="GTP42" s="123"/>
      <c r="GTQ42" s="123"/>
      <c r="GTR42" s="123"/>
      <c r="GTS42" s="123"/>
      <c r="GTT42" s="123"/>
      <c r="GTU42" s="123"/>
      <c r="GTV42" s="123"/>
      <c r="GTW42" s="123"/>
      <c r="GTX42" s="123"/>
      <c r="GTY42" s="123"/>
      <c r="GTZ42" s="123"/>
      <c r="GUA42" s="123"/>
      <c r="GUB42" s="123"/>
      <c r="GUC42" s="123"/>
      <c r="GUD42" s="123"/>
      <c r="GUE42" s="123"/>
      <c r="GUF42" s="123"/>
      <c r="GUG42" s="123"/>
      <c r="GUH42" s="123"/>
      <c r="GUI42" s="123"/>
      <c r="GUJ42" s="123"/>
      <c r="GUK42" s="123"/>
      <c r="GUL42" s="123"/>
      <c r="GUM42" s="123"/>
      <c r="GUN42" s="123"/>
      <c r="GUO42" s="123"/>
      <c r="GUP42" s="123"/>
      <c r="GUQ42" s="123"/>
      <c r="GUR42" s="123"/>
      <c r="GUS42" s="123"/>
      <c r="GUT42" s="123"/>
      <c r="GUU42" s="123"/>
      <c r="GUV42" s="123"/>
      <c r="GUW42" s="123"/>
      <c r="GUX42" s="123"/>
      <c r="GUY42" s="123"/>
      <c r="GUZ42" s="123"/>
      <c r="GVA42" s="123"/>
      <c r="GVB42" s="123"/>
      <c r="GVC42" s="123"/>
      <c r="GVD42" s="123"/>
      <c r="GVE42" s="123"/>
      <c r="GVF42" s="123"/>
      <c r="GVG42" s="123"/>
      <c r="GVH42" s="123"/>
      <c r="GVI42" s="123"/>
      <c r="GVJ42" s="123"/>
      <c r="GVK42" s="123"/>
      <c r="GVL42" s="123"/>
      <c r="GVM42" s="123"/>
      <c r="GVN42" s="123"/>
      <c r="GVO42" s="123"/>
      <c r="GVP42" s="123"/>
      <c r="GVQ42" s="123"/>
      <c r="GVR42" s="123"/>
      <c r="GVS42" s="123"/>
      <c r="GVT42" s="123"/>
      <c r="GVU42" s="123"/>
      <c r="GVV42" s="123"/>
      <c r="GVW42" s="123"/>
      <c r="GVX42" s="123"/>
      <c r="GVY42" s="123"/>
      <c r="GVZ42" s="123"/>
      <c r="GWA42" s="123"/>
      <c r="GWB42" s="123"/>
      <c r="GWC42" s="123"/>
      <c r="GWD42" s="123"/>
      <c r="GWE42" s="123"/>
      <c r="GWF42" s="123"/>
      <c r="GWG42" s="123"/>
      <c r="GWH42" s="123"/>
      <c r="GWI42" s="123"/>
      <c r="GWJ42" s="123"/>
      <c r="GWK42" s="123"/>
      <c r="GWL42" s="123"/>
      <c r="GWM42" s="123"/>
      <c r="GWN42" s="123"/>
      <c r="GWO42" s="123"/>
      <c r="GWP42" s="123"/>
      <c r="GWQ42" s="123"/>
      <c r="GWR42" s="123"/>
      <c r="GWS42" s="123"/>
      <c r="GWT42" s="123"/>
      <c r="GWU42" s="123"/>
      <c r="GWV42" s="123"/>
      <c r="GWW42" s="123"/>
      <c r="GWX42" s="123"/>
      <c r="GWY42" s="123"/>
      <c r="GWZ42" s="123"/>
      <c r="GXA42" s="123"/>
      <c r="GXB42" s="123"/>
      <c r="GXC42" s="123"/>
      <c r="GXD42" s="123"/>
      <c r="GXE42" s="123"/>
      <c r="GXF42" s="123"/>
      <c r="GXG42" s="123"/>
      <c r="GXH42" s="123"/>
      <c r="GXI42" s="123"/>
      <c r="GXJ42" s="123"/>
      <c r="GXK42" s="123"/>
      <c r="GXL42" s="123"/>
      <c r="GXM42" s="123"/>
      <c r="GXN42" s="123"/>
      <c r="GXO42" s="123"/>
      <c r="GXP42" s="123"/>
      <c r="GXQ42" s="123"/>
      <c r="GXR42" s="123"/>
      <c r="GXS42" s="123"/>
      <c r="GXT42" s="123"/>
      <c r="GXU42" s="123"/>
      <c r="GXV42" s="123"/>
      <c r="GXW42" s="123"/>
      <c r="GXX42" s="123"/>
      <c r="GXY42" s="123"/>
      <c r="GXZ42" s="123"/>
      <c r="GYA42" s="123"/>
      <c r="GYB42" s="123"/>
      <c r="GYC42" s="123"/>
      <c r="GYD42" s="123"/>
      <c r="GYE42" s="123"/>
      <c r="GYF42" s="123"/>
      <c r="GYG42" s="123"/>
      <c r="GYH42" s="123"/>
      <c r="GYI42" s="123"/>
      <c r="GYJ42" s="123"/>
      <c r="GYK42" s="123"/>
      <c r="GYL42" s="123"/>
      <c r="GYM42" s="123"/>
      <c r="GYN42" s="123"/>
      <c r="GYO42" s="123"/>
      <c r="GYP42" s="123"/>
      <c r="GYQ42" s="123"/>
      <c r="GYR42" s="123"/>
      <c r="GYS42" s="123"/>
      <c r="GYT42" s="123"/>
      <c r="GYU42" s="123"/>
      <c r="GYV42" s="123"/>
      <c r="GYW42" s="123"/>
      <c r="GYX42" s="123"/>
      <c r="GYY42" s="123"/>
      <c r="GYZ42" s="123"/>
      <c r="GZA42" s="123"/>
      <c r="GZB42" s="123"/>
      <c r="GZC42" s="123"/>
      <c r="GZD42" s="123"/>
      <c r="GZE42" s="123"/>
      <c r="GZF42" s="123"/>
      <c r="GZG42" s="123"/>
      <c r="GZH42" s="123"/>
      <c r="GZI42" s="123"/>
      <c r="GZJ42" s="123"/>
      <c r="GZK42" s="123"/>
      <c r="GZL42" s="123"/>
      <c r="GZM42" s="123"/>
      <c r="GZN42" s="123"/>
      <c r="GZO42" s="123"/>
      <c r="GZP42" s="123"/>
      <c r="GZQ42" s="123"/>
      <c r="GZR42" s="123"/>
      <c r="GZS42" s="123"/>
      <c r="GZT42" s="123"/>
      <c r="GZU42" s="123"/>
      <c r="GZV42" s="123"/>
      <c r="GZW42" s="123"/>
      <c r="GZX42" s="123"/>
      <c r="GZY42" s="123"/>
      <c r="GZZ42" s="123"/>
      <c r="HAA42" s="123"/>
      <c r="HAB42" s="123"/>
      <c r="HAC42" s="123"/>
      <c r="HAD42" s="123"/>
      <c r="HAE42" s="123"/>
      <c r="HAF42" s="123"/>
      <c r="HAG42" s="123"/>
      <c r="HAH42" s="123"/>
      <c r="HAI42" s="123"/>
      <c r="HAJ42" s="123"/>
      <c r="HAK42" s="123"/>
      <c r="HAL42" s="123"/>
      <c r="HAM42" s="123"/>
      <c r="HAN42" s="123"/>
      <c r="HAO42" s="123"/>
      <c r="HAP42" s="123"/>
      <c r="HAQ42" s="123"/>
      <c r="HAR42" s="123"/>
      <c r="HAS42" s="123"/>
      <c r="HAT42" s="123"/>
      <c r="HAU42" s="123"/>
      <c r="HAV42" s="123"/>
      <c r="HAW42" s="123"/>
      <c r="HAX42" s="123"/>
      <c r="HAY42" s="123"/>
      <c r="HAZ42" s="123"/>
      <c r="HBA42" s="123"/>
      <c r="HBB42" s="123"/>
      <c r="HBC42" s="123"/>
      <c r="HBD42" s="123"/>
      <c r="HBE42" s="123"/>
      <c r="HBF42" s="123"/>
      <c r="HBG42" s="123"/>
      <c r="HBH42" s="123"/>
      <c r="HBI42" s="123"/>
      <c r="HBJ42" s="123"/>
      <c r="HBK42" s="123"/>
      <c r="HBL42" s="123"/>
      <c r="HBM42" s="123"/>
      <c r="HBN42" s="123"/>
      <c r="HBO42" s="123"/>
      <c r="HBP42" s="123"/>
      <c r="HBQ42" s="123"/>
      <c r="HBR42" s="123"/>
      <c r="HBS42" s="123"/>
      <c r="HBT42" s="123"/>
      <c r="HBU42" s="123"/>
      <c r="HBV42" s="123"/>
      <c r="HBW42" s="123"/>
      <c r="HBX42" s="123"/>
      <c r="HBY42" s="123"/>
      <c r="HBZ42" s="123"/>
      <c r="HCA42" s="123"/>
      <c r="HCB42" s="123"/>
      <c r="HCC42" s="123"/>
      <c r="HCD42" s="123"/>
      <c r="HCE42" s="123"/>
      <c r="HCF42" s="123"/>
      <c r="HCG42" s="123"/>
      <c r="HCH42" s="123"/>
      <c r="HCI42" s="123"/>
      <c r="HCJ42" s="123"/>
      <c r="HCK42" s="123"/>
      <c r="HCL42" s="123"/>
      <c r="HCM42" s="123"/>
      <c r="HCN42" s="123"/>
      <c r="HCO42" s="123"/>
      <c r="HCP42" s="123"/>
      <c r="HCQ42" s="123"/>
      <c r="HCR42" s="123"/>
      <c r="HCS42" s="123"/>
      <c r="HCT42" s="123"/>
      <c r="HCU42" s="123"/>
      <c r="HCV42" s="123"/>
      <c r="HCW42" s="123"/>
      <c r="HCX42" s="123"/>
      <c r="HCY42" s="123"/>
      <c r="HCZ42" s="123"/>
      <c r="HDA42" s="123"/>
      <c r="HDB42" s="123"/>
      <c r="HDC42" s="123"/>
      <c r="HDD42" s="123"/>
      <c r="HDE42" s="123"/>
      <c r="HDF42" s="123"/>
      <c r="HDG42" s="123"/>
      <c r="HDH42" s="123"/>
      <c r="HDI42" s="123"/>
      <c r="HDJ42" s="123"/>
      <c r="HDK42" s="123"/>
      <c r="HDL42" s="123"/>
      <c r="HDM42" s="123"/>
      <c r="HDN42" s="123"/>
      <c r="HDO42" s="123"/>
      <c r="HDP42" s="123"/>
      <c r="HDQ42" s="123"/>
      <c r="HDR42" s="123"/>
      <c r="HDS42" s="123"/>
      <c r="HDT42" s="123"/>
      <c r="HDU42" s="123"/>
      <c r="HDV42" s="123"/>
      <c r="HDW42" s="123"/>
      <c r="HDX42" s="123"/>
      <c r="HDY42" s="123"/>
      <c r="HDZ42" s="123"/>
      <c r="HEA42" s="123"/>
      <c r="HEB42" s="123"/>
      <c r="HEC42" s="123"/>
      <c r="HED42" s="123"/>
      <c r="HEE42" s="123"/>
      <c r="HEF42" s="123"/>
      <c r="HEG42" s="123"/>
      <c r="HEH42" s="123"/>
      <c r="HEI42" s="123"/>
      <c r="HEJ42" s="123"/>
      <c r="HEK42" s="123"/>
      <c r="HEL42" s="123"/>
      <c r="HEM42" s="123"/>
      <c r="HEN42" s="123"/>
      <c r="HEO42" s="123"/>
      <c r="HEP42" s="123"/>
      <c r="HEQ42" s="123"/>
      <c r="HER42" s="123"/>
      <c r="HES42" s="123"/>
      <c r="HET42" s="123"/>
      <c r="HEU42" s="123"/>
      <c r="HEV42" s="123"/>
      <c r="HEW42" s="123"/>
      <c r="HEX42" s="123"/>
      <c r="HEY42" s="123"/>
      <c r="HEZ42" s="123"/>
      <c r="HFA42" s="123"/>
      <c r="HFB42" s="123"/>
      <c r="HFC42" s="123"/>
      <c r="HFD42" s="123"/>
      <c r="HFE42" s="123"/>
      <c r="HFF42" s="123"/>
      <c r="HFG42" s="123"/>
      <c r="HFH42" s="123"/>
      <c r="HFI42" s="123"/>
      <c r="HFJ42" s="123"/>
      <c r="HFK42" s="123"/>
      <c r="HFL42" s="123"/>
      <c r="HFM42" s="123"/>
      <c r="HFN42" s="123"/>
      <c r="HFO42" s="123"/>
      <c r="HFP42" s="123"/>
      <c r="HFQ42" s="123"/>
      <c r="HFR42" s="123"/>
      <c r="HFS42" s="123"/>
      <c r="HFT42" s="123"/>
      <c r="HFU42" s="123"/>
      <c r="HFV42" s="123"/>
      <c r="HFW42" s="123"/>
      <c r="HFX42" s="123"/>
      <c r="HFY42" s="123"/>
      <c r="HFZ42" s="123"/>
      <c r="HGA42" s="123"/>
      <c r="HGB42" s="123"/>
      <c r="HGC42" s="123"/>
      <c r="HGD42" s="123"/>
      <c r="HGE42" s="123"/>
      <c r="HGF42" s="123"/>
      <c r="HGG42" s="123"/>
      <c r="HGH42" s="123"/>
      <c r="HGI42" s="123"/>
      <c r="HGJ42" s="123"/>
      <c r="HGK42" s="123"/>
      <c r="HGL42" s="123"/>
      <c r="HGM42" s="123"/>
      <c r="HGN42" s="123"/>
      <c r="HGO42" s="123"/>
      <c r="HGP42" s="123"/>
      <c r="HGQ42" s="123"/>
      <c r="HGR42" s="123"/>
      <c r="HGS42" s="123"/>
      <c r="HGT42" s="123"/>
      <c r="HGU42" s="123"/>
      <c r="HGV42" s="123"/>
      <c r="HGW42" s="123"/>
      <c r="HGX42" s="123"/>
      <c r="HGY42" s="123"/>
      <c r="HGZ42" s="123"/>
      <c r="HHA42" s="123"/>
      <c r="HHB42" s="123"/>
      <c r="HHC42" s="123"/>
      <c r="HHD42" s="123"/>
      <c r="HHE42" s="123"/>
      <c r="HHF42" s="123"/>
      <c r="HHG42" s="123"/>
      <c r="HHH42" s="123"/>
      <c r="HHI42" s="123"/>
      <c r="HHJ42" s="123"/>
      <c r="HHK42" s="123"/>
      <c r="HHL42" s="123"/>
      <c r="HHM42" s="123"/>
      <c r="HHN42" s="123"/>
      <c r="HHO42" s="123"/>
      <c r="HHP42" s="123"/>
      <c r="HHQ42" s="123"/>
      <c r="HHR42" s="123"/>
      <c r="HHS42" s="123"/>
      <c r="HHT42" s="123"/>
      <c r="HHU42" s="123"/>
      <c r="HHV42" s="123"/>
      <c r="HHW42" s="123"/>
      <c r="HHX42" s="123"/>
      <c r="HHY42" s="123"/>
      <c r="HHZ42" s="123"/>
      <c r="HIA42" s="123"/>
      <c r="HIB42" s="123"/>
      <c r="HIC42" s="123"/>
      <c r="HID42" s="123"/>
      <c r="HIE42" s="123"/>
      <c r="HIF42" s="123"/>
      <c r="HIG42" s="123"/>
      <c r="HIH42" s="123"/>
      <c r="HII42" s="123"/>
      <c r="HIJ42" s="123"/>
      <c r="HIK42" s="123"/>
      <c r="HIL42" s="123"/>
      <c r="HIM42" s="123"/>
      <c r="HIN42" s="123"/>
      <c r="HIO42" s="123"/>
      <c r="HIP42" s="123"/>
      <c r="HIQ42" s="123"/>
      <c r="HIR42" s="123"/>
      <c r="HIS42" s="123"/>
      <c r="HIT42" s="123"/>
      <c r="HIU42" s="123"/>
      <c r="HIV42" s="123"/>
      <c r="HIW42" s="123"/>
      <c r="HIX42" s="123"/>
      <c r="HIY42" s="123"/>
      <c r="HIZ42" s="123"/>
      <c r="HJA42" s="123"/>
      <c r="HJB42" s="123"/>
      <c r="HJC42" s="123"/>
      <c r="HJD42" s="123"/>
      <c r="HJE42" s="123"/>
      <c r="HJF42" s="123"/>
      <c r="HJG42" s="123"/>
      <c r="HJH42" s="123"/>
      <c r="HJI42" s="123"/>
      <c r="HJJ42" s="123"/>
      <c r="HJK42" s="123"/>
      <c r="HJL42" s="123"/>
      <c r="HJM42" s="123"/>
      <c r="HJN42" s="123"/>
      <c r="HJO42" s="123"/>
      <c r="HJP42" s="123"/>
      <c r="HJQ42" s="123"/>
      <c r="HJR42" s="123"/>
      <c r="HJS42" s="123"/>
      <c r="HJT42" s="123"/>
      <c r="HJU42" s="123"/>
      <c r="HJV42" s="123"/>
      <c r="HJW42" s="123"/>
      <c r="HJX42" s="123"/>
      <c r="HJY42" s="123"/>
      <c r="HJZ42" s="123"/>
      <c r="HKA42" s="123"/>
      <c r="HKB42" s="123"/>
      <c r="HKC42" s="123"/>
      <c r="HKD42" s="123"/>
      <c r="HKE42" s="123"/>
      <c r="HKF42" s="123"/>
      <c r="HKG42" s="123"/>
      <c r="HKH42" s="123"/>
      <c r="HKI42" s="123"/>
      <c r="HKJ42" s="123"/>
      <c r="HKK42" s="123"/>
      <c r="HKL42" s="123"/>
      <c r="HKM42" s="123"/>
      <c r="HKN42" s="123"/>
      <c r="HKO42" s="123"/>
      <c r="HKP42" s="123"/>
      <c r="HKQ42" s="123"/>
      <c r="HKR42" s="123"/>
      <c r="HKS42" s="123"/>
      <c r="HKT42" s="123"/>
      <c r="HKU42" s="123"/>
      <c r="HKV42" s="123"/>
      <c r="HKW42" s="123"/>
      <c r="HKX42" s="123"/>
      <c r="HKY42" s="123"/>
      <c r="HKZ42" s="123"/>
      <c r="HLA42" s="123"/>
      <c r="HLB42" s="123"/>
      <c r="HLC42" s="123"/>
      <c r="HLD42" s="123"/>
      <c r="HLE42" s="123"/>
      <c r="HLF42" s="123"/>
      <c r="HLG42" s="123"/>
      <c r="HLH42" s="123"/>
      <c r="HLI42" s="123"/>
      <c r="HLJ42" s="123"/>
      <c r="HLK42" s="123"/>
      <c r="HLL42" s="123"/>
      <c r="HLM42" s="123"/>
      <c r="HLN42" s="123"/>
      <c r="HLO42" s="123"/>
      <c r="HLP42" s="123"/>
      <c r="HLQ42" s="123"/>
      <c r="HLR42" s="123"/>
      <c r="HLS42" s="123"/>
      <c r="HLT42" s="123"/>
      <c r="HLU42" s="123"/>
      <c r="HLV42" s="123"/>
      <c r="HLW42" s="123"/>
      <c r="HLX42" s="123"/>
      <c r="HLY42" s="123"/>
      <c r="HLZ42" s="123"/>
      <c r="HMA42" s="123"/>
      <c r="HMB42" s="123"/>
      <c r="HMC42" s="123"/>
      <c r="HMD42" s="123"/>
      <c r="HME42" s="123"/>
      <c r="HMF42" s="123"/>
      <c r="HMG42" s="123"/>
      <c r="HMH42" s="123"/>
      <c r="HMI42" s="123"/>
      <c r="HMJ42" s="123"/>
      <c r="HMK42" s="123"/>
      <c r="HML42" s="123"/>
      <c r="HMM42" s="123"/>
      <c r="HMN42" s="123"/>
      <c r="HMO42" s="123"/>
      <c r="HMP42" s="123"/>
      <c r="HMQ42" s="123"/>
      <c r="HMR42" s="123"/>
      <c r="HMS42" s="123"/>
      <c r="HMT42" s="123"/>
      <c r="HMU42" s="123"/>
      <c r="HMV42" s="123"/>
      <c r="HMW42" s="123"/>
      <c r="HMX42" s="123"/>
      <c r="HMY42" s="123"/>
      <c r="HMZ42" s="123"/>
      <c r="HNA42" s="123"/>
      <c r="HNB42" s="123"/>
      <c r="HNC42" s="123"/>
      <c r="HND42" s="123"/>
      <c r="HNE42" s="123"/>
      <c r="HNF42" s="123"/>
      <c r="HNG42" s="123"/>
      <c r="HNH42" s="123"/>
      <c r="HNI42" s="123"/>
      <c r="HNJ42" s="123"/>
      <c r="HNK42" s="123"/>
      <c r="HNL42" s="123"/>
      <c r="HNM42" s="123"/>
      <c r="HNN42" s="123"/>
      <c r="HNO42" s="123"/>
      <c r="HNP42" s="123"/>
      <c r="HNQ42" s="123"/>
      <c r="HNR42" s="123"/>
      <c r="HNS42" s="123"/>
      <c r="HNT42" s="123"/>
      <c r="HNU42" s="123"/>
      <c r="HNV42" s="123"/>
      <c r="HNW42" s="123"/>
      <c r="HNX42" s="123"/>
      <c r="HNY42" s="123"/>
      <c r="HNZ42" s="123"/>
      <c r="HOA42" s="123"/>
      <c r="HOB42" s="123"/>
      <c r="HOC42" s="123"/>
      <c r="HOD42" s="123"/>
      <c r="HOE42" s="123"/>
      <c r="HOF42" s="123"/>
      <c r="HOG42" s="123"/>
      <c r="HOH42" s="123"/>
      <c r="HOI42" s="123"/>
      <c r="HOJ42" s="123"/>
      <c r="HOK42" s="123"/>
      <c r="HOL42" s="123"/>
      <c r="HOM42" s="123"/>
      <c r="HON42" s="123"/>
      <c r="HOO42" s="123"/>
      <c r="HOP42" s="123"/>
      <c r="HOQ42" s="123"/>
      <c r="HOR42" s="123"/>
      <c r="HOS42" s="123"/>
      <c r="HOT42" s="123"/>
      <c r="HOU42" s="123"/>
      <c r="HOV42" s="123"/>
      <c r="HOW42" s="123"/>
      <c r="HOX42" s="123"/>
      <c r="HOY42" s="123"/>
      <c r="HOZ42" s="123"/>
      <c r="HPA42" s="123"/>
      <c r="HPB42" s="123"/>
      <c r="HPC42" s="123"/>
      <c r="HPD42" s="123"/>
      <c r="HPE42" s="123"/>
      <c r="HPF42" s="123"/>
      <c r="HPG42" s="123"/>
      <c r="HPH42" s="123"/>
      <c r="HPI42" s="123"/>
      <c r="HPJ42" s="123"/>
      <c r="HPK42" s="123"/>
      <c r="HPL42" s="123"/>
      <c r="HPM42" s="123"/>
      <c r="HPN42" s="123"/>
      <c r="HPO42" s="123"/>
      <c r="HPP42" s="123"/>
      <c r="HPQ42" s="123"/>
      <c r="HPR42" s="123"/>
      <c r="HPS42" s="123"/>
      <c r="HPT42" s="123"/>
      <c r="HPU42" s="123"/>
      <c r="HPV42" s="123"/>
      <c r="HPW42" s="123"/>
      <c r="HPX42" s="123"/>
      <c r="HPY42" s="123"/>
      <c r="HPZ42" s="123"/>
      <c r="HQA42" s="123"/>
      <c r="HQB42" s="123"/>
      <c r="HQC42" s="123"/>
      <c r="HQD42" s="123"/>
      <c r="HQE42" s="123"/>
      <c r="HQF42" s="123"/>
      <c r="HQG42" s="123"/>
      <c r="HQH42" s="123"/>
      <c r="HQI42" s="123"/>
      <c r="HQJ42" s="123"/>
      <c r="HQK42" s="123"/>
      <c r="HQL42" s="123"/>
      <c r="HQM42" s="123"/>
      <c r="HQN42" s="123"/>
      <c r="HQO42" s="123"/>
      <c r="HQP42" s="123"/>
      <c r="HQQ42" s="123"/>
      <c r="HQR42" s="123"/>
      <c r="HQS42" s="123"/>
      <c r="HQT42" s="123"/>
      <c r="HQU42" s="123"/>
      <c r="HQV42" s="123"/>
      <c r="HQW42" s="123"/>
      <c r="HQX42" s="123"/>
      <c r="HQY42" s="123"/>
      <c r="HQZ42" s="123"/>
      <c r="HRA42" s="123"/>
      <c r="HRB42" s="123"/>
      <c r="HRC42" s="123"/>
      <c r="HRD42" s="123"/>
      <c r="HRE42" s="123"/>
      <c r="HRF42" s="123"/>
      <c r="HRG42" s="123"/>
      <c r="HRH42" s="123"/>
      <c r="HRI42" s="123"/>
      <c r="HRJ42" s="123"/>
      <c r="HRK42" s="123"/>
      <c r="HRL42" s="123"/>
      <c r="HRM42" s="123"/>
      <c r="HRN42" s="123"/>
      <c r="HRO42" s="123"/>
      <c r="HRP42" s="123"/>
      <c r="HRQ42" s="123"/>
      <c r="HRR42" s="123"/>
      <c r="HRS42" s="123"/>
      <c r="HRT42" s="123"/>
      <c r="HRU42" s="123"/>
      <c r="HRV42" s="123"/>
      <c r="HRW42" s="123"/>
      <c r="HRX42" s="123"/>
      <c r="HRY42" s="123"/>
      <c r="HRZ42" s="123"/>
      <c r="HSA42" s="123"/>
      <c r="HSB42" s="123"/>
      <c r="HSC42" s="123"/>
      <c r="HSD42" s="123"/>
      <c r="HSE42" s="123"/>
      <c r="HSF42" s="123"/>
      <c r="HSG42" s="123"/>
      <c r="HSH42" s="123"/>
      <c r="HSI42" s="123"/>
      <c r="HSJ42" s="123"/>
      <c r="HSK42" s="123"/>
      <c r="HSL42" s="123"/>
      <c r="HSM42" s="123"/>
      <c r="HSN42" s="123"/>
      <c r="HSO42" s="123"/>
      <c r="HSP42" s="123"/>
      <c r="HSQ42" s="123"/>
      <c r="HSR42" s="123"/>
      <c r="HSS42" s="123"/>
      <c r="HST42" s="123"/>
      <c r="HSU42" s="123"/>
      <c r="HSV42" s="123"/>
      <c r="HSW42" s="123"/>
      <c r="HSX42" s="123"/>
      <c r="HSY42" s="123"/>
      <c r="HSZ42" s="123"/>
      <c r="HTA42" s="123"/>
      <c r="HTB42" s="123"/>
      <c r="HTC42" s="123"/>
      <c r="HTD42" s="123"/>
      <c r="HTE42" s="123"/>
      <c r="HTF42" s="123"/>
      <c r="HTG42" s="123"/>
      <c r="HTH42" s="123"/>
      <c r="HTI42" s="123"/>
      <c r="HTJ42" s="123"/>
      <c r="HTK42" s="123"/>
      <c r="HTL42" s="123"/>
      <c r="HTM42" s="123"/>
      <c r="HTN42" s="123"/>
      <c r="HTO42" s="123"/>
      <c r="HTP42" s="123"/>
      <c r="HTQ42" s="123"/>
      <c r="HTR42" s="123"/>
      <c r="HTS42" s="123"/>
      <c r="HTT42" s="123"/>
      <c r="HTU42" s="123"/>
      <c r="HTV42" s="123"/>
      <c r="HTW42" s="123"/>
      <c r="HTX42" s="123"/>
      <c r="HTY42" s="123"/>
      <c r="HTZ42" s="123"/>
      <c r="HUA42" s="123"/>
      <c r="HUB42" s="123"/>
      <c r="HUC42" s="123"/>
      <c r="HUD42" s="123"/>
      <c r="HUE42" s="123"/>
      <c r="HUF42" s="123"/>
      <c r="HUG42" s="123"/>
      <c r="HUH42" s="123"/>
      <c r="HUI42" s="123"/>
      <c r="HUJ42" s="123"/>
      <c r="HUK42" s="123"/>
      <c r="HUL42" s="123"/>
      <c r="HUM42" s="123"/>
      <c r="HUN42" s="123"/>
      <c r="HUO42" s="123"/>
      <c r="HUP42" s="123"/>
      <c r="HUQ42" s="123"/>
      <c r="HUR42" s="123"/>
      <c r="HUS42" s="123"/>
      <c r="HUT42" s="123"/>
      <c r="HUU42" s="123"/>
      <c r="HUV42" s="123"/>
      <c r="HUW42" s="123"/>
      <c r="HUX42" s="123"/>
      <c r="HUY42" s="123"/>
      <c r="HUZ42" s="123"/>
      <c r="HVA42" s="123"/>
      <c r="HVB42" s="123"/>
      <c r="HVC42" s="123"/>
      <c r="HVD42" s="123"/>
      <c r="HVE42" s="123"/>
      <c r="HVF42" s="123"/>
      <c r="HVG42" s="123"/>
      <c r="HVH42" s="123"/>
      <c r="HVI42" s="123"/>
      <c r="HVJ42" s="123"/>
      <c r="HVK42" s="123"/>
      <c r="HVL42" s="123"/>
      <c r="HVM42" s="123"/>
      <c r="HVN42" s="123"/>
      <c r="HVO42" s="123"/>
      <c r="HVP42" s="123"/>
      <c r="HVQ42" s="123"/>
      <c r="HVR42" s="123"/>
      <c r="HVS42" s="123"/>
      <c r="HVT42" s="123"/>
      <c r="HVU42" s="123"/>
      <c r="HVV42" s="123"/>
      <c r="HVW42" s="123"/>
      <c r="HVX42" s="123"/>
      <c r="HVY42" s="123"/>
      <c r="HVZ42" s="123"/>
      <c r="HWA42" s="123"/>
      <c r="HWB42" s="123"/>
      <c r="HWC42" s="123"/>
      <c r="HWD42" s="123"/>
      <c r="HWE42" s="123"/>
      <c r="HWF42" s="123"/>
      <c r="HWG42" s="123"/>
      <c r="HWH42" s="123"/>
      <c r="HWI42" s="123"/>
      <c r="HWJ42" s="123"/>
      <c r="HWK42" s="123"/>
      <c r="HWL42" s="123"/>
      <c r="HWM42" s="123"/>
      <c r="HWN42" s="123"/>
      <c r="HWO42" s="123"/>
      <c r="HWP42" s="123"/>
      <c r="HWQ42" s="123"/>
      <c r="HWR42" s="123"/>
      <c r="HWS42" s="123"/>
      <c r="HWT42" s="123"/>
      <c r="HWU42" s="123"/>
      <c r="HWV42" s="123"/>
      <c r="HWW42" s="123"/>
      <c r="HWX42" s="123"/>
      <c r="HWY42" s="123"/>
      <c r="HWZ42" s="123"/>
      <c r="HXA42" s="123"/>
      <c r="HXB42" s="123"/>
      <c r="HXC42" s="123"/>
      <c r="HXD42" s="123"/>
      <c r="HXE42" s="123"/>
      <c r="HXF42" s="123"/>
      <c r="HXG42" s="123"/>
      <c r="HXH42" s="123"/>
      <c r="HXI42" s="123"/>
      <c r="HXJ42" s="123"/>
      <c r="HXK42" s="123"/>
      <c r="HXL42" s="123"/>
      <c r="HXM42" s="123"/>
      <c r="HXN42" s="123"/>
      <c r="HXO42" s="123"/>
      <c r="HXP42" s="123"/>
      <c r="HXQ42" s="123"/>
      <c r="HXR42" s="123"/>
      <c r="HXS42" s="123"/>
      <c r="HXT42" s="123"/>
      <c r="HXU42" s="123"/>
      <c r="HXV42" s="123"/>
      <c r="HXW42" s="123"/>
      <c r="HXX42" s="123"/>
      <c r="HXY42" s="123"/>
      <c r="HXZ42" s="123"/>
      <c r="HYA42" s="123"/>
      <c r="HYB42" s="123"/>
      <c r="HYC42" s="123"/>
      <c r="HYD42" s="123"/>
      <c r="HYE42" s="123"/>
      <c r="HYF42" s="123"/>
      <c r="HYG42" s="123"/>
      <c r="HYH42" s="123"/>
      <c r="HYI42" s="123"/>
      <c r="HYJ42" s="123"/>
      <c r="HYK42" s="123"/>
      <c r="HYL42" s="123"/>
      <c r="HYM42" s="123"/>
      <c r="HYN42" s="123"/>
      <c r="HYO42" s="123"/>
      <c r="HYP42" s="123"/>
      <c r="HYQ42" s="123"/>
      <c r="HYR42" s="123"/>
      <c r="HYS42" s="123"/>
      <c r="HYT42" s="123"/>
      <c r="HYU42" s="123"/>
      <c r="HYV42" s="123"/>
      <c r="HYW42" s="123"/>
      <c r="HYX42" s="123"/>
      <c r="HYY42" s="123"/>
      <c r="HYZ42" s="123"/>
      <c r="HZA42" s="123"/>
      <c r="HZB42" s="123"/>
      <c r="HZC42" s="123"/>
      <c r="HZD42" s="123"/>
      <c r="HZE42" s="123"/>
      <c r="HZF42" s="123"/>
      <c r="HZG42" s="123"/>
      <c r="HZH42" s="123"/>
      <c r="HZI42" s="123"/>
      <c r="HZJ42" s="123"/>
      <c r="HZK42" s="123"/>
      <c r="HZL42" s="123"/>
      <c r="HZM42" s="123"/>
      <c r="HZN42" s="123"/>
      <c r="HZO42" s="123"/>
      <c r="HZP42" s="123"/>
      <c r="HZQ42" s="123"/>
      <c r="HZR42" s="123"/>
      <c r="HZS42" s="123"/>
      <c r="HZT42" s="123"/>
      <c r="HZU42" s="123"/>
      <c r="HZV42" s="123"/>
      <c r="HZW42" s="123"/>
      <c r="HZX42" s="123"/>
      <c r="HZY42" s="123"/>
      <c r="HZZ42" s="123"/>
      <c r="IAA42" s="123"/>
      <c r="IAB42" s="123"/>
      <c r="IAC42" s="123"/>
      <c r="IAD42" s="123"/>
      <c r="IAE42" s="123"/>
      <c r="IAF42" s="123"/>
      <c r="IAG42" s="123"/>
      <c r="IAH42" s="123"/>
      <c r="IAI42" s="123"/>
      <c r="IAJ42" s="123"/>
      <c r="IAK42" s="123"/>
      <c r="IAL42" s="123"/>
      <c r="IAM42" s="123"/>
      <c r="IAN42" s="123"/>
      <c r="IAO42" s="123"/>
      <c r="IAP42" s="123"/>
      <c r="IAQ42" s="123"/>
      <c r="IAR42" s="123"/>
      <c r="IAS42" s="123"/>
      <c r="IAT42" s="123"/>
      <c r="IAU42" s="123"/>
      <c r="IAV42" s="123"/>
      <c r="IAW42" s="123"/>
      <c r="IAX42" s="123"/>
      <c r="IAY42" s="123"/>
      <c r="IAZ42" s="123"/>
      <c r="IBA42" s="123"/>
      <c r="IBB42" s="123"/>
      <c r="IBC42" s="123"/>
      <c r="IBD42" s="123"/>
      <c r="IBE42" s="123"/>
      <c r="IBF42" s="123"/>
      <c r="IBG42" s="123"/>
      <c r="IBH42" s="123"/>
      <c r="IBI42" s="123"/>
      <c r="IBJ42" s="123"/>
      <c r="IBK42" s="123"/>
      <c r="IBL42" s="123"/>
      <c r="IBM42" s="123"/>
      <c r="IBN42" s="123"/>
      <c r="IBO42" s="123"/>
      <c r="IBP42" s="123"/>
      <c r="IBQ42" s="123"/>
      <c r="IBR42" s="123"/>
      <c r="IBS42" s="123"/>
      <c r="IBT42" s="123"/>
      <c r="IBU42" s="123"/>
      <c r="IBV42" s="123"/>
      <c r="IBW42" s="123"/>
      <c r="IBX42" s="123"/>
      <c r="IBY42" s="123"/>
      <c r="IBZ42" s="123"/>
      <c r="ICA42" s="123"/>
      <c r="ICB42" s="123"/>
      <c r="ICC42" s="123"/>
      <c r="ICD42" s="123"/>
      <c r="ICE42" s="123"/>
      <c r="ICF42" s="123"/>
      <c r="ICG42" s="123"/>
      <c r="ICH42" s="123"/>
      <c r="ICI42" s="123"/>
      <c r="ICJ42" s="123"/>
      <c r="ICK42" s="123"/>
      <c r="ICL42" s="123"/>
      <c r="ICM42" s="123"/>
      <c r="ICN42" s="123"/>
      <c r="ICO42" s="123"/>
      <c r="ICP42" s="123"/>
      <c r="ICQ42" s="123"/>
      <c r="ICR42" s="123"/>
      <c r="ICS42" s="123"/>
      <c r="ICT42" s="123"/>
      <c r="ICU42" s="123"/>
      <c r="ICV42" s="123"/>
      <c r="ICW42" s="123"/>
      <c r="ICX42" s="123"/>
      <c r="ICY42" s="123"/>
      <c r="ICZ42" s="123"/>
      <c r="IDA42" s="123"/>
      <c r="IDB42" s="123"/>
      <c r="IDC42" s="123"/>
      <c r="IDD42" s="123"/>
      <c r="IDE42" s="123"/>
      <c r="IDF42" s="123"/>
      <c r="IDG42" s="123"/>
      <c r="IDH42" s="123"/>
      <c r="IDI42" s="123"/>
      <c r="IDJ42" s="123"/>
      <c r="IDK42" s="123"/>
      <c r="IDL42" s="123"/>
      <c r="IDM42" s="123"/>
      <c r="IDN42" s="123"/>
      <c r="IDO42" s="123"/>
      <c r="IDP42" s="123"/>
      <c r="IDQ42" s="123"/>
      <c r="IDR42" s="123"/>
      <c r="IDS42" s="123"/>
      <c r="IDT42" s="123"/>
      <c r="IDU42" s="123"/>
      <c r="IDV42" s="123"/>
      <c r="IDW42" s="123"/>
      <c r="IDX42" s="123"/>
      <c r="IDY42" s="123"/>
      <c r="IDZ42" s="123"/>
      <c r="IEA42" s="123"/>
      <c r="IEB42" s="123"/>
      <c r="IEC42" s="123"/>
      <c r="IED42" s="123"/>
      <c r="IEE42" s="123"/>
      <c r="IEF42" s="123"/>
      <c r="IEG42" s="123"/>
      <c r="IEH42" s="123"/>
      <c r="IEI42" s="123"/>
      <c r="IEJ42" s="123"/>
      <c r="IEK42" s="123"/>
      <c r="IEL42" s="123"/>
      <c r="IEM42" s="123"/>
      <c r="IEN42" s="123"/>
      <c r="IEO42" s="123"/>
      <c r="IEP42" s="123"/>
      <c r="IEQ42" s="123"/>
      <c r="IER42" s="123"/>
      <c r="IES42" s="123"/>
      <c r="IET42" s="123"/>
      <c r="IEU42" s="123"/>
      <c r="IEV42" s="123"/>
      <c r="IEW42" s="123"/>
      <c r="IEX42" s="123"/>
      <c r="IEY42" s="123"/>
      <c r="IEZ42" s="123"/>
      <c r="IFA42" s="123"/>
      <c r="IFB42" s="123"/>
      <c r="IFC42" s="123"/>
      <c r="IFD42" s="123"/>
      <c r="IFE42" s="123"/>
      <c r="IFF42" s="123"/>
      <c r="IFG42" s="123"/>
      <c r="IFH42" s="123"/>
      <c r="IFI42" s="123"/>
      <c r="IFJ42" s="123"/>
      <c r="IFK42" s="123"/>
      <c r="IFL42" s="123"/>
      <c r="IFM42" s="123"/>
      <c r="IFN42" s="123"/>
      <c r="IFO42" s="123"/>
      <c r="IFP42" s="123"/>
      <c r="IFQ42" s="123"/>
      <c r="IFR42" s="123"/>
      <c r="IFS42" s="123"/>
      <c r="IFT42" s="123"/>
      <c r="IFU42" s="123"/>
      <c r="IFV42" s="123"/>
      <c r="IFW42" s="123"/>
      <c r="IFX42" s="123"/>
      <c r="IFY42" s="123"/>
      <c r="IFZ42" s="123"/>
      <c r="IGA42" s="123"/>
      <c r="IGB42" s="123"/>
      <c r="IGC42" s="123"/>
      <c r="IGD42" s="123"/>
      <c r="IGE42" s="123"/>
      <c r="IGF42" s="123"/>
      <c r="IGG42" s="123"/>
      <c r="IGH42" s="123"/>
      <c r="IGI42" s="123"/>
      <c r="IGJ42" s="123"/>
      <c r="IGK42" s="123"/>
      <c r="IGL42" s="123"/>
      <c r="IGM42" s="123"/>
      <c r="IGN42" s="123"/>
      <c r="IGO42" s="123"/>
      <c r="IGP42" s="123"/>
      <c r="IGQ42" s="123"/>
      <c r="IGR42" s="123"/>
      <c r="IGS42" s="123"/>
      <c r="IGT42" s="123"/>
      <c r="IGU42" s="123"/>
      <c r="IGV42" s="123"/>
      <c r="IGW42" s="123"/>
      <c r="IGX42" s="123"/>
      <c r="IGY42" s="123"/>
      <c r="IGZ42" s="123"/>
      <c r="IHA42" s="123"/>
      <c r="IHB42" s="123"/>
      <c r="IHC42" s="123"/>
      <c r="IHD42" s="123"/>
      <c r="IHE42" s="123"/>
      <c r="IHF42" s="123"/>
      <c r="IHG42" s="123"/>
      <c r="IHH42" s="123"/>
      <c r="IHI42" s="123"/>
      <c r="IHJ42" s="123"/>
      <c r="IHK42" s="123"/>
      <c r="IHL42" s="123"/>
      <c r="IHM42" s="123"/>
      <c r="IHN42" s="123"/>
      <c r="IHO42" s="123"/>
      <c r="IHP42" s="123"/>
      <c r="IHQ42" s="123"/>
      <c r="IHR42" s="123"/>
      <c r="IHS42" s="123"/>
      <c r="IHT42" s="123"/>
      <c r="IHU42" s="123"/>
      <c r="IHV42" s="123"/>
      <c r="IHW42" s="123"/>
      <c r="IHX42" s="123"/>
      <c r="IHY42" s="123"/>
      <c r="IHZ42" s="123"/>
      <c r="IIA42" s="123"/>
      <c r="IIB42" s="123"/>
      <c r="IIC42" s="123"/>
      <c r="IID42" s="123"/>
      <c r="IIE42" s="123"/>
      <c r="IIF42" s="123"/>
      <c r="IIG42" s="123"/>
      <c r="IIH42" s="123"/>
      <c r="III42" s="123"/>
      <c r="IIJ42" s="123"/>
      <c r="IIK42" s="123"/>
      <c r="IIL42" s="123"/>
      <c r="IIM42" s="123"/>
      <c r="IIN42" s="123"/>
      <c r="IIO42" s="123"/>
      <c r="IIP42" s="123"/>
      <c r="IIQ42" s="123"/>
      <c r="IIR42" s="123"/>
      <c r="IIS42" s="123"/>
      <c r="IIT42" s="123"/>
      <c r="IIU42" s="123"/>
      <c r="IIV42" s="123"/>
      <c r="IIW42" s="123"/>
      <c r="IIX42" s="123"/>
      <c r="IIY42" s="123"/>
      <c r="IIZ42" s="123"/>
      <c r="IJA42" s="123"/>
      <c r="IJB42" s="123"/>
      <c r="IJC42" s="123"/>
      <c r="IJD42" s="123"/>
      <c r="IJE42" s="123"/>
      <c r="IJF42" s="123"/>
      <c r="IJG42" s="123"/>
      <c r="IJH42" s="123"/>
      <c r="IJI42" s="123"/>
      <c r="IJJ42" s="123"/>
      <c r="IJK42" s="123"/>
      <c r="IJL42" s="123"/>
      <c r="IJM42" s="123"/>
      <c r="IJN42" s="123"/>
      <c r="IJO42" s="123"/>
      <c r="IJP42" s="123"/>
      <c r="IJQ42" s="123"/>
      <c r="IJR42" s="123"/>
      <c r="IJS42" s="123"/>
      <c r="IJT42" s="123"/>
      <c r="IJU42" s="123"/>
      <c r="IJV42" s="123"/>
      <c r="IJW42" s="123"/>
      <c r="IJX42" s="123"/>
      <c r="IJY42" s="123"/>
      <c r="IJZ42" s="123"/>
      <c r="IKA42" s="123"/>
      <c r="IKB42" s="123"/>
      <c r="IKC42" s="123"/>
      <c r="IKD42" s="123"/>
      <c r="IKE42" s="123"/>
      <c r="IKF42" s="123"/>
      <c r="IKG42" s="123"/>
      <c r="IKH42" s="123"/>
      <c r="IKI42" s="123"/>
      <c r="IKJ42" s="123"/>
      <c r="IKK42" s="123"/>
      <c r="IKL42" s="123"/>
      <c r="IKM42" s="123"/>
      <c r="IKN42" s="123"/>
      <c r="IKO42" s="123"/>
      <c r="IKP42" s="123"/>
      <c r="IKQ42" s="123"/>
      <c r="IKR42" s="123"/>
      <c r="IKS42" s="123"/>
      <c r="IKT42" s="123"/>
      <c r="IKU42" s="123"/>
      <c r="IKV42" s="123"/>
      <c r="IKW42" s="123"/>
      <c r="IKX42" s="123"/>
      <c r="IKY42" s="123"/>
      <c r="IKZ42" s="123"/>
      <c r="ILA42" s="123"/>
      <c r="ILB42" s="123"/>
      <c r="ILC42" s="123"/>
      <c r="ILD42" s="123"/>
      <c r="ILE42" s="123"/>
      <c r="ILF42" s="123"/>
      <c r="ILG42" s="123"/>
      <c r="ILH42" s="123"/>
      <c r="ILI42" s="123"/>
      <c r="ILJ42" s="123"/>
      <c r="ILK42" s="123"/>
      <c r="ILL42" s="123"/>
      <c r="ILM42" s="123"/>
      <c r="ILN42" s="123"/>
      <c r="ILO42" s="123"/>
      <c r="ILP42" s="123"/>
      <c r="ILQ42" s="123"/>
      <c r="ILR42" s="123"/>
      <c r="ILS42" s="123"/>
      <c r="ILT42" s="123"/>
      <c r="ILU42" s="123"/>
      <c r="ILV42" s="123"/>
      <c r="ILW42" s="123"/>
      <c r="ILX42" s="123"/>
      <c r="ILY42" s="123"/>
      <c r="ILZ42" s="123"/>
      <c r="IMA42" s="123"/>
      <c r="IMB42" s="123"/>
      <c r="IMC42" s="123"/>
      <c r="IMD42" s="123"/>
      <c r="IME42" s="123"/>
      <c r="IMF42" s="123"/>
      <c r="IMG42" s="123"/>
      <c r="IMH42" s="123"/>
      <c r="IMI42" s="123"/>
      <c r="IMJ42" s="123"/>
      <c r="IMK42" s="123"/>
      <c r="IML42" s="123"/>
      <c r="IMM42" s="123"/>
      <c r="IMN42" s="123"/>
      <c r="IMO42" s="123"/>
      <c r="IMP42" s="123"/>
      <c r="IMQ42" s="123"/>
      <c r="IMR42" s="123"/>
      <c r="IMS42" s="123"/>
      <c r="IMT42" s="123"/>
      <c r="IMU42" s="123"/>
      <c r="IMV42" s="123"/>
      <c r="IMW42" s="123"/>
      <c r="IMX42" s="123"/>
      <c r="IMY42" s="123"/>
      <c r="IMZ42" s="123"/>
      <c r="INA42" s="123"/>
      <c r="INB42" s="123"/>
      <c r="INC42" s="123"/>
      <c r="IND42" s="123"/>
      <c r="INE42" s="123"/>
      <c r="INF42" s="123"/>
      <c r="ING42" s="123"/>
      <c r="INH42" s="123"/>
      <c r="INI42" s="123"/>
      <c r="INJ42" s="123"/>
      <c r="INK42" s="123"/>
      <c r="INL42" s="123"/>
      <c r="INM42" s="123"/>
      <c r="INN42" s="123"/>
      <c r="INO42" s="123"/>
      <c r="INP42" s="123"/>
      <c r="INQ42" s="123"/>
      <c r="INR42" s="123"/>
      <c r="INS42" s="123"/>
      <c r="INT42" s="123"/>
      <c r="INU42" s="123"/>
      <c r="INV42" s="123"/>
      <c r="INW42" s="123"/>
      <c r="INX42" s="123"/>
      <c r="INY42" s="123"/>
      <c r="INZ42" s="123"/>
      <c r="IOA42" s="123"/>
      <c r="IOB42" s="123"/>
      <c r="IOC42" s="123"/>
      <c r="IOD42" s="123"/>
      <c r="IOE42" s="123"/>
      <c r="IOF42" s="123"/>
      <c r="IOG42" s="123"/>
      <c r="IOH42" s="123"/>
      <c r="IOI42" s="123"/>
      <c r="IOJ42" s="123"/>
      <c r="IOK42" s="123"/>
      <c r="IOL42" s="123"/>
      <c r="IOM42" s="123"/>
      <c r="ION42" s="123"/>
      <c r="IOO42" s="123"/>
      <c r="IOP42" s="123"/>
      <c r="IOQ42" s="123"/>
      <c r="IOR42" s="123"/>
      <c r="IOS42" s="123"/>
      <c r="IOT42" s="123"/>
      <c r="IOU42" s="123"/>
      <c r="IOV42" s="123"/>
      <c r="IOW42" s="123"/>
      <c r="IOX42" s="123"/>
      <c r="IOY42" s="123"/>
      <c r="IOZ42" s="123"/>
      <c r="IPA42" s="123"/>
      <c r="IPB42" s="123"/>
      <c r="IPC42" s="123"/>
      <c r="IPD42" s="123"/>
      <c r="IPE42" s="123"/>
      <c r="IPF42" s="123"/>
      <c r="IPG42" s="123"/>
      <c r="IPH42" s="123"/>
      <c r="IPI42" s="123"/>
      <c r="IPJ42" s="123"/>
      <c r="IPK42" s="123"/>
      <c r="IPL42" s="123"/>
      <c r="IPM42" s="123"/>
      <c r="IPN42" s="123"/>
      <c r="IPO42" s="123"/>
      <c r="IPP42" s="123"/>
      <c r="IPQ42" s="123"/>
      <c r="IPR42" s="123"/>
      <c r="IPS42" s="123"/>
      <c r="IPT42" s="123"/>
      <c r="IPU42" s="123"/>
      <c r="IPV42" s="123"/>
      <c r="IPW42" s="123"/>
      <c r="IPX42" s="123"/>
      <c r="IPY42" s="123"/>
      <c r="IPZ42" s="123"/>
      <c r="IQA42" s="123"/>
      <c r="IQB42" s="123"/>
      <c r="IQC42" s="123"/>
      <c r="IQD42" s="123"/>
      <c r="IQE42" s="123"/>
      <c r="IQF42" s="123"/>
      <c r="IQG42" s="123"/>
      <c r="IQH42" s="123"/>
      <c r="IQI42" s="123"/>
      <c r="IQJ42" s="123"/>
      <c r="IQK42" s="123"/>
      <c r="IQL42" s="123"/>
      <c r="IQM42" s="123"/>
      <c r="IQN42" s="123"/>
      <c r="IQO42" s="123"/>
      <c r="IQP42" s="123"/>
      <c r="IQQ42" s="123"/>
      <c r="IQR42" s="123"/>
      <c r="IQS42" s="123"/>
      <c r="IQT42" s="123"/>
      <c r="IQU42" s="123"/>
      <c r="IQV42" s="123"/>
      <c r="IQW42" s="123"/>
      <c r="IQX42" s="123"/>
      <c r="IQY42" s="123"/>
      <c r="IQZ42" s="123"/>
      <c r="IRA42" s="123"/>
      <c r="IRB42" s="123"/>
      <c r="IRC42" s="123"/>
      <c r="IRD42" s="123"/>
      <c r="IRE42" s="123"/>
      <c r="IRF42" s="123"/>
      <c r="IRG42" s="123"/>
      <c r="IRH42" s="123"/>
      <c r="IRI42" s="123"/>
      <c r="IRJ42" s="123"/>
      <c r="IRK42" s="123"/>
      <c r="IRL42" s="123"/>
      <c r="IRM42" s="123"/>
      <c r="IRN42" s="123"/>
      <c r="IRO42" s="123"/>
      <c r="IRP42" s="123"/>
      <c r="IRQ42" s="123"/>
      <c r="IRR42" s="123"/>
      <c r="IRS42" s="123"/>
      <c r="IRT42" s="123"/>
      <c r="IRU42" s="123"/>
      <c r="IRV42" s="123"/>
      <c r="IRW42" s="123"/>
      <c r="IRX42" s="123"/>
      <c r="IRY42" s="123"/>
      <c r="IRZ42" s="123"/>
      <c r="ISA42" s="123"/>
      <c r="ISB42" s="123"/>
      <c r="ISC42" s="123"/>
      <c r="ISD42" s="123"/>
      <c r="ISE42" s="123"/>
      <c r="ISF42" s="123"/>
      <c r="ISG42" s="123"/>
      <c r="ISH42" s="123"/>
      <c r="ISI42" s="123"/>
      <c r="ISJ42" s="123"/>
      <c r="ISK42" s="123"/>
      <c r="ISL42" s="123"/>
      <c r="ISM42" s="123"/>
      <c r="ISN42" s="123"/>
      <c r="ISO42" s="123"/>
      <c r="ISP42" s="123"/>
      <c r="ISQ42" s="123"/>
      <c r="ISR42" s="123"/>
      <c r="ISS42" s="123"/>
      <c r="IST42" s="123"/>
      <c r="ISU42" s="123"/>
      <c r="ISV42" s="123"/>
      <c r="ISW42" s="123"/>
      <c r="ISX42" s="123"/>
      <c r="ISY42" s="123"/>
      <c r="ISZ42" s="123"/>
      <c r="ITA42" s="123"/>
      <c r="ITB42" s="123"/>
      <c r="ITC42" s="123"/>
      <c r="ITD42" s="123"/>
      <c r="ITE42" s="123"/>
      <c r="ITF42" s="123"/>
      <c r="ITG42" s="123"/>
      <c r="ITH42" s="123"/>
      <c r="ITI42" s="123"/>
      <c r="ITJ42" s="123"/>
      <c r="ITK42" s="123"/>
      <c r="ITL42" s="123"/>
      <c r="ITM42" s="123"/>
      <c r="ITN42" s="123"/>
      <c r="ITO42" s="123"/>
      <c r="ITP42" s="123"/>
      <c r="ITQ42" s="123"/>
      <c r="ITR42" s="123"/>
      <c r="ITS42" s="123"/>
      <c r="ITT42" s="123"/>
      <c r="ITU42" s="123"/>
      <c r="ITV42" s="123"/>
      <c r="ITW42" s="123"/>
      <c r="ITX42" s="123"/>
      <c r="ITY42" s="123"/>
      <c r="ITZ42" s="123"/>
      <c r="IUA42" s="123"/>
      <c r="IUB42" s="123"/>
      <c r="IUC42" s="123"/>
      <c r="IUD42" s="123"/>
      <c r="IUE42" s="123"/>
      <c r="IUF42" s="123"/>
      <c r="IUG42" s="123"/>
      <c r="IUH42" s="123"/>
      <c r="IUI42" s="123"/>
      <c r="IUJ42" s="123"/>
      <c r="IUK42" s="123"/>
      <c r="IUL42" s="123"/>
      <c r="IUM42" s="123"/>
      <c r="IUN42" s="123"/>
      <c r="IUO42" s="123"/>
      <c r="IUP42" s="123"/>
      <c r="IUQ42" s="123"/>
      <c r="IUR42" s="123"/>
      <c r="IUS42" s="123"/>
      <c r="IUT42" s="123"/>
      <c r="IUU42" s="123"/>
      <c r="IUV42" s="123"/>
      <c r="IUW42" s="123"/>
      <c r="IUX42" s="123"/>
      <c r="IUY42" s="123"/>
      <c r="IUZ42" s="123"/>
      <c r="IVA42" s="123"/>
      <c r="IVB42" s="123"/>
      <c r="IVC42" s="123"/>
      <c r="IVD42" s="123"/>
      <c r="IVE42" s="123"/>
      <c r="IVF42" s="123"/>
      <c r="IVG42" s="123"/>
      <c r="IVH42" s="123"/>
      <c r="IVI42" s="123"/>
      <c r="IVJ42" s="123"/>
      <c r="IVK42" s="123"/>
      <c r="IVL42" s="123"/>
      <c r="IVM42" s="123"/>
      <c r="IVN42" s="123"/>
      <c r="IVO42" s="123"/>
      <c r="IVP42" s="123"/>
      <c r="IVQ42" s="123"/>
      <c r="IVR42" s="123"/>
      <c r="IVS42" s="123"/>
      <c r="IVT42" s="123"/>
      <c r="IVU42" s="123"/>
      <c r="IVV42" s="123"/>
      <c r="IVW42" s="123"/>
      <c r="IVX42" s="123"/>
      <c r="IVY42" s="123"/>
      <c r="IVZ42" s="123"/>
      <c r="IWA42" s="123"/>
      <c r="IWB42" s="123"/>
      <c r="IWC42" s="123"/>
      <c r="IWD42" s="123"/>
      <c r="IWE42" s="123"/>
      <c r="IWF42" s="123"/>
      <c r="IWG42" s="123"/>
      <c r="IWH42" s="123"/>
      <c r="IWI42" s="123"/>
      <c r="IWJ42" s="123"/>
      <c r="IWK42" s="123"/>
      <c r="IWL42" s="123"/>
      <c r="IWM42" s="123"/>
      <c r="IWN42" s="123"/>
      <c r="IWO42" s="123"/>
      <c r="IWP42" s="123"/>
      <c r="IWQ42" s="123"/>
      <c r="IWR42" s="123"/>
      <c r="IWS42" s="123"/>
      <c r="IWT42" s="123"/>
      <c r="IWU42" s="123"/>
      <c r="IWV42" s="123"/>
      <c r="IWW42" s="123"/>
      <c r="IWX42" s="123"/>
      <c r="IWY42" s="123"/>
      <c r="IWZ42" s="123"/>
      <c r="IXA42" s="123"/>
      <c r="IXB42" s="123"/>
      <c r="IXC42" s="123"/>
      <c r="IXD42" s="123"/>
      <c r="IXE42" s="123"/>
      <c r="IXF42" s="123"/>
      <c r="IXG42" s="123"/>
      <c r="IXH42" s="123"/>
      <c r="IXI42" s="123"/>
      <c r="IXJ42" s="123"/>
      <c r="IXK42" s="123"/>
      <c r="IXL42" s="123"/>
      <c r="IXM42" s="123"/>
      <c r="IXN42" s="123"/>
      <c r="IXO42" s="123"/>
      <c r="IXP42" s="123"/>
      <c r="IXQ42" s="123"/>
      <c r="IXR42" s="123"/>
      <c r="IXS42" s="123"/>
      <c r="IXT42" s="123"/>
      <c r="IXU42" s="123"/>
      <c r="IXV42" s="123"/>
      <c r="IXW42" s="123"/>
      <c r="IXX42" s="123"/>
      <c r="IXY42" s="123"/>
      <c r="IXZ42" s="123"/>
      <c r="IYA42" s="123"/>
      <c r="IYB42" s="123"/>
      <c r="IYC42" s="123"/>
      <c r="IYD42" s="123"/>
      <c r="IYE42" s="123"/>
      <c r="IYF42" s="123"/>
      <c r="IYG42" s="123"/>
      <c r="IYH42" s="123"/>
      <c r="IYI42" s="123"/>
      <c r="IYJ42" s="123"/>
      <c r="IYK42" s="123"/>
      <c r="IYL42" s="123"/>
      <c r="IYM42" s="123"/>
      <c r="IYN42" s="123"/>
      <c r="IYO42" s="123"/>
      <c r="IYP42" s="123"/>
      <c r="IYQ42" s="123"/>
      <c r="IYR42" s="123"/>
      <c r="IYS42" s="123"/>
      <c r="IYT42" s="123"/>
      <c r="IYU42" s="123"/>
      <c r="IYV42" s="123"/>
      <c r="IYW42" s="123"/>
      <c r="IYX42" s="123"/>
      <c r="IYY42" s="123"/>
      <c r="IYZ42" s="123"/>
      <c r="IZA42" s="123"/>
      <c r="IZB42" s="123"/>
      <c r="IZC42" s="123"/>
      <c r="IZD42" s="123"/>
      <c r="IZE42" s="123"/>
      <c r="IZF42" s="123"/>
      <c r="IZG42" s="123"/>
      <c r="IZH42" s="123"/>
      <c r="IZI42" s="123"/>
      <c r="IZJ42" s="123"/>
      <c r="IZK42" s="123"/>
      <c r="IZL42" s="123"/>
      <c r="IZM42" s="123"/>
      <c r="IZN42" s="123"/>
      <c r="IZO42" s="123"/>
      <c r="IZP42" s="123"/>
      <c r="IZQ42" s="123"/>
      <c r="IZR42" s="123"/>
      <c r="IZS42" s="123"/>
      <c r="IZT42" s="123"/>
      <c r="IZU42" s="123"/>
      <c r="IZV42" s="123"/>
      <c r="IZW42" s="123"/>
      <c r="IZX42" s="123"/>
      <c r="IZY42" s="123"/>
      <c r="IZZ42" s="123"/>
      <c r="JAA42" s="123"/>
      <c r="JAB42" s="123"/>
      <c r="JAC42" s="123"/>
      <c r="JAD42" s="123"/>
      <c r="JAE42" s="123"/>
      <c r="JAF42" s="123"/>
      <c r="JAG42" s="123"/>
      <c r="JAH42" s="123"/>
      <c r="JAI42" s="123"/>
      <c r="JAJ42" s="123"/>
      <c r="JAK42" s="123"/>
      <c r="JAL42" s="123"/>
      <c r="JAM42" s="123"/>
      <c r="JAN42" s="123"/>
      <c r="JAO42" s="123"/>
      <c r="JAP42" s="123"/>
      <c r="JAQ42" s="123"/>
      <c r="JAR42" s="123"/>
      <c r="JAS42" s="123"/>
      <c r="JAT42" s="123"/>
      <c r="JAU42" s="123"/>
      <c r="JAV42" s="123"/>
      <c r="JAW42" s="123"/>
      <c r="JAX42" s="123"/>
      <c r="JAY42" s="123"/>
      <c r="JAZ42" s="123"/>
      <c r="JBA42" s="123"/>
      <c r="JBB42" s="123"/>
      <c r="JBC42" s="123"/>
      <c r="JBD42" s="123"/>
      <c r="JBE42" s="123"/>
      <c r="JBF42" s="123"/>
      <c r="JBG42" s="123"/>
      <c r="JBH42" s="123"/>
      <c r="JBI42" s="123"/>
      <c r="JBJ42" s="123"/>
      <c r="JBK42" s="123"/>
      <c r="JBL42" s="123"/>
      <c r="JBM42" s="123"/>
      <c r="JBN42" s="123"/>
      <c r="JBO42" s="123"/>
      <c r="JBP42" s="123"/>
      <c r="JBQ42" s="123"/>
      <c r="JBR42" s="123"/>
      <c r="JBS42" s="123"/>
      <c r="JBT42" s="123"/>
      <c r="JBU42" s="123"/>
      <c r="JBV42" s="123"/>
      <c r="JBW42" s="123"/>
      <c r="JBX42" s="123"/>
      <c r="JBY42" s="123"/>
      <c r="JBZ42" s="123"/>
      <c r="JCA42" s="123"/>
      <c r="JCB42" s="123"/>
      <c r="JCC42" s="123"/>
      <c r="JCD42" s="123"/>
      <c r="JCE42" s="123"/>
      <c r="JCF42" s="123"/>
      <c r="JCG42" s="123"/>
      <c r="JCH42" s="123"/>
      <c r="JCI42" s="123"/>
      <c r="JCJ42" s="123"/>
      <c r="JCK42" s="123"/>
      <c r="JCL42" s="123"/>
      <c r="JCM42" s="123"/>
      <c r="JCN42" s="123"/>
      <c r="JCO42" s="123"/>
      <c r="JCP42" s="123"/>
      <c r="JCQ42" s="123"/>
      <c r="JCR42" s="123"/>
      <c r="JCS42" s="123"/>
      <c r="JCT42" s="123"/>
      <c r="JCU42" s="123"/>
      <c r="JCV42" s="123"/>
      <c r="JCW42" s="123"/>
      <c r="JCX42" s="123"/>
      <c r="JCY42" s="123"/>
      <c r="JCZ42" s="123"/>
      <c r="JDA42" s="123"/>
      <c r="JDB42" s="123"/>
      <c r="JDC42" s="123"/>
      <c r="JDD42" s="123"/>
      <c r="JDE42" s="123"/>
      <c r="JDF42" s="123"/>
      <c r="JDG42" s="123"/>
      <c r="JDH42" s="123"/>
      <c r="JDI42" s="123"/>
      <c r="JDJ42" s="123"/>
      <c r="JDK42" s="123"/>
      <c r="JDL42" s="123"/>
      <c r="JDM42" s="123"/>
      <c r="JDN42" s="123"/>
      <c r="JDO42" s="123"/>
      <c r="JDP42" s="123"/>
      <c r="JDQ42" s="123"/>
      <c r="JDR42" s="123"/>
      <c r="JDS42" s="123"/>
      <c r="JDT42" s="123"/>
      <c r="JDU42" s="123"/>
      <c r="JDV42" s="123"/>
      <c r="JDW42" s="123"/>
      <c r="JDX42" s="123"/>
      <c r="JDY42" s="123"/>
      <c r="JDZ42" s="123"/>
      <c r="JEA42" s="123"/>
      <c r="JEB42" s="123"/>
      <c r="JEC42" s="123"/>
      <c r="JED42" s="123"/>
      <c r="JEE42" s="123"/>
      <c r="JEF42" s="123"/>
      <c r="JEG42" s="123"/>
      <c r="JEH42" s="123"/>
      <c r="JEI42" s="123"/>
      <c r="JEJ42" s="123"/>
      <c r="JEK42" s="123"/>
      <c r="JEL42" s="123"/>
      <c r="JEM42" s="123"/>
      <c r="JEN42" s="123"/>
      <c r="JEO42" s="123"/>
      <c r="JEP42" s="123"/>
      <c r="JEQ42" s="123"/>
      <c r="JER42" s="123"/>
      <c r="JES42" s="123"/>
      <c r="JET42" s="123"/>
      <c r="JEU42" s="123"/>
      <c r="JEV42" s="123"/>
      <c r="JEW42" s="123"/>
      <c r="JEX42" s="123"/>
      <c r="JEY42" s="123"/>
      <c r="JEZ42" s="123"/>
      <c r="JFA42" s="123"/>
      <c r="JFB42" s="123"/>
      <c r="JFC42" s="123"/>
      <c r="JFD42" s="123"/>
      <c r="JFE42" s="123"/>
      <c r="JFF42" s="123"/>
      <c r="JFG42" s="123"/>
      <c r="JFH42" s="123"/>
      <c r="JFI42" s="123"/>
      <c r="JFJ42" s="123"/>
      <c r="JFK42" s="123"/>
      <c r="JFL42" s="123"/>
      <c r="JFM42" s="123"/>
      <c r="JFN42" s="123"/>
      <c r="JFO42" s="123"/>
      <c r="JFP42" s="123"/>
      <c r="JFQ42" s="123"/>
      <c r="JFR42" s="123"/>
      <c r="JFS42" s="123"/>
      <c r="JFT42" s="123"/>
      <c r="JFU42" s="123"/>
      <c r="JFV42" s="123"/>
      <c r="JFW42" s="123"/>
      <c r="JFX42" s="123"/>
      <c r="JFY42" s="123"/>
      <c r="JFZ42" s="123"/>
      <c r="JGA42" s="123"/>
      <c r="JGB42" s="123"/>
      <c r="JGC42" s="123"/>
      <c r="JGD42" s="123"/>
      <c r="JGE42" s="123"/>
      <c r="JGF42" s="123"/>
      <c r="JGG42" s="123"/>
      <c r="JGH42" s="123"/>
      <c r="JGI42" s="123"/>
      <c r="JGJ42" s="123"/>
      <c r="JGK42" s="123"/>
      <c r="JGL42" s="123"/>
      <c r="JGM42" s="123"/>
      <c r="JGN42" s="123"/>
      <c r="JGO42" s="123"/>
      <c r="JGP42" s="123"/>
      <c r="JGQ42" s="123"/>
      <c r="JGR42" s="123"/>
      <c r="JGS42" s="123"/>
      <c r="JGT42" s="123"/>
      <c r="JGU42" s="123"/>
      <c r="JGV42" s="123"/>
      <c r="JGW42" s="123"/>
      <c r="JGX42" s="123"/>
      <c r="JGY42" s="123"/>
      <c r="JGZ42" s="123"/>
      <c r="JHA42" s="123"/>
      <c r="JHB42" s="123"/>
      <c r="JHC42" s="123"/>
      <c r="JHD42" s="123"/>
      <c r="JHE42" s="123"/>
      <c r="JHF42" s="123"/>
      <c r="JHG42" s="123"/>
      <c r="JHH42" s="123"/>
      <c r="JHI42" s="123"/>
      <c r="JHJ42" s="123"/>
      <c r="JHK42" s="123"/>
      <c r="JHL42" s="123"/>
      <c r="JHM42" s="123"/>
      <c r="JHN42" s="123"/>
      <c r="JHO42" s="123"/>
      <c r="JHP42" s="123"/>
      <c r="JHQ42" s="123"/>
      <c r="JHR42" s="123"/>
      <c r="JHS42" s="123"/>
      <c r="JHT42" s="123"/>
      <c r="JHU42" s="123"/>
      <c r="JHV42" s="123"/>
      <c r="JHW42" s="123"/>
      <c r="JHX42" s="123"/>
      <c r="JHY42" s="123"/>
      <c r="JHZ42" s="123"/>
      <c r="JIA42" s="123"/>
      <c r="JIB42" s="123"/>
      <c r="JIC42" s="123"/>
      <c r="JID42" s="123"/>
      <c r="JIE42" s="123"/>
      <c r="JIF42" s="123"/>
      <c r="JIG42" s="123"/>
      <c r="JIH42" s="123"/>
      <c r="JII42" s="123"/>
      <c r="JIJ42" s="123"/>
      <c r="JIK42" s="123"/>
      <c r="JIL42" s="123"/>
      <c r="JIM42" s="123"/>
      <c r="JIN42" s="123"/>
      <c r="JIO42" s="123"/>
      <c r="JIP42" s="123"/>
      <c r="JIQ42" s="123"/>
      <c r="JIR42" s="123"/>
      <c r="JIS42" s="123"/>
      <c r="JIT42" s="123"/>
      <c r="JIU42" s="123"/>
      <c r="JIV42" s="123"/>
      <c r="JIW42" s="123"/>
      <c r="JIX42" s="123"/>
      <c r="JIY42" s="123"/>
      <c r="JIZ42" s="123"/>
      <c r="JJA42" s="123"/>
      <c r="JJB42" s="123"/>
      <c r="JJC42" s="123"/>
      <c r="JJD42" s="123"/>
      <c r="JJE42" s="123"/>
      <c r="JJF42" s="123"/>
      <c r="JJG42" s="123"/>
      <c r="JJH42" s="123"/>
      <c r="JJI42" s="123"/>
      <c r="JJJ42" s="123"/>
      <c r="JJK42" s="123"/>
      <c r="JJL42" s="123"/>
      <c r="JJM42" s="123"/>
      <c r="JJN42" s="123"/>
      <c r="JJO42" s="123"/>
      <c r="JJP42" s="123"/>
      <c r="JJQ42" s="123"/>
      <c r="JJR42" s="123"/>
      <c r="JJS42" s="123"/>
      <c r="JJT42" s="123"/>
      <c r="JJU42" s="123"/>
      <c r="JJV42" s="123"/>
      <c r="JJW42" s="123"/>
      <c r="JJX42" s="123"/>
      <c r="JJY42" s="123"/>
      <c r="JJZ42" s="123"/>
      <c r="JKA42" s="123"/>
      <c r="JKB42" s="123"/>
      <c r="JKC42" s="123"/>
      <c r="JKD42" s="123"/>
      <c r="JKE42" s="123"/>
      <c r="JKF42" s="123"/>
      <c r="JKG42" s="123"/>
      <c r="JKH42" s="123"/>
      <c r="JKI42" s="123"/>
      <c r="JKJ42" s="123"/>
      <c r="JKK42" s="123"/>
      <c r="JKL42" s="123"/>
      <c r="JKM42" s="123"/>
      <c r="JKN42" s="123"/>
      <c r="JKO42" s="123"/>
      <c r="JKP42" s="123"/>
      <c r="JKQ42" s="123"/>
      <c r="JKR42" s="123"/>
      <c r="JKS42" s="123"/>
      <c r="JKT42" s="123"/>
      <c r="JKU42" s="123"/>
      <c r="JKV42" s="123"/>
      <c r="JKW42" s="123"/>
      <c r="JKX42" s="123"/>
      <c r="JKY42" s="123"/>
      <c r="JKZ42" s="123"/>
      <c r="JLA42" s="123"/>
      <c r="JLB42" s="123"/>
      <c r="JLC42" s="123"/>
      <c r="JLD42" s="123"/>
      <c r="JLE42" s="123"/>
      <c r="JLF42" s="123"/>
      <c r="JLG42" s="123"/>
      <c r="JLH42" s="123"/>
      <c r="JLI42" s="123"/>
      <c r="JLJ42" s="123"/>
      <c r="JLK42" s="123"/>
      <c r="JLL42" s="123"/>
      <c r="JLM42" s="123"/>
      <c r="JLN42" s="123"/>
      <c r="JLO42" s="123"/>
      <c r="JLP42" s="123"/>
      <c r="JLQ42" s="123"/>
      <c r="JLR42" s="123"/>
      <c r="JLS42" s="123"/>
      <c r="JLT42" s="123"/>
      <c r="JLU42" s="123"/>
      <c r="JLV42" s="123"/>
      <c r="JLW42" s="123"/>
      <c r="JLX42" s="123"/>
      <c r="JLY42" s="123"/>
      <c r="JLZ42" s="123"/>
      <c r="JMA42" s="123"/>
      <c r="JMB42" s="123"/>
      <c r="JMC42" s="123"/>
      <c r="JMD42" s="123"/>
      <c r="JME42" s="123"/>
      <c r="JMF42" s="123"/>
      <c r="JMG42" s="123"/>
      <c r="JMH42" s="123"/>
      <c r="JMI42" s="123"/>
      <c r="JMJ42" s="123"/>
      <c r="JMK42" s="123"/>
      <c r="JML42" s="123"/>
      <c r="JMM42" s="123"/>
      <c r="JMN42" s="123"/>
      <c r="JMO42" s="123"/>
      <c r="JMP42" s="123"/>
      <c r="JMQ42" s="123"/>
      <c r="JMR42" s="123"/>
      <c r="JMS42" s="123"/>
      <c r="JMT42" s="123"/>
      <c r="JMU42" s="123"/>
      <c r="JMV42" s="123"/>
      <c r="JMW42" s="123"/>
      <c r="JMX42" s="123"/>
      <c r="JMY42" s="123"/>
      <c r="JMZ42" s="123"/>
      <c r="JNA42" s="123"/>
      <c r="JNB42" s="123"/>
      <c r="JNC42" s="123"/>
      <c r="JND42" s="123"/>
      <c r="JNE42" s="123"/>
      <c r="JNF42" s="123"/>
      <c r="JNG42" s="123"/>
      <c r="JNH42" s="123"/>
      <c r="JNI42" s="123"/>
      <c r="JNJ42" s="123"/>
      <c r="JNK42" s="123"/>
      <c r="JNL42" s="123"/>
      <c r="JNM42" s="123"/>
      <c r="JNN42" s="123"/>
      <c r="JNO42" s="123"/>
      <c r="JNP42" s="123"/>
      <c r="JNQ42" s="123"/>
      <c r="JNR42" s="123"/>
      <c r="JNS42" s="123"/>
      <c r="JNT42" s="123"/>
      <c r="JNU42" s="123"/>
      <c r="JNV42" s="123"/>
      <c r="JNW42" s="123"/>
      <c r="JNX42" s="123"/>
      <c r="JNY42" s="123"/>
      <c r="JNZ42" s="123"/>
      <c r="JOA42" s="123"/>
      <c r="JOB42" s="123"/>
      <c r="JOC42" s="123"/>
      <c r="JOD42" s="123"/>
      <c r="JOE42" s="123"/>
      <c r="JOF42" s="123"/>
      <c r="JOG42" s="123"/>
      <c r="JOH42" s="123"/>
      <c r="JOI42" s="123"/>
      <c r="JOJ42" s="123"/>
      <c r="JOK42" s="123"/>
      <c r="JOL42" s="123"/>
      <c r="JOM42" s="123"/>
      <c r="JON42" s="123"/>
      <c r="JOO42" s="123"/>
      <c r="JOP42" s="123"/>
      <c r="JOQ42" s="123"/>
      <c r="JOR42" s="123"/>
      <c r="JOS42" s="123"/>
      <c r="JOT42" s="123"/>
      <c r="JOU42" s="123"/>
      <c r="JOV42" s="123"/>
      <c r="JOW42" s="123"/>
      <c r="JOX42" s="123"/>
      <c r="JOY42" s="123"/>
      <c r="JOZ42" s="123"/>
      <c r="JPA42" s="123"/>
      <c r="JPB42" s="123"/>
      <c r="JPC42" s="123"/>
      <c r="JPD42" s="123"/>
      <c r="JPE42" s="123"/>
      <c r="JPF42" s="123"/>
      <c r="JPG42" s="123"/>
      <c r="JPH42" s="123"/>
      <c r="JPI42" s="123"/>
      <c r="JPJ42" s="123"/>
      <c r="JPK42" s="123"/>
      <c r="JPL42" s="123"/>
      <c r="JPM42" s="123"/>
      <c r="JPN42" s="123"/>
      <c r="JPO42" s="123"/>
      <c r="JPP42" s="123"/>
      <c r="JPQ42" s="123"/>
      <c r="JPR42" s="123"/>
      <c r="JPS42" s="123"/>
      <c r="JPT42" s="123"/>
      <c r="JPU42" s="123"/>
      <c r="JPV42" s="123"/>
      <c r="JPW42" s="123"/>
      <c r="JPX42" s="123"/>
      <c r="JPY42" s="123"/>
      <c r="JPZ42" s="123"/>
      <c r="JQA42" s="123"/>
      <c r="JQB42" s="123"/>
      <c r="JQC42" s="123"/>
      <c r="JQD42" s="123"/>
      <c r="JQE42" s="123"/>
      <c r="JQF42" s="123"/>
      <c r="JQG42" s="123"/>
      <c r="JQH42" s="123"/>
      <c r="JQI42" s="123"/>
      <c r="JQJ42" s="123"/>
      <c r="JQK42" s="123"/>
      <c r="JQL42" s="123"/>
      <c r="JQM42" s="123"/>
      <c r="JQN42" s="123"/>
      <c r="JQO42" s="123"/>
      <c r="JQP42" s="123"/>
      <c r="JQQ42" s="123"/>
      <c r="JQR42" s="123"/>
      <c r="JQS42" s="123"/>
      <c r="JQT42" s="123"/>
      <c r="JQU42" s="123"/>
      <c r="JQV42" s="123"/>
      <c r="JQW42" s="123"/>
      <c r="JQX42" s="123"/>
      <c r="JQY42" s="123"/>
      <c r="JQZ42" s="123"/>
      <c r="JRA42" s="123"/>
      <c r="JRB42" s="123"/>
      <c r="JRC42" s="123"/>
      <c r="JRD42" s="123"/>
      <c r="JRE42" s="123"/>
      <c r="JRF42" s="123"/>
      <c r="JRG42" s="123"/>
      <c r="JRH42" s="123"/>
      <c r="JRI42" s="123"/>
      <c r="JRJ42" s="123"/>
      <c r="JRK42" s="123"/>
      <c r="JRL42" s="123"/>
      <c r="JRM42" s="123"/>
      <c r="JRN42" s="123"/>
      <c r="JRO42" s="123"/>
      <c r="JRP42" s="123"/>
      <c r="JRQ42" s="123"/>
      <c r="JRR42" s="123"/>
      <c r="JRS42" s="123"/>
      <c r="JRT42" s="123"/>
      <c r="JRU42" s="123"/>
      <c r="JRV42" s="123"/>
      <c r="JRW42" s="123"/>
      <c r="JRX42" s="123"/>
      <c r="JRY42" s="123"/>
      <c r="JRZ42" s="123"/>
      <c r="JSA42" s="123"/>
      <c r="JSB42" s="123"/>
      <c r="JSC42" s="123"/>
      <c r="JSD42" s="123"/>
      <c r="JSE42" s="123"/>
      <c r="JSF42" s="123"/>
      <c r="JSG42" s="123"/>
      <c r="JSH42" s="123"/>
      <c r="JSI42" s="123"/>
      <c r="JSJ42" s="123"/>
      <c r="JSK42" s="123"/>
      <c r="JSL42" s="123"/>
      <c r="JSM42" s="123"/>
      <c r="JSN42" s="123"/>
      <c r="JSO42" s="123"/>
      <c r="JSP42" s="123"/>
      <c r="JSQ42" s="123"/>
      <c r="JSR42" s="123"/>
      <c r="JSS42" s="123"/>
      <c r="JST42" s="123"/>
      <c r="JSU42" s="123"/>
      <c r="JSV42" s="123"/>
      <c r="JSW42" s="123"/>
      <c r="JSX42" s="123"/>
      <c r="JSY42" s="123"/>
      <c r="JSZ42" s="123"/>
      <c r="JTA42" s="123"/>
      <c r="JTB42" s="123"/>
      <c r="JTC42" s="123"/>
      <c r="JTD42" s="123"/>
      <c r="JTE42" s="123"/>
      <c r="JTF42" s="123"/>
      <c r="JTG42" s="123"/>
      <c r="JTH42" s="123"/>
      <c r="JTI42" s="123"/>
      <c r="JTJ42" s="123"/>
      <c r="JTK42" s="123"/>
      <c r="JTL42" s="123"/>
      <c r="JTM42" s="123"/>
      <c r="JTN42" s="123"/>
      <c r="JTO42" s="123"/>
      <c r="JTP42" s="123"/>
      <c r="JTQ42" s="123"/>
      <c r="JTR42" s="123"/>
      <c r="JTS42" s="123"/>
      <c r="JTT42" s="123"/>
      <c r="JTU42" s="123"/>
      <c r="JTV42" s="123"/>
      <c r="JTW42" s="123"/>
      <c r="JTX42" s="123"/>
      <c r="JTY42" s="123"/>
      <c r="JTZ42" s="123"/>
      <c r="JUA42" s="123"/>
      <c r="JUB42" s="123"/>
      <c r="JUC42" s="123"/>
      <c r="JUD42" s="123"/>
      <c r="JUE42" s="123"/>
      <c r="JUF42" s="123"/>
      <c r="JUG42" s="123"/>
      <c r="JUH42" s="123"/>
      <c r="JUI42" s="123"/>
      <c r="JUJ42" s="123"/>
      <c r="JUK42" s="123"/>
      <c r="JUL42" s="123"/>
      <c r="JUM42" s="123"/>
      <c r="JUN42" s="123"/>
      <c r="JUO42" s="123"/>
      <c r="JUP42" s="123"/>
      <c r="JUQ42" s="123"/>
      <c r="JUR42" s="123"/>
      <c r="JUS42" s="123"/>
      <c r="JUT42" s="123"/>
      <c r="JUU42" s="123"/>
      <c r="JUV42" s="123"/>
      <c r="JUW42" s="123"/>
      <c r="JUX42" s="123"/>
      <c r="JUY42" s="123"/>
      <c r="JUZ42" s="123"/>
      <c r="JVA42" s="123"/>
      <c r="JVB42" s="123"/>
      <c r="JVC42" s="123"/>
      <c r="JVD42" s="123"/>
      <c r="JVE42" s="123"/>
      <c r="JVF42" s="123"/>
      <c r="JVG42" s="123"/>
      <c r="JVH42" s="123"/>
      <c r="JVI42" s="123"/>
      <c r="JVJ42" s="123"/>
      <c r="JVK42" s="123"/>
      <c r="JVL42" s="123"/>
      <c r="JVM42" s="123"/>
      <c r="JVN42" s="123"/>
      <c r="JVO42" s="123"/>
      <c r="JVP42" s="123"/>
      <c r="JVQ42" s="123"/>
      <c r="JVR42" s="123"/>
      <c r="JVS42" s="123"/>
      <c r="JVT42" s="123"/>
      <c r="JVU42" s="123"/>
      <c r="JVV42" s="123"/>
      <c r="JVW42" s="123"/>
      <c r="JVX42" s="123"/>
      <c r="JVY42" s="123"/>
      <c r="JVZ42" s="123"/>
      <c r="JWA42" s="123"/>
      <c r="JWB42" s="123"/>
      <c r="JWC42" s="123"/>
      <c r="JWD42" s="123"/>
      <c r="JWE42" s="123"/>
      <c r="JWF42" s="123"/>
      <c r="JWG42" s="123"/>
      <c r="JWH42" s="123"/>
      <c r="JWI42" s="123"/>
      <c r="JWJ42" s="123"/>
      <c r="JWK42" s="123"/>
      <c r="JWL42" s="123"/>
      <c r="JWM42" s="123"/>
      <c r="JWN42" s="123"/>
      <c r="JWO42" s="123"/>
      <c r="JWP42" s="123"/>
      <c r="JWQ42" s="123"/>
      <c r="JWR42" s="123"/>
      <c r="JWS42" s="123"/>
      <c r="JWT42" s="123"/>
      <c r="JWU42" s="123"/>
      <c r="JWV42" s="123"/>
      <c r="JWW42" s="123"/>
      <c r="JWX42" s="123"/>
      <c r="JWY42" s="123"/>
      <c r="JWZ42" s="123"/>
      <c r="JXA42" s="123"/>
      <c r="JXB42" s="123"/>
      <c r="JXC42" s="123"/>
      <c r="JXD42" s="123"/>
      <c r="JXE42" s="123"/>
      <c r="JXF42" s="123"/>
      <c r="JXG42" s="123"/>
      <c r="JXH42" s="123"/>
      <c r="JXI42" s="123"/>
      <c r="JXJ42" s="123"/>
      <c r="JXK42" s="123"/>
      <c r="JXL42" s="123"/>
      <c r="JXM42" s="123"/>
      <c r="JXN42" s="123"/>
      <c r="JXO42" s="123"/>
      <c r="JXP42" s="123"/>
      <c r="JXQ42" s="123"/>
      <c r="JXR42" s="123"/>
      <c r="JXS42" s="123"/>
      <c r="JXT42" s="123"/>
      <c r="JXU42" s="123"/>
      <c r="JXV42" s="123"/>
      <c r="JXW42" s="123"/>
      <c r="JXX42" s="123"/>
      <c r="JXY42" s="123"/>
      <c r="JXZ42" s="123"/>
      <c r="JYA42" s="123"/>
      <c r="JYB42" s="123"/>
      <c r="JYC42" s="123"/>
      <c r="JYD42" s="123"/>
      <c r="JYE42" s="123"/>
      <c r="JYF42" s="123"/>
      <c r="JYG42" s="123"/>
      <c r="JYH42" s="123"/>
      <c r="JYI42" s="123"/>
      <c r="JYJ42" s="123"/>
      <c r="JYK42" s="123"/>
      <c r="JYL42" s="123"/>
      <c r="JYM42" s="123"/>
      <c r="JYN42" s="123"/>
      <c r="JYO42" s="123"/>
      <c r="JYP42" s="123"/>
      <c r="JYQ42" s="123"/>
      <c r="JYR42" s="123"/>
      <c r="JYS42" s="123"/>
      <c r="JYT42" s="123"/>
      <c r="JYU42" s="123"/>
      <c r="JYV42" s="123"/>
      <c r="JYW42" s="123"/>
      <c r="JYX42" s="123"/>
      <c r="JYY42" s="123"/>
      <c r="JYZ42" s="123"/>
      <c r="JZA42" s="123"/>
      <c r="JZB42" s="123"/>
      <c r="JZC42" s="123"/>
      <c r="JZD42" s="123"/>
      <c r="JZE42" s="123"/>
      <c r="JZF42" s="123"/>
      <c r="JZG42" s="123"/>
      <c r="JZH42" s="123"/>
      <c r="JZI42" s="123"/>
      <c r="JZJ42" s="123"/>
      <c r="JZK42" s="123"/>
      <c r="JZL42" s="123"/>
      <c r="JZM42" s="123"/>
      <c r="JZN42" s="123"/>
      <c r="JZO42" s="123"/>
      <c r="JZP42" s="123"/>
      <c r="JZQ42" s="123"/>
      <c r="JZR42" s="123"/>
      <c r="JZS42" s="123"/>
      <c r="JZT42" s="123"/>
      <c r="JZU42" s="123"/>
      <c r="JZV42" s="123"/>
      <c r="JZW42" s="123"/>
      <c r="JZX42" s="123"/>
      <c r="JZY42" s="123"/>
      <c r="JZZ42" s="123"/>
      <c r="KAA42" s="123"/>
      <c r="KAB42" s="123"/>
      <c r="KAC42" s="123"/>
      <c r="KAD42" s="123"/>
      <c r="KAE42" s="123"/>
      <c r="KAF42" s="123"/>
      <c r="KAG42" s="123"/>
      <c r="KAH42" s="123"/>
      <c r="KAI42" s="123"/>
      <c r="KAJ42" s="123"/>
      <c r="KAK42" s="123"/>
      <c r="KAL42" s="123"/>
      <c r="KAM42" s="123"/>
      <c r="KAN42" s="123"/>
      <c r="KAO42" s="123"/>
      <c r="KAP42" s="123"/>
      <c r="KAQ42" s="123"/>
      <c r="KAR42" s="123"/>
      <c r="KAS42" s="123"/>
      <c r="KAT42" s="123"/>
      <c r="KAU42" s="123"/>
      <c r="KAV42" s="123"/>
      <c r="KAW42" s="123"/>
      <c r="KAX42" s="123"/>
      <c r="KAY42" s="123"/>
      <c r="KAZ42" s="123"/>
      <c r="KBA42" s="123"/>
      <c r="KBB42" s="123"/>
      <c r="KBC42" s="123"/>
      <c r="KBD42" s="123"/>
      <c r="KBE42" s="123"/>
      <c r="KBF42" s="123"/>
      <c r="KBG42" s="123"/>
      <c r="KBH42" s="123"/>
      <c r="KBI42" s="123"/>
      <c r="KBJ42" s="123"/>
      <c r="KBK42" s="123"/>
      <c r="KBL42" s="123"/>
      <c r="KBM42" s="123"/>
      <c r="KBN42" s="123"/>
      <c r="KBO42" s="123"/>
      <c r="KBP42" s="123"/>
      <c r="KBQ42" s="123"/>
      <c r="KBR42" s="123"/>
      <c r="KBS42" s="123"/>
      <c r="KBT42" s="123"/>
      <c r="KBU42" s="123"/>
      <c r="KBV42" s="123"/>
      <c r="KBW42" s="123"/>
      <c r="KBX42" s="123"/>
      <c r="KBY42" s="123"/>
      <c r="KBZ42" s="123"/>
      <c r="KCA42" s="123"/>
      <c r="KCB42" s="123"/>
      <c r="KCC42" s="123"/>
      <c r="KCD42" s="123"/>
      <c r="KCE42" s="123"/>
      <c r="KCF42" s="123"/>
      <c r="KCG42" s="123"/>
      <c r="KCH42" s="123"/>
      <c r="KCI42" s="123"/>
      <c r="KCJ42" s="123"/>
      <c r="KCK42" s="123"/>
      <c r="KCL42" s="123"/>
      <c r="KCM42" s="123"/>
      <c r="KCN42" s="123"/>
      <c r="KCO42" s="123"/>
      <c r="KCP42" s="123"/>
      <c r="KCQ42" s="123"/>
      <c r="KCR42" s="123"/>
      <c r="KCS42" s="123"/>
      <c r="KCT42" s="123"/>
      <c r="KCU42" s="123"/>
      <c r="KCV42" s="123"/>
      <c r="KCW42" s="123"/>
      <c r="KCX42" s="123"/>
      <c r="KCY42" s="123"/>
      <c r="KCZ42" s="123"/>
      <c r="KDA42" s="123"/>
      <c r="KDB42" s="123"/>
      <c r="KDC42" s="123"/>
      <c r="KDD42" s="123"/>
      <c r="KDE42" s="123"/>
      <c r="KDF42" s="123"/>
      <c r="KDG42" s="123"/>
      <c r="KDH42" s="123"/>
      <c r="KDI42" s="123"/>
      <c r="KDJ42" s="123"/>
      <c r="KDK42" s="123"/>
      <c r="KDL42" s="123"/>
      <c r="KDM42" s="123"/>
      <c r="KDN42" s="123"/>
      <c r="KDO42" s="123"/>
      <c r="KDP42" s="123"/>
      <c r="KDQ42" s="123"/>
      <c r="KDR42" s="123"/>
      <c r="KDS42" s="123"/>
      <c r="KDT42" s="123"/>
      <c r="KDU42" s="123"/>
      <c r="KDV42" s="123"/>
      <c r="KDW42" s="123"/>
      <c r="KDX42" s="123"/>
      <c r="KDY42" s="123"/>
      <c r="KDZ42" s="123"/>
      <c r="KEA42" s="123"/>
      <c r="KEB42" s="123"/>
      <c r="KEC42" s="123"/>
      <c r="KED42" s="123"/>
      <c r="KEE42" s="123"/>
      <c r="KEF42" s="123"/>
      <c r="KEG42" s="123"/>
      <c r="KEH42" s="123"/>
      <c r="KEI42" s="123"/>
      <c r="KEJ42" s="123"/>
      <c r="KEK42" s="123"/>
      <c r="KEL42" s="123"/>
      <c r="KEM42" s="123"/>
      <c r="KEN42" s="123"/>
      <c r="KEO42" s="123"/>
      <c r="KEP42" s="123"/>
      <c r="KEQ42" s="123"/>
      <c r="KER42" s="123"/>
      <c r="KES42" s="123"/>
      <c r="KET42" s="123"/>
      <c r="KEU42" s="123"/>
      <c r="KEV42" s="123"/>
      <c r="KEW42" s="123"/>
      <c r="KEX42" s="123"/>
      <c r="KEY42" s="123"/>
      <c r="KEZ42" s="123"/>
      <c r="KFA42" s="123"/>
      <c r="KFB42" s="123"/>
      <c r="KFC42" s="123"/>
      <c r="KFD42" s="123"/>
      <c r="KFE42" s="123"/>
      <c r="KFF42" s="123"/>
      <c r="KFG42" s="123"/>
      <c r="KFH42" s="123"/>
      <c r="KFI42" s="123"/>
      <c r="KFJ42" s="123"/>
      <c r="KFK42" s="123"/>
      <c r="KFL42" s="123"/>
      <c r="KFM42" s="123"/>
      <c r="KFN42" s="123"/>
      <c r="KFO42" s="123"/>
      <c r="KFP42" s="123"/>
      <c r="KFQ42" s="123"/>
      <c r="KFR42" s="123"/>
      <c r="KFS42" s="123"/>
      <c r="KFT42" s="123"/>
      <c r="KFU42" s="123"/>
      <c r="KFV42" s="123"/>
      <c r="KFW42" s="123"/>
      <c r="KFX42" s="123"/>
      <c r="KFY42" s="123"/>
      <c r="KFZ42" s="123"/>
      <c r="KGA42" s="123"/>
      <c r="KGB42" s="123"/>
      <c r="KGC42" s="123"/>
      <c r="KGD42" s="123"/>
      <c r="KGE42" s="123"/>
      <c r="KGF42" s="123"/>
      <c r="KGG42" s="123"/>
      <c r="KGH42" s="123"/>
      <c r="KGI42" s="123"/>
      <c r="KGJ42" s="123"/>
      <c r="KGK42" s="123"/>
      <c r="KGL42" s="123"/>
      <c r="KGM42" s="123"/>
      <c r="KGN42" s="123"/>
      <c r="KGO42" s="123"/>
      <c r="KGP42" s="123"/>
      <c r="KGQ42" s="123"/>
      <c r="KGR42" s="123"/>
      <c r="KGS42" s="123"/>
      <c r="KGT42" s="123"/>
      <c r="KGU42" s="123"/>
      <c r="KGV42" s="123"/>
      <c r="KGW42" s="123"/>
      <c r="KGX42" s="123"/>
      <c r="KGY42" s="123"/>
      <c r="KGZ42" s="123"/>
      <c r="KHA42" s="123"/>
      <c r="KHB42" s="123"/>
      <c r="KHC42" s="123"/>
      <c r="KHD42" s="123"/>
      <c r="KHE42" s="123"/>
      <c r="KHF42" s="123"/>
      <c r="KHG42" s="123"/>
      <c r="KHH42" s="123"/>
      <c r="KHI42" s="123"/>
      <c r="KHJ42" s="123"/>
      <c r="KHK42" s="123"/>
      <c r="KHL42" s="123"/>
      <c r="KHM42" s="123"/>
      <c r="KHN42" s="123"/>
      <c r="KHO42" s="123"/>
      <c r="KHP42" s="123"/>
      <c r="KHQ42" s="123"/>
      <c r="KHR42" s="123"/>
      <c r="KHS42" s="123"/>
      <c r="KHT42" s="123"/>
      <c r="KHU42" s="123"/>
      <c r="KHV42" s="123"/>
      <c r="KHW42" s="123"/>
      <c r="KHX42" s="123"/>
      <c r="KHY42" s="123"/>
      <c r="KHZ42" s="123"/>
      <c r="KIA42" s="123"/>
      <c r="KIB42" s="123"/>
      <c r="KIC42" s="123"/>
      <c r="KID42" s="123"/>
      <c r="KIE42" s="123"/>
      <c r="KIF42" s="123"/>
      <c r="KIG42" s="123"/>
      <c r="KIH42" s="123"/>
      <c r="KII42" s="123"/>
      <c r="KIJ42" s="123"/>
      <c r="KIK42" s="123"/>
      <c r="KIL42" s="123"/>
      <c r="KIM42" s="123"/>
      <c r="KIN42" s="123"/>
      <c r="KIO42" s="123"/>
      <c r="KIP42" s="123"/>
      <c r="KIQ42" s="123"/>
      <c r="KIR42" s="123"/>
      <c r="KIS42" s="123"/>
      <c r="KIT42" s="123"/>
      <c r="KIU42" s="123"/>
      <c r="KIV42" s="123"/>
      <c r="KIW42" s="123"/>
      <c r="KIX42" s="123"/>
      <c r="KIY42" s="123"/>
      <c r="KIZ42" s="123"/>
      <c r="KJA42" s="123"/>
      <c r="KJB42" s="123"/>
      <c r="KJC42" s="123"/>
      <c r="KJD42" s="123"/>
      <c r="KJE42" s="123"/>
      <c r="KJF42" s="123"/>
      <c r="KJG42" s="123"/>
      <c r="KJH42" s="123"/>
      <c r="KJI42" s="123"/>
      <c r="KJJ42" s="123"/>
      <c r="KJK42" s="123"/>
      <c r="KJL42" s="123"/>
      <c r="KJM42" s="123"/>
      <c r="KJN42" s="123"/>
      <c r="KJO42" s="123"/>
      <c r="KJP42" s="123"/>
      <c r="KJQ42" s="123"/>
      <c r="KJR42" s="123"/>
      <c r="KJS42" s="123"/>
      <c r="KJT42" s="123"/>
      <c r="KJU42" s="123"/>
      <c r="KJV42" s="123"/>
      <c r="KJW42" s="123"/>
      <c r="KJX42" s="123"/>
      <c r="KJY42" s="123"/>
      <c r="KJZ42" s="123"/>
      <c r="KKA42" s="123"/>
      <c r="KKB42" s="123"/>
      <c r="KKC42" s="123"/>
      <c r="KKD42" s="123"/>
      <c r="KKE42" s="123"/>
      <c r="KKF42" s="123"/>
      <c r="KKG42" s="123"/>
      <c r="KKH42" s="123"/>
      <c r="KKI42" s="123"/>
      <c r="KKJ42" s="123"/>
      <c r="KKK42" s="123"/>
      <c r="KKL42" s="123"/>
      <c r="KKM42" s="123"/>
      <c r="KKN42" s="123"/>
      <c r="KKO42" s="123"/>
      <c r="KKP42" s="123"/>
      <c r="KKQ42" s="123"/>
      <c r="KKR42" s="123"/>
      <c r="KKS42" s="123"/>
      <c r="KKT42" s="123"/>
      <c r="KKU42" s="123"/>
      <c r="KKV42" s="123"/>
      <c r="KKW42" s="123"/>
      <c r="KKX42" s="123"/>
      <c r="KKY42" s="123"/>
      <c r="KKZ42" s="123"/>
      <c r="KLA42" s="123"/>
      <c r="KLB42" s="123"/>
      <c r="KLC42" s="123"/>
      <c r="KLD42" s="123"/>
      <c r="KLE42" s="123"/>
      <c r="KLF42" s="123"/>
      <c r="KLG42" s="123"/>
      <c r="KLH42" s="123"/>
      <c r="KLI42" s="123"/>
      <c r="KLJ42" s="123"/>
      <c r="KLK42" s="123"/>
      <c r="KLL42" s="123"/>
      <c r="KLM42" s="123"/>
      <c r="KLN42" s="123"/>
      <c r="KLO42" s="123"/>
      <c r="KLP42" s="123"/>
      <c r="KLQ42" s="123"/>
      <c r="KLR42" s="123"/>
      <c r="KLS42" s="123"/>
      <c r="KLT42" s="123"/>
      <c r="KLU42" s="123"/>
      <c r="KLV42" s="123"/>
      <c r="KLW42" s="123"/>
      <c r="KLX42" s="123"/>
      <c r="KLY42" s="123"/>
      <c r="KLZ42" s="123"/>
      <c r="KMA42" s="123"/>
      <c r="KMB42" s="123"/>
      <c r="KMC42" s="123"/>
      <c r="KMD42" s="123"/>
      <c r="KME42" s="123"/>
      <c r="KMF42" s="123"/>
      <c r="KMG42" s="123"/>
      <c r="KMH42" s="123"/>
      <c r="KMI42" s="123"/>
      <c r="KMJ42" s="123"/>
      <c r="KMK42" s="123"/>
      <c r="KML42" s="123"/>
      <c r="KMM42" s="123"/>
      <c r="KMN42" s="123"/>
      <c r="KMO42" s="123"/>
      <c r="KMP42" s="123"/>
      <c r="KMQ42" s="123"/>
      <c r="KMR42" s="123"/>
      <c r="KMS42" s="123"/>
      <c r="KMT42" s="123"/>
      <c r="KMU42" s="123"/>
      <c r="KMV42" s="123"/>
      <c r="KMW42" s="123"/>
      <c r="KMX42" s="123"/>
      <c r="KMY42" s="123"/>
      <c r="KMZ42" s="123"/>
      <c r="KNA42" s="123"/>
      <c r="KNB42" s="123"/>
      <c r="KNC42" s="123"/>
      <c r="KND42" s="123"/>
      <c r="KNE42" s="123"/>
      <c r="KNF42" s="123"/>
      <c r="KNG42" s="123"/>
      <c r="KNH42" s="123"/>
      <c r="KNI42" s="123"/>
      <c r="KNJ42" s="123"/>
      <c r="KNK42" s="123"/>
      <c r="KNL42" s="123"/>
      <c r="KNM42" s="123"/>
      <c r="KNN42" s="123"/>
      <c r="KNO42" s="123"/>
      <c r="KNP42" s="123"/>
      <c r="KNQ42" s="123"/>
      <c r="KNR42" s="123"/>
      <c r="KNS42" s="123"/>
      <c r="KNT42" s="123"/>
      <c r="KNU42" s="123"/>
      <c r="KNV42" s="123"/>
      <c r="KNW42" s="123"/>
      <c r="KNX42" s="123"/>
      <c r="KNY42" s="123"/>
      <c r="KNZ42" s="123"/>
      <c r="KOA42" s="123"/>
      <c r="KOB42" s="123"/>
      <c r="KOC42" s="123"/>
      <c r="KOD42" s="123"/>
      <c r="KOE42" s="123"/>
      <c r="KOF42" s="123"/>
      <c r="KOG42" s="123"/>
      <c r="KOH42" s="123"/>
      <c r="KOI42" s="123"/>
      <c r="KOJ42" s="123"/>
      <c r="KOK42" s="123"/>
      <c r="KOL42" s="123"/>
      <c r="KOM42" s="123"/>
      <c r="KON42" s="123"/>
      <c r="KOO42" s="123"/>
      <c r="KOP42" s="123"/>
      <c r="KOQ42" s="123"/>
      <c r="KOR42" s="123"/>
      <c r="KOS42" s="123"/>
      <c r="KOT42" s="123"/>
      <c r="KOU42" s="123"/>
      <c r="KOV42" s="123"/>
      <c r="KOW42" s="123"/>
      <c r="KOX42" s="123"/>
      <c r="KOY42" s="123"/>
      <c r="KOZ42" s="123"/>
      <c r="KPA42" s="123"/>
      <c r="KPB42" s="123"/>
      <c r="KPC42" s="123"/>
      <c r="KPD42" s="123"/>
      <c r="KPE42" s="123"/>
      <c r="KPF42" s="123"/>
      <c r="KPG42" s="123"/>
      <c r="KPH42" s="123"/>
      <c r="KPI42" s="123"/>
      <c r="KPJ42" s="123"/>
      <c r="KPK42" s="123"/>
      <c r="KPL42" s="123"/>
      <c r="KPM42" s="123"/>
      <c r="KPN42" s="123"/>
      <c r="KPO42" s="123"/>
      <c r="KPP42" s="123"/>
      <c r="KPQ42" s="123"/>
      <c r="KPR42" s="123"/>
      <c r="KPS42" s="123"/>
      <c r="KPT42" s="123"/>
      <c r="KPU42" s="123"/>
      <c r="KPV42" s="123"/>
      <c r="KPW42" s="123"/>
      <c r="KPX42" s="123"/>
      <c r="KPY42" s="123"/>
      <c r="KPZ42" s="123"/>
      <c r="KQA42" s="123"/>
      <c r="KQB42" s="123"/>
      <c r="KQC42" s="123"/>
      <c r="KQD42" s="123"/>
      <c r="KQE42" s="123"/>
      <c r="KQF42" s="123"/>
      <c r="KQG42" s="123"/>
      <c r="KQH42" s="123"/>
      <c r="KQI42" s="123"/>
      <c r="KQJ42" s="123"/>
      <c r="KQK42" s="123"/>
      <c r="KQL42" s="123"/>
      <c r="KQM42" s="123"/>
      <c r="KQN42" s="123"/>
      <c r="KQO42" s="123"/>
      <c r="KQP42" s="123"/>
      <c r="KQQ42" s="123"/>
      <c r="KQR42" s="123"/>
      <c r="KQS42" s="123"/>
      <c r="KQT42" s="123"/>
      <c r="KQU42" s="123"/>
      <c r="KQV42" s="123"/>
      <c r="KQW42" s="123"/>
      <c r="KQX42" s="123"/>
      <c r="KQY42" s="123"/>
      <c r="KQZ42" s="123"/>
      <c r="KRA42" s="123"/>
      <c r="KRB42" s="123"/>
      <c r="KRC42" s="123"/>
      <c r="KRD42" s="123"/>
      <c r="KRE42" s="123"/>
      <c r="KRF42" s="123"/>
      <c r="KRG42" s="123"/>
      <c r="KRH42" s="123"/>
      <c r="KRI42" s="123"/>
      <c r="KRJ42" s="123"/>
      <c r="KRK42" s="123"/>
      <c r="KRL42" s="123"/>
      <c r="KRM42" s="123"/>
      <c r="KRN42" s="123"/>
      <c r="KRO42" s="123"/>
      <c r="KRP42" s="123"/>
      <c r="KRQ42" s="123"/>
      <c r="KRR42" s="123"/>
      <c r="KRS42" s="123"/>
      <c r="KRT42" s="123"/>
      <c r="KRU42" s="123"/>
      <c r="KRV42" s="123"/>
      <c r="KRW42" s="123"/>
      <c r="KRX42" s="123"/>
      <c r="KRY42" s="123"/>
      <c r="KRZ42" s="123"/>
      <c r="KSA42" s="123"/>
      <c r="KSB42" s="123"/>
      <c r="KSC42" s="123"/>
      <c r="KSD42" s="123"/>
      <c r="KSE42" s="123"/>
      <c r="KSF42" s="123"/>
      <c r="KSG42" s="123"/>
      <c r="KSH42" s="123"/>
      <c r="KSI42" s="123"/>
      <c r="KSJ42" s="123"/>
      <c r="KSK42" s="123"/>
      <c r="KSL42" s="123"/>
      <c r="KSM42" s="123"/>
      <c r="KSN42" s="123"/>
      <c r="KSO42" s="123"/>
      <c r="KSP42" s="123"/>
      <c r="KSQ42" s="123"/>
      <c r="KSR42" s="123"/>
      <c r="KSS42" s="123"/>
      <c r="KST42" s="123"/>
      <c r="KSU42" s="123"/>
      <c r="KSV42" s="123"/>
      <c r="KSW42" s="123"/>
      <c r="KSX42" s="123"/>
      <c r="KSY42" s="123"/>
      <c r="KSZ42" s="123"/>
      <c r="KTA42" s="123"/>
      <c r="KTB42" s="123"/>
      <c r="KTC42" s="123"/>
      <c r="KTD42" s="123"/>
      <c r="KTE42" s="123"/>
      <c r="KTF42" s="123"/>
      <c r="KTG42" s="123"/>
      <c r="KTH42" s="123"/>
      <c r="KTI42" s="123"/>
      <c r="KTJ42" s="123"/>
      <c r="KTK42" s="123"/>
      <c r="KTL42" s="123"/>
      <c r="KTM42" s="123"/>
      <c r="KTN42" s="123"/>
      <c r="KTO42" s="123"/>
      <c r="KTP42" s="123"/>
      <c r="KTQ42" s="123"/>
      <c r="KTR42" s="123"/>
      <c r="KTS42" s="123"/>
      <c r="KTT42" s="123"/>
      <c r="KTU42" s="123"/>
      <c r="KTV42" s="123"/>
      <c r="KTW42" s="123"/>
      <c r="KTX42" s="123"/>
      <c r="KTY42" s="123"/>
      <c r="KTZ42" s="123"/>
      <c r="KUA42" s="123"/>
      <c r="KUB42" s="123"/>
      <c r="KUC42" s="123"/>
      <c r="KUD42" s="123"/>
      <c r="KUE42" s="123"/>
      <c r="KUF42" s="123"/>
      <c r="KUG42" s="123"/>
      <c r="KUH42" s="123"/>
      <c r="KUI42" s="123"/>
      <c r="KUJ42" s="123"/>
      <c r="KUK42" s="123"/>
      <c r="KUL42" s="123"/>
      <c r="KUM42" s="123"/>
      <c r="KUN42" s="123"/>
      <c r="KUO42" s="123"/>
      <c r="KUP42" s="123"/>
      <c r="KUQ42" s="123"/>
      <c r="KUR42" s="123"/>
      <c r="KUS42" s="123"/>
      <c r="KUT42" s="123"/>
      <c r="KUU42" s="123"/>
      <c r="KUV42" s="123"/>
      <c r="KUW42" s="123"/>
      <c r="KUX42" s="123"/>
      <c r="KUY42" s="123"/>
      <c r="KUZ42" s="123"/>
      <c r="KVA42" s="123"/>
      <c r="KVB42" s="123"/>
      <c r="KVC42" s="123"/>
      <c r="KVD42" s="123"/>
      <c r="KVE42" s="123"/>
      <c r="KVF42" s="123"/>
      <c r="KVG42" s="123"/>
      <c r="KVH42" s="123"/>
      <c r="KVI42" s="123"/>
      <c r="KVJ42" s="123"/>
      <c r="KVK42" s="123"/>
      <c r="KVL42" s="123"/>
      <c r="KVM42" s="123"/>
      <c r="KVN42" s="123"/>
      <c r="KVO42" s="123"/>
      <c r="KVP42" s="123"/>
      <c r="KVQ42" s="123"/>
      <c r="KVR42" s="123"/>
      <c r="KVS42" s="123"/>
      <c r="KVT42" s="123"/>
      <c r="KVU42" s="123"/>
      <c r="KVV42" s="123"/>
      <c r="KVW42" s="123"/>
      <c r="KVX42" s="123"/>
      <c r="KVY42" s="123"/>
      <c r="KVZ42" s="123"/>
      <c r="KWA42" s="123"/>
      <c r="KWB42" s="123"/>
      <c r="KWC42" s="123"/>
      <c r="KWD42" s="123"/>
      <c r="KWE42" s="123"/>
      <c r="KWF42" s="123"/>
      <c r="KWG42" s="123"/>
      <c r="KWH42" s="123"/>
      <c r="KWI42" s="123"/>
      <c r="KWJ42" s="123"/>
      <c r="KWK42" s="123"/>
      <c r="KWL42" s="123"/>
      <c r="KWM42" s="123"/>
      <c r="KWN42" s="123"/>
      <c r="KWO42" s="123"/>
      <c r="KWP42" s="123"/>
      <c r="KWQ42" s="123"/>
      <c r="KWR42" s="123"/>
      <c r="KWS42" s="123"/>
      <c r="KWT42" s="123"/>
      <c r="KWU42" s="123"/>
      <c r="KWV42" s="123"/>
      <c r="KWW42" s="123"/>
      <c r="KWX42" s="123"/>
      <c r="KWY42" s="123"/>
      <c r="KWZ42" s="123"/>
      <c r="KXA42" s="123"/>
      <c r="KXB42" s="123"/>
      <c r="KXC42" s="123"/>
      <c r="KXD42" s="123"/>
      <c r="KXE42" s="123"/>
      <c r="KXF42" s="123"/>
      <c r="KXG42" s="123"/>
      <c r="KXH42" s="123"/>
      <c r="KXI42" s="123"/>
      <c r="KXJ42" s="123"/>
      <c r="KXK42" s="123"/>
      <c r="KXL42" s="123"/>
      <c r="KXM42" s="123"/>
      <c r="KXN42" s="123"/>
      <c r="KXO42" s="123"/>
      <c r="KXP42" s="123"/>
      <c r="KXQ42" s="123"/>
      <c r="KXR42" s="123"/>
      <c r="KXS42" s="123"/>
      <c r="KXT42" s="123"/>
      <c r="KXU42" s="123"/>
      <c r="KXV42" s="123"/>
      <c r="KXW42" s="123"/>
      <c r="KXX42" s="123"/>
      <c r="KXY42" s="123"/>
      <c r="KXZ42" s="123"/>
      <c r="KYA42" s="123"/>
      <c r="KYB42" s="123"/>
      <c r="KYC42" s="123"/>
      <c r="KYD42" s="123"/>
      <c r="KYE42" s="123"/>
      <c r="KYF42" s="123"/>
      <c r="KYG42" s="123"/>
      <c r="KYH42" s="123"/>
      <c r="KYI42" s="123"/>
      <c r="KYJ42" s="123"/>
      <c r="KYK42" s="123"/>
      <c r="KYL42" s="123"/>
      <c r="KYM42" s="123"/>
      <c r="KYN42" s="123"/>
      <c r="KYO42" s="123"/>
      <c r="KYP42" s="123"/>
      <c r="KYQ42" s="123"/>
      <c r="KYR42" s="123"/>
      <c r="KYS42" s="123"/>
      <c r="KYT42" s="123"/>
      <c r="KYU42" s="123"/>
      <c r="KYV42" s="123"/>
      <c r="KYW42" s="123"/>
      <c r="KYX42" s="123"/>
      <c r="KYY42" s="123"/>
      <c r="KYZ42" s="123"/>
      <c r="KZA42" s="123"/>
      <c r="KZB42" s="123"/>
      <c r="KZC42" s="123"/>
      <c r="KZD42" s="123"/>
      <c r="KZE42" s="123"/>
      <c r="KZF42" s="123"/>
      <c r="KZG42" s="123"/>
      <c r="KZH42" s="123"/>
      <c r="KZI42" s="123"/>
      <c r="KZJ42" s="123"/>
      <c r="KZK42" s="123"/>
      <c r="KZL42" s="123"/>
      <c r="KZM42" s="123"/>
      <c r="KZN42" s="123"/>
      <c r="KZO42" s="123"/>
      <c r="KZP42" s="123"/>
      <c r="KZQ42" s="123"/>
      <c r="KZR42" s="123"/>
      <c r="KZS42" s="123"/>
      <c r="KZT42" s="123"/>
      <c r="KZU42" s="123"/>
      <c r="KZV42" s="123"/>
      <c r="KZW42" s="123"/>
      <c r="KZX42" s="123"/>
      <c r="KZY42" s="123"/>
      <c r="KZZ42" s="123"/>
      <c r="LAA42" s="123"/>
      <c r="LAB42" s="123"/>
      <c r="LAC42" s="123"/>
      <c r="LAD42" s="123"/>
      <c r="LAE42" s="123"/>
      <c r="LAF42" s="123"/>
      <c r="LAG42" s="123"/>
      <c r="LAH42" s="123"/>
      <c r="LAI42" s="123"/>
      <c r="LAJ42" s="123"/>
      <c r="LAK42" s="123"/>
      <c r="LAL42" s="123"/>
      <c r="LAM42" s="123"/>
      <c r="LAN42" s="123"/>
      <c r="LAO42" s="123"/>
      <c r="LAP42" s="123"/>
      <c r="LAQ42" s="123"/>
      <c r="LAR42" s="123"/>
      <c r="LAS42" s="123"/>
      <c r="LAT42" s="123"/>
      <c r="LAU42" s="123"/>
      <c r="LAV42" s="123"/>
      <c r="LAW42" s="123"/>
      <c r="LAX42" s="123"/>
      <c r="LAY42" s="123"/>
      <c r="LAZ42" s="123"/>
      <c r="LBA42" s="123"/>
      <c r="LBB42" s="123"/>
      <c r="LBC42" s="123"/>
      <c r="LBD42" s="123"/>
      <c r="LBE42" s="123"/>
      <c r="LBF42" s="123"/>
      <c r="LBG42" s="123"/>
      <c r="LBH42" s="123"/>
      <c r="LBI42" s="123"/>
      <c r="LBJ42" s="123"/>
      <c r="LBK42" s="123"/>
      <c r="LBL42" s="123"/>
      <c r="LBM42" s="123"/>
      <c r="LBN42" s="123"/>
      <c r="LBO42" s="123"/>
      <c r="LBP42" s="123"/>
      <c r="LBQ42" s="123"/>
      <c r="LBR42" s="123"/>
      <c r="LBS42" s="123"/>
      <c r="LBT42" s="123"/>
      <c r="LBU42" s="123"/>
      <c r="LBV42" s="123"/>
      <c r="LBW42" s="123"/>
      <c r="LBX42" s="123"/>
      <c r="LBY42" s="123"/>
      <c r="LBZ42" s="123"/>
      <c r="LCA42" s="123"/>
      <c r="LCB42" s="123"/>
      <c r="LCC42" s="123"/>
      <c r="LCD42" s="123"/>
      <c r="LCE42" s="123"/>
      <c r="LCF42" s="123"/>
      <c r="LCG42" s="123"/>
      <c r="LCH42" s="123"/>
      <c r="LCI42" s="123"/>
      <c r="LCJ42" s="123"/>
      <c r="LCK42" s="123"/>
      <c r="LCL42" s="123"/>
      <c r="LCM42" s="123"/>
      <c r="LCN42" s="123"/>
      <c r="LCO42" s="123"/>
      <c r="LCP42" s="123"/>
      <c r="LCQ42" s="123"/>
      <c r="LCR42" s="123"/>
      <c r="LCS42" s="123"/>
      <c r="LCT42" s="123"/>
      <c r="LCU42" s="123"/>
      <c r="LCV42" s="123"/>
      <c r="LCW42" s="123"/>
      <c r="LCX42" s="123"/>
      <c r="LCY42" s="123"/>
      <c r="LCZ42" s="123"/>
      <c r="LDA42" s="123"/>
      <c r="LDB42" s="123"/>
      <c r="LDC42" s="123"/>
      <c r="LDD42" s="123"/>
      <c r="LDE42" s="123"/>
      <c r="LDF42" s="123"/>
      <c r="LDG42" s="123"/>
      <c r="LDH42" s="123"/>
      <c r="LDI42" s="123"/>
      <c r="LDJ42" s="123"/>
      <c r="LDK42" s="123"/>
      <c r="LDL42" s="123"/>
      <c r="LDM42" s="123"/>
      <c r="LDN42" s="123"/>
      <c r="LDO42" s="123"/>
      <c r="LDP42" s="123"/>
      <c r="LDQ42" s="123"/>
      <c r="LDR42" s="123"/>
      <c r="LDS42" s="123"/>
      <c r="LDT42" s="123"/>
      <c r="LDU42" s="123"/>
      <c r="LDV42" s="123"/>
      <c r="LDW42" s="123"/>
      <c r="LDX42" s="123"/>
      <c r="LDY42" s="123"/>
      <c r="LDZ42" s="123"/>
      <c r="LEA42" s="123"/>
      <c r="LEB42" s="123"/>
      <c r="LEC42" s="123"/>
      <c r="LED42" s="123"/>
      <c r="LEE42" s="123"/>
      <c r="LEF42" s="123"/>
      <c r="LEG42" s="123"/>
      <c r="LEH42" s="123"/>
      <c r="LEI42" s="123"/>
      <c r="LEJ42" s="123"/>
      <c r="LEK42" s="123"/>
      <c r="LEL42" s="123"/>
      <c r="LEM42" s="123"/>
      <c r="LEN42" s="123"/>
      <c r="LEO42" s="123"/>
      <c r="LEP42" s="123"/>
      <c r="LEQ42" s="123"/>
      <c r="LER42" s="123"/>
      <c r="LES42" s="123"/>
      <c r="LET42" s="123"/>
      <c r="LEU42" s="123"/>
      <c r="LEV42" s="123"/>
      <c r="LEW42" s="123"/>
      <c r="LEX42" s="123"/>
      <c r="LEY42" s="123"/>
      <c r="LEZ42" s="123"/>
      <c r="LFA42" s="123"/>
      <c r="LFB42" s="123"/>
      <c r="LFC42" s="123"/>
      <c r="LFD42" s="123"/>
      <c r="LFE42" s="123"/>
      <c r="LFF42" s="123"/>
      <c r="LFG42" s="123"/>
      <c r="LFH42" s="123"/>
      <c r="LFI42" s="123"/>
      <c r="LFJ42" s="123"/>
      <c r="LFK42" s="123"/>
      <c r="LFL42" s="123"/>
      <c r="LFM42" s="123"/>
      <c r="LFN42" s="123"/>
      <c r="LFO42" s="123"/>
      <c r="LFP42" s="123"/>
      <c r="LFQ42" s="123"/>
      <c r="LFR42" s="123"/>
      <c r="LFS42" s="123"/>
      <c r="LFT42" s="123"/>
      <c r="LFU42" s="123"/>
      <c r="LFV42" s="123"/>
      <c r="LFW42" s="123"/>
      <c r="LFX42" s="123"/>
      <c r="LFY42" s="123"/>
      <c r="LFZ42" s="123"/>
      <c r="LGA42" s="123"/>
      <c r="LGB42" s="123"/>
      <c r="LGC42" s="123"/>
      <c r="LGD42" s="123"/>
      <c r="LGE42" s="123"/>
      <c r="LGF42" s="123"/>
      <c r="LGG42" s="123"/>
      <c r="LGH42" s="123"/>
      <c r="LGI42" s="123"/>
      <c r="LGJ42" s="123"/>
      <c r="LGK42" s="123"/>
      <c r="LGL42" s="123"/>
      <c r="LGM42" s="123"/>
      <c r="LGN42" s="123"/>
      <c r="LGO42" s="123"/>
      <c r="LGP42" s="123"/>
      <c r="LGQ42" s="123"/>
      <c r="LGR42" s="123"/>
      <c r="LGS42" s="123"/>
      <c r="LGT42" s="123"/>
      <c r="LGU42" s="123"/>
      <c r="LGV42" s="123"/>
      <c r="LGW42" s="123"/>
      <c r="LGX42" s="123"/>
      <c r="LGY42" s="123"/>
      <c r="LGZ42" s="123"/>
      <c r="LHA42" s="123"/>
      <c r="LHB42" s="123"/>
      <c r="LHC42" s="123"/>
      <c r="LHD42" s="123"/>
      <c r="LHE42" s="123"/>
      <c r="LHF42" s="123"/>
      <c r="LHG42" s="123"/>
      <c r="LHH42" s="123"/>
      <c r="LHI42" s="123"/>
      <c r="LHJ42" s="123"/>
      <c r="LHK42" s="123"/>
      <c r="LHL42" s="123"/>
      <c r="LHM42" s="123"/>
      <c r="LHN42" s="123"/>
      <c r="LHO42" s="123"/>
      <c r="LHP42" s="123"/>
      <c r="LHQ42" s="123"/>
      <c r="LHR42" s="123"/>
      <c r="LHS42" s="123"/>
      <c r="LHT42" s="123"/>
      <c r="LHU42" s="123"/>
      <c r="LHV42" s="123"/>
      <c r="LHW42" s="123"/>
      <c r="LHX42" s="123"/>
      <c r="LHY42" s="123"/>
      <c r="LHZ42" s="123"/>
      <c r="LIA42" s="123"/>
      <c r="LIB42" s="123"/>
      <c r="LIC42" s="123"/>
      <c r="LID42" s="123"/>
      <c r="LIE42" s="123"/>
      <c r="LIF42" s="123"/>
      <c r="LIG42" s="123"/>
      <c r="LIH42" s="123"/>
      <c r="LII42" s="123"/>
      <c r="LIJ42" s="123"/>
      <c r="LIK42" s="123"/>
      <c r="LIL42" s="123"/>
      <c r="LIM42" s="123"/>
      <c r="LIN42" s="123"/>
      <c r="LIO42" s="123"/>
      <c r="LIP42" s="123"/>
      <c r="LIQ42" s="123"/>
      <c r="LIR42" s="123"/>
      <c r="LIS42" s="123"/>
      <c r="LIT42" s="123"/>
      <c r="LIU42" s="123"/>
      <c r="LIV42" s="123"/>
      <c r="LIW42" s="123"/>
      <c r="LIX42" s="123"/>
      <c r="LIY42" s="123"/>
      <c r="LIZ42" s="123"/>
      <c r="LJA42" s="123"/>
      <c r="LJB42" s="123"/>
      <c r="LJC42" s="123"/>
      <c r="LJD42" s="123"/>
      <c r="LJE42" s="123"/>
      <c r="LJF42" s="123"/>
      <c r="LJG42" s="123"/>
      <c r="LJH42" s="123"/>
      <c r="LJI42" s="123"/>
      <c r="LJJ42" s="123"/>
      <c r="LJK42" s="123"/>
      <c r="LJL42" s="123"/>
      <c r="LJM42" s="123"/>
      <c r="LJN42" s="123"/>
      <c r="LJO42" s="123"/>
      <c r="LJP42" s="123"/>
      <c r="LJQ42" s="123"/>
      <c r="LJR42" s="123"/>
      <c r="LJS42" s="123"/>
      <c r="LJT42" s="123"/>
      <c r="LJU42" s="123"/>
      <c r="LJV42" s="123"/>
      <c r="LJW42" s="123"/>
      <c r="LJX42" s="123"/>
      <c r="LJY42" s="123"/>
      <c r="LJZ42" s="123"/>
      <c r="LKA42" s="123"/>
      <c r="LKB42" s="123"/>
      <c r="LKC42" s="123"/>
      <c r="LKD42" s="123"/>
      <c r="LKE42" s="123"/>
      <c r="LKF42" s="123"/>
      <c r="LKG42" s="123"/>
      <c r="LKH42" s="123"/>
      <c r="LKI42" s="123"/>
      <c r="LKJ42" s="123"/>
      <c r="LKK42" s="123"/>
      <c r="LKL42" s="123"/>
      <c r="LKM42" s="123"/>
      <c r="LKN42" s="123"/>
      <c r="LKO42" s="123"/>
      <c r="LKP42" s="123"/>
      <c r="LKQ42" s="123"/>
      <c r="LKR42" s="123"/>
      <c r="LKS42" s="123"/>
      <c r="LKT42" s="123"/>
      <c r="LKU42" s="123"/>
      <c r="LKV42" s="123"/>
      <c r="LKW42" s="123"/>
      <c r="LKX42" s="123"/>
      <c r="LKY42" s="123"/>
      <c r="LKZ42" s="123"/>
      <c r="LLA42" s="123"/>
      <c r="LLB42" s="123"/>
      <c r="LLC42" s="123"/>
      <c r="LLD42" s="123"/>
      <c r="LLE42" s="123"/>
      <c r="LLF42" s="123"/>
      <c r="LLG42" s="123"/>
      <c r="LLH42" s="123"/>
      <c r="LLI42" s="123"/>
      <c r="LLJ42" s="123"/>
      <c r="LLK42" s="123"/>
      <c r="LLL42" s="123"/>
      <c r="LLM42" s="123"/>
      <c r="LLN42" s="123"/>
      <c r="LLO42" s="123"/>
      <c r="LLP42" s="123"/>
      <c r="LLQ42" s="123"/>
      <c r="LLR42" s="123"/>
      <c r="LLS42" s="123"/>
      <c r="LLT42" s="123"/>
      <c r="LLU42" s="123"/>
      <c r="LLV42" s="123"/>
      <c r="LLW42" s="123"/>
      <c r="LLX42" s="123"/>
      <c r="LLY42" s="123"/>
      <c r="LLZ42" s="123"/>
      <c r="LMA42" s="123"/>
      <c r="LMB42" s="123"/>
      <c r="LMC42" s="123"/>
      <c r="LMD42" s="123"/>
      <c r="LME42" s="123"/>
      <c r="LMF42" s="123"/>
      <c r="LMG42" s="123"/>
      <c r="LMH42" s="123"/>
      <c r="LMI42" s="123"/>
      <c r="LMJ42" s="123"/>
      <c r="LMK42" s="123"/>
      <c r="LML42" s="123"/>
      <c r="LMM42" s="123"/>
      <c r="LMN42" s="123"/>
      <c r="LMO42" s="123"/>
      <c r="LMP42" s="123"/>
      <c r="LMQ42" s="123"/>
      <c r="LMR42" s="123"/>
      <c r="LMS42" s="123"/>
      <c r="LMT42" s="123"/>
      <c r="LMU42" s="123"/>
      <c r="LMV42" s="123"/>
      <c r="LMW42" s="123"/>
      <c r="LMX42" s="123"/>
      <c r="LMY42" s="123"/>
      <c r="LMZ42" s="123"/>
      <c r="LNA42" s="123"/>
      <c r="LNB42" s="123"/>
      <c r="LNC42" s="123"/>
      <c r="LND42" s="123"/>
      <c r="LNE42" s="123"/>
      <c r="LNF42" s="123"/>
      <c r="LNG42" s="123"/>
      <c r="LNH42" s="123"/>
      <c r="LNI42" s="123"/>
      <c r="LNJ42" s="123"/>
      <c r="LNK42" s="123"/>
      <c r="LNL42" s="123"/>
      <c r="LNM42" s="123"/>
      <c r="LNN42" s="123"/>
      <c r="LNO42" s="123"/>
      <c r="LNP42" s="123"/>
      <c r="LNQ42" s="123"/>
      <c r="LNR42" s="123"/>
      <c r="LNS42" s="123"/>
      <c r="LNT42" s="123"/>
      <c r="LNU42" s="123"/>
      <c r="LNV42" s="123"/>
      <c r="LNW42" s="123"/>
      <c r="LNX42" s="123"/>
      <c r="LNY42" s="123"/>
      <c r="LNZ42" s="123"/>
      <c r="LOA42" s="123"/>
      <c r="LOB42" s="123"/>
      <c r="LOC42" s="123"/>
      <c r="LOD42" s="123"/>
      <c r="LOE42" s="123"/>
      <c r="LOF42" s="123"/>
      <c r="LOG42" s="123"/>
      <c r="LOH42" s="123"/>
      <c r="LOI42" s="123"/>
      <c r="LOJ42" s="123"/>
      <c r="LOK42" s="123"/>
      <c r="LOL42" s="123"/>
      <c r="LOM42" s="123"/>
      <c r="LON42" s="123"/>
      <c r="LOO42" s="123"/>
      <c r="LOP42" s="123"/>
      <c r="LOQ42" s="123"/>
      <c r="LOR42" s="123"/>
      <c r="LOS42" s="123"/>
      <c r="LOT42" s="123"/>
      <c r="LOU42" s="123"/>
      <c r="LOV42" s="123"/>
      <c r="LOW42" s="123"/>
      <c r="LOX42" s="123"/>
      <c r="LOY42" s="123"/>
      <c r="LOZ42" s="123"/>
      <c r="LPA42" s="123"/>
      <c r="LPB42" s="123"/>
      <c r="LPC42" s="123"/>
      <c r="LPD42" s="123"/>
      <c r="LPE42" s="123"/>
      <c r="LPF42" s="123"/>
      <c r="LPG42" s="123"/>
      <c r="LPH42" s="123"/>
      <c r="LPI42" s="123"/>
      <c r="LPJ42" s="123"/>
      <c r="LPK42" s="123"/>
      <c r="LPL42" s="123"/>
      <c r="LPM42" s="123"/>
      <c r="LPN42" s="123"/>
      <c r="LPO42" s="123"/>
      <c r="LPP42" s="123"/>
      <c r="LPQ42" s="123"/>
      <c r="LPR42" s="123"/>
      <c r="LPS42" s="123"/>
      <c r="LPT42" s="123"/>
      <c r="LPU42" s="123"/>
      <c r="LPV42" s="123"/>
      <c r="LPW42" s="123"/>
      <c r="LPX42" s="123"/>
      <c r="LPY42" s="123"/>
      <c r="LPZ42" s="123"/>
      <c r="LQA42" s="123"/>
      <c r="LQB42" s="123"/>
      <c r="LQC42" s="123"/>
      <c r="LQD42" s="123"/>
      <c r="LQE42" s="123"/>
      <c r="LQF42" s="123"/>
      <c r="LQG42" s="123"/>
      <c r="LQH42" s="123"/>
      <c r="LQI42" s="123"/>
      <c r="LQJ42" s="123"/>
      <c r="LQK42" s="123"/>
      <c r="LQL42" s="123"/>
      <c r="LQM42" s="123"/>
      <c r="LQN42" s="123"/>
      <c r="LQO42" s="123"/>
      <c r="LQP42" s="123"/>
      <c r="LQQ42" s="123"/>
      <c r="LQR42" s="123"/>
      <c r="LQS42" s="123"/>
      <c r="LQT42" s="123"/>
      <c r="LQU42" s="123"/>
      <c r="LQV42" s="123"/>
      <c r="LQW42" s="123"/>
      <c r="LQX42" s="123"/>
      <c r="LQY42" s="123"/>
      <c r="LQZ42" s="123"/>
      <c r="LRA42" s="123"/>
      <c r="LRB42" s="123"/>
      <c r="LRC42" s="123"/>
      <c r="LRD42" s="123"/>
      <c r="LRE42" s="123"/>
      <c r="LRF42" s="123"/>
      <c r="LRG42" s="123"/>
      <c r="LRH42" s="123"/>
      <c r="LRI42" s="123"/>
      <c r="LRJ42" s="123"/>
      <c r="LRK42" s="123"/>
      <c r="LRL42" s="123"/>
      <c r="LRM42" s="123"/>
      <c r="LRN42" s="123"/>
      <c r="LRO42" s="123"/>
      <c r="LRP42" s="123"/>
      <c r="LRQ42" s="123"/>
      <c r="LRR42" s="123"/>
      <c r="LRS42" s="123"/>
      <c r="LRT42" s="123"/>
      <c r="LRU42" s="123"/>
      <c r="LRV42" s="123"/>
      <c r="LRW42" s="123"/>
      <c r="LRX42" s="123"/>
      <c r="LRY42" s="123"/>
      <c r="LRZ42" s="123"/>
      <c r="LSA42" s="123"/>
      <c r="LSB42" s="123"/>
      <c r="LSC42" s="123"/>
      <c r="LSD42" s="123"/>
      <c r="LSE42" s="123"/>
      <c r="LSF42" s="123"/>
      <c r="LSG42" s="123"/>
      <c r="LSH42" s="123"/>
      <c r="LSI42" s="123"/>
      <c r="LSJ42" s="123"/>
      <c r="LSK42" s="123"/>
      <c r="LSL42" s="123"/>
      <c r="LSM42" s="123"/>
      <c r="LSN42" s="123"/>
      <c r="LSO42" s="123"/>
      <c r="LSP42" s="123"/>
      <c r="LSQ42" s="123"/>
      <c r="LSR42" s="123"/>
      <c r="LSS42" s="123"/>
      <c r="LST42" s="123"/>
      <c r="LSU42" s="123"/>
      <c r="LSV42" s="123"/>
      <c r="LSW42" s="123"/>
      <c r="LSX42" s="123"/>
      <c r="LSY42" s="123"/>
      <c r="LSZ42" s="123"/>
      <c r="LTA42" s="123"/>
      <c r="LTB42" s="123"/>
      <c r="LTC42" s="123"/>
      <c r="LTD42" s="123"/>
      <c r="LTE42" s="123"/>
      <c r="LTF42" s="123"/>
      <c r="LTG42" s="123"/>
      <c r="LTH42" s="123"/>
      <c r="LTI42" s="123"/>
      <c r="LTJ42" s="123"/>
      <c r="LTK42" s="123"/>
      <c r="LTL42" s="123"/>
      <c r="LTM42" s="123"/>
      <c r="LTN42" s="123"/>
      <c r="LTO42" s="123"/>
      <c r="LTP42" s="123"/>
      <c r="LTQ42" s="123"/>
      <c r="LTR42" s="123"/>
      <c r="LTS42" s="123"/>
      <c r="LTT42" s="123"/>
      <c r="LTU42" s="123"/>
      <c r="LTV42" s="123"/>
      <c r="LTW42" s="123"/>
      <c r="LTX42" s="123"/>
      <c r="LTY42" s="123"/>
      <c r="LTZ42" s="123"/>
      <c r="LUA42" s="123"/>
      <c r="LUB42" s="123"/>
      <c r="LUC42" s="123"/>
      <c r="LUD42" s="123"/>
      <c r="LUE42" s="123"/>
      <c r="LUF42" s="123"/>
      <c r="LUG42" s="123"/>
      <c r="LUH42" s="123"/>
      <c r="LUI42" s="123"/>
      <c r="LUJ42" s="123"/>
      <c r="LUK42" s="123"/>
      <c r="LUL42" s="123"/>
      <c r="LUM42" s="123"/>
      <c r="LUN42" s="123"/>
      <c r="LUO42" s="123"/>
      <c r="LUP42" s="123"/>
      <c r="LUQ42" s="123"/>
      <c r="LUR42" s="123"/>
      <c r="LUS42" s="123"/>
      <c r="LUT42" s="123"/>
      <c r="LUU42" s="123"/>
      <c r="LUV42" s="123"/>
      <c r="LUW42" s="123"/>
      <c r="LUX42" s="123"/>
      <c r="LUY42" s="123"/>
      <c r="LUZ42" s="123"/>
      <c r="LVA42" s="123"/>
      <c r="LVB42" s="123"/>
      <c r="LVC42" s="123"/>
      <c r="LVD42" s="123"/>
      <c r="LVE42" s="123"/>
      <c r="LVF42" s="123"/>
      <c r="LVG42" s="123"/>
      <c r="LVH42" s="123"/>
      <c r="LVI42" s="123"/>
      <c r="LVJ42" s="123"/>
      <c r="LVK42" s="123"/>
      <c r="LVL42" s="123"/>
      <c r="LVM42" s="123"/>
      <c r="LVN42" s="123"/>
      <c r="LVO42" s="123"/>
      <c r="LVP42" s="123"/>
      <c r="LVQ42" s="123"/>
      <c r="LVR42" s="123"/>
      <c r="LVS42" s="123"/>
      <c r="LVT42" s="123"/>
      <c r="LVU42" s="123"/>
      <c r="LVV42" s="123"/>
      <c r="LVW42" s="123"/>
      <c r="LVX42" s="123"/>
      <c r="LVY42" s="123"/>
      <c r="LVZ42" s="123"/>
      <c r="LWA42" s="123"/>
      <c r="LWB42" s="123"/>
      <c r="LWC42" s="123"/>
      <c r="LWD42" s="123"/>
      <c r="LWE42" s="123"/>
      <c r="LWF42" s="123"/>
      <c r="LWG42" s="123"/>
      <c r="LWH42" s="123"/>
      <c r="LWI42" s="123"/>
      <c r="LWJ42" s="123"/>
      <c r="LWK42" s="123"/>
      <c r="LWL42" s="123"/>
      <c r="LWM42" s="123"/>
      <c r="LWN42" s="123"/>
      <c r="LWO42" s="123"/>
      <c r="LWP42" s="123"/>
      <c r="LWQ42" s="123"/>
      <c r="LWR42" s="123"/>
      <c r="LWS42" s="123"/>
      <c r="LWT42" s="123"/>
      <c r="LWU42" s="123"/>
      <c r="LWV42" s="123"/>
      <c r="LWW42" s="123"/>
      <c r="LWX42" s="123"/>
      <c r="LWY42" s="123"/>
      <c r="LWZ42" s="123"/>
      <c r="LXA42" s="123"/>
      <c r="LXB42" s="123"/>
      <c r="LXC42" s="123"/>
      <c r="LXD42" s="123"/>
      <c r="LXE42" s="123"/>
      <c r="LXF42" s="123"/>
      <c r="LXG42" s="123"/>
      <c r="LXH42" s="123"/>
      <c r="LXI42" s="123"/>
      <c r="LXJ42" s="123"/>
      <c r="LXK42" s="123"/>
      <c r="LXL42" s="123"/>
      <c r="LXM42" s="123"/>
      <c r="LXN42" s="123"/>
      <c r="LXO42" s="123"/>
      <c r="LXP42" s="123"/>
      <c r="LXQ42" s="123"/>
      <c r="LXR42" s="123"/>
      <c r="LXS42" s="123"/>
      <c r="LXT42" s="123"/>
      <c r="LXU42" s="123"/>
      <c r="LXV42" s="123"/>
      <c r="LXW42" s="123"/>
      <c r="LXX42" s="123"/>
      <c r="LXY42" s="123"/>
      <c r="LXZ42" s="123"/>
      <c r="LYA42" s="123"/>
      <c r="LYB42" s="123"/>
      <c r="LYC42" s="123"/>
      <c r="LYD42" s="123"/>
      <c r="LYE42" s="123"/>
      <c r="LYF42" s="123"/>
      <c r="LYG42" s="123"/>
      <c r="LYH42" s="123"/>
      <c r="LYI42" s="123"/>
      <c r="LYJ42" s="123"/>
      <c r="LYK42" s="123"/>
      <c r="LYL42" s="123"/>
      <c r="LYM42" s="123"/>
      <c r="LYN42" s="123"/>
      <c r="LYO42" s="123"/>
      <c r="LYP42" s="123"/>
      <c r="LYQ42" s="123"/>
      <c r="LYR42" s="123"/>
      <c r="LYS42" s="123"/>
      <c r="LYT42" s="123"/>
      <c r="LYU42" s="123"/>
      <c r="LYV42" s="123"/>
      <c r="LYW42" s="123"/>
      <c r="LYX42" s="123"/>
      <c r="LYY42" s="123"/>
      <c r="LYZ42" s="123"/>
      <c r="LZA42" s="123"/>
      <c r="LZB42" s="123"/>
      <c r="LZC42" s="123"/>
      <c r="LZD42" s="123"/>
      <c r="LZE42" s="123"/>
      <c r="LZF42" s="123"/>
      <c r="LZG42" s="123"/>
      <c r="LZH42" s="123"/>
      <c r="LZI42" s="123"/>
      <c r="LZJ42" s="123"/>
      <c r="LZK42" s="123"/>
      <c r="LZL42" s="123"/>
      <c r="LZM42" s="123"/>
      <c r="LZN42" s="123"/>
      <c r="LZO42" s="123"/>
      <c r="LZP42" s="123"/>
      <c r="LZQ42" s="123"/>
      <c r="LZR42" s="123"/>
      <c r="LZS42" s="123"/>
      <c r="LZT42" s="123"/>
      <c r="LZU42" s="123"/>
      <c r="LZV42" s="123"/>
      <c r="LZW42" s="123"/>
      <c r="LZX42" s="123"/>
      <c r="LZY42" s="123"/>
      <c r="LZZ42" s="123"/>
      <c r="MAA42" s="123"/>
      <c r="MAB42" s="123"/>
      <c r="MAC42" s="123"/>
      <c r="MAD42" s="123"/>
      <c r="MAE42" s="123"/>
      <c r="MAF42" s="123"/>
      <c r="MAG42" s="123"/>
      <c r="MAH42" s="123"/>
      <c r="MAI42" s="123"/>
      <c r="MAJ42" s="123"/>
      <c r="MAK42" s="123"/>
      <c r="MAL42" s="123"/>
      <c r="MAM42" s="123"/>
      <c r="MAN42" s="123"/>
      <c r="MAO42" s="123"/>
      <c r="MAP42" s="123"/>
      <c r="MAQ42" s="123"/>
      <c r="MAR42" s="123"/>
      <c r="MAS42" s="123"/>
      <c r="MAT42" s="123"/>
      <c r="MAU42" s="123"/>
      <c r="MAV42" s="123"/>
      <c r="MAW42" s="123"/>
      <c r="MAX42" s="123"/>
      <c r="MAY42" s="123"/>
      <c r="MAZ42" s="123"/>
      <c r="MBA42" s="123"/>
      <c r="MBB42" s="123"/>
      <c r="MBC42" s="123"/>
      <c r="MBD42" s="123"/>
      <c r="MBE42" s="123"/>
      <c r="MBF42" s="123"/>
      <c r="MBG42" s="123"/>
      <c r="MBH42" s="123"/>
      <c r="MBI42" s="123"/>
      <c r="MBJ42" s="123"/>
      <c r="MBK42" s="123"/>
      <c r="MBL42" s="123"/>
      <c r="MBM42" s="123"/>
      <c r="MBN42" s="123"/>
      <c r="MBO42" s="123"/>
      <c r="MBP42" s="123"/>
      <c r="MBQ42" s="123"/>
      <c r="MBR42" s="123"/>
      <c r="MBS42" s="123"/>
      <c r="MBT42" s="123"/>
      <c r="MBU42" s="123"/>
      <c r="MBV42" s="123"/>
      <c r="MBW42" s="123"/>
      <c r="MBX42" s="123"/>
      <c r="MBY42" s="123"/>
      <c r="MBZ42" s="123"/>
      <c r="MCA42" s="123"/>
      <c r="MCB42" s="123"/>
      <c r="MCC42" s="123"/>
      <c r="MCD42" s="123"/>
      <c r="MCE42" s="123"/>
      <c r="MCF42" s="123"/>
      <c r="MCG42" s="123"/>
      <c r="MCH42" s="123"/>
      <c r="MCI42" s="123"/>
      <c r="MCJ42" s="123"/>
      <c r="MCK42" s="123"/>
      <c r="MCL42" s="123"/>
      <c r="MCM42" s="123"/>
      <c r="MCN42" s="123"/>
      <c r="MCO42" s="123"/>
      <c r="MCP42" s="123"/>
      <c r="MCQ42" s="123"/>
      <c r="MCR42" s="123"/>
      <c r="MCS42" s="123"/>
      <c r="MCT42" s="123"/>
      <c r="MCU42" s="123"/>
      <c r="MCV42" s="123"/>
      <c r="MCW42" s="123"/>
      <c r="MCX42" s="123"/>
      <c r="MCY42" s="123"/>
      <c r="MCZ42" s="123"/>
      <c r="MDA42" s="123"/>
      <c r="MDB42" s="123"/>
      <c r="MDC42" s="123"/>
      <c r="MDD42" s="123"/>
      <c r="MDE42" s="123"/>
      <c r="MDF42" s="123"/>
      <c r="MDG42" s="123"/>
      <c r="MDH42" s="123"/>
      <c r="MDI42" s="123"/>
      <c r="MDJ42" s="123"/>
      <c r="MDK42" s="123"/>
      <c r="MDL42" s="123"/>
      <c r="MDM42" s="123"/>
      <c r="MDN42" s="123"/>
      <c r="MDO42" s="123"/>
      <c r="MDP42" s="123"/>
      <c r="MDQ42" s="123"/>
      <c r="MDR42" s="123"/>
      <c r="MDS42" s="123"/>
      <c r="MDT42" s="123"/>
      <c r="MDU42" s="123"/>
      <c r="MDV42" s="123"/>
      <c r="MDW42" s="123"/>
      <c r="MDX42" s="123"/>
      <c r="MDY42" s="123"/>
      <c r="MDZ42" s="123"/>
      <c r="MEA42" s="123"/>
      <c r="MEB42" s="123"/>
      <c r="MEC42" s="123"/>
      <c r="MED42" s="123"/>
      <c r="MEE42" s="123"/>
      <c r="MEF42" s="123"/>
      <c r="MEG42" s="123"/>
      <c r="MEH42" s="123"/>
      <c r="MEI42" s="123"/>
      <c r="MEJ42" s="123"/>
      <c r="MEK42" s="123"/>
      <c r="MEL42" s="123"/>
      <c r="MEM42" s="123"/>
      <c r="MEN42" s="123"/>
      <c r="MEO42" s="123"/>
      <c r="MEP42" s="123"/>
      <c r="MEQ42" s="123"/>
      <c r="MER42" s="123"/>
      <c r="MES42" s="123"/>
      <c r="MET42" s="123"/>
      <c r="MEU42" s="123"/>
      <c r="MEV42" s="123"/>
      <c r="MEW42" s="123"/>
      <c r="MEX42" s="123"/>
      <c r="MEY42" s="123"/>
      <c r="MEZ42" s="123"/>
      <c r="MFA42" s="123"/>
      <c r="MFB42" s="123"/>
      <c r="MFC42" s="123"/>
      <c r="MFD42" s="123"/>
      <c r="MFE42" s="123"/>
      <c r="MFF42" s="123"/>
      <c r="MFG42" s="123"/>
      <c r="MFH42" s="123"/>
      <c r="MFI42" s="123"/>
      <c r="MFJ42" s="123"/>
      <c r="MFK42" s="123"/>
      <c r="MFL42" s="123"/>
      <c r="MFM42" s="123"/>
      <c r="MFN42" s="123"/>
      <c r="MFO42" s="123"/>
      <c r="MFP42" s="123"/>
      <c r="MFQ42" s="123"/>
      <c r="MFR42" s="123"/>
      <c r="MFS42" s="123"/>
      <c r="MFT42" s="123"/>
      <c r="MFU42" s="123"/>
      <c r="MFV42" s="123"/>
      <c r="MFW42" s="123"/>
      <c r="MFX42" s="123"/>
      <c r="MFY42" s="123"/>
      <c r="MFZ42" s="123"/>
      <c r="MGA42" s="123"/>
      <c r="MGB42" s="123"/>
      <c r="MGC42" s="123"/>
      <c r="MGD42" s="123"/>
      <c r="MGE42" s="123"/>
      <c r="MGF42" s="123"/>
      <c r="MGG42" s="123"/>
      <c r="MGH42" s="123"/>
      <c r="MGI42" s="123"/>
      <c r="MGJ42" s="123"/>
      <c r="MGK42" s="123"/>
      <c r="MGL42" s="123"/>
      <c r="MGM42" s="123"/>
      <c r="MGN42" s="123"/>
      <c r="MGO42" s="123"/>
      <c r="MGP42" s="123"/>
      <c r="MGQ42" s="123"/>
      <c r="MGR42" s="123"/>
      <c r="MGS42" s="123"/>
      <c r="MGT42" s="123"/>
      <c r="MGU42" s="123"/>
      <c r="MGV42" s="123"/>
      <c r="MGW42" s="123"/>
      <c r="MGX42" s="123"/>
      <c r="MGY42" s="123"/>
      <c r="MGZ42" s="123"/>
      <c r="MHA42" s="123"/>
      <c r="MHB42" s="123"/>
      <c r="MHC42" s="123"/>
      <c r="MHD42" s="123"/>
      <c r="MHE42" s="123"/>
      <c r="MHF42" s="123"/>
      <c r="MHG42" s="123"/>
      <c r="MHH42" s="123"/>
      <c r="MHI42" s="123"/>
      <c r="MHJ42" s="123"/>
      <c r="MHK42" s="123"/>
      <c r="MHL42" s="123"/>
      <c r="MHM42" s="123"/>
      <c r="MHN42" s="123"/>
      <c r="MHO42" s="123"/>
      <c r="MHP42" s="123"/>
      <c r="MHQ42" s="123"/>
      <c r="MHR42" s="123"/>
      <c r="MHS42" s="123"/>
      <c r="MHT42" s="123"/>
      <c r="MHU42" s="123"/>
      <c r="MHV42" s="123"/>
      <c r="MHW42" s="123"/>
      <c r="MHX42" s="123"/>
      <c r="MHY42" s="123"/>
      <c r="MHZ42" s="123"/>
      <c r="MIA42" s="123"/>
      <c r="MIB42" s="123"/>
      <c r="MIC42" s="123"/>
      <c r="MID42" s="123"/>
      <c r="MIE42" s="123"/>
      <c r="MIF42" s="123"/>
      <c r="MIG42" s="123"/>
      <c r="MIH42" s="123"/>
      <c r="MII42" s="123"/>
      <c r="MIJ42" s="123"/>
      <c r="MIK42" s="123"/>
      <c r="MIL42" s="123"/>
      <c r="MIM42" s="123"/>
      <c r="MIN42" s="123"/>
      <c r="MIO42" s="123"/>
      <c r="MIP42" s="123"/>
      <c r="MIQ42" s="123"/>
      <c r="MIR42" s="123"/>
      <c r="MIS42" s="123"/>
      <c r="MIT42" s="123"/>
      <c r="MIU42" s="123"/>
      <c r="MIV42" s="123"/>
      <c r="MIW42" s="123"/>
      <c r="MIX42" s="123"/>
      <c r="MIY42" s="123"/>
      <c r="MIZ42" s="123"/>
      <c r="MJA42" s="123"/>
      <c r="MJB42" s="123"/>
      <c r="MJC42" s="123"/>
      <c r="MJD42" s="123"/>
      <c r="MJE42" s="123"/>
      <c r="MJF42" s="123"/>
      <c r="MJG42" s="123"/>
      <c r="MJH42" s="123"/>
      <c r="MJI42" s="123"/>
      <c r="MJJ42" s="123"/>
      <c r="MJK42" s="123"/>
      <c r="MJL42" s="123"/>
      <c r="MJM42" s="123"/>
      <c r="MJN42" s="123"/>
      <c r="MJO42" s="123"/>
      <c r="MJP42" s="123"/>
      <c r="MJQ42" s="123"/>
      <c r="MJR42" s="123"/>
      <c r="MJS42" s="123"/>
      <c r="MJT42" s="123"/>
      <c r="MJU42" s="123"/>
      <c r="MJV42" s="123"/>
      <c r="MJW42" s="123"/>
      <c r="MJX42" s="123"/>
      <c r="MJY42" s="123"/>
      <c r="MJZ42" s="123"/>
      <c r="MKA42" s="123"/>
      <c r="MKB42" s="123"/>
      <c r="MKC42" s="123"/>
      <c r="MKD42" s="123"/>
      <c r="MKE42" s="123"/>
      <c r="MKF42" s="123"/>
      <c r="MKG42" s="123"/>
      <c r="MKH42" s="123"/>
      <c r="MKI42" s="123"/>
      <c r="MKJ42" s="123"/>
      <c r="MKK42" s="123"/>
      <c r="MKL42" s="123"/>
      <c r="MKM42" s="123"/>
      <c r="MKN42" s="123"/>
      <c r="MKO42" s="123"/>
      <c r="MKP42" s="123"/>
      <c r="MKQ42" s="123"/>
      <c r="MKR42" s="123"/>
      <c r="MKS42" s="123"/>
      <c r="MKT42" s="123"/>
      <c r="MKU42" s="123"/>
      <c r="MKV42" s="123"/>
      <c r="MKW42" s="123"/>
      <c r="MKX42" s="123"/>
      <c r="MKY42" s="123"/>
      <c r="MKZ42" s="123"/>
      <c r="MLA42" s="123"/>
      <c r="MLB42" s="123"/>
      <c r="MLC42" s="123"/>
      <c r="MLD42" s="123"/>
      <c r="MLE42" s="123"/>
      <c r="MLF42" s="123"/>
      <c r="MLG42" s="123"/>
      <c r="MLH42" s="123"/>
      <c r="MLI42" s="123"/>
      <c r="MLJ42" s="123"/>
      <c r="MLK42" s="123"/>
      <c r="MLL42" s="123"/>
      <c r="MLM42" s="123"/>
      <c r="MLN42" s="123"/>
      <c r="MLO42" s="123"/>
      <c r="MLP42" s="123"/>
      <c r="MLQ42" s="123"/>
      <c r="MLR42" s="123"/>
      <c r="MLS42" s="123"/>
      <c r="MLT42" s="123"/>
      <c r="MLU42" s="123"/>
      <c r="MLV42" s="123"/>
      <c r="MLW42" s="123"/>
      <c r="MLX42" s="123"/>
      <c r="MLY42" s="123"/>
      <c r="MLZ42" s="123"/>
      <c r="MMA42" s="123"/>
      <c r="MMB42" s="123"/>
      <c r="MMC42" s="123"/>
      <c r="MMD42" s="123"/>
      <c r="MME42" s="123"/>
      <c r="MMF42" s="123"/>
      <c r="MMG42" s="123"/>
      <c r="MMH42" s="123"/>
      <c r="MMI42" s="123"/>
      <c r="MMJ42" s="123"/>
      <c r="MMK42" s="123"/>
      <c r="MML42" s="123"/>
      <c r="MMM42" s="123"/>
      <c r="MMN42" s="123"/>
      <c r="MMO42" s="123"/>
      <c r="MMP42" s="123"/>
      <c r="MMQ42" s="123"/>
      <c r="MMR42" s="123"/>
      <c r="MMS42" s="123"/>
      <c r="MMT42" s="123"/>
      <c r="MMU42" s="123"/>
      <c r="MMV42" s="123"/>
      <c r="MMW42" s="123"/>
      <c r="MMX42" s="123"/>
      <c r="MMY42" s="123"/>
      <c r="MMZ42" s="123"/>
      <c r="MNA42" s="123"/>
      <c r="MNB42" s="123"/>
      <c r="MNC42" s="123"/>
      <c r="MND42" s="123"/>
      <c r="MNE42" s="123"/>
      <c r="MNF42" s="123"/>
      <c r="MNG42" s="123"/>
      <c r="MNH42" s="123"/>
      <c r="MNI42" s="123"/>
      <c r="MNJ42" s="123"/>
      <c r="MNK42" s="123"/>
      <c r="MNL42" s="123"/>
      <c r="MNM42" s="123"/>
      <c r="MNN42" s="123"/>
      <c r="MNO42" s="123"/>
      <c r="MNP42" s="123"/>
      <c r="MNQ42" s="123"/>
      <c r="MNR42" s="123"/>
      <c r="MNS42" s="123"/>
      <c r="MNT42" s="123"/>
      <c r="MNU42" s="123"/>
      <c r="MNV42" s="123"/>
      <c r="MNW42" s="123"/>
      <c r="MNX42" s="123"/>
      <c r="MNY42" s="123"/>
      <c r="MNZ42" s="123"/>
      <c r="MOA42" s="123"/>
      <c r="MOB42" s="123"/>
      <c r="MOC42" s="123"/>
      <c r="MOD42" s="123"/>
      <c r="MOE42" s="123"/>
      <c r="MOF42" s="123"/>
      <c r="MOG42" s="123"/>
      <c r="MOH42" s="123"/>
      <c r="MOI42" s="123"/>
      <c r="MOJ42" s="123"/>
      <c r="MOK42" s="123"/>
      <c r="MOL42" s="123"/>
      <c r="MOM42" s="123"/>
      <c r="MON42" s="123"/>
      <c r="MOO42" s="123"/>
      <c r="MOP42" s="123"/>
      <c r="MOQ42" s="123"/>
      <c r="MOR42" s="123"/>
      <c r="MOS42" s="123"/>
      <c r="MOT42" s="123"/>
      <c r="MOU42" s="123"/>
      <c r="MOV42" s="123"/>
      <c r="MOW42" s="123"/>
      <c r="MOX42" s="123"/>
      <c r="MOY42" s="123"/>
      <c r="MOZ42" s="123"/>
      <c r="MPA42" s="123"/>
      <c r="MPB42" s="123"/>
      <c r="MPC42" s="123"/>
      <c r="MPD42" s="123"/>
      <c r="MPE42" s="123"/>
      <c r="MPF42" s="123"/>
      <c r="MPG42" s="123"/>
      <c r="MPH42" s="123"/>
      <c r="MPI42" s="123"/>
      <c r="MPJ42" s="123"/>
      <c r="MPK42" s="123"/>
      <c r="MPL42" s="123"/>
      <c r="MPM42" s="123"/>
      <c r="MPN42" s="123"/>
      <c r="MPO42" s="123"/>
      <c r="MPP42" s="123"/>
      <c r="MPQ42" s="123"/>
      <c r="MPR42" s="123"/>
      <c r="MPS42" s="123"/>
      <c r="MPT42" s="123"/>
      <c r="MPU42" s="123"/>
      <c r="MPV42" s="123"/>
      <c r="MPW42" s="123"/>
      <c r="MPX42" s="123"/>
      <c r="MPY42" s="123"/>
      <c r="MPZ42" s="123"/>
      <c r="MQA42" s="123"/>
      <c r="MQB42" s="123"/>
      <c r="MQC42" s="123"/>
      <c r="MQD42" s="123"/>
      <c r="MQE42" s="123"/>
      <c r="MQF42" s="123"/>
      <c r="MQG42" s="123"/>
      <c r="MQH42" s="123"/>
      <c r="MQI42" s="123"/>
      <c r="MQJ42" s="123"/>
      <c r="MQK42" s="123"/>
      <c r="MQL42" s="123"/>
      <c r="MQM42" s="123"/>
      <c r="MQN42" s="123"/>
      <c r="MQO42" s="123"/>
      <c r="MQP42" s="123"/>
      <c r="MQQ42" s="123"/>
      <c r="MQR42" s="123"/>
      <c r="MQS42" s="123"/>
      <c r="MQT42" s="123"/>
      <c r="MQU42" s="123"/>
      <c r="MQV42" s="123"/>
      <c r="MQW42" s="123"/>
      <c r="MQX42" s="123"/>
      <c r="MQY42" s="123"/>
      <c r="MQZ42" s="123"/>
      <c r="MRA42" s="123"/>
      <c r="MRB42" s="123"/>
      <c r="MRC42" s="123"/>
      <c r="MRD42" s="123"/>
      <c r="MRE42" s="123"/>
      <c r="MRF42" s="123"/>
      <c r="MRG42" s="123"/>
      <c r="MRH42" s="123"/>
      <c r="MRI42" s="123"/>
      <c r="MRJ42" s="123"/>
      <c r="MRK42" s="123"/>
      <c r="MRL42" s="123"/>
      <c r="MRM42" s="123"/>
      <c r="MRN42" s="123"/>
      <c r="MRO42" s="123"/>
      <c r="MRP42" s="123"/>
      <c r="MRQ42" s="123"/>
      <c r="MRR42" s="123"/>
      <c r="MRS42" s="123"/>
      <c r="MRT42" s="123"/>
      <c r="MRU42" s="123"/>
      <c r="MRV42" s="123"/>
      <c r="MRW42" s="123"/>
      <c r="MRX42" s="123"/>
      <c r="MRY42" s="123"/>
      <c r="MRZ42" s="123"/>
      <c r="MSA42" s="123"/>
      <c r="MSB42" s="123"/>
      <c r="MSC42" s="123"/>
      <c r="MSD42" s="123"/>
      <c r="MSE42" s="123"/>
      <c r="MSF42" s="123"/>
      <c r="MSG42" s="123"/>
      <c r="MSH42" s="123"/>
      <c r="MSI42" s="123"/>
      <c r="MSJ42" s="123"/>
      <c r="MSK42" s="123"/>
      <c r="MSL42" s="123"/>
      <c r="MSM42" s="123"/>
      <c r="MSN42" s="123"/>
      <c r="MSO42" s="123"/>
      <c r="MSP42" s="123"/>
      <c r="MSQ42" s="123"/>
      <c r="MSR42" s="123"/>
      <c r="MSS42" s="123"/>
      <c r="MST42" s="123"/>
      <c r="MSU42" s="123"/>
      <c r="MSV42" s="123"/>
      <c r="MSW42" s="123"/>
      <c r="MSX42" s="123"/>
      <c r="MSY42" s="123"/>
      <c r="MSZ42" s="123"/>
      <c r="MTA42" s="123"/>
      <c r="MTB42" s="123"/>
      <c r="MTC42" s="123"/>
      <c r="MTD42" s="123"/>
      <c r="MTE42" s="123"/>
      <c r="MTF42" s="123"/>
      <c r="MTG42" s="123"/>
      <c r="MTH42" s="123"/>
      <c r="MTI42" s="123"/>
      <c r="MTJ42" s="123"/>
      <c r="MTK42" s="123"/>
      <c r="MTL42" s="123"/>
      <c r="MTM42" s="123"/>
      <c r="MTN42" s="123"/>
      <c r="MTO42" s="123"/>
      <c r="MTP42" s="123"/>
      <c r="MTQ42" s="123"/>
      <c r="MTR42" s="123"/>
      <c r="MTS42" s="123"/>
      <c r="MTT42" s="123"/>
      <c r="MTU42" s="123"/>
      <c r="MTV42" s="123"/>
      <c r="MTW42" s="123"/>
      <c r="MTX42" s="123"/>
      <c r="MTY42" s="123"/>
      <c r="MTZ42" s="123"/>
      <c r="MUA42" s="123"/>
      <c r="MUB42" s="123"/>
      <c r="MUC42" s="123"/>
      <c r="MUD42" s="123"/>
      <c r="MUE42" s="123"/>
      <c r="MUF42" s="123"/>
      <c r="MUG42" s="123"/>
      <c r="MUH42" s="123"/>
      <c r="MUI42" s="123"/>
      <c r="MUJ42" s="123"/>
      <c r="MUK42" s="123"/>
      <c r="MUL42" s="123"/>
      <c r="MUM42" s="123"/>
      <c r="MUN42" s="123"/>
      <c r="MUO42" s="123"/>
      <c r="MUP42" s="123"/>
      <c r="MUQ42" s="123"/>
      <c r="MUR42" s="123"/>
      <c r="MUS42" s="123"/>
      <c r="MUT42" s="123"/>
      <c r="MUU42" s="123"/>
      <c r="MUV42" s="123"/>
      <c r="MUW42" s="123"/>
      <c r="MUX42" s="123"/>
      <c r="MUY42" s="123"/>
      <c r="MUZ42" s="123"/>
      <c r="MVA42" s="123"/>
      <c r="MVB42" s="123"/>
      <c r="MVC42" s="123"/>
      <c r="MVD42" s="123"/>
      <c r="MVE42" s="123"/>
      <c r="MVF42" s="123"/>
      <c r="MVG42" s="123"/>
      <c r="MVH42" s="123"/>
      <c r="MVI42" s="123"/>
      <c r="MVJ42" s="123"/>
      <c r="MVK42" s="123"/>
      <c r="MVL42" s="123"/>
      <c r="MVM42" s="123"/>
      <c r="MVN42" s="123"/>
      <c r="MVO42" s="123"/>
      <c r="MVP42" s="123"/>
      <c r="MVQ42" s="123"/>
      <c r="MVR42" s="123"/>
      <c r="MVS42" s="123"/>
      <c r="MVT42" s="123"/>
      <c r="MVU42" s="123"/>
      <c r="MVV42" s="123"/>
      <c r="MVW42" s="123"/>
      <c r="MVX42" s="123"/>
      <c r="MVY42" s="123"/>
      <c r="MVZ42" s="123"/>
      <c r="MWA42" s="123"/>
      <c r="MWB42" s="123"/>
      <c r="MWC42" s="123"/>
      <c r="MWD42" s="123"/>
      <c r="MWE42" s="123"/>
      <c r="MWF42" s="123"/>
      <c r="MWG42" s="123"/>
      <c r="MWH42" s="123"/>
      <c r="MWI42" s="123"/>
      <c r="MWJ42" s="123"/>
      <c r="MWK42" s="123"/>
      <c r="MWL42" s="123"/>
      <c r="MWM42" s="123"/>
      <c r="MWN42" s="123"/>
      <c r="MWO42" s="123"/>
      <c r="MWP42" s="123"/>
      <c r="MWQ42" s="123"/>
      <c r="MWR42" s="123"/>
      <c r="MWS42" s="123"/>
      <c r="MWT42" s="123"/>
      <c r="MWU42" s="123"/>
      <c r="MWV42" s="123"/>
      <c r="MWW42" s="123"/>
      <c r="MWX42" s="123"/>
      <c r="MWY42" s="123"/>
      <c r="MWZ42" s="123"/>
      <c r="MXA42" s="123"/>
      <c r="MXB42" s="123"/>
      <c r="MXC42" s="123"/>
      <c r="MXD42" s="123"/>
      <c r="MXE42" s="123"/>
      <c r="MXF42" s="123"/>
      <c r="MXG42" s="123"/>
      <c r="MXH42" s="123"/>
      <c r="MXI42" s="123"/>
      <c r="MXJ42" s="123"/>
      <c r="MXK42" s="123"/>
      <c r="MXL42" s="123"/>
      <c r="MXM42" s="123"/>
      <c r="MXN42" s="123"/>
      <c r="MXO42" s="123"/>
      <c r="MXP42" s="123"/>
      <c r="MXQ42" s="123"/>
      <c r="MXR42" s="123"/>
      <c r="MXS42" s="123"/>
      <c r="MXT42" s="123"/>
      <c r="MXU42" s="123"/>
      <c r="MXV42" s="123"/>
      <c r="MXW42" s="123"/>
      <c r="MXX42" s="123"/>
      <c r="MXY42" s="123"/>
      <c r="MXZ42" s="123"/>
      <c r="MYA42" s="123"/>
      <c r="MYB42" s="123"/>
      <c r="MYC42" s="123"/>
      <c r="MYD42" s="123"/>
      <c r="MYE42" s="123"/>
      <c r="MYF42" s="123"/>
      <c r="MYG42" s="123"/>
      <c r="MYH42" s="123"/>
      <c r="MYI42" s="123"/>
      <c r="MYJ42" s="123"/>
      <c r="MYK42" s="123"/>
      <c r="MYL42" s="123"/>
      <c r="MYM42" s="123"/>
      <c r="MYN42" s="123"/>
      <c r="MYO42" s="123"/>
      <c r="MYP42" s="123"/>
      <c r="MYQ42" s="123"/>
      <c r="MYR42" s="123"/>
      <c r="MYS42" s="123"/>
      <c r="MYT42" s="123"/>
      <c r="MYU42" s="123"/>
      <c r="MYV42" s="123"/>
      <c r="MYW42" s="123"/>
      <c r="MYX42" s="123"/>
      <c r="MYY42" s="123"/>
      <c r="MYZ42" s="123"/>
      <c r="MZA42" s="123"/>
      <c r="MZB42" s="123"/>
      <c r="MZC42" s="123"/>
      <c r="MZD42" s="123"/>
      <c r="MZE42" s="123"/>
      <c r="MZF42" s="123"/>
      <c r="MZG42" s="123"/>
      <c r="MZH42" s="123"/>
      <c r="MZI42" s="123"/>
      <c r="MZJ42" s="123"/>
      <c r="MZK42" s="123"/>
      <c r="MZL42" s="123"/>
      <c r="MZM42" s="123"/>
      <c r="MZN42" s="123"/>
      <c r="MZO42" s="123"/>
      <c r="MZP42" s="123"/>
      <c r="MZQ42" s="123"/>
      <c r="MZR42" s="123"/>
      <c r="MZS42" s="123"/>
      <c r="MZT42" s="123"/>
      <c r="MZU42" s="123"/>
      <c r="MZV42" s="123"/>
      <c r="MZW42" s="123"/>
      <c r="MZX42" s="123"/>
      <c r="MZY42" s="123"/>
      <c r="MZZ42" s="123"/>
      <c r="NAA42" s="123"/>
      <c r="NAB42" s="123"/>
      <c r="NAC42" s="123"/>
      <c r="NAD42" s="123"/>
      <c r="NAE42" s="123"/>
      <c r="NAF42" s="123"/>
      <c r="NAG42" s="123"/>
      <c r="NAH42" s="123"/>
      <c r="NAI42" s="123"/>
      <c r="NAJ42" s="123"/>
      <c r="NAK42" s="123"/>
      <c r="NAL42" s="123"/>
      <c r="NAM42" s="123"/>
      <c r="NAN42" s="123"/>
      <c r="NAO42" s="123"/>
      <c r="NAP42" s="123"/>
      <c r="NAQ42" s="123"/>
      <c r="NAR42" s="123"/>
      <c r="NAS42" s="123"/>
      <c r="NAT42" s="123"/>
      <c r="NAU42" s="123"/>
      <c r="NAV42" s="123"/>
      <c r="NAW42" s="123"/>
      <c r="NAX42" s="123"/>
      <c r="NAY42" s="123"/>
      <c r="NAZ42" s="123"/>
      <c r="NBA42" s="123"/>
      <c r="NBB42" s="123"/>
      <c r="NBC42" s="123"/>
      <c r="NBD42" s="123"/>
      <c r="NBE42" s="123"/>
      <c r="NBF42" s="123"/>
      <c r="NBG42" s="123"/>
      <c r="NBH42" s="123"/>
      <c r="NBI42" s="123"/>
      <c r="NBJ42" s="123"/>
      <c r="NBK42" s="123"/>
      <c r="NBL42" s="123"/>
      <c r="NBM42" s="123"/>
      <c r="NBN42" s="123"/>
      <c r="NBO42" s="123"/>
      <c r="NBP42" s="123"/>
      <c r="NBQ42" s="123"/>
      <c r="NBR42" s="123"/>
      <c r="NBS42" s="123"/>
      <c r="NBT42" s="123"/>
      <c r="NBU42" s="123"/>
      <c r="NBV42" s="123"/>
      <c r="NBW42" s="123"/>
      <c r="NBX42" s="123"/>
      <c r="NBY42" s="123"/>
      <c r="NBZ42" s="123"/>
      <c r="NCA42" s="123"/>
      <c r="NCB42" s="123"/>
      <c r="NCC42" s="123"/>
      <c r="NCD42" s="123"/>
      <c r="NCE42" s="123"/>
      <c r="NCF42" s="123"/>
      <c r="NCG42" s="123"/>
      <c r="NCH42" s="123"/>
      <c r="NCI42" s="123"/>
      <c r="NCJ42" s="123"/>
      <c r="NCK42" s="123"/>
      <c r="NCL42" s="123"/>
      <c r="NCM42" s="123"/>
      <c r="NCN42" s="123"/>
      <c r="NCO42" s="123"/>
      <c r="NCP42" s="123"/>
      <c r="NCQ42" s="123"/>
      <c r="NCR42" s="123"/>
      <c r="NCS42" s="123"/>
      <c r="NCT42" s="123"/>
      <c r="NCU42" s="123"/>
      <c r="NCV42" s="123"/>
      <c r="NCW42" s="123"/>
      <c r="NCX42" s="123"/>
      <c r="NCY42" s="123"/>
      <c r="NCZ42" s="123"/>
      <c r="NDA42" s="123"/>
      <c r="NDB42" s="123"/>
      <c r="NDC42" s="123"/>
      <c r="NDD42" s="123"/>
      <c r="NDE42" s="123"/>
      <c r="NDF42" s="123"/>
      <c r="NDG42" s="123"/>
      <c r="NDH42" s="123"/>
      <c r="NDI42" s="123"/>
      <c r="NDJ42" s="123"/>
      <c r="NDK42" s="123"/>
      <c r="NDL42" s="123"/>
      <c r="NDM42" s="123"/>
      <c r="NDN42" s="123"/>
      <c r="NDO42" s="123"/>
      <c r="NDP42" s="123"/>
      <c r="NDQ42" s="123"/>
      <c r="NDR42" s="123"/>
      <c r="NDS42" s="123"/>
      <c r="NDT42" s="123"/>
      <c r="NDU42" s="123"/>
      <c r="NDV42" s="123"/>
      <c r="NDW42" s="123"/>
      <c r="NDX42" s="123"/>
      <c r="NDY42" s="123"/>
      <c r="NDZ42" s="123"/>
      <c r="NEA42" s="123"/>
      <c r="NEB42" s="123"/>
      <c r="NEC42" s="123"/>
      <c r="NED42" s="123"/>
      <c r="NEE42" s="123"/>
      <c r="NEF42" s="123"/>
      <c r="NEG42" s="123"/>
      <c r="NEH42" s="123"/>
      <c r="NEI42" s="123"/>
      <c r="NEJ42" s="123"/>
      <c r="NEK42" s="123"/>
      <c r="NEL42" s="123"/>
      <c r="NEM42" s="123"/>
      <c r="NEN42" s="123"/>
      <c r="NEO42" s="123"/>
      <c r="NEP42" s="123"/>
      <c r="NEQ42" s="123"/>
      <c r="NER42" s="123"/>
      <c r="NES42" s="123"/>
      <c r="NET42" s="123"/>
      <c r="NEU42" s="123"/>
      <c r="NEV42" s="123"/>
      <c r="NEW42" s="123"/>
      <c r="NEX42" s="123"/>
      <c r="NEY42" s="123"/>
      <c r="NEZ42" s="123"/>
      <c r="NFA42" s="123"/>
      <c r="NFB42" s="123"/>
      <c r="NFC42" s="123"/>
      <c r="NFD42" s="123"/>
      <c r="NFE42" s="123"/>
      <c r="NFF42" s="123"/>
      <c r="NFG42" s="123"/>
      <c r="NFH42" s="123"/>
      <c r="NFI42" s="123"/>
      <c r="NFJ42" s="123"/>
      <c r="NFK42" s="123"/>
      <c r="NFL42" s="123"/>
      <c r="NFM42" s="123"/>
      <c r="NFN42" s="123"/>
      <c r="NFO42" s="123"/>
      <c r="NFP42" s="123"/>
      <c r="NFQ42" s="123"/>
      <c r="NFR42" s="123"/>
      <c r="NFS42" s="123"/>
      <c r="NFT42" s="123"/>
      <c r="NFU42" s="123"/>
      <c r="NFV42" s="123"/>
      <c r="NFW42" s="123"/>
      <c r="NFX42" s="123"/>
      <c r="NFY42" s="123"/>
      <c r="NFZ42" s="123"/>
      <c r="NGA42" s="123"/>
      <c r="NGB42" s="123"/>
      <c r="NGC42" s="123"/>
      <c r="NGD42" s="123"/>
      <c r="NGE42" s="123"/>
      <c r="NGF42" s="123"/>
      <c r="NGG42" s="123"/>
      <c r="NGH42" s="123"/>
      <c r="NGI42" s="123"/>
      <c r="NGJ42" s="123"/>
      <c r="NGK42" s="123"/>
      <c r="NGL42" s="123"/>
      <c r="NGM42" s="123"/>
      <c r="NGN42" s="123"/>
      <c r="NGO42" s="123"/>
      <c r="NGP42" s="123"/>
      <c r="NGQ42" s="123"/>
      <c r="NGR42" s="123"/>
      <c r="NGS42" s="123"/>
      <c r="NGT42" s="123"/>
      <c r="NGU42" s="123"/>
      <c r="NGV42" s="123"/>
      <c r="NGW42" s="123"/>
      <c r="NGX42" s="123"/>
      <c r="NGY42" s="123"/>
      <c r="NGZ42" s="123"/>
      <c r="NHA42" s="123"/>
      <c r="NHB42" s="123"/>
      <c r="NHC42" s="123"/>
      <c r="NHD42" s="123"/>
      <c r="NHE42" s="123"/>
      <c r="NHF42" s="123"/>
      <c r="NHG42" s="123"/>
      <c r="NHH42" s="123"/>
      <c r="NHI42" s="123"/>
      <c r="NHJ42" s="123"/>
      <c r="NHK42" s="123"/>
      <c r="NHL42" s="123"/>
      <c r="NHM42" s="123"/>
      <c r="NHN42" s="123"/>
      <c r="NHO42" s="123"/>
      <c r="NHP42" s="123"/>
      <c r="NHQ42" s="123"/>
      <c r="NHR42" s="123"/>
      <c r="NHS42" s="123"/>
      <c r="NHT42" s="123"/>
      <c r="NHU42" s="123"/>
      <c r="NHV42" s="123"/>
      <c r="NHW42" s="123"/>
      <c r="NHX42" s="123"/>
      <c r="NHY42" s="123"/>
      <c r="NHZ42" s="123"/>
      <c r="NIA42" s="123"/>
      <c r="NIB42" s="123"/>
      <c r="NIC42" s="123"/>
      <c r="NID42" s="123"/>
      <c r="NIE42" s="123"/>
      <c r="NIF42" s="123"/>
      <c r="NIG42" s="123"/>
      <c r="NIH42" s="123"/>
      <c r="NII42" s="123"/>
      <c r="NIJ42" s="123"/>
      <c r="NIK42" s="123"/>
      <c r="NIL42" s="123"/>
      <c r="NIM42" s="123"/>
      <c r="NIN42" s="123"/>
      <c r="NIO42" s="123"/>
      <c r="NIP42" s="123"/>
      <c r="NIQ42" s="123"/>
      <c r="NIR42" s="123"/>
      <c r="NIS42" s="123"/>
      <c r="NIT42" s="123"/>
      <c r="NIU42" s="123"/>
      <c r="NIV42" s="123"/>
      <c r="NIW42" s="123"/>
      <c r="NIX42" s="123"/>
      <c r="NIY42" s="123"/>
      <c r="NIZ42" s="123"/>
      <c r="NJA42" s="123"/>
      <c r="NJB42" s="123"/>
      <c r="NJC42" s="123"/>
      <c r="NJD42" s="123"/>
      <c r="NJE42" s="123"/>
      <c r="NJF42" s="123"/>
      <c r="NJG42" s="123"/>
      <c r="NJH42" s="123"/>
      <c r="NJI42" s="123"/>
      <c r="NJJ42" s="123"/>
      <c r="NJK42" s="123"/>
      <c r="NJL42" s="123"/>
      <c r="NJM42" s="123"/>
      <c r="NJN42" s="123"/>
      <c r="NJO42" s="123"/>
      <c r="NJP42" s="123"/>
      <c r="NJQ42" s="123"/>
      <c r="NJR42" s="123"/>
      <c r="NJS42" s="123"/>
      <c r="NJT42" s="123"/>
      <c r="NJU42" s="123"/>
      <c r="NJV42" s="123"/>
      <c r="NJW42" s="123"/>
      <c r="NJX42" s="123"/>
      <c r="NJY42" s="123"/>
      <c r="NJZ42" s="123"/>
      <c r="NKA42" s="123"/>
      <c r="NKB42" s="123"/>
      <c r="NKC42" s="123"/>
      <c r="NKD42" s="123"/>
      <c r="NKE42" s="123"/>
      <c r="NKF42" s="123"/>
      <c r="NKG42" s="123"/>
      <c r="NKH42" s="123"/>
      <c r="NKI42" s="123"/>
      <c r="NKJ42" s="123"/>
      <c r="NKK42" s="123"/>
      <c r="NKL42" s="123"/>
      <c r="NKM42" s="123"/>
      <c r="NKN42" s="123"/>
      <c r="NKO42" s="123"/>
      <c r="NKP42" s="123"/>
      <c r="NKQ42" s="123"/>
      <c r="NKR42" s="123"/>
      <c r="NKS42" s="123"/>
      <c r="NKT42" s="123"/>
      <c r="NKU42" s="123"/>
      <c r="NKV42" s="123"/>
      <c r="NKW42" s="123"/>
      <c r="NKX42" s="123"/>
      <c r="NKY42" s="123"/>
      <c r="NKZ42" s="123"/>
      <c r="NLA42" s="123"/>
      <c r="NLB42" s="123"/>
      <c r="NLC42" s="123"/>
      <c r="NLD42" s="123"/>
      <c r="NLE42" s="123"/>
      <c r="NLF42" s="123"/>
      <c r="NLG42" s="123"/>
      <c r="NLH42" s="123"/>
      <c r="NLI42" s="123"/>
      <c r="NLJ42" s="123"/>
      <c r="NLK42" s="123"/>
      <c r="NLL42" s="123"/>
      <c r="NLM42" s="123"/>
      <c r="NLN42" s="123"/>
      <c r="NLO42" s="123"/>
      <c r="NLP42" s="123"/>
      <c r="NLQ42" s="123"/>
      <c r="NLR42" s="123"/>
      <c r="NLS42" s="123"/>
      <c r="NLT42" s="123"/>
      <c r="NLU42" s="123"/>
      <c r="NLV42" s="123"/>
      <c r="NLW42" s="123"/>
      <c r="NLX42" s="123"/>
      <c r="NLY42" s="123"/>
      <c r="NLZ42" s="123"/>
      <c r="NMA42" s="123"/>
      <c r="NMB42" s="123"/>
      <c r="NMC42" s="123"/>
      <c r="NMD42" s="123"/>
      <c r="NME42" s="123"/>
      <c r="NMF42" s="123"/>
      <c r="NMG42" s="123"/>
      <c r="NMH42" s="123"/>
      <c r="NMI42" s="123"/>
      <c r="NMJ42" s="123"/>
      <c r="NMK42" s="123"/>
      <c r="NML42" s="123"/>
      <c r="NMM42" s="123"/>
      <c r="NMN42" s="123"/>
      <c r="NMO42" s="123"/>
      <c r="NMP42" s="123"/>
      <c r="NMQ42" s="123"/>
      <c r="NMR42" s="123"/>
      <c r="NMS42" s="123"/>
      <c r="NMT42" s="123"/>
      <c r="NMU42" s="123"/>
      <c r="NMV42" s="123"/>
      <c r="NMW42" s="123"/>
      <c r="NMX42" s="123"/>
      <c r="NMY42" s="123"/>
      <c r="NMZ42" s="123"/>
      <c r="NNA42" s="123"/>
      <c r="NNB42" s="123"/>
      <c r="NNC42" s="123"/>
      <c r="NND42" s="123"/>
      <c r="NNE42" s="123"/>
      <c r="NNF42" s="123"/>
      <c r="NNG42" s="123"/>
      <c r="NNH42" s="123"/>
      <c r="NNI42" s="123"/>
      <c r="NNJ42" s="123"/>
      <c r="NNK42" s="123"/>
      <c r="NNL42" s="123"/>
      <c r="NNM42" s="123"/>
      <c r="NNN42" s="123"/>
      <c r="NNO42" s="123"/>
      <c r="NNP42" s="123"/>
      <c r="NNQ42" s="123"/>
      <c r="NNR42" s="123"/>
      <c r="NNS42" s="123"/>
      <c r="NNT42" s="123"/>
      <c r="NNU42" s="123"/>
      <c r="NNV42" s="123"/>
      <c r="NNW42" s="123"/>
      <c r="NNX42" s="123"/>
      <c r="NNY42" s="123"/>
      <c r="NNZ42" s="123"/>
      <c r="NOA42" s="123"/>
      <c r="NOB42" s="123"/>
      <c r="NOC42" s="123"/>
      <c r="NOD42" s="123"/>
      <c r="NOE42" s="123"/>
      <c r="NOF42" s="123"/>
      <c r="NOG42" s="123"/>
      <c r="NOH42" s="123"/>
      <c r="NOI42" s="123"/>
      <c r="NOJ42" s="123"/>
      <c r="NOK42" s="123"/>
      <c r="NOL42" s="123"/>
      <c r="NOM42" s="123"/>
      <c r="NON42" s="123"/>
      <c r="NOO42" s="123"/>
      <c r="NOP42" s="123"/>
      <c r="NOQ42" s="123"/>
      <c r="NOR42" s="123"/>
      <c r="NOS42" s="123"/>
      <c r="NOT42" s="123"/>
      <c r="NOU42" s="123"/>
      <c r="NOV42" s="123"/>
      <c r="NOW42" s="123"/>
      <c r="NOX42" s="123"/>
      <c r="NOY42" s="123"/>
      <c r="NOZ42" s="123"/>
      <c r="NPA42" s="123"/>
      <c r="NPB42" s="123"/>
      <c r="NPC42" s="123"/>
      <c r="NPD42" s="123"/>
      <c r="NPE42" s="123"/>
      <c r="NPF42" s="123"/>
      <c r="NPG42" s="123"/>
      <c r="NPH42" s="123"/>
      <c r="NPI42" s="123"/>
      <c r="NPJ42" s="123"/>
      <c r="NPK42" s="123"/>
      <c r="NPL42" s="123"/>
      <c r="NPM42" s="123"/>
      <c r="NPN42" s="123"/>
      <c r="NPO42" s="123"/>
      <c r="NPP42" s="123"/>
      <c r="NPQ42" s="123"/>
      <c r="NPR42" s="123"/>
      <c r="NPS42" s="123"/>
      <c r="NPT42" s="123"/>
      <c r="NPU42" s="123"/>
      <c r="NPV42" s="123"/>
      <c r="NPW42" s="123"/>
      <c r="NPX42" s="123"/>
      <c r="NPY42" s="123"/>
      <c r="NPZ42" s="123"/>
      <c r="NQA42" s="123"/>
      <c r="NQB42" s="123"/>
      <c r="NQC42" s="123"/>
      <c r="NQD42" s="123"/>
      <c r="NQE42" s="123"/>
      <c r="NQF42" s="123"/>
      <c r="NQG42" s="123"/>
      <c r="NQH42" s="123"/>
      <c r="NQI42" s="123"/>
      <c r="NQJ42" s="123"/>
      <c r="NQK42" s="123"/>
      <c r="NQL42" s="123"/>
      <c r="NQM42" s="123"/>
      <c r="NQN42" s="123"/>
      <c r="NQO42" s="123"/>
      <c r="NQP42" s="123"/>
      <c r="NQQ42" s="123"/>
      <c r="NQR42" s="123"/>
      <c r="NQS42" s="123"/>
      <c r="NQT42" s="123"/>
      <c r="NQU42" s="123"/>
      <c r="NQV42" s="123"/>
      <c r="NQW42" s="123"/>
      <c r="NQX42" s="123"/>
      <c r="NQY42" s="123"/>
      <c r="NQZ42" s="123"/>
      <c r="NRA42" s="123"/>
      <c r="NRB42" s="123"/>
      <c r="NRC42" s="123"/>
      <c r="NRD42" s="123"/>
      <c r="NRE42" s="123"/>
      <c r="NRF42" s="123"/>
      <c r="NRG42" s="123"/>
      <c r="NRH42" s="123"/>
      <c r="NRI42" s="123"/>
      <c r="NRJ42" s="123"/>
      <c r="NRK42" s="123"/>
      <c r="NRL42" s="123"/>
      <c r="NRM42" s="123"/>
      <c r="NRN42" s="123"/>
      <c r="NRO42" s="123"/>
      <c r="NRP42" s="123"/>
      <c r="NRQ42" s="123"/>
      <c r="NRR42" s="123"/>
      <c r="NRS42" s="123"/>
      <c r="NRT42" s="123"/>
      <c r="NRU42" s="123"/>
      <c r="NRV42" s="123"/>
      <c r="NRW42" s="123"/>
      <c r="NRX42" s="123"/>
      <c r="NRY42" s="123"/>
      <c r="NRZ42" s="123"/>
      <c r="NSA42" s="123"/>
      <c r="NSB42" s="123"/>
      <c r="NSC42" s="123"/>
      <c r="NSD42" s="123"/>
      <c r="NSE42" s="123"/>
      <c r="NSF42" s="123"/>
      <c r="NSG42" s="123"/>
      <c r="NSH42" s="123"/>
      <c r="NSI42" s="123"/>
      <c r="NSJ42" s="123"/>
      <c r="NSK42" s="123"/>
      <c r="NSL42" s="123"/>
      <c r="NSM42" s="123"/>
      <c r="NSN42" s="123"/>
      <c r="NSO42" s="123"/>
      <c r="NSP42" s="123"/>
      <c r="NSQ42" s="123"/>
      <c r="NSR42" s="123"/>
      <c r="NSS42" s="123"/>
      <c r="NST42" s="123"/>
      <c r="NSU42" s="123"/>
      <c r="NSV42" s="123"/>
      <c r="NSW42" s="123"/>
      <c r="NSX42" s="123"/>
      <c r="NSY42" s="123"/>
      <c r="NSZ42" s="123"/>
      <c r="NTA42" s="123"/>
      <c r="NTB42" s="123"/>
      <c r="NTC42" s="123"/>
      <c r="NTD42" s="123"/>
      <c r="NTE42" s="123"/>
      <c r="NTF42" s="123"/>
      <c r="NTG42" s="123"/>
      <c r="NTH42" s="123"/>
      <c r="NTI42" s="123"/>
      <c r="NTJ42" s="123"/>
      <c r="NTK42" s="123"/>
      <c r="NTL42" s="123"/>
      <c r="NTM42" s="123"/>
      <c r="NTN42" s="123"/>
      <c r="NTO42" s="123"/>
      <c r="NTP42" s="123"/>
      <c r="NTQ42" s="123"/>
      <c r="NTR42" s="123"/>
      <c r="NTS42" s="123"/>
      <c r="NTT42" s="123"/>
      <c r="NTU42" s="123"/>
      <c r="NTV42" s="123"/>
      <c r="NTW42" s="123"/>
      <c r="NTX42" s="123"/>
      <c r="NTY42" s="123"/>
      <c r="NTZ42" s="123"/>
      <c r="NUA42" s="123"/>
      <c r="NUB42" s="123"/>
      <c r="NUC42" s="123"/>
      <c r="NUD42" s="123"/>
      <c r="NUE42" s="123"/>
      <c r="NUF42" s="123"/>
      <c r="NUG42" s="123"/>
      <c r="NUH42" s="123"/>
      <c r="NUI42" s="123"/>
      <c r="NUJ42" s="123"/>
      <c r="NUK42" s="123"/>
      <c r="NUL42" s="123"/>
      <c r="NUM42" s="123"/>
      <c r="NUN42" s="123"/>
      <c r="NUO42" s="123"/>
      <c r="NUP42" s="123"/>
      <c r="NUQ42" s="123"/>
      <c r="NUR42" s="123"/>
      <c r="NUS42" s="123"/>
      <c r="NUT42" s="123"/>
      <c r="NUU42" s="123"/>
      <c r="NUV42" s="123"/>
      <c r="NUW42" s="123"/>
      <c r="NUX42" s="123"/>
      <c r="NUY42" s="123"/>
      <c r="NUZ42" s="123"/>
      <c r="NVA42" s="123"/>
      <c r="NVB42" s="123"/>
      <c r="NVC42" s="123"/>
      <c r="NVD42" s="123"/>
      <c r="NVE42" s="123"/>
      <c r="NVF42" s="123"/>
      <c r="NVG42" s="123"/>
      <c r="NVH42" s="123"/>
      <c r="NVI42" s="123"/>
      <c r="NVJ42" s="123"/>
      <c r="NVK42" s="123"/>
      <c r="NVL42" s="123"/>
      <c r="NVM42" s="123"/>
      <c r="NVN42" s="123"/>
      <c r="NVO42" s="123"/>
      <c r="NVP42" s="123"/>
      <c r="NVQ42" s="123"/>
      <c r="NVR42" s="123"/>
      <c r="NVS42" s="123"/>
      <c r="NVT42" s="123"/>
      <c r="NVU42" s="123"/>
      <c r="NVV42" s="123"/>
      <c r="NVW42" s="123"/>
      <c r="NVX42" s="123"/>
      <c r="NVY42" s="123"/>
      <c r="NVZ42" s="123"/>
      <c r="NWA42" s="123"/>
      <c r="NWB42" s="123"/>
      <c r="NWC42" s="123"/>
      <c r="NWD42" s="123"/>
      <c r="NWE42" s="123"/>
      <c r="NWF42" s="123"/>
      <c r="NWG42" s="123"/>
      <c r="NWH42" s="123"/>
      <c r="NWI42" s="123"/>
      <c r="NWJ42" s="123"/>
      <c r="NWK42" s="123"/>
      <c r="NWL42" s="123"/>
      <c r="NWM42" s="123"/>
      <c r="NWN42" s="123"/>
      <c r="NWO42" s="123"/>
      <c r="NWP42" s="123"/>
      <c r="NWQ42" s="123"/>
      <c r="NWR42" s="123"/>
      <c r="NWS42" s="123"/>
      <c r="NWT42" s="123"/>
      <c r="NWU42" s="123"/>
      <c r="NWV42" s="123"/>
      <c r="NWW42" s="123"/>
      <c r="NWX42" s="123"/>
      <c r="NWY42" s="123"/>
      <c r="NWZ42" s="123"/>
      <c r="NXA42" s="123"/>
      <c r="NXB42" s="123"/>
      <c r="NXC42" s="123"/>
      <c r="NXD42" s="123"/>
      <c r="NXE42" s="123"/>
      <c r="NXF42" s="123"/>
      <c r="NXG42" s="123"/>
      <c r="NXH42" s="123"/>
      <c r="NXI42" s="123"/>
      <c r="NXJ42" s="123"/>
      <c r="NXK42" s="123"/>
      <c r="NXL42" s="123"/>
      <c r="NXM42" s="123"/>
      <c r="NXN42" s="123"/>
      <c r="NXO42" s="123"/>
      <c r="NXP42" s="123"/>
      <c r="NXQ42" s="123"/>
      <c r="NXR42" s="123"/>
      <c r="NXS42" s="123"/>
      <c r="NXT42" s="123"/>
      <c r="NXU42" s="123"/>
      <c r="NXV42" s="123"/>
      <c r="NXW42" s="123"/>
      <c r="NXX42" s="123"/>
      <c r="NXY42" s="123"/>
      <c r="NXZ42" s="123"/>
      <c r="NYA42" s="123"/>
      <c r="NYB42" s="123"/>
      <c r="NYC42" s="123"/>
      <c r="NYD42" s="123"/>
      <c r="NYE42" s="123"/>
      <c r="NYF42" s="123"/>
      <c r="NYG42" s="123"/>
      <c r="NYH42" s="123"/>
      <c r="NYI42" s="123"/>
      <c r="NYJ42" s="123"/>
      <c r="NYK42" s="123"/>
      <c r="NYL42" s="123"/>
      <c r="NYM42" s="123"/>
      <c r="NYN42" s="123"/>
      <c r="NYO42" s="123"/>
      <c r="NYP42" s="123"/>
      <c r="NYQ42" s="123"/>
      <c r="NYR42" s="123"/>
      <c r="NYS42" s="123"/>
      <c r="NYT42" s="123"/>
      <c r="NYU42" s="123"/>
      <c r="NYV42" s="123"/>
      <c r="NYW42" s="123"/>
      <c r="NYX42" s="123"/>
      <c r="NYY42" s="123"/>
      <c r="NYZ42" s="123"/>
      <c r="NZA42" s="123"/>
      <c r="NZB42" s="123"/>
      <c r="NZC42" s="123"/>
      <c r="NZD42" s="123"/>
      <c r="NZE42" s="123"/>
      <c r="NZF42" s="123"/>
      <c r="NZG42" s="123"/>
      <c r="NZH42" s="123"/>
      <c r="NZI42" s="123"/>
      <c r="NZJ42" s="123"/>
      <c r="NZK42" s="123"/>
      <c r="NZL42" s="123"/>
      <c r="NZM42" s="123"/>
      <c r="NZN42" s="123"/>
      <c r="NZO42" s="123"/>
      <c r="NZP42" s="123"/>
      <c r="NZQ42" s="123"/>
      <c r="NZR42" s="123"/>
      <c r="NZS42" s="123"/>
      <c r="NZT42" s="123"/>
      <c r="NZU42" s="123"/>
      <c r="NZV42" s="123"/>
      <c r="NZW42" s="123"/>
      <c r="NZX42" s="123"/>
      <c r="NZY42" s="123"/>
      <c r="NZZ42" s="123"/>
      <c r="OAA42" s="123"/>
      <c r="OAB42" s="123"/>
      <c r="OAC42" s="123"/>
      <c r="OAD42" s="123"/>
      <c r="OAE42" s="123"/>
      <c r="OAF42" s="123"/>
      <c r="OAG42" s="123"/>
      <c r="OAH42" s="123"/>
      <c r="OAI42" s="123"/>
      <c r="OAJ42" s="123"/>
      <c r="OAK42" s="123"/>
      <c r="OAL42" s="123"/>
      <c r="OAM42" s="123"/>
      <c r="OAN42" s="123"/>
      <c r="OAO42" s="123"/>
      <c r="OAP42" s="123"/>
      <c r="OAQ42" s="123"/>
      <c r="OAR42" s="123"/>
      <c r="OAS42" s="123"/>
      <c r="OAT42" s="123"/>
      <c r="OAU42" s="123"/>
      <c r="OAV42" s="123"/>
      <c r="OAW42" s="123"/>
      <c r="OAX42" s="123"/>
      <c r="OAY42" s="123"/>
      <c r="OAZ42" s="123"/>
      <c r="OBA42" s="123"/>
      <c r="OBB42" s="123"/>
      <c r="OBC42" s="123"/>
      <c r="OBD42" s="123"/>
      <c r="OBE42" s="123"/>
      <c r="OBF42" s="123"/>
      <c r="OBG42" s="123"/>
      <c r="OBH42" s="123"/>
      <c r="OBI42" s="123"/>
      <c r="OBJ42" s="123"/>
      <c r="OBK42" s="123"/>
      <c r="OBL42" s="123"/>
      <c r="OBM42" s="123"/>
      <c r="OBN42" s="123"/>
      <c r="OBO42" s="123"/>
      <c r="OBP42" s="123"/>
      <c r="OBQ42" s="123"/>
      <c r="OBR42" s="123"/>
      <c r="OBS42" s="123"/>
      <c r="OBT42" s="123"/>
      <c r="OBU42" s="123"/>
      <c r="OBV42" s="123"/>
      <c r="OBW42" s="123"/>
      <c r="OBX42" s="123"/>
      <c r="OBY42" s="123"/>
      <c r="OBZ42" s="123"/>
      <c r="OCA42" s="123"/>
      <c r="OCB42" s="123"/>
      <c r="OCC42" s="123"/>
      <c r="OCD42" s="123"/>
      <c r="OCE42" s="123"/>
      <c r="OCF42" s="123"/>
      <c r="OCG42" s="123"/>
      <c r="OCH42" s="123"/>
      <c r="OCI42" s="123"/>
      <c r="OCJ42" s="123"/>
      <c r="OCK42" s="123"/>
      <c r="OCL42" s="123"/>
      <c r="OCM42" s="123"/>
      <c r="OCN42" s="123"/>
      <c r="OCO42" s="123"/>
      <c r="OCP42" s="123"/>
      <c r="OCQ42" s="123"/>
      <c r="OCR42" s="123"/>
      <c r="OCS42" s="123"/>
      <c r="OCT42" s="123"/>
      <c r="OCU42" s="123"/>
      <c r="OCV42" s="123"/>
      <c r="OCW42" s="123"/>
      <c r="OCX42" s="123"/>
      <c r="OCY42" s="123"/>
      <c r="OCZ42" s="123"/>
      <c r="ODA42" s="123"/>
      <c r="ODB42" s="123"/>
      <c r="ODC42" s="123"/>
      <c r="ODD42" s="123"/>
      <c r="ODE42" s="123"/>
      <c r="ODF42" s="123"/>
      <c r="ODG42" s="123"/>
      <c r="ODH42" s="123"/>
      <c r="ODI42" s="123"/>
      <c r="ODJ42" s="123"/>
      <c r="ODK42" s="123"/>
      <c r="ODL42" s="123"/>
      <c r="ODM42" s="123"/>
      <c r="ODN42" s="123"/>
      <c r="ODO42" s="123"/>
      <c r="ODP42" s="123"/>
      <c r="ODQ42" s="123"/>
      <c r="ODR42" s="123"/>
      <c r="ODS42" s="123"/>
      <c r="ODT42" s="123"/>
      <c r="ODU42" s="123"/>
      <c r="ODV42" s="123"/>
      <c r="ODW42" s="123"/>
      <c r="ODX42" s="123"/>
      <c r="ODY42" s="123"/>
      <c r="ODZ42" s="123"/>
      <c r="OEA42" s="123"/>
      <c r="OEB42" s="123"/>
      <c r="OEC42" s="123"/>
      <c r="OED42" s="123"/>
      <c r="OEE42" s="123"/>
      <c r="OEF42" s="123"/>
      <c r="OEG42" s="123"/>
      <c r="OEH42" s="123"/>
      <c r="OEI42" s="123"/>
      <c r="OEJ42" s="123"/>
      <c r="OEK42" s="123"/>
      <c r="OEL42" s="123"/>
      <c r="OEM42" s="123"/>
      <c r="OEN42" s="123"/>
      <c r="OEO42" s="123"/>
      <c r="OEP42" s="123"/>
      <c r="OEQ42" s="123"/>
      <c r="OER42" s="123"/>
      <c r="OES42" s="123"/>
      <c r="OET42" s="123"/>
      <c r="OEU42" s="123"/>
      <c r="OEV42" s="123"/>
      <c r="OEW42" s="123"/>
      <c r="OEX42" s="123"/>
      <c r="OEY42" s="123"/>
      <c r="OEZ42" s="123"/>
      <c r="OFA42" s="123"/>
      <c r="OFB42" s="123"/>
      <c r="OFC42" s="123"/>
      <c r="OFD42" s="123"/>
      <c r="OFE42" s="123"/>
      <c r="OFF42" s="123"/>
      <c r="OFG42" s="123"/>
      <c r="OFH42" s="123"/>
      <c r="OFI42" s="123"/>
      <c r="OFJ42" s="123"/>
      <c r="OFK42" s="123"/>
      <c r="OFL42" s="123"/>
      <c r="OFM42" s="123"/>
      <c r="OFN42" s="123"/>
      <c r="OFO42" s="123"/>
      <c r="OFP42" s="123"/>
      <c r="OFQ42" s="123"/>
      <c r="OFR42" s="123"/>
      <c r="OFS42" s="123"/>
      <c r="OFT42" s="123"/>
      <c r="OFU42" s="123"/>
      <c r="OFV42" s="123"/>
      <c r="OFW42" s="123"/>
      <c r="OFX42" s="123"/>
      <c r="OFY42" s="123"/>
      <c r="OFZ42" s="123"/>
      <c r="OGA42" s="123"/>
      <c r="OGB42" s="123"/>
      <c r="OGC42" s="123"/>
      <c r="OGD42" s="123"/>
      <c r="OGE42" s="123"/>
      <c r="OGF42" s="123"/>
      <c r="OGG42" s="123"/>
      <c r="OGH42" s="123"/>
      <c r="OGI42" s="123"/>
      <c r="OGJ42" s="123"/>
      <c r="OGK42" s="123"/>
      <c r="OGL42" s="123"/>
      <c r="OGM42" s="123"/>
      <c r="OGN42" s="123"/>
      <c r="OGO42" s="123"/>
      <c r="OGP42" s="123"/>
      <c r="OGQ42" s="123"/>
      <c r="OGR42" s="123"/>
      <c r="OGS42" s="123"/>
      <c r="OGT42" s="123"/>
      <c r="OGU42" s="123"/>
      <c r="OGV42" s="123"/>
      <c r="OGW42" s="123"/>
      <c r="OGX42" s="123"/>
      <c r="OGY42" s="123"/>
      <c r="OGZ42" s="123"/>
      <c r="OHA42" s="123"/>
      <c r="OHB42" s="123"/>
      <c r="OHC42" s="123"/>
      <c r="OHD42" s="123"/>
      <c r="OHE42" s="123"/>
      <c r="OHF42" s="123"/>
      <c r="OHG42" s="123"/>
      <c r="OHH42" s="123"/>
      <c r="OHI42" s="123"/>
      <c r="OHJ42" s="123"/>
      <c r="OHK42" s="123"/>
      <c r="OHL42" s="123"/>
      <c r="OHM42" s="123"/>
      <c r="OHN42" s="123"/>
      <c r="OHO42" s="123"/>
      <c r="OHP42" s="123"/>
      <c r="OHQ42" s="123"/>
      <c r="OHR42" s="123"/>
      <c r="OHS42" s="123"/>
      <c r="OHT42" s="123"/>
      <c r="OHU42" s="123"/>
      <c r="OHV42" s="123"/>
      <c r="OHW42" s="123"/>
      <c r="OHX42" s="123"/>
      <c r="OHY42" s="123"/>
      <c r="OHZ42" s="123"/>
      <c r="OIA42" s="123"/>
      <c r="OIB42" s="123"/>
      <c r="OIC42" s="123"/>
      <c r="OID42" s="123"/>
      <c r="OIE42" s="123"/>
      <c r="OIF42" s="123"/>
      <c r="OIG42" s="123"/>
      <c r="OIH42" s="123"/>
      <c r="OII42" s="123"/>
      <c r="OIJ42" s="123"/>
      <c r="OIK42" s="123"/>
      <c r="OIL42" s="123"/>
      <c r="OIM42" s="123"/>
      <c r="OIN42" s="123"/>
      <c r="OIO42" s="123"/>
      <c r="OIP42" s="123"/>
      <c r="OIQ42" s="123"/>
      <c r="OIR42" s="123"/>
      <c r="OIS42" s="123"/>
      <c r="OIT42" s="123"/>
      <c r="OIU42" s="123"/>
      <c r="OIV42" s="123"/>
      <c r="OIW42" s="123"/>
      <c r="OIX42" s="123"/>
      <c r="OIY42" s="123"/>
      <c r="OIZ42" s="123"/>
      <c r="OJA42" s="123"/>
      <c r="OJB42" s="123"/>
      <c r="OJC42" s="123"/>
      <c r="OJD42" s="123"/>
      <c r="OJE42" s="123"/>
      <c r="OJF42" s="123"/>
      <c r="OJG42" s="123"/>
      <c r="OJH42" s="123"/>
      <c r="OJI42" s="123"/>
      <c r="OJJ42" s="123"/>
      <c r="OJK42" s="123"/>
      <c r="OJL42" s="123"/>
      <c r="OJM42" s="123"/>
      <c r="OJN42" s="123"/>
      <c r="OJO42" s="123"/>
      <c r="OJP42" s="123"/>
      <c r="OJQ42" s="123"/>
      <c r="OJR42" s="123"/>
      <c r="OJS42" s="123"/>
      <c r="OJT42" s="123"/>
      <c r="OJU42" s="123"/>
      <c r="OJV42" s="123"/>
      <c r="OJW42" s="123"/>
      <c r="OJX42" s="123"/>
      <c r="OJY42" s="123"/>
      <c r="OJZ42" s="123"/>
      <c r="OKA42" s="123"/>
      <c r="OKB42" s="123"/>
      <c r="OKC42" s="123"/>
      <c r="OKD42" s="123"/>
      <c r="OKE42" s="123"/>
      <c r="OKF42" s="123"/>
      <c r="OKG42" s="123"/>
      <c r="OKH42" s="123"/>
      <c r="OKI42" s="123"/>
      <c r="OKJ42" s="123"/>
      <c r="OKK42" s="123"/>
      <c r="OKL42" s="123"/>
      <c r="OKM42" s="123"/>
      <c r="OKN42" s="123"/>
      <c r="OKO42" s="123"/>
      <c r="OKP42" s="123"/>
      <c r="OKQ42" s="123"/>
      <c r="OKR42" s="123"/>
      <c r="OKS42" s="123"/>
      <c r="OKT42" s="123"/>
      <c r="OKU42" s="123"/>
      <c r="OKV42" s="123"/>
      <c r="OKW42" s="123"/>
      <c r="OKX42" s="123"/>
      <c r="OKY42" s="123"/>
      <c r="OKZ42" s="123"/>
      <c r="OLA42" s="123"/>
      <c r="OLB42" s="123"/>
      <c r="OLC42" s="123"/>
      <c r="OLD42" s="123"/>
      <c r="OLE42" s="123"/>
      <c r="OLF42" s="123"/>
      <c r="OLG42" s="123"/>
      <c r="OLH42" s="123"/>
      <c r="OLI42" s="123"/>
      <c r="OLJ42" s="123"/>
      <c r="OLK42" s="123"/>
      <c r="OLL42" s="123"/>
      <c r="OLM42" s="123"/>
      <c r="OLN42" s="123"/>
      <c r="OLO42" s="123"/>
      <c r="OLP42" s="123"/>
      <c r="OLQ42" s="123"/>
      <c r="OLR42" s="123"/>
      <c r="OLS42" s="123"/>
      <c r="OLT42" s="123"/>
      <c r="OLU42" s="123"/>
      <c r="OLV42" s="123"/>
      <c r="OLW42" s="123"/>
      <c r="OLX42" s="123"/>
      <c r="OLY42" s="123"/>
      <c r="OLZ42" s="123"/>
      <c r="OMA42" s="123"/>
      <c r="OMB42" s="123"/>
      <c r="OMC42" s="123"/>
      <c r="OMD42" s="123"/>
      <c r="OME42" s="123"/>
      <c r="OMF42" s="123"/>
      <c r="OMG42" s="123"/>
      <c r="OMH42" s="123"/>
      <c r="OMI42" s="123"/>
      <c r="OMJ42" s="123"/>
      <c r="OMK42" s="123"/>
      <c r="OML42" s="123"/>
      <c r="OMM42" s="123"/>
      <c r="OMN42" s="123"/>
      <c r="OMO42" s="123"/>
      <c r="OMP42" s="123"/>
      <c r="OMQ42" s="123"/>
      <c r="OMR42" s="123"/>
      <c r="OMS42" s="123"/>
      <c r="OMT42" s="123"/>
      <c r="OMU42" s="123"/>
      <c r="OMV42" s="123"/>
      <c r="OMW42" s="123"/>
      <c r="OMX42" s="123"/>
      <c r="OMY42" s="123"/>
      <c r="OMZ42" s="123"/>
      <c r="ONA42" s="123"/>
      <c r="ONB42" s="123"/>
      <c r="ONC42" s="123"/>
      <c r="OND42" s="123"/>
      <c r="ONE42" s="123"/>
      <c r="ONF42" s="123"/>
      <c r="ONG42" s="123"/>
      <c r="ONH42" s="123"/>
      <c r="ONI42" s="123"/>
      <c r="ONJ42" s="123"/>
      <c r="ONK42" s="123"/>
      <c r="ONL42" s="123"/>
      <c r="ONM42" s="123"/>
      <c r="ONN42" s="123"/>
      <c r="ONO42" s="123"/>
      <c r="ONP42" s="123"/>
      <c r="ONQ42" s="123"/>
      <c r="ONR42" s="123"/>
      <c r="ONS42" s="123"/>
      <c r="ONT42" s="123"/>
      <c r="ONU42" s="123"/>
      <c r="ONV42" s="123"/>
      <c r="ONW42" s="123"/>
      <c r="ONX42" s="123"/>
      <c r="ONY42" s="123"/>
      <c r="ONZ42" s="123"/>
      <c r="OOA42" s="123"/>
      <c r="OOB42" s="123"/>
      <c r="OOC42" s="123"/>
      <c r="OOD42" s="123"/>
      <c r="OOE42" s="123"/>
      <c r="OOF42" s="123"/>
      <c r="OOG42" s="123"/>
      <c r="OOH42" s="123"/>
      <c r="OOI42" s="123"/>
      <c r="OOJ42" s="123"/>
      <c r="OOK42" s="123"/>
      <c r="OOL42" s="123"/>
      <c r="OOM42" s="123"/>
      <c r="OON42" s="123"/>
      <c r="OOO42" s="123"/>
      <c r="OOP42" s="123"/>
      <c r="OOQ42" s="123"/>
      <c r="OOR42" s="123"/>
      <c r="OOS42" s="123"/>
      <c r="OOT42" s="123"/>
      <c r="OOU42" s="123"/>
      <c r="OOV42" s="123"/>
      <c r="OOW42" s="123"/>
      <c r="OOX42" s="123"/>
      <c r="OOY42" s="123"/>
      <c r="OOZ42" s="123"/>
      <c r="OPA42" s="123"/>
      <c r="OPB42" s="123"/>
      <c r="OPC42" s="123"/>
      <c r="OPD42" s="123"/>
      <c r="OPE42" s="123"/>
      <c r="OPF42" s="123"/>
      <c r="OPG42" s="123"/>
      <c r="OPH42" s="123"/>
      <c r="OPI42" s="123"/>
      <c r="OPJ42" s="123"/>
      <c r="OPK42" s="123"/>
      <c r="OPL42" s="123"/>
      <c r="OPM42" s="123"/>
      <c r="OPN42" s="123"/>
      <c r="OPO42" s="123"/>
      <c r="OPP42" s="123"/>
      <c r="OPQ42" s="123"/>
      <c r="OPR42" s="123"/>
      <c r="OPS42" s="123"/>
      <c r="OPT42" s="123"/>
      <c r="OPU42" s="123"/>
      <c r="OPV42" s="123"/>
      <c r="OPW42" s="123"/>
      <c r="OPX42" s="123"/>
      <c r="OPY42" s="123"/>
      <c r="OPZ42" s="123"/>
      <c r="OQA42" s="123"/>
      <c r="OQB42" s="123"/>
      <c r="OQC42" s="123"/>
      <c r="OQD42" s="123"/>
      <c r="OQE42" s="123"/>
      <c r="OQF42" s="123"/>
      <c r="OQG42" s="123"/>
      <c r="OQH42" s="123"/>
      <c r="OQI42" s="123"/>
      <c r="OQJ42" s="123"/>
      <c r="OQK42" s="123"/>
      <c r="OQL42" s="123"/>
      <c r="OQM42" s="123"/>
      <c r="OQN42" s="123"/>
      <c r="OQO42" s="123"/>
      <c r="OQP42" s="123"/>
      <c r="OQQ42" s="123"/>
      <c r="OQR42" s="123"/>
      <c r="OQS42" s="123"/>
      <c r="OQT42" s="123"/>
      <c r="OQU42" s="123"/>
      <c r="OQV42" s="123"/>
      <c r="OQW42" s="123"/>
      <c r="OQX42" s="123"/>
      <c r="OQY42" s="123"/>
      <c r="OQZ42" s="123"/>
      <c r="ORA42" s="123"/>
      <c r="ORB42" s="123"/>
      <c r="ORC42" s="123"/>
      <c r="ORD42" s="123"/>
      <c r="ORE42" s="123"/>
      <c r="ORF42" s="123"/>
      <c r="ORG42" s="123"/>
      <c r="ORH42" s="123"/>
      <c r="ORI42" s="123"/>
      <c r="ORJ42" s="123"/>
      <c r="ORK42" s="123"/>
      <c r="ORL42" s="123"/>
      <c r="ORM42" s="123"/>
      <c r="ORN42" s="123"/>
      <c r="ORO42" s="123"/>
      <c r="ORP42" s="123"/>
      <c r="ORQ42" s="123"/>
      <c r="ORR42" s="123"/>
      <c r="ORS42" s="123"/>
      <c r="ORT42" s="123"/>
      <c r="ORU42" s="123"/>
      <c r="ORV42" s="123"/>
      <c r="ORW42" s="123"/>
      <c r="ORX42" s="123"/>
      <c r="ORY42" s="123"/>
      <c r="ORZ42" s="123"/>
      <c r="OSA42" s="123"/>
      <c r="OSB42" s="123"/>
      <c r="OSC42" s="123"/>
      <c r="OSD42" s="123"/>
      <c r="OSE42" s="123"/>
      <c r="OSF42" s="123"/>
      <c r="OSG42" s="123"/>
      <c r="OSH42" s="123"/>
      <c r="OSI42" s="123"/>
      <c r="OSJ42" s="123"/>
      <c r="OSK42" s="123"/>
      <c r="OSL42" s="123"/>
      <c r="OSM42" s="123"/>
      <c r="OSN42" s="123"/>
      <c r="OSO42" s="123"/>
      <c r="OSP42" s="123"/>
      <c r="OSQ42" s="123"/>
      <c r="OSR42" s="123"/>
      <c r="OSS42" s="123"/>
      <c r="OST42" s="123"/>
      <c r="OSU42" s="123"/>
      <c r="OSV42" s="123"/>
      <c r="OSW42" s="123"/>
      <c r="OSX42" s="123"/>
      <c r="OSY42" s="123"/>
      <c r="OSZ42" s="123"/>
      <c r="OTA42" s="123"/>
      <c r="OTB42" s="123"/>
      <c r="OTC42" s="123"/>
      <c r="OTD42" s="123"/>
      <c r="OTE42" s="123"/>
      <c r="OTF42" s="123"/>
      <c r="OTG42" s="123"/>
      <c r="OTH42" s="123"/>
      <c r="OTI42" s="123"/>
      <c r="OTJ42" s="123"/>
      <c r="OTK42" s="123"/>
      <c r="OTL42" s="123"/>
      <c r="OTM42" s="123"/>
      <c r="OTN42" s="123"/>
      <c r="OTO42" s="123"/>
      <c r="OTP42" s="123"/>
      <c r="OTQ42" s="123"/>
      <c r="OTR42" s="123"/>
      <c r="OTS42" s="123"/>
      <c r="OTT42" s="123"/>
      <c r="OTU42" s="123"/>
      <c r="OTV42" s="123"/>
      <c r="OTW42" s="123"/>
      <c r="OTX42" s="123"/>
      <c r="OTY42" s="123"/>
      <c r="OTZ42" s="123"/>
      <c r="OUA42" s="123"/>
      <c r="OUB42" s="123"/>
      <c r="OUC42" s="123"/>
      <c r="OUD42" s="123"/>
      <c r="OUE42" s="123"/>
      <c r="OUF42" s="123"/>
      <c r="OUG42" s="123"/>
      <c r="OUH42" s="123"/>
      <c r="OUI42" s="123"/>
      <c r="OUJ42" s="123"/>
      <c r="OUK42" s="123"/>
      <c r="OUL42" s="123"/>
      <c r="OUM42" s="123"/>
      <c r="OUN42" s="123"/>
      <c r="OUO42" s="123"/>
      <c r="OUP42" s="123"/>
      <c r="OUQ42" s="123"/>
      <c r="OUR42" s="123"/>
      <c r="OUS42" s="123"/>
      <c r="OUT42" s="123"/>
      <c r="OUU42" s="123"/>
      <c r="OUV42" s="123"/>
      <c r="OUW42" s="123"/>
      <c r="OUX42" s="123"/>
      <c r="OUY42" s="123"/>
      <c r="OUZ42" s="123"/>
      <c r="OVA42" s="123"/>
      <c r="OVB42" s="123"/>
      <c r="OVC42" s="123"/>
      <c r="OVD42" s="123"/>
      <c r="OVE42" s="123"/>
      <c r="OVF42" s="123"/>
      <c r="OVG42" s="123"/>
      <c r="OVH42" s="123"/>
      <c r="OVI42" s="123"/>
      <c r="OVJ42" s="123"/>
      <c r="OVK42" s="123"/>
      <c r="OVL42" s="123"/>
      <c r="OVM42" s="123"/>
      <c r="OVN42" s="123"/>
      <c r="OVO42" s="123"/>
      <c r="OVP42" s="123"/>
      <c r="OVQ42" s="123"/>
      <c r="OVR42" s="123"/>
      <c r="OVS42" s="123"/>
      <c r="OVT42" s="123"/>
      <c r="OVU42" s="123"/>
      <c r="OVV42" s="123"/>
      <c r="OVW42" s="123"/>
      <c r="OVX42" s="123"/>
      <c r="OVY42" s="123"/>
      <c r="OVZ42" s="123"/>
      <c r="OWA42" s="123"/>
      <c r="OWB42" s="123"/>
      <c r="OWC42" s="123"/>
      <c r="OWD42" s="123"/>
      <c r="OWE42" s="123"/>
      <c r="OWF42" s="123"/>
      <c r="OWG42" s="123"/>
      <c r="OWH42" s="123"/>
      <c r="OWI42" s="123"/>
      <c r="OWJ42" s="123"/>
      <c r="OWK42" s="123"/>
      <c r="OWL42" s="123"/>
      <c r="OWM42" s="123"/>
      <c r="OWN42" s="123"/>
      <c r="OWO42" s="123"/>
      <c r="OWP42" s="123"/>
      <c r="OWQ42" s="123"/>
      <c r="OWR42" s="123"/>
      <c r="OWS42" s="123"/>
      <c r="OWT42" s="123"/>
      <c r="OWU42" s="123"/>
      <c r="OWV42" s="123"/>
      <c r="OWW42" s="123"/>
      <c r="OWX42" s="123"/>
      <c r="OWY42" s="123"/>
      <c r="OWZ42" s="123"/>
      <c r="OXA42" s="123"/>
      <c r="OXB42" s="123"/>
      <c r="OXC42" s="123"/>
      <c r="OXD42" s="123"/>
      <c r="OXE42" s="123"/>
      <c r="OXF42" s="123"/>
      <c r="OXG42" s="123"/>
      <c r="OXH42" s="123"/>
      <c r="OXI42" s="123"/>
      <c r="OXJ42" s="123"/>
      <c r="OXK42" s="123"/>
      <c r="OXL42" s="123"/>
      <c r="OXM42" s="123"/>
      <c r="OXN42" s="123"/>
      <c r="OXO42" s="123"/>
      <c r="OXP42" s="123"/>
      <c r="OXQ42" s="123"/>
      <c r="OXR42" s="123"/>
      <c r="OXS42" s="123"/>
      <c r="OXT42" s="123"/>
      <c r="OXU42" s="123"/>
      <c r="OXV42" s="123"/>
      <c r="OXW42" s="123"/>
      <c r="OXX42" s="123"/>
      <c r="OXY42" s="123"/>
      <c r="OXZ42" s="123"/>
      <c r="OYA42" s="123"/>
      <c r="OYB42" s="123"/>
      <c r="OYC42" s="123"/>
      <c r="OYD42" s="123"/>
      <c r="OYE42" s="123"/>
      <c r="OYF42" s="123"/>
      <c r="OYG42" s="123"/>
      <c r="OYH42" s="123"/>
      <c r="OYI42" s="123"/>
      <c r="OYJ42" s="123"/>
      <c r="OYK42" s="123"/>
      <c r="OYL42" s="123"/>
      <c r="OYM42" s="123"/>
      <c r="OYN42" s="123"/>
      <c r="OYO42" s="123"/>
      <c r="OYP42" s="123"/>
      <c r="OYQ42" s="123"/>
      <c r="OYR42" s="123"/>
      <c r="OYS42" s="123"/>
      <c r="OYT42" s="123"/>
      <c r="OYU42" s="123"/>
      <c r="OYV42" s="123"/>
      <c r="OYW42" s="123"/>
      <c r="OYX42" s="123"/>
      <c r="OYY42" s="123"/>
      <c r="OYZ42" s="123"/>
      <c r="OZA42" s="123"/>
      <c r="OZB42" s="123"/>
      <c r="OZC42" s="123"/>
      <c r="OZD42" s="123"/>
      <c r="OZE42" s="123"/>
      <c r="OZF42" s="123"/>
      <c r="OZG42" s="123"/>
      <c r="OZH42" s="123"/>
      <c r="OZI42" s="123"/>
      <c r="OZJ42" s="123"/>
      <c r="OZK42" s="123"/>
      <c r="OZL42" s="123"/>
      <c r="OZM42" s="123"/>
      <c r="OZN42" s="123"/>
      <c r="OZO42" s="123"/>
      <c r="OZP42" s="123"/>
      <c r="OZQ42" s="123"/>
      <c r="OZR42" s="123"/>
      <c r="OZS42" s="123"/>
      <c r="OZT42" s="123"/>
      <c r="OZU42" s="123"/>
      <c r="OZV42" s="123"/>
      <c r="OZW42" s="123"/>
      <c r="OZX42" s="123"/>
      <c r="OZY42" s="123"/>
      <c r="OZZ42" s="123"/>
      <c r="PAA42" s="123"/>
      <c r="PAB42" s="123"/>
      <c r="PAC42" s="123"/>
      <c r="PAD42" s="123"/>
      <c r="PAE42" s="123"/>
      <c r="PAF42" s="123"/>
      <c r="PAG42" s="123"/>
      <c r="PAH42" s="123"/>
      <c r="PAI42" s="123"/>
      <c r="PAJ42" s="123"/>
      <c r="PAK42" s="123"/>
      <c r="PAL42" s="123"/>
      <c r="PAM42" s="123"/>
      <c r="PAN42" s="123"/>
      <c r="PAO42" s="123"/>
      <c r="PAP42" s="123"/>
      <c r="PAQ42" s="123"/>
      <c r="PAR42" s="123"/>
      <c r="PAS42" s="123"/>
      <c r="PAT42" s="123"/>
      <c r="PAU42" s="123"/>
      <c r="PAV42" s="123"/>
      <c r="PAW42" s="123"/>
      <c r="PAX42" s="123"/>
      <c r="PAY42" s="123"/>
      <c r="PAZ42" s="123"/>
      <c r="PBA42" s="123"/>
      <c r="PBB42" s="123"/>
      <c r="PBC42" s="123"/>
      <c r="PBD42" s="123"/>
      <c r="PBE42" s="123"/>
      <c r="PBF42" s="123"/>
      <c r="PBG42" s="123"/>
      <c r="PBH42" s="123"/>
      <c r="PBI42" s="123"/>
      <c r="PBJ42" s="123"/>
      <c r="PBK42" s="123"/>
      <c r="PBL42" s="123"/>
      <c r="PBM42" s="123"/>
      <c r="PBN42" s="123"/>
      <c r="PBO42" s="123"/>
      <c r="PBP42" s="123"/>
      <c r="PBQ42" s="123"/>
      <c r="PBR42" s="123"/>
      <c r="PBS42" s="123"/>
      <c r="PBT42" s="123"/>
      <c r="PBU42" s="123"/>
      <c r="PBV42" s="123"/>
      <c r="PBW42" s="123"/>
      <c r="PBX42" s="123"/>
      <c r="PBY42" s="123"/>
      <c r="PBZ42" s="123"/>
      <c r="PCA42" s="123"/>
      <c r="PCB42" s="123"/>
      <c r="PCC42" s="123"/>
      <c r="PCD42" s="123"/>
      <c r="PCE42" s="123"/>
      <c r="PCF42" s="123"/>
      <c r="PCG42" s="123"/>
      <c r="PCH42" s="123"/>
      <c r="PCI42" s="123"/>
      <c r="PCJ42" s="123"/>
      <c r="PCK42" s="123"/>
      <c r="PCL42" s="123"/>
      <c r="PCM42" s="123"/>
      <c r="PCN42" s="123"/>
      <c r="PCO42" s="123"/>
      <c r="PCP42" s="123"/>
      <c r="PCQ42" s="123"/>
      <c r="PCR42" s="123"/>
      <c r="PCS42" s="123"/>
      <c r="PCT42" s="123"/>
      <c r="PCU42" s="123"/>
      <c r="PCV42" s="123"/>
      <c r="PCW42" s="123"/>
      <c r="PCX42" s="123"/>
      <c r="PCY42" s="123"/>
      <c r="PCZ42" s="123"/>
      <c r="PDA42" s="123"/>
      <c r="PDB42" s="123"/>
      <c r="PDC42" s="123"/>
      <c r="PDD42" s="123"/>
      <c r="PDE42" s="123"/>
      <c r="PDF42" s="123"/>
      <c r="PDG42" s="123"/>
      <c r="PDH42" s="123"/>
      <c r="PDI42" s="123"/>
      <c r="PDJ42" s="123"/>
      <c r="PDK42" s="123"/>
      <c r="PDL42" s="123"/>
      <c r="PDM42" s="123"/>
      <c r="PDN42" s="123"/>
      <c r="PDO42" s="123"/>
      <c r="PDP42" s="123"/>
      <c r="PDQ42" s="123"/>
      <c r="PDR42" s="123"/>
      <c r="PDS42" s="123"/>
      <c r="PDT42" s="123"/>
      <c r="PDU42" s="123"/>
      <c r="PDV42" s="123"/>
      <c r="PDW42" s="123"/>
      <c r="PDX42" s="123"/>
      <c r="PDY42" s="123"/>
      <c r="PDZ42" s="123"/>
      <c r="PEA42" s="123"/>
      <c r="PEB42" s="123"/>
      <c r="PEC42" s="123"/>
      <c r="PED42" s="123"/>
      <c r="PEE42" s="123"/>
      <c r="PEF42" s="123"/>
      <c r="PEG42" s="123"/>
      <c r="PEH42" s="123"/>
      <c r="PEI42" s="123"/>
      <c r="PEJ42" s="123"/>
      <c r="PEK42" s="123"/>
      <c r="PEL42" s="123"/>
      <c r="PEM42" s="123"/>
      <c r="PEN42" s="123"/>
      <c r="PEO42" s="123"/>
      <c r="PEP42" s="123"/>
      <c r="PEQ42" s="123"/>
      <c r="PER42" s="123"/>
      <c r="PES42" s="123"/>
      <c r="PET42" s="123"/>
      <c r="PEU42" s="123"/>
      <c r="PEV42" s="123"/>
      <c r="PEW42" s="123"/>
      <c r="PEX42" s="123"/>
      <c r="PEY42" s="123"/>
      <c r="PEZ42" s="123"/>
      <c r="PFA42" s="123"/>
      <c r="PFB42" s="123"/>
      <c r="PFC42" s="123"/>
      <c r="PFD42" s="123"/>
      <c r="PFE42" s="123"/>
      <c r="PFF42" s="123"/>
      <c r="PFG42" s="123"/>
      <c r="PFH42" s="123"/>
      <c r="PFI42" s="123"/>
      <c r="PFJ42" s="123"/>
      <c r="PFK42" s="123"/>
      <c r="PFL42" s="123"/>
      <c r="PFM42" s="123"/>
      <c r="PFN42" s="123"/>
      <c r="PFO42" s="123"/>
      <c r="PFP42" s="123"/>
      <c r="PFQ42" s="123"/>
      <c r="PFR42" s="123"/>
      <c r="PFS42" s="123"/>
      <c r="PFT42" s="123"/>
      <c r="PFU42" s="123"/>
      <c r="PFV42" s="123"/>
      <c r="PFW42" s="123"/>
      <c r="PFX42" s="123"/>
      <c r="PFY42" s="123"/>
      <c r="PFZ42" s="123"/>
      <c r="PGA42" s="123"/>
      <c r="PGB42" s="123"/>
      <c r="PGC42" s="123"/>
      <c r="PGD42" s="123"/>
      <c r="PGE42" s="123"/>
      <c r="PGF42" s="123"/>
      <c r="PGG42" s="123"/>
      <c r="PGH42" s="123"/>
      <c r="PGI42" s="123"/>
      <c r="PGJ42" s="123"/>
      <c r="PGK42" s="123"/>
      <c r="PGL42" s="123"/>
      <c r="PGM42" s="123"/>
      <c r="PGN42" s="123"/>
      <c r="PGO42" s="123"/>
      <c r="PGP42" s="123"/>
      <c r="PGQ42" s="123"/>
      <c r="PGR42" s="123"/>
      <c r="PGS42" s="123"/>
      <c r="PGT42" s="123"/>
      <c r="PGU42" s="123"/>
      <c r="PGV42" s="123"/>
      <c r="PGW42" s="123"/>
      <c r="PGX42" s="123"/>
      <c r="PGY42" s="123"/>
      <c r="PGZ42" s="123"/>
      <c r="PHA42" s="123"/>
      <c r="PHB42" s="123"/>
      <c r="PHC42" s="123"/>
      <c r="PHD42" s="123"/>
      <c r="PHE42" s="123"/>
      <c r="PHF42" s="123"/>
      <c r="PHG42" s="123"/>
      <c r="PHH42" s="123"/>
      <c r="PHI42" s="123"/>
      <c r="PHJ42" s="123"/>
      <c r="PHK42" s="123"/>
      <c r="PHL42" s="123"/>
      <c r="PHM42" s="123"/>
      <c r="PHN42" s="123"/>
      <c r="PHO42" s="123"/>
      <c r="PHP42" s="123"/>
      <c r="PHQ42" s="123"/>
      <c r="PHR42" s="123"/>
      <c r="PHS42" s="123"/>
      <c r="PHT42" s="123"/>
      <c r="PHU42" s="123"/>
      <c r="PHV42" s="123"/>
      <c r="PHW42" s="123"/>
      <c r="PHX42" s="123"/>
      <c r="PHY42" s="123"/>
      <c r="PHZ42" s="123"/>
      <c r="PIA42" s="123"/>
      <c r="PIB42" s="123"/>
      <c r="PIC42" s="123"/>
      <c r="PID42" s="123"/>
      <c r="PIE42" s="123"/>
      <c r="PIF42" s="123"/>
      <c r="PIG42" s="123"/>
      <c r="PIH42" s="123"/>
      <c r="PII42" s="123"/>
      <c r="PIJ42" s="123"/>
      <c r="PIK42" s="123"/>
      <c r="PIL42" s="123"/>
      <c r="PIM42" s="123"/>
      <c r="PIN42" s="123"/>
      <c r="PIO42" s="123"/>
      <c r="PIP42" s="123"/>
      <c r="PIQ42" s="123"/>
      <c r="PIR42" s="123"/>
      <c r="PIS42" s="123"/>
      <c r="PIT42" s="123"/>
      <c r="PIU42" s="123"/>
      <c r="PIV42" s="123"/>
      <c r="PIW42" s="123"/>
      <c r="PIX42" s="123"/>
      <c r="PIY42" s="123"/>
      <c r="PIZ42" s="123"/>
      <c r="PJA42" s="123"/>
      <c r="PJB42" s="123"/>
      <c r="PJC42" s="123"/>
      <c r="PJD42" s="123"/>
      <c r="PJE42" s="123"/>
      <c r="PJF42" s="123"/>
      <c r="PJG42" s="123"/>
      <c r="PJH42" s="123"/>
      <c r="PJI42" s="123"/>
      <c r="PJJ42" s="123"/>
      <c r="PJK42" s="123"/>
      <c r="PJL42" s="123"/>
      <c r="PJM42" s="123"/>
      <c r="PJN42" s="123"/>
      <c r="PJO42" s="123"/>
      <c r="PJP42" s="123"/>
      <c r="PJQ42" s="123"/>
      <c r="PJR42" s="123"/>
      <c r="PJS42" s="123"/>
      <c r="PJT42" s="123"/>
      <c r="PJU42" s="123"/>
      <c r="PJV42" s="123"/>
      <c r="PJW42" s="123"/>
      <c r="PJX42" s="123"/>
      <c r="PJY42" s="123"/>
      <c r="PJZ42" s="123"/>
      <c r="PKA42" s="123"/>
      <c r="PKB42" s="123"/>
      <c r="PKC42" s="123"/>
      <c r="PKD42" s="123"/>
      <c r="PKE42" s="123"/>
      <c r="PKF42" s="123"/>
      <c r="PKG42" s="123"/>
      <c r="PKH42" s="123"/>
      <c r="PKI42" s="123"/>
      <c r="PKJ42" s="123"/>
      <c r="PKK42" s="123"/>
      <c r="PKL42" s="123"/>
      <c r="PKM42" s="123"/>
      <c r="PKN42" s="123"/>
      <c r="PKO42" s="123"/>
      <c r="PKP42" s="123"/>
      <c r="PKQ42" s="123"/>
      <c r="PKR42" s="123"/>
      <c r="PKS42" s="123"/>
      <c r="PKT42" s="123"/>
      <c r="PKU42" s="123"/>
      <c r="PKV42" s="123"/>
      <c r="PKW42" s="123"/>
      <c r="PKX42" s="123"/>
      <c r="PKY42" s="123"/>
      <c r="PKZ42" s="123"/>
      <c r="PLA42" s="123"/>
      <c r="PLB42" s="123"/>
      <c r="PLC42" s="123"/>
      <c r="PLD42" s="123"/>
      <c r="PLE42" s="123"/>
      <c r="PLF42" s="123"/>
      <c r="PLG42" s="123"/>
      <c r="PLH42" s="123"/>
      <c r="PLI42" s="123"/>
      <c r="PLJ42" s="123"/>
      <c r="PLK42" s="123"/>
      <c r="PLL42" s="123"/>
      <c r="PLM42" s="123"/>
      <c r="PLN42" s="123"/>
      <c r="PLO42" s="123"/>
      <c r="PLP42" s="123"/>
      <c r="PLQ42" s="123"/>
      <c r="PLR42" s="123"/>
      <c r="PLS42" s="123"/>
      <c r="PLT42" s="123"/>
      <c r="PLU42" s="123"/>
      <c r="PLV42" s="123"/>
      <c r="PLW42" s="123"/>
      <c r="PLX42" s="123"/>
      <c r="PLY42" s="123"/>
      <c r="PLZ42" s="123"/>
      <c r="PMA42" s="123"/>
      <c r="PMB42" s="123"/>
      <c r="PMC42" s="123"/>
      <c r="PMD42" s="123"/>
      <c r="PME42" s="123"/>
      <c r="PMF42" s="123"/>
      <c r="PMG42" s="123"/>
      <c r="PMH42" s="123"/>
      <c r="PMI42" s="123"/>
      <c r="PMJ42" s="123"/>
      <c r="PMK42" s="123"/>
      <c r="PML42" s="123"/>
      <c r="PMM42" s="123"/>
      <c r="PMN42" s="123"/>
      <c r="PMO42" s="123"/>
      <c r="PMP42" s="123"/>
      <c r="PMQ42" s="123"/>
      <c r="PMR42" s="123"/>
      <c r="PMS42" s="123"/>
      <c r="PMT42" s="123"/>
      <c r="PMU42" s="123"/>
      <c r="PMV42" s="123"/>
      <c r="PMW42" s="123"/>
      <c r="PMX42" s="123"/>
      <c r="PMY42" s="123"/>
      <c r="PMZ42" s="123"/>
      <c r="PNA42" s="123"/>
      <c r="PNB42" s="123"/>
      <c r="PNC42" s="123"/>
      <c r="PND42" s="123"/>
      <c r="PNE42" s="123"/>
      <c r="PNF42" s="123"/>
      <c r="PNG42" s="123"/>
      <c r="PNH42" s="123"/>
      <c r="PNI42" s="123"/>
      <c r="PNJ42" s="123"/>
      <c r="PNK42" s="123"/>
      <c r="PNL42" s="123"/>
      <c r="PNM42" s="123"/>
      <c r="PNN42" s="123"/>
      <c r="PNO42" s="123"/>
      <c r="PNP42" s="123"/>
      <c r="PNQ42" s="123"/>
      <c r="PNR42" s="123"/>
      <c r="PNS42" s="123"/>
      <c r="PNT42" s="123"/>
      <c r="PNU42" s="123"/>
      <c r="PNV42" s="123"/>
      <c r="PNW42" s="123"/>
      <c r="PNX42" s="123"/>
      <c r="PNY42" s="123"/>
      <c r="PNZ42" s="123"/>
      <c r="POA42" s="123"/>
      <c r="POB42" s="123"/>
      <c r="POC42" s="123"/>
      <c r="POD42" s="123"/>
      <c r="POE42" s="123"/>
      <c r="POF42" s="123"/>
      <c r="POG42" s="123"/>
      <c r="POH42" s="123"/>
      <c r="POI42" s="123"/>
      <c r="POJ42" s="123"/>
      <c r="POK42" s="123"/>
      <c r="POL42" s="123"/>
      <c r="POM42" s="123"/>
      <c r="PON42" s="123"/>
      <c r="POO42" s="123"/>
      <c r="POP42" s="123"/>
      <c r="POQ42" s="123"/>
      <c r="POR42" s="123"/>
      <c r="POS42" s="123"/>
      <c r="POT42" s="123"/>
      <c r="POU42" s="123"/>
      <c r="POV42" s="123"/>
      <c r="POW42" s="123"/>
      <c r="POX42" s="123"/>
      <c r="POY42" s="123"/>
      <c r="POZ42" s="123"/>
      <c r="PPA42" s="123"/>
      <c r="PPB42" s="123"/>
      <c r="PPC42" s="123"/>
      <c r="PPD42" s="123"/>
      <c r="PPE42" s="123"/>
      <c r="PPF42" s="123"/>
      <c r="PPG42" s="123"/>
      <c r="PPH42" s="123"/>
      <c r="PPI42" s="123"/>
      <c r="PPJ42" s="123"/>
      <c r="PPK42" s="123"/>
      <c r="PPL42" s="123"/>
      <c r="PPM42" s="123"/>
      <c r="PPN42" s="123"/>
      <c r="PPO42" s="123"/>
      <c r="PPP42" s="123"/>
      <c r="PPQ42" s="123"/>
      <c r="PPR42" s="123"/>
      <c r="PPS42" s="123"/>
      <c r="PPT42" s="123"/>
      <c r="PPU42" s="123"/>
      <c r="PPV42" s="123"/>
      <c r="PPW42" s="123"/>
      <c r="PPX42" s="123"/>
      <c r="PPY42" s="123"/>
      <c r="PPZ42" s="123"/>
      <c r="PQA42" s="123"/>
      <c r="PQB42" s="123"/>
      <c r="PQC42" s="123"/>
      <c r="PQD42" s="123"/>
      <c r="PQE42" s="123"/>
      <c r="PQF42" s="123"/>
      <c r="PQG42" s="123"/>
      <c r="PQH42" s="123"/>
      <c r="PQI42" s="123"/>
      <c r="PQJ42" s="123"/>
      <c r="PQK42" s="123"/>
      <c r="PQL42" s="123"/>
      <c r="PQM42" s="123"/>
      <c r="PQN42" s="123"/>
      <c r="PQO42" s="123"/>
      <c r="PQP42" s="123"/>
      <c r="PQQ42" s="123"/>
      <c r="PQR42" s="123"/>
      <c r="PQS42" s="123"/>
      <c r="PQT42" s="123"/>
      <c r="PQU42" s="123"/>
      <c r="PQV42" s="123"/>
      <c r="PQW42" s="123"/>
      <c r="PQX42" s="123"/>
      <c r="PQY42" s="123"/>
      <c r="PQZ42" s="123"/>
      <c r="PRA42" s="123"/>
      <c r="PRB42" s="123"/>
      <c r="PRC42" s="123"/>
      <c r="PRD42" s="123"/>
      <c r="PRE42" s="123"/>
      <c r="PRF42" s="123"/>
      <c r="PRG42" s="123"/>
      <c r="PRH42" s="123"/>
      <c r="PRI42" s="123"/>
      <c r="PRJ42" s="123"/>
      <c r="PRK42" s="123"/>
      <c r="PRL42" s="123"/>
      <c r="PRM42" s="123"/>
      <c r="PRN42" s="123"/>
      <c r="PRO42" s="123"/>
      <c r="PRP42" s="123"/>
      <c r="PRQ42" s="123"/>
      <c r="PRR42" s="123"/>
      <c r="PRS42" s="123"/>
      <c r="PRT42" s="123"/>
      <c r="PRU42" s="123"/>
      <c r="PRV42" s="123"/>
      <c r="PRW42" s="123"/>
      <c r="PRX42" s="123"/>
      <c r="PRY42" s="123"/>
      <c r="PRZ42" s="123"/>
      <c r="PSA42" s="123"/>
      <c r="PSB42" s="123"/>
      <c r="PSC42" s="123"/>
      <c r="PSD42" s="123"/>
      <c r="PSE42" s="123"/>
      <c r="PSF42" s="123"/>
      <c r="PSG42" s="123"/>
      <c r="PSH42" s="123"/>
      <c r="PSI42" s="123"/>
      <c r="PSJ42" s="123"/>
      <c r="PSK42" s="123"/>
      <c r="PSL42" s="123"/>
      <c r="PSM42" s="123"/>
      <c r="PSN42" s="123"/>
      <c r="PSO42" s="123"/>
      <c r="PSP42" s="123"/>
      <c r="PSQ42" s="123"/>
      <c r="PSR42" s="123"/>
      <c r="PSS42" s="123"/>
      <c r="PST42" s="123"/>
      <c r="PSU42" s="123"/>
      <c r="PSV42" s="123"/>
      <c r="PSW42" s="123"/>
      <c r="PSX42" s="123"/>
      <c r="PSY42" s="123"/>
      <c r="PSZ42" s="123"/>
      <c r="PTA42" s="123"/>
      <c r="PTB42" s="123"/>
      <c r="PTC42" s="123"/>
      <c r="PTD42" s="123"/>
      <c r="PTE42" s="123"/>
      <c r="PTF42" s="123"/>
      <c r="PTG42" s="123"/>
      <c r="PTH42" s="123"/>
      <c r="PTI42" s="123"/>
      <c r="PTJ42" s="123"/>
      <c r="PTK42" s="123"/>
      <c r="PTL42" s="123"/>
      <c r="PTM42" s="123"/>
      <c r="PTN42" s="123"/>
      <c r="PTO42" s="123"/>
      <c r="PTP42" s="123"/>
      <c r="PTQ42" s="123"/>
      <c r="PTR42" s="123"/>
      <c r="PTS42" s="123"/>
      <c r="PTT42" s="123"/>
      <c r="PTU42" s="123"/>
      <c r="PTV42" s="123"/>
      <c r="PTW42" s="123"/>
      <c r="PTX42" s="123"/>
      <c r="PTY42" s="123"/>
      <c r="PTZ42" s="123"/>
      <c r="PUA42" s="123"/>
      <c r="PUB42" s="123"/>
      <c r="PUC42" s="123"/>
      <c r="PUD42" s="123"/>
      <c r="PUE42" s="123"/>
      <c r="PUF42" s="123"/>
      <c r="PUG42" s="123"/>
      <c r="PUH42" s="123"/>
      <c r="PUI42" s="123"/>
      <c r="PUJ42" s="123"/>
      <c r="PUK42" s="123"/>
      <c r="PUL42" s="123"/>
      <c r="PUM42" s="123"/>
      <c r="PUN42" s="123"/>
      <c r="PUO42" s="123"/>
      <c r="PUP42" s="123"/>
      <c r="PUQ42" s="123"/>
      <c r="PUR42" s="123"/>
      <c r="PUS42" s="123"/>
      <c r="PUT42" s="123"/>
      <c r="PUU42" s="123"/>
      <c r="PUV42" s="123"/>
      <c r="PUW42" s="123"/>
      <c r="PUX42" s="123"/>
      <c r="PUY42" s="123"/>
      <c r="PUZ42" s="123"/>
      <c r="PVA42" s="123"/>
      <c r="PVB42" s="123"/>
      <c r="PVC42" s="123"/>
      <c r="PVD42" s="123"/>
      <c r="PVE42" s="123"/>
      <c r="PVF42" s="123"/>
      <c r="PVG42" s="123"/>
      <c r="PVH42" s="123"/>
      <c r="PVI42" s="123"/>
      <c r="PVJ42" s="123"/>
      <c r="PVK42" s="123"/>
      <c r="PVL42" s="123"/>
      <c r="PVM42" s="123"/>
      <c r="PVN42" s="123"/>
      <c r="PVO42" s="123"/>
      <c r="PVP42" s="123"/>
      <c r="PVQ42" s="123"/>
      <c r="PVR42" s="123"/>
      <c r="PVS42" s="123"/>
      <c r="PVT42" s="123"/>
      <c r="PVU42" s="123"/>
      <c r="PVV42" s="123"/>
      <c r="PVW42" s="123"/>
      <c r="PVX42" s="123"/>
      <c r="PVY42" s="123"/>
      <c r="PVZ42" s="123"/>
      <c r="PWA42" s="123"/>
      <c r="PWB42" s="123"/>
      <c r="PWC42" s="123"/>
      <c r="PWD42" s="123"/>
      <c r="PWE42" s="123"/>
      <c r="PWF42" s="123"/>
      <c r="PWG42" s="123"/>
      <c r="PWH42" s="123"/>
      <c r="PWI42" s="123"/>
      <c r="PWJ42" s="123"/>
      <c r="PWK42" s="123"/>
      <c r="PWL42" s="123"/>
      <c r="PWM42" s="123"/>
      <c r="PWN42" s="123"/>
      <c r="PWO42" s="123"/>
      <c r="PWP42" s="123"/>
      <c r="PWQ42" s="123"/>
      <c r="PWR42" s="123"/>
      <c r="PWS42" s="123"/>
      <c r="PWT42" s="123"/>
      <c r="PWU42" s="123"/>
      <c r="PWV42" s="123"/>
      <c r="PWW42" s="123"/>
      <c r="PWX42" s="123"/>
      <c r="PWY42" s="123"/>
      <c r="PWZ42" s="123"/>
      <c r="PXA42" s="123"/>
      <c r="PXB42" s="123"/>
      <c r="PXC42" s="123"/>
      <c r="PXD42" s="123"/>
      <c r="PXE42" s="123"/>
      <c r="PXF42" s="123"/>
      <c r="PXG42" s="123"/>
      <c r="PXH42" s="123"/>
      <c r="PXI42" s="123"/>
      <c r="PXJ42" s="123"/>
      <c r="PXK42" s="123"/>
      <c r="PXL42" s="123"/>
      <c r="PXM42" s="123"/>
      <c r="PXN42" s="123"/>
      <c r="PXO42" s="123"/>
      <c r="PXP42" s="123"/>
      <c r="PXQ42" s="123"/>
      <c r="PXR42" s="123"/>
      <c r="PXS42" s="123"/>
      <c r="PXT42" s="123"/>
      <c r="PXU42" s="123"/>
      <c r="PXV42" s="123"/>
      <c r="PXW42" s="123"/>
      <c r="PXX42" s="123"/>
      <c r="PXY42" s="123"/>
      <c r="PXZ42" s="123"/>
      <c r="PYA42" s="123"/>
      <c r="PYB42" s="123"/>
      <c r="PYC42" s="123"/>
      <c r="PYD42" s="123"/>
      <c r="PYE42" s="123"/>
      <c r="PYF42" s="123"/>
      <c r="PYG42" s="123"/>
      <c r="PYH42" s="123"/>
      <c r="PYI42" s="123"/>
      <c r="PYJ42" s="123"/>
      <c r="PYK42" s="123"/>
      <c r="PYL42" s="123"/>
      <c r="PYM42" s="123"/>
      <c r="PYN42" s="123"/>
      <c r="PYO42" s="123"/>
      <c r="PYP42" s="123"/>
      <c r="PYQ42" s="123"/>
      <c r="PYR42" s="123"/>
      <c r="PYS42" s="123"/>
      <c r="PYT42" s="123"/>
      <c r="PYU42" s="123"/>
      <c r="PYV42" s="123"/>
      <c r="PYW42" s="123"/>
      <c r="PYX42" s="123"/>
      <c r="PYY42" s="123"/>
      <c r="PYZ42" s="123"/>
      <c r="PZA42" s="123"/>
      <c r="PZB42" s="123"/>
      <c r="PZC42" s="123"/>
      <c r="PZD42" s="123"/>
      <c r="PZE42" s="123"/>
      <c r="PZF42" s="123"/>
      <c r="PZG42" s="123"/>
      <c r="PZH42" s="123"/>
      <c r="PZI42" s="123"/>
      <c r="PZJ42" s="123"/>
      <c r="PZK42" s="123"/>
      <c r="PZL42" s="123"/>
      <c r="PZM42" s="123"/>
      <c r="PZN42" s="123"/>
      <c r="PZO42" s="123"/>
      <c r="PZP42" s="123"/>
      <c r="PZQ42" s="123"/>
      <c r="PZR42" s="123"/>
      <c r="PZS42" s="123"/>
      <c r="PZT42" s="123"/>
      <c r="PZU42" s="123"/>
      <c r="PZV42" s="123"/>
      <c r="PZW42" s="123"/>
      <c r="PZX42" s="123"/>
      <c r="PZY42" s="123"/>
      <c r="PZZ42" s="123"/>
      <c r="QAA42" s="123"/>
      <c r="QAB42" s="123"/>
      <c r="QAC42" s="123"/>
      <c r="QAD42" s="123"/>
      <c r="QAE42" s="123"/>
      <c r="QAF42" s="123"/>
      <c r="QAG42" s="123"/>
      <c r="QAH42" s="123"/>
      <c r="QAI42" s="123"/>
      <c r="QAJ42" s="123"/>
      <c r="QAK42" s="123"/>
      <c r="QAL42" s="123"/>
      <c r="QAM42" s="123"/>
      <c r="QAN42" s="123"/>
      <c r="QAO42" s="123"/>
      <c r="QAP42" s="123"/>
      <c r="QAQ42" s="123"/>
      <c r="QAR42" s="123"/>
      <c r="QAS42" s="123"/>
      <c r="QAT42" s="123"/>
      <c r="QAU42" s="123"/>
      <c r="QAV42" s="123"/>
      <c r="QAW42" s="123"/>
      <c r="QAX42" s="123"/>
      <c r="QAY42" s="123"/>
      <c r="QAZ42" s="123"/>
      <c r="QBA42" s="123"/>
      <c r="QBB42" s="123"/>
      <c r="QBC42" s="123"/>
      <c r="QBD42" s="123"/>
      <c r="QBE42" s="123"/>
      <c r="QBF42" s="123"/>
      <c r="QBG42" s="123"/>
      <c r="QBH42" s="123"/>
      <c r="QBI42" s="123"/>
      <c r="QBJ42" s="123"/>
      <c r="QBK42" s="123"/>
      <c r="QBL42" s="123"/>
      <c r="QBM42" s="123"/>
      <c r="QBN42" s="123"/>
      <c r="QBO42" s="123"/>
      <c r="QBP42" s="123"/>
      <c r="QBQ42" s="123"/>
      <c r="QBR42" s="123"/>
      <c r="QBS42" s="123"/>
      <c r="QBT42" s="123"/>
      <c r="QBU42" s="123"/>
      <c r="QBV42" s="123"/>
      <c r="QBW42" s="123"/>
      <c r="QBX42" s="123"/>
      <c r="QBY42" s="123"/>
      <c r="QBZ42" s="123"/>
      <c r="QCA42" s="123"/>
      <c r="QCB42" s="123"/>
      <c r="QCC42" s="123"/>
      <c r="QCD42" s="123"/>
      <c r="QCE42" s="123"/>
      <c r="QCF42" s="123"/>
      <c r="QCG42" s="123"/>
      <c r="QCH42" s="123"/>
      <c r="QCI42" s="123"/>
      <c r="QCJ42" s="123"/>
      <c r="QCK42" s="123"/>
      <c r="QCL42" s="123"/>
      <c r="QCM42" s="123"/>
      <c r="QCN42" s="123"/>
      <c r="QCO42" s="123"/>
      <c r="QCP42" s="123"/>
      <c r="QCQ42" s="123"/>
      <c r="QCR42" s="123"/>
      <c r="QCS42" s="123"/>
      <c r="QCT42" s="123"/>
      <c r="QCU42" s="123"/>
      <c r="QCV42" s="123"/>
      <c r="QCW42" s="123"/>
      <c r="QCX42" s="123"/>
      <c r="QCY42" s="123"/>
      <c r="QCZ42" s="123"/>
      <c r="QDA42" s="123"/>
      <c r="QDB42" s="123"/>
      <c r="QDC42" s="123"/>
      <c r="QDD42" s="123"/>
      <c r="QDE42" s="123"/>
      <c r="QDF42" s="123"/>
      <c r="QDG42" s="123"/>
      <c r="QDH42" s="123"/>
      <c r="QDI42" s="123"/>
      <c r="QDJ42" s="123"/>
      <c r="QDK42" s="123"/>
      <c r="QDL42" s="123"/>
      <c r="QDM42" s="123"/>
      <c r="QDN42" s="123"/>
      <c r="QDO42" s="123"/>
      <c r="QDP42" s="123"/>
      <c r="QDQ42" s="123"/>
      <c r="QDR42" s="123"/>
      <c r="QDS42" s="123"/>
      <c r="QDT42" s="123"/>
      <c r="QDU42" s="123"/>
      <c r="QDV42" s="123"/>
      <c r="QDW42" s="123"/>
      <c r="QDX42" s="123"/>
      <c r="QDY42" s="123"/>
      <c r="QDZ42" s="123"/>
      <c r="QEA42" s="123"/>
      <c r="QEB42" s="123"/>
      <c r="QEC42" s="123"/>
      <c r="QED42" s="123"/>
      <c r="QEE42" s="123"/>
      <c r="QEF42" s="123"/>
      <c r="QEG42" s="123"/>
      <c r="QEH42" s="123"/>
      <c r="QEI42" s="123"/>
      <c r="QEJ42" s="123"/>
      <c r="QEK42" s="123"/>
      <c r="QEL42" s="123"/>
      <c r="QEM42" s="123"/>
      <c r="QEN42" s="123"/>
      <c r="QEO42" s="123"/>
      <c r="QEP42" s="123"/>
      <c r="QEQ42" s="123"/>
      <c r="QER42" s="123"/>
      <c r="QES42" s="123"/>
      <c r="QET42" s="123"/>
      <c r="QEU42" s="123"/>
      <c r="QEV42" s="123"/>
      <c r="QEW42" s="123"/>
      <c r="QEX42" s="123"/>
      <c r="QEY42" s="123"/>
      <c r="QEZ42" s="123"/>
      <c r="QFA42" s="123"/>
      <c r="QFB42" s="123"/>
      <c r="QFC42" s="123"/>
      <c r="QFD42" s="123"/>
      <c r="QFE42" s="123"/>
      <c r="QFF42" s="123"/>
      <c r="QFG42" s="123"/>
      <c r="QFH42" s="123"/>
      <c r="QFI42" s="123"/>
      <c r="QFJ42" s="123"/>
      <c r="QFK42" s="123"/>
      <c r="QFL42" s="123"/>
      <c r="QFM42" s="123"/>
      <c r="QFN42" s="123"/>
      <c r="QFO42" s="123"/>
      <c r="QFP42" s="123"/>
      <c r="QFQ42" s="123"/>
      <c r="QFR42" s="123"/>
      <c r="QFS42" s="123"/>
      <c r="QFT42" s="123"/>
      <c r="QFU42" s="123"/>
      <c r="QFV42" s="123"/>
      <c r="QFW42" s="123"/>
      <c r="QFX42" s="123"/>
      <c r="QFY42" s="123"/>
      <c r="QFZ42" s="123"/>
      <c r="QGA42" s="123"/>
      <c r="QGB42" s="123"/>
      <c r="QGC42" s="123"/>
      <c r="QGD42" s="123"/>
      <c r="QGE42" s="123"/>
      <c r="QGF42" s="123"/>
      <c r="QGG42" s="123"/>
      <c r="QGH42" s="123"/>
      <c r="QGI42" s="123"/>
      <c r="QGJ42" s="123"/>
      <c r="QGK42" s="123"/>
      <c r="QGL42" s="123"/>
      <c r="QGM42" s="123"/>
      <c r="QGN42" s="123"/>
      <c r="QGO42" s="123"/>
      <c r="QGP42" s="123"/>
      <c r="QGQ42" s="123"/>
      <c r="QGR42" s="123"/>
      <c r="QGS42" s="123"/>
      <c r="QGT42" s="123"/>
      <c r="QGU42" s="123"/>
      <c r="QGV42" s="123"/>
      <c r="QGW42" s="123"/>
      <c r="QGX42" s="123"/>
      <c r="QGY42" s="123"/>
      <c r="QGZ42" s="123"/>
      <c r="QHA42" s="123"/>
      <c r="QHB42" s="123"/>
      <c r="QHC42" s="123"/>
      <c r="QHD42" s="123"/>
      <c r="QHE42" s="123"/>
      <c r="QHF42" s="123"/>
      <c r="QHG42" s="123"/>
      <c r="QHH42" s="123"/>
      <c r="QHI42" s="123"/>
      <c r="QHJ42" s="123"/>
      <c r="QHK42" s="123"/>
      <c r="QHL42" s="123"/>
      <c r="QHM42" s="123"/>
      <c r="QHN42" s="123"/>
      <c r="QHO42" s="123"/>
      <c r="QHP42" s="123"/>
      <c r="QHQ42" s="123"/>
      <c r="QHR42" s="123"/>
      <c r="QHS42" s="123"/>
      <c r="QHT42" s="123"/>
      <c r="QHU42" s="123"/>
      <c r="QHV42" s="123"/>
      <c r="QHW42" s="123"/>
      <c r="QHX42" s="123"/>
      <c r="QHY42" s="123"/>
      <c r="QHZ42" s="123"/>
      <c r="QIA42" s="123"/>
      <c r="QIB42" s="123"/>
      <c r="QIC42" s="123"/>
      <c r="QID42" s="123"/>
      <c r="QIE42" s="123"/>
      <c r="QIF42" s="123"/>
      <c r="QIG42" s="123"/>
      <c r="QIH42" s="123"/>
      <c r="QII42" s="123"/>
      <c r="QIJ42" s="123"/>
      <c r="QIK42" s="123"/>
      <c r="QIL42" s="123"/>
      <c r="QIM42" s="123"/>
      <c r="QIN42" s="123"/>
      <c r="QIO42" s="123"/>
      <c r="QIP42" s="123"/>
      <c r="QIQ42" s="123"/>
      <c r="QIR42" s="123"/>
      <c r="QIS42" s="123"/>
      <c r="QIT42" s="123"/>
      <c r="QIU42" s="123"/>
      <c r="QIV42" s="123"/>
      <c r="QIW42" s="123"/>
      <c r="QIX42" s="123"/>
      <c r="QIY42" s="123"/>
      <c r="QIZ42" s="123"/>
      <c r="QJA42" s="123"/>
      <c r="QJB42" s="123"/>
      <c r="QJC42" s="123"/>
      <c r="QJD42" s="123"/>
      <c r="QJE42" s="123"/>
      <c r="QJF42" s="123"/>
      <c r="QJG42" s="123"/>
      <c r="QJH42" s="123"/>
      <c r="QJI42" s="123"/>
      <c r="QJJ42" s="123"/>
      <c r="QJK42" s="123"/>
      <c r="QJL42" s="123"/>
      <c r="QJM42" s="123"/>
      <c r="QJN42" s="123"/>
      <c r="QJO42" s="123"/>
      <c r="QJP42" s="123"/>
      <c r="QJQ42" s="123"/>
      <c r="QJR42" s="123"/>
      <c r="QJS42" s="123"/>
      <c r="QJT42" s="123"/>
      <c r="QJU42" s="123"/>
      <c r="QJV42" s="123"/>
      <c r="QJW42" s="123"/>
      <c r="QJX42" s="123"/>
      <c r="QJY42" s="123"/>
      <c r="QJZ42" s="123"/>
      <c r="QKA42" s="123"/>
      <c r="QKB42" s="123"/>
      <c r="QKC42" s="123"/>
      <c r="QKD42" s="123"/>
      <c r="QKE42" s="123"/>
      <c r="QKF42" s="123"/>
      <c r="QKG42" s="123"/>
      <c r="QKH42" s="123"/>
      <c r="QKI42" s="123"/>
      <c r="QKJ42" s="123"/>
      <c r="QKK42" s="123"/>
      <c r="QKL42" s="123"/>
      <c r="QKM42" s="123"/>
      <c r="QKN42" s="123"/>
      <c r="QKO42" s="123"/>
      <c r="QKP42" s="123"/>
      <c r="QKQ42" s="123"/>
      <c r="QKR42" s="123"/>
      <c r="QKS42" s="123"/>
      <c r="QKT42" s="123"/>
      <c r="QKU42" s="123"/>
      <c r="QKV42" s="123"/>
      <c r="QKW42" s="123"/>
      <c r="QKX42" s="123"/>
      <c r="QKY42" s="123"/>
      <c r="QKZ42" s="123"/>
      <c r="QLA42" s="123"/>
      <c r="QLB42" s="123"/>
      <c r="QLC42" s="123"/>
      <c r="QLD42" s="123"/>
      <c r="QLE42" s="123"/>
      <c r="QLF42" s="123"/>
      <c r="QLG42" s="123"/>
      <c r="QLH42" s="123"/>
      <c r="QLI42" s="123"/>
      <c r="QLJ42" s="123"/>
      <c r="QLK42" s="123"/>
      <c r="QLL42" s="123"/>
      <c r="QLM42" s="123"/>
      <c r="QLN42" s="123"/>
      <c r="QLO42" s="123"/>
      <c r="QLP42" s="123"/>
      <c r="QLQ42" s="123"/>
      <c r="QLR42" s="123"/>
      <c r="QLS42" s="123"/>
      <c r="QLT42" s="123"/>
      <c r="QLU42" s="123"/>
      <c r="QLV42" s="123"/>
      <c r="QLW42" s="123"/>
      <c r="QLX42" s="123"/>
      <c r="QLY42" s="123"/>
      <c r="QLZ42" s="123"/>
      <c r="QMA42" s="123"/>
      <c r="QMB42" s="123"/>
      <c r="QMC42" s="123"/>
      <c r="QMD42" s="123"/>
      <c r="QME42" s="123"/>
      <c r="QMF42" s="123"/>
      <c r="QMG42" s="123"/>
      <c r="QMH42" s="123"/>
      <c r="QMI42" s="123"/>
      <c r="QMJ42" s="123"/>
      <c r="QMK42" s="123"/>
      <c r="QML42" s="123"/>
      <c r="QMM42" s="123"/>
      <c r="QMN42" s="123"/>
      <c r="QMO42" s="123"/>
      <c r="QMP42" s="123"/>
      <c r="QMQ42" s="123"/>
      <c r="QMR42" s="123"/>
      <c r="QMS42" s="123"/>
      <c r="QMT42" s="123"/>
      <c r="QMU42" s="123"/>
      <c r="QMV42" s="123"/>
      <c r="QMW42" s="123"/>
      <c r="QMX42" s="123"/>
      <c r="QMY42" s="123"/>
      <c r="QMZ42" s="123"/>
      <c r="QNA42" s="123"/>
      <c r="QNB42" s="123"/>
      <c r="QNC42" s="123"/>
      <c r="QND42" s="123"/>
      <c r="QNE42" s="123"/>
      <c r="QNF42" s="123"/>
      <c r="QNG42" s="123"/>
      <c r="QNH42" s="123"/>
      <c r="QNI42" s="123"/>
      <c r="QNJ42" s="123"/>
      <c r="QNK42" s="123"/>
      <c r="QNL42" s="123"/>
      <c r="QNM42" s="123"/>
      <c r="QNN42" s="123"/>
      <c r="QNO42" s="123"/>
      <c r="QNP42" s="123"/>
      <c r="QNQ42" s="123"/>
      <c r="QNR42" s="123"/>
      <c r="QNS42" s="123"/>
      <c r="QNT42" s="123"/>
      <c r="QNU42" s="123"/>
      <c r="QNV42" s="123"/>
      <c r="QNW42" s="123"/>
      <c r="QNX42" s="123"/>
      <c r="QNY42" s="123"/>
      <c r="QNZ42" s="123"/>
      <c r="QOA42" s="123"/>
      <c r="QOB42" s="123"/>
      <c r="QOC42" s="123"/>
      <c r="QOD42" s="123"/>
      <c r="QOE42" s="123"/>
      <c r="QOF42" s="123"/>
      <c r="QOG42" s="123"/>
      <c r="QOH42" s="123"/>
      <c r="QOI42" s="123"/>
      <c r="QOJ42" s="123"/>
      <c r="QOK42" s="123"/>
      <c r="QOL42" s="123"/>
      <c r="QOM42" s="123"/>
      <c r="QON42" s="123"/>
      <c r="QOO42" s="123"/>
      <c r="QOP42" s="123"/>
      <c r="QOQ42" s="123"/>
      <c r="QOR42" s="123"/>
      <c r="QOS42" s="123"/>
      <c r="QOT42" s="123"/>
      <c r="QOU42" s="123"/>
      <c r="QOV42" s="123"/>
      <c r="QOW42" s="123"/>
      <c r="QOX42" s="123"/>
      <c r="QOY42" s="123"/>
      <c r="QOZ42" s="123"/>
      <c r="QPA42" s="123"/>
      <c r="QPB42" s="123"/>
      <c r="QPC42" s="123"/>
      <c r="QPD42" s="123"/>
      <c r="QPE42" s="123"/>
      <c r="QPF42" s="123"/>
      <c r="QPG42" s="123"/>
      <c r="QPH42" s="123"/>
      <c r="QPI42" s="123"/>
      <c r="QPJ42" s="123"/>
      <c r="QPK42" s="123"/>
      <c r="QPL42" s="123"/>
      <c r="QPM42" s="123"/>
      <c r="QPN42" s="123"/>
      <c r="QPO42" s="123"/>
      <c r="QPP42" s="123"/>
      <c r="QPQ42" s="123"/>
      <c r="QPR42" s="123"/>
      <c r="QPS42" s="123"/>
      <c r="QPT42" s="123"/>
      <c r="QPU42" s="123"/>
      <c r="QPV42" s="123"/>
      <c r="QPW42" s="123"/>
      <c r="QPX42" s="123"/>
      <c r="QPY42" s="123"/>
      <c r="QPZ42" s="123"/>
      <c r="QQA42" s="123"/>
      <c r="QQB42" s="123"/>
      <c r="QQC42" s="123"/>
      <c r="QQD42" s="123"/>
      <c r="QQE42" s="123"/>
      <c r="QQF42" s="123"/>
      <c r="QQG42" s="123"/>
      <c r="QQH42" s="123"/>
      <c r="QQI42" s="123"/>
      <c r="QQJ42" s="123"/>
      <c r="QQK42" s="123"/>
      <c r="QQL42" s="123"/>
      <c r="QQM42" s="123"/>
      <c r="QQN42" s="123"/>
      <c r="QQO42" s="123"/>
      <c r="QQP42" s="123"/>
      <c r="QQQ42" s="123"/>
      <c r="QQR42" s="123"/>
      <c r="QQS42" s="123"/>
      <c r="QQT42" s="123"/>
      <c r="QQU42" s="123"/>
      <c r="QQV42" s="123"/>
      <c r="QQW42" s="123"/>
      <c r="QQX42" s="123"/>
      <c r="QQY42" s="123"/>
      <c r="QQZ42" s="123"/>
      <c r="QRA42" s="123"/>
      <c r="QRB42" s="123"/>
      <c r="QRC42" s="123"/>
      <c r="QRD42" s="123"/>
      <c r="QRE42" s="123"/>
      <c r="QRF42" s="123"/>
      <c r="QRG42" s="123"/>
      <c r="QRH42" s="123"/>
      <c r="QRI42" s="123"/>
      <c r="QRJ42" s="123"/>
      <c r="QRK42" s="123"/>
      <c r="QRL42" s="123"/>
      <c r="QRM42" s="123"/>
      <c r="QRN42" s="123"/>
      <c r="QRO42" s="123"/>
      <c r="QRP42" s="123"/>
      <c r="QRQ42" s="123"/>
      <c r="QRR42" s="123"/>
      <c r="QRS42" s="123"/>
      <c r="QRT42" s="123"/>
      <c r="QRU42" s="123"/>
      <c r="QRV42" s="123"/>
      <c r="QRW42" s="123"/>
      <c r="QRX42" s="123"/>
      <c r="QRY42" s="123"/>
      <c r="QRZ42" s="123"/>
      <c r="QSA42" s="123"/>
      <c r="QSB42" s="123"/>
      <c r="QSC42" s="123"/>
      <c r="QSD42" s="123"/>
      <c r="QSE42" s="123"/>
      <c r="QSF42" s="123"/>
      <c r="QSG42" s="123"/>
      <c r="QSH42" s="123"/>
      <c r="QSI42" s="123"/>
      <c r="QSJ42" s="123"/>
      <c r="QSK42" s="123"/>
      <c r="QSL42" s="123"/>
      <c r="QSM42" s="123"/>
      <c r="QSN42" s="123"/>
      <c r="QSO42" s="123"/>
      <c r="QSP42" s="123"/>
      <c r="QSQ42" s="123"/>
      <c r="QSR42" s="123"/>
      <c r="QSS42" s="123"/>
      <c r="QST42" s="123"/>
      <c r="QSU42" s="123"/>
      <c r="QSV42" s="123"/>
      <c r="QSW42" s="123"/>
      <c r="QSX42" s="123"/>
      <c r="QSY42" s="123"/>
      <c r="QSZ42" s="123"/>
      <c r="QTA42" s="123"/>
      <c r="QTB42" s="123"/>
      <c r="QTC42" s="123"/>
      <c r="QTD42" s="123"/>
      <c r="QTE42" s="123"/>
      <c r="QTF42" s="123"/>
      <c r="QTG42" s="123"/>
      <c r="QTH42" s="123"/>
      <c r="QTI42" s="123"/>
      <c r="QTJ42" s="123"/>
      <c r="QTK42" s="123"/>
      <c r="QTL42" s="123"/>
      <c r="QTM42" s="123"/>
      <c r="QTN42" s="123"/>
      <c r="QTO42" s="123"/>
      <c r="QTP42" s="123"/>
      <c r="QTQ42" s="123"/>
      <c r="QTR42" s="123"/>
      <c r="QTS42" s="123"/>
      <c r="QTT42" s="123"/>
      <c r="QTU42" s="123"/>
      <c r="QTV42" s="123"/>
      <c r="QTW42" s="123"/>
      <c r="QTX42" s="123"/>
      <c r="QTY42" s="123"/>
      <c r="QTZ42" s="123"/>
      <c r="QUA42" s="123"/>
      <c r="QUB42" s="123"/>
      <c r="QUC42" s="123"/>
      <c r="QUD42" s="123"/>
      <c r="QUE42" s="123"/>
      <c r="QUF42" s="123"/>
      <c r="QUG42" s="123"/>
      <c r="QUH42" s="123"/>
      <c r="QUI42" s="123"/>
      <c r="QUJ42" s="123"/>
      <c r="QUK42" s="123"/>
      <c r="QUL42" s="123"/>
      <c r="QUM42" s="123"/>
      <c r="QUN42" s="123"/>
      <c r="QUO42" s="123"/>
      <c r="QUP42" s="123"/>
      <c r="QUQ42" s="123"/>
      <c r="QUR42" s="123"/>
      <c r="QUS42" s="123"/>
      <c r="QUT42" s="123"/>
      <c r="QUU42" s="123"/>
      <c r="QUV42" s="123"/>
      <c r="QUW42" s="123"/>
      <c r="QUX42" s="123"/>
      <c r="QUY42" s="123"/>
      <c r="QUZ42" s="123"/>
      <c r="QVA42" s="123"/>
      <c r="QVB42" s="123"/>
      <c r="QVC42" s="123"/>
      <c r="QVD42" s="123"/>
      <c r="QVE42" s="123"/>
      <c r="QVF42" s="123"/>
      <c r="QVG42" s="123"/>
      <c r="QVH42" s="123"/>
      <c r="QVI42" s="123"/>
      <c r="QVJ42" s="123"/>
      <c r="QVK42" s="123"/>
      <c r="QVL42" s="123"/>
      <c r="QVM42" s="123"/>
      <c r="QVN42" s="123"/>
      <c r="QVO42" s="123"/>
      <c r="QVP42" s="123"/>
      <c r="QVQ42" s="123"/>
      <c r="QVR42" s="123"/>
      <c r="QVS42" s="123"/>
      <c r="QVT42" s="123"/>
      <c r="QVU42" s="123"/>
      <c r="QVV42" s="123"/>
      <c r="QVW42" s="123"/>
      <c r="QVX42" s="123"/>
      <c r="QVY42" s="123"/>
      <c r="QVZ42" s="123"/>
      <c r="QWA42" s="123"/>
      <c r="QWB42" s="123"/>
      <c r="QWC42" s="123"/>
      <c r="QWD42" s="123"/>
      <c r="QWE42" s="123"/>
      <c r="QWF42" s="123"/>
      <c r="QWG42" s="123"/>
      <c r="QWH42" s="123"/>
      <c r="QWI42" s="123"/>
      <c r="QWJ42" s="123"/>
      <c r="QWK42" s="123"/>
      <c r="QWL42" s="123"/>
      <c r="QWM42" s="123"/>
      <c r="QWN42" s="123"/>
      <c r="QWO42" s="123"/>
      <c r="QWP42" s="123"/>
      <c r="QWQ42" s="123"/>
      <c r="QWR42" s="123"/>
      <c r="QWS42" s="123"/>
      <c r="QWT42" s="123"/>
      <c r="QWU42" s="123"/>
      <c r="QWV42" s="123"/>
      <c r="QWW42" s="123"/>
      <c r="QWX42" s="123"/>
      <c r="QWY42" s="123"/>
      <c r="QWZ42" s="123"/>
      <c r="QXA42" s="123"/>
      <c r="QXB42" s="123"/>
      <c r="QXC42" s="123"/>
      <c r="QXD42" s="123"/>
      <c r="QXE42" s="123"/>
      <c r="QXF42" s="123"/>
      <c r="QXG42" s="123"/>
      <c r="QXH42" s="123"/>
      <c r="QXI42" s="123"/>
      <c r="QXJ42" s="123"/>
      <c r="QXK42" s="123"/>
      <c r="QXL42" s="123"/>
      <c r="QXM42" s="123"/>
      <c r="QXN42" s="123"/>
      <c r="QXO42" s="123"/>
      <c r="QXP42" s="123"/>
      <c r="QXQ42" s="123"/>
      <c r="QXR42" s="123"/>
      <c r="QXS42" s="123"/>
      <c r="QXT42" s="123"/>
      <c r="QXU42" s="123"/>
      <c r="QXV42" s="123"/>
      <c r="QXW42" s="123"/>
      <c r="QXX42" s="123"/>
      <c r="QXY42" s="123"/>
      <c r="QXZ42" s="123"/>
      <c r="QYA42" s="123"/>
      <c r="QYB42" s="123"/>
      <c r="QYC42" s="123"/>
      <c r="QYD42" s="123"/>
      <c r="QYE42" s="123"/>
      <c r="QYF42" s="123"/>
      <c r="QYG42" s="123"/>
      <c r="QYH42" s="123"/>
      <c r="QYI42" s="123"/>
      <c r="QYJ42" s="123"/>
      <c r="QYK42" s="123"/>
      <c r="QYL42" s="123"/>
      <c r="QYM42" s="123"/>
      <c r="QYN42" s="123"/>
      <c r="QYO42" s="123"/>
      <c r="QYP42" s="123"/>
      <c r="QYQ42" s="123"/>
      <c r="QYR42" s="123"/>
      <c r="QYS42" s="123"/>
      <c r="QYT42" s="123"/>
      <c r="QYU42" s="123"/>
      <c r="QYV42" s="123"/>
      <c r="QYW42" s="123"/>
      <c r="QYX42" s="123"/>
      <c r="QYY42" s="123"/>
      <c r="QYZ42" s="123"/>
      <c r="QZA42" s="123"/>
      <c r="QZB42" s="123"/>
      <c r="QZC42" s="123"/>
      <c r="QZD42" s="123"/>
      <c r="QZE42" s="123"/>
      <c r="QZF42" s="123"/>
      <c r="QZG42" s="123"/>
      <c r="QZH42" s="123"/>
      <c r="QZI42" s="123"/>
      <c r="QZJ42" s="123"/>
      <c r="QZK42" s="123"/>
      <c r="QZL42" s="123"/>
      <c r="QZM42" s="123"/>
      <c r="QZN42" s="123"/>
      <c r="QZO42" s="123"/>
      <c r="QZP42" s="123"/>
      <c r="QZQ42" s="123"/>
      <c r="QZR42" s="123"/>
      <c r="QZS42" s="123"/>
      <c r="QZT42" s="123"/>
      <c r="QZU42" s="123"/>
      <c r="QZV42" s="123"/>
      <c r="QZW42" s="123"/>
      <c r="QZX42" s="123"/>
      <c r="QZY42" s="123"/>
      <c r="QZZ42" s="123"/>
      <c r="RAA42" s="123"/>
      <c r="RAB42" s="123"/>
      <c r="RAC42" s="123"/>
      <c r="RAD42" s="123"/>
      <c r="RAE42" s="123"/>
      <c r="RAF42" s="123"/>
      <c r="RAG42" s="123"/>
      <c r="RAH42" s="123"/>
      <c r="RAI42" s="123"/>
      <c r="RAJ42" s="123"/>
      <c r="RAK42" s="123"/>
      <c r="RAL42" s="123"/>
      <c r="RAM42" s="123"/>
      <c r="RAN42" s="123"/>
      <c r="RAO42" s="123"/>
      <c r="RAP42" s="123"/>
      <c r="RAQ42" s="123"/>
      <c r="RAR42" s="123"/>
      <c r="RAS42" s="123"/>
      <c r="RAT42" s="123"/>
      <c r="RAU42" s="123"/>
      <c r="RAV42" s="123"/>
      <c r="RAW42" s="123"/>
      <c r="RAX42" s="123"/>
      <c r="RAY42" s="123"/>
      <c r="RAZ42" s="123"/>
      <c r="RBA42" s="123"/>
      <c r="RBB42" s="123"/>
      <c r="RBC42" s="123"/>
      <c r="RBD42" s="123"/>
      <c r="RBE42" s="123"/>
      <c r="RBF42" s="123"/>
      <c r="RBG42" s="123"/>
      <c r="RBH42" s="123"/>
      <c r="RBI42" s="123"/>
      <c r="RBJ42" s="123"/>
      <c r="RBK42" s="123"/>
      <c r="RBL42" s="123"/>
      <c r="RBM42" s="123"/>
      <c r="RBN42" s="123"/>
      <c r="RBO42" s="123"/>
      <c r="RBP42" s="123"/>
      <c r="RBQ42" s="123"/>
      <c r="RBR42" s="123"/>
      <c r="RBS42" s="123"/>
      <c r="RBT42" s="123"/>
      <c r="RBU42" s="123"/>
      <c r="RBV42" s="123"/>
      <c r="RBW42" s="123"/>
      <c r="RBX42" s="123"/>
      <c r="RBY42" s="123"/>
      <c r="RBZ42" s="123"/>
      <c r="RCA42" s="123"/>
      <c r="RCB42" s="123"/>
      <c r="RCC42" s="123"/>
      <c r="RCD42" s="123"/>
      <c r="RCE42" s="123"/>
      <c r="RCF42" s="123"/>
      <c r="RCG42" s="123"/>
      <c r="RCH42" s="123"/>
      <c r="RCI42" s="123"/>
      <c r="RCJ42" s="123"/>
      <c r="RCK42" s="123"/>
      <c r="RCL42" s="123"/>
      <c r="RCM42" s="123"/>
      <c r="RCN42" s="123"/>
      <c r="RCO42" s="123"/>
      <c r="RCP42" s="123"/>
      <c r="RCQ42" s="123"/>
      <c r="RCR42" s="123"/>
      <c r="RCS42" s="123"/>
      <c r="RCT42" s="123"/>
      <c r="RCU42" s="123"/>
      <c r="RCV42" s="123"/>
      <c r="RCW42" s="123"/>
      <c r="RCX42" s="123"/>
      <c r="RCY42" s="123"/>
      <c r="RCZ42" s="123"/>
      <c r="RDA42" s="123"/>
      <c r="RDB42" s="123"/>
      <c r="RDC42" s="123"/>
      <c r="RDD42" s="123"/>
      <c r="RDE42" s="123"/>
      <c r="RDF42" s="123"/>
      <c r="RDG42" s="123"/>
      <c r="RDH42" s="123"/>
      <c r="RDI42" s="123"/>
      <c r="RDJ42" s="123"/>
      <c r="RDK42" s="123"/>
      <c r="RDL42" s="123"/>
      <c r="RDM42" s="123"/>
      <c r="RDN42" s="123"/>
      <c r="RDO42" s="123"/>
      <c r="RDP42" s="123"/>
      <c r="RDQ42" s="123"/>
      <c r="RDR42" s="123"/>
      <c r="RDS42" s="123"/>
      <c r="RDT42" s="123"/>
      <c r="RDU42" s="123"/>
      <c r="RDV42" s="123"/>
      <c r="RDW42" s="123"/>
      <c r="RDX42" s="123"/>
      <c r="RDY42" s="123"/>
      <c r="RDZ42" s="123"/>
      <c r="REA42" s="123"/>
      <c r="REB42" s="123"/>
      <c r="REC42" s="123"/>
      <c r="RED42" s="123"/>
      <c r="REE42" s="123"/>
      <c r="REF42" s="123"/>
      <c r="REG42" s="123"/>
      <c r="REH42" s="123"/>
      <c r="REI42" s="123"/>
      <c r="REJ42" s="123"/>
      <c r="REK42" s="123"/>
      <c r="REL42" s="123"/>
      <c r="REM42" s="123"/>
      <c r="REN42" s="123"/>
      <c r="REO42" s="123"/>
      <c r="REP42" s="123"/>
      <c r="REQ42" s="123"/>
      <c r="RER42" s="123"/>
      <c r="RES42" s="123"/>
      <c r="RET42" s="123"/>
      <c r="REU42" s="123"/>
      <c r="REV42" s="123"/>
      <c r="REW42" s="123"/>
      <c r="REX42" s="123"/>
      <c r="REY42" s="123"/>
      <c r="REZ42" s="123"/>
      <c r="RFA42" s="123"/>
      <c r="RFB42" s="123"/>
      <c r="RFC42" s="123"/>
      <c r="RFD42" s="123"/>
      <c r="RFE42" s="123"/>
      <c r="RFF42" s="123"/>
      <c r="RFG42" s="123"/>
      <c r="RFH42" s="123"/>
      <c r="RFI42" s="123"/>
      <c r="RFJ42" s="123"/>
      <c r="RFK42" s="123"/>
      <c r="RFL42" s="123"/>
      <c r="RFM42" s="123"/>
      <c r="RFN42" s="123"/>
      <c r="RFO42" s="123"/>
      <c r="RFP42" s="123"/>
      <c r="RFQ42" s="123"/>
      <c r="RFR42" s="123"/>
      <c r="RFS42" s="123"/>
      <c r="RFT42" s="123"/>
      <c r="RFU42" s="123"/>
      <c r="RFV42" s="123"/>
      <c r="RFW42" s="123"/>
      <c r="RFX42" s="123"/>
      <c r="RFY42" s="123"/>
      <c r="RFZ42" s="123"/>
      <c r="RGA42" s="123"/>
      <c r="RGB42" s="123"/>
      <c r="RGC42" s="123"/>
      <c r="RGD42" s="123"/>
      <c r="RGE42" s="123"/>
      <c r="RGF42" s="123"/>
      <c r="RGG42" s="123"/>
      <c r="RGH42" s="123"/>
      <c r="RGI42" s="123"/>
      <c r="RGJ42" s="123"/>
      <c r="RGK42" s="123"/>
      <c r="RGL42" s="123"/>
      <c r="RGM42" s="123"/>
      <c r="RGN42" s="123"/>
      <c r="RGO42" s="123"/>
      <c r="RGP42" s="123"/>
      <c r="RGQ42" s="123"/>
      <c r="RGR42" s="123"/>
      <c r="RGS42" s="123"/>
      <c r="RGT42" s="123"/>
      <c r="RGU42" s="123"/>
      <c r="RGV42" s="123"/>
      <c r="RGW42" s="123"/>
      <c r="RGX42" s="123"/>
      <c r="RGY42" s="123"/>
      <c r="RGZ42" s="123"/>
      <c r="RHA42" s="123"/>
      <c r="RHB42" s="123"/>
      <c r="RHC42" s="123"/>
      <c r="RHD42" s="123"/>
      <c r="RHE42" s="123"/>
      <c r="RHF42" s="123"/>
      <c r="RHG42" s="123"/>
      <c r="RHH42" s="123"/>
      <c r="RHI42" s="123"/>
      <c r="RHJ42" s="123"/>
      <c r="RHK42" s="123"/>
      <c r="RHL42" s="123"/>
      <c r="RHM42" s="123"/>
      <c r="RHN42" s="123"/>
      <c r="RHO42" s="123"/>
      <c r="RHP42" s="123"/>
      <c r="RHQ42" s="123"/>
      <c r="RHR42" s="123"/>
      <c r="RHS42" s="123"/>
      <c r="RHT42" s="123"/>
      <c r="RHU42" s="123"/>
      <c r="RHV42" s="123"/>
      <c r="RHW42" s="123"/>
      <c r="RHX42" s="123"/>
      <c r="RHY42" s="123"/>
      <c r="RHZ42" s="123"/>
      <c r="RIA42" s="123"/>
      <c r="RIB42" s="123"/>
      <c r="RIC42" s="123"/>
      <c r="RID42" s="123"/>
      <c r="RIE42" s="123"/>
      <c r="RIF42" s="123"/>
      <c r="RIG42" s="123"/>
      <c r="RIH42" s="123"/>
      <c r="RII42" s="123"/>
      <c r="RIJ42" s="123"/>
      <c r="RIK42" s="123"/>
      <c r="RIL42" s="123"/>
      <c r="RIM42" s="123"/>
      <c r="RIN42" s="123"/>
      <c r="RIO42" s="123"/>
      <c r="RIP42" s="123"/>
      <c r="RIQ42" s="123"/>
      <c r="RIR42" s="123"/>
      <c r="RIS42" s="123"/>
      <c r="RIT42" s="123"/>
      <c r="RIU42" s="123"/>
      <c r="RIV42" s="123"/>
      <c r="RIW42" s="123"/>
      <c r="RIX42" s="123"/>
      <c r="RIY42" s="123"/>
      <c r="RIZ42" s="123"/>
      <c r="RJA42" s="123"/>
      <c r="RJB42" s="123"/>
      <c r="RJC42" s="123"/>
      <c r="RJD42" s="123"/>
      <c r="RJE42" s="123"/>
      <c r="RJF42" s="123"/>
      <c r="RJG42" s="123"/>
      <c r="RJH42" s="123"/>
      <c r="RJI42" s="123"/>
      <c r="RJJ42" s="123"/>
      <c r="RJK42" s="123"/>
      <c r="RJL42" s="123"/>
      <c r="RJM42" s="123"/>
      <c r="RJN42" s="123"/>
      <c r="RJO42" s="123"/>
      <c r="RJP42" s="123"/>
      <c r="RJQ42" s="123"/>
      <c r="RJR42" s="123"/>
      <c r="RJS42" s="123"/>
      <c r="RJT42" s="123"/>
      <c r="RJU42" s="123"/>
      <c r="RJV42" s="123"/>
      <c r="RJW42" s="123"/>
      <c r="RJX42" s="123"/>
      <c r="RJY42" s="123"/>
      <c r="RJZ42" s="123"/>
      <c r="RKA42" s="123"/>
      <c r="RKB42" s="123"/>
      <c r="RKC42" s="123"/>
      <c r="RKD42" s="123"/>
      <c r="RKE42" s="123"/>
      <c r="RKF42" s="123"/>
      <c r="RKG42" s="123"/>
      <c r="RKH42" s="123"/>
      <c r="RKI42" s="123"/>
      <c r="RKJ42" s="123"/>
      <c r="RKK42" s="123"/>
      <c r="RKL42" s="123"/>
      <c r="RKM42" s="123"/>
      <c r="RKN42" s="123"/>
      <c r="RKO42" s="123"/>
      <c r="RKP42" s="123"/>
      <c r="RKQ42" s="123"/>
      <c r="RKR42" s="123"/>
      <c r="RKS42" s="123"/>
      <c r="RKT42" s="123"/>
      <c r="RKU42" s="123"/>
      <c r="RKV42" s="123"/>
      <c r="RKW42" s="123"/>
      <c r="RKX42" s="123"/>
      <c r="RKY42" s="123"/>
      <c r="RKZ42" s="123"/>
      <c r="RLA42" s="123"/>
      <c r="RLB42" s="123"/>
      <c r="RLC42" s="123"/>
      <c r="RLD42" s="123"/>
      <c r="RLE42" s="123"/>
      <c r="RLF42" s="123"/>
      <c r="RLG42" s="123"/>
      <c r="RLH42" s="123"/>
      <c r="RLI42" s="123"/>
      <c r="RLJ42" s="123"/>
      <c r="RLK42" s="123"/>
      <c r="RLL42" s="123"/>
      <c r="RLM42" s="123"/>
      <c r="RLN42" s="123"/>
      <c r="RLO42" s="123"/>
      <c r="RLP42" s="123"/>
      <c r="RLQ42" s="123"/>
      <c r="RLR42" s="123"/>
      <c r="RLS42" s="123"/>
      <c r="RLT42" s="123"/>
      <c r="RLU42" s="123"/>
      <c r="RLV42" s="123"/>
      <c r="RLW42" s="123"/>
      <c r="RLX42" s="123"/>
      <c r="RLY42" s="123"/>
      <c r="RLZ42" s="123"/>
      <c r="RMA42" s="123"/>
      <c r="RMB42" s="123"/>
      <c r="RMC42" s="123"/>
      <c r="RMD42" s="123"/>
      <c r="RME42" s="123"/>
      <c r="RMF42" s="123"/>
      <c r="RMG42" s="123"/>
      <c r="RMH42" s="123"/>
      <c r="RMI42" s="123"/>
      <c r="RMJ42" s="123"/>
      <c r="RMK42" s="123"/>
      <c r="RML42" s="123"/>
      <c r="RMM42" s="123"/>
      <c r="RMN42" s="123"/>
      <c r="RMO42" s="123"/>
      <c r="RMP42" s="123"/>
      <c r="RMQ42" s="123"/>
      <c r="RMR42" s="123"/>
      <c r="RMS42" s="123"/>
      <c r="RMT42" s="123"/>
      <c r="RMU42" s="123"/>
      <c r="RMV42" s="123"/>
      <c r="RMW42" s="123"/>
      <c r="RMX42" s="123"/>
      <c r="RMY42" s="123"/>
      <c r="RMZ42" s="123"/>
      <c r="RNA42" s="123"/>
      <c r="RNB42" s="123"/>
      <c r="RNC42" s="123"/>
      <c r="RND42" s="123"/>
      <c r="RNE42" s="123"/>
      <c r="RNF42" s="123"/>
      <c r="RNG42" s="123"/>
      <c r="RNH42" s="123"/>
      <c r="RNI42" s="123"/>
      <c r="RNJ42" s="123"/>
      <c r="RNK42" s="123"/>
      <c r="RNL42" s="123"/>
      <c r="RNM42" s="123"/>
      <c r="RNN42" s="123"/>
      <c r="RNO42" s="123"/>
      <c r="RNP42" s="123"/>
      <c r="RNQ42" s="123"/>
      <c r="RNR42" s="123"/>
      <c r="RNS42" s="123"/>
      <c r="RNT42" s="123"/>
      <c r="RNU42" s="123"/>
      <c r="RNV42" s="123"/>
      <c r="RNW42" s="123"/>
      <c r="RNX42" s="123"/>
      <c r="RNY42" s="123"/>
      <c r="RNZ42" s="123"/>
      <c r="ROA42" s="123"/>
      <c r="ROB42" s="123"/>
      <c r="ROC42" s="123"/>
      <c r="ROD42" s="123"/>
      <c r="ROE42" s="123"/>
      <c r="ROF42" s="123"/>
      <c r="ROG42" s="123"/>
      <c r="ROH42" s="123"/>
      <c r="ROI42" s="123"/>
      <c r="ROJ42" s="123"/>
      <c r="ROK42" s="123"/>
      <c r="ROL42" s="123"/>
      <c r="ROM42" s="123"/>
      <c r="RON42" s="123"/>
      <c r="ROO42" s="123"/>
      <c r="ROP42" s="123"/>
      <c r="ROQ42" s="123"/>
      <c r="ROR42" s="123"/>
      <c r="ROS42" s="123"/>
      <c r="ROT42" s="123"/>
      <c r="ROU42" s="123"/>
      <c r="ROV42" s="123"/>
      <c r="ROW42" s="123"/>
      <c r="ROX42" s="123"/>
      <c r="ROY42" s="123"/>
      <c r="ROZ42" s="123"/>
      <c r="RPA42" s="123"/>
      <c r="RPB42" s="123"/>
      <c r="RPC42" s="123"/>
      <c r="RPD42" s="123"/>
      <c r="RPE42" s="123"/>
      <c r="RPF42" s="123"/>
      <c r="RPG42" s="123"/>
      <c r="RPH42" s="123"/>
      <c r="RPI42" s="123"/>
      <c r="RPJ42" s="123"/>
      <c r="RPK42" s="123"/>
      <c r="RPL42" s="123"/>
      <c r="RPM42" s="123"/>
      <c r="RPN42" s="123"/>
      <c r="RPO42" s="123"/>
      <c r="RPP42" s="123"/>
      <c r="RPQ42" s="123"/>
      <c r="RPR42" s="123"/>
      <c r="RPS42" s="123"/>
      <c r="RPT42" s="123"/>
      <c r="RPU42" s="123"/>
      <c r="RPV42" s="123"/>
      <c r="RPW42" s="123"/>
      <c r="RPX42" s="123"/>
      <c r="RPY42" s="123"/>
      <c r="RPZ42" s="123"/>
      <c r="RQA42" s="123"/>
      <c r="RQB42" s="123"/>
      <c r="RQC42" s="123"/>
      <c r="RQD42" s="123"/>
      <c r="RQE42" s="123"/>
      <c r="RQF42" s="123"/>
      <c r="RQG42" s="123"/>
      <c r="RQH42" s="123"/>
      <c r="RQI42" s="123"/>
      <c r="RQJ42" s="123"/>
      <c r="RQK42" s="123"/>
      <c r="RQL42" s="123"/>
      <c r="RQM42" s="123"/>
      <c r="RQN42" s="123"/>
      <c r="RQO42" s="123"/>
      <c r="RQP42" s="123"/>
      <c r="RQQ42" s="123"/>
      <c r="RQR42" s="123"/>
      <c r="RQS42" s="123"/>
      <c r="RQT42" s="123"/>
      <c r="RQU42" s="123"/>
      <c r="RQV42" s="123"/>
      <c r="RQW42" s="123"/>
      <c r="RQX42" s="123"/>
      <c r="RQY42" s="123"/>
      <c r="RQZ42" s="123"/>
      <c r="RRA42" s="123"/>
      <c r="RRB42" s="123"/>
      <c r="RRC42" s="123"/>
      <c r="RRD42" s="123"/>
      <c r="RRE42" s="123"/>
      <c r="RRF42" s="123"/>
      <c r="RRG42" s="123"/>
      <c r="RRH42" s="123"/>
      <c r="RRI42" s="123"/>
      <c r="RRJ42" s="123"/>
      <c r="RRK42" s="123"/>
      <c r="RRL42" s="123"/>
      <c r="RRM42" s="123"/>
      <c r="RRN42" s="123"/>
      <c r="RRO42" s="123"/>
      <c r="RRP42" s="123"/>
      <c r="RRQ42" s="123"/>
      <c r="RRR42" s="123"/>
      <c r="RRS42" s="123"/>
      <c r="RRT42" s="123"/>
      <c r="RRU42" s="123"/>
      <c r="RRV42" s="123"/>
      <c r="RRW42" s="123"/>
      <c r="RRX42" s="123"/>
      <c r="RRY42" s="123"/>
      <c r="RRZ42" s="123"/>
      <c r="RSA42" s="123"/>
      <c r="RSB42" s="123"/>
      <c r="RSC42" s="123"/>
      <c r="RSD42" s="123"/>
      <c r="RSE42" s="123"/>
      <c r="RSF42" s="123"/>
      <c r="RSG42" s="123"/>
      <c r="RSH42" s="123"/>
      <c r="RSI42" s="123"/>
      <c r="RSJ42" s="123"/>
      <c r="RSK42" s="123"/>
      <c r="RSL42" s="123"/>
      <c r="RSM42" s="123"/>
      <c r="RSN42" s="123"/>
      <c r="RSO42" s="123"/>
      <c r="RSP42" s="123"/>
      <c r="RSQ42" s="123"/>
      <c r="RSR42" s="123"/>
      <c r="RSS42" s="123"/>
      <c r="RST42" s="123"/>
      <c r="RSU42" s="123"/>
      <c r="RSV42" s="123"/>
      <c r="RSW42" s="123"/>
      <c r="RSX42" s="123"/>
      <c r="RSY42" s="123"/>
      <c r="RSZ42" s="123"/>
      <c r="RTA42" s="123"/>
      <c r="RTB42" s="123"/>
      <c r="RTC42" s="123"/>
      <c r="RTD42" s="123"/>
      <c r="RTE42" s="123"/>
      <c r="RTF42" s="123"/>
      <c r="RTG42" s="123"/>
      <c r="RTH42" s="123"/>
      <c r="RTI42" s="123"/>
      <c r="RTJ42" s="123"/>
      <c r="RTK42" s="123"/>
      <c r="RTL42" s="123"/>
      <c r="RTM42" s="123"/>
      <c r="RTN42" s="123"/>
      <c r="RTO42" s="123"/>
      <c r="RTP42" s="123"/>
      <c r="RTQ42" s="123"/>
      <c r="RTR42" s="123"/>
      <c r="RTS42" s="123"/>
      <c r="RTT42" s="123"/>
      <c r="RTU42" s="123"/>
      <c r="RTV42" s="123"/>
      <c r="RTW42" s="123"/>
      <c r="RTX42" s="123"/>
      <c r="RTY42" s="123"/>
      <c r="RTZ42" s="123"/>
      <c r="RUA42" s="123"/>
      <c r="RUB42" s="123"/>
      <c r="RUC42" s="123"/>
      <c r="RUD42" s="123"/>
      <c r="RUE42" s="123"/>
      <c r="RUF42" s="123"/>
      <c r="RUG42" s="123"/>
      <c r="RUH42" s="123"/>
      <c r="RUI42" s="123"/>
      <c r="RUJ42" s="123"/>
      <c r="RUK42" s="123"/>
      <c r="RUL42" s="123"/>
      <c r="RUM42" s="123"/>
      <c r="RUN42" s="123"/>
      <c r="RUO42" s="123"/>
      <c r="RUP42" s="123"/>
      <c r="RUQ42" s="123"/>
      <c r="RUR42" s="123"/>
      <c r="RUS42" s="123"/>
      <c r="RUT42" s="123"/>
      <c r="RUU42" s="123"/>
      <c r="RUV42" s="123"/>
      <c r="RUW42" s="123"/>
      <c r="RUX42" s="123"/>
      <c r="RUY42" s="123"/>
      <c r="RUZ42" s="123"/>
      <c r="RVA42" s="123"/>
      <c r="RVB42" s="123"/>
      <c r="RVC42" s="123"/>
      <c r="RVD42" s="123"/>
      <c r="RVE42" s="123"/>
      <c r="RVF42" s="123"/>
      <c r="RVG42" s="123"/>
      <c r="RVH42" s="123"/>
      <c r="RVI42" s="123"/>
      <c r="RVJ42" s="123"/>
      <c r="RVK42" s="123"/>
      <c r="RVL42" s="123"/>
      <c r="RVM42" s="123"/>
      <c r="RVN42" s="123"/>
      <c r="RVO42" s="123"/>
      <c r="RVP42" s="123"/>
      <c r="RVQ42" s="123"/>
      <c r="RVR42" s="123"/>
      <c r="RVS42" s="123"/>
      <c r="RVT42" s="123"/>
      <c r="RVU42" s="123"/>
      <c r="RVV42" s="123"/>
      <c r="RVW42" s="123"/>
      <c r="RVX42" s="123"/>
      <c r="RVY42" s="123"/>
      <c r="RVZ42" s="123"/>
      <c r="RWA42" s="123"/>
      <c r="RWB42" s="123"/>
      <c r="RWC42" s="123"/>
      <c r="RWD42" s="123"/>
      <c r="RWE42" s="123"/>
      <c r="RWF42" s="123"/>
      <c r="RWG42" s="123"/>
      <c r="RWH42" s="123"/>
      <c r="RWI42" s="123"/>
      <c r="RWJ42" s="123"/>
      <c r="RWK42" s="123"/>
      <c r="RWL42" s="123"/>
      <c r="RWM42" s="123"/>
      <c r="RWN42" s="123"/>
      <c r="RWO42" s="123"/>
      <c r="RWP42" s="123"/>
      <c r="RWQ42" s="123"/>
      <c r="RWR42" s="123"/>
      <c r="RWS42" s="123"/>
      <c r="RWT42" s="123"/>
      <c r="RWU42" s="123"/>
      <c r="RWV42" s="123"/>
      <c r="RWW42" s="123"/>
      <c r="RWX42" s="123"/>
      <c r="RWY42" s="123"/>
      <c r="RWZ42" s="123"/>
      <c r="RXA42" s="123"/>
      <c r="RXB42" s="123"/>
      <c r="RXC42" s="123"/>
      <c r="RXD42" s="123"/>
      <c r="RXE42" s="123"/>
      <c r="RXF42" s="123"/>
      <c r="RXG42" s="123"/>
      <c r="RXH42" s="123"/>
      <c r="RXI42" s="123"/>
      <c r="RXJ42" s="123"/>
      <c r="RXK42" s="123"/>
      <c r="RXL42" s="123"/>
      <c r="RXM42" s="123"/>
      <c r="RXN42" s="123"/>
      <c r="RXO42" s="123"/>
      <c r="RXP42" s="123"/>
      <c r="RXQ42" s="123"/>
      <c r="RXR42" s="123"/>
      <c r="RXS42" s="123"/>
      <c r="RXT42" s="123"/>
      <c r="RXU42" s="123"/>
      <c r="RXV42" s="123"/>
      <c r="RXW42" s="123"/>
      <c r="RXX42" s="123"/>
      <c r="RXY42" s="123"/>
      <c r="RXZ42" s="123"/>
      <c r="RYA42" s="123"/>
      <c r="RYB42" s="123"/>
      <c r="RYC42" s="123"/>
      <c r="RYD42" s="123"/>
      <c r="RYE42" s="123"/>
      <c r="RYF42" s="123"/>
      <c r="RYG42" s="123"/>
      <c r="RYH42" s="123"/>
      <c r="RYI42" s="123"/>
      <c r="RYJ42" s="123"/>
      <c r="RYK42" s="123"/>
      <c r="RYL42" s="123"/>
      <c r="RYM42" s="123"/>
      <c r="RYN42" s="123"/>
      <c r="RYO42" s="123"/>
      <c r="RYP42" s="123"/>
      <c r="RYQ42" s="123"/>
      <c r="RYR42" s="123"/>
      <c r="RYS42" s="123"/>
      <c r="RYT42" s="123"/>
      <c r="RYU42" s="123"/>
      <c r="RYV42" s="123"/>
      <c r="RYW42" s="123"/>
      <c r="RYX42" s="123"/>
      <c r="RYY42" s="123"/>
      <c r="RYZ42" s="123"/>
      <c r="RZA42" s="123"/>
      <c r="RZB42" s="123"/>
      <c r="RZC42" s="123"/>
      <c r="RZD42" s="123"/>
      <c r="RZE42" s="123"/>
      <c r="RZF42" s="123"/>
      <c r="RZG42" s="123"/>
      <c r="RZH42" s="123"/>
      <c r="RZI42" s="123"/>
      <c r="RZJ42" s="123"/>
      <c r="RZK42" s="123"/>
      <c r="RZL42" s="123"/>
      <c r="RZM42" s="123"/>
      <c r="RZN42" s="123"/>
      <c r="RZO42" s="123"/>
      <c r="RZP42" s="123"/>
      <c r="RZQ42" s="123"/>
      <c r="RZR42" s="123"/>
      <c r="RZS42" s="123"/>
      <c r="RZT42" s="123"/>
      <c r="RZU42" s="123"/>
      <c r="RZV42" s="123"/>
      <c r="RZW42" s="123"/>
      <c r="RZX42" s="123"/>
      <c r="RZY42" s="123"/>
      <c r="RZZ42" s="123"/>
      <c r="SAA42" s="123"/>
      <c r="SAB42" s="123"/>
      <c r="SAC42" s="123"/>
      <c r="SAD42" s="123"/>
      <c r="SAE42" s="123"/>
      <c r="SAF42" s="123"/>
      <c r="SAG42" s="123"/>
      <c r="SAH42" s="123"/>
      <c r="SAI42" s="123"/>
      <c r="SAJ42" s="123"/>
      <c r="SAK42" s="123"/>
      <c r="SAL42" s="123"/>
      <c r="SAM42" s="123"/>
      <c r="SAN42" s="123"/>
      <c r="SAO42" s="123"/>
      <c r="SAP42" s="123"/>
      <c r="SAQ42" s="123"/>
      <c r="SAR42" s="123"/>
      <c r="SAS42" s="123"/>
      <c r="SAT42" s="123"/>
      <c r="SAU42" s="123"/>
      <c r="SAV42" s="123"/>
      <c r="SAW42" s="123"/>
      <c r="SAX42" s="123"/>
      <c r="SAY42" s="123"/>
      <c r="SAZ42" s="123"/>
      <c r="SBA42" s="123"/>
      <c r="SBB42" s="123"/>
      <c r="SBC42" s="123"/>
      <c r="SBD42" s="123"/>
      <c r="SBE42" s="123"/>
      <c r="SBF42" s="123"/>
      <c r="SBG42" s="123"/>
      <c r="SBH42" s="123"/>
      <c r="SBI42" s="123"/>
      <c r="SBJ42" s="123"/>
      <c r="SBK42" s="123"/>
      <c r="SBL42" s="123"/>
      <c r="SBM42" s="123"/>
      <c r="SBN42" s="123"/>
      <c r="SBO42" s="123"/>
      <c r="SBP42" s="123"/>
      <c r="SBQ42" s="123"/>
      <c r="SBR42" s="123"/>
      <c r="SBS42" s="123"/>
      <c r="SBT42" s="123"/>
      <c r="SBU42" s="123"/>
      <c r="SBV42" s="123"/>
      <c r="SBW42" s="123"/>
      <c r="SBX42" s="123"/>
      <c r="SBY42" s="123"/>
      <c r="SBZ42" s="123"/>
      <c r="SCA42" s="123"/>
      <c r="SCB42" s="123"/>
      <c r="SCC42" s="123"/>
      <c r="SCD42" s="123"/>
      <c r="SCE42" s="123"/>
      <c r="SCF42" s="123"/>
      <c r="SCG42" s="123"/>
      <c r="SCH42" s="123"/>
      <c r="SCI42" s="123"/>
      <c r="SCJ42" s="123"/>
      <c r="SCK42" s="123"/>
      <c r="SCL42" s="123"/>
      <c r="SCM42" s="123"/>
      <c r="SCN42" s="123"/>
      <c r="SCO42" s="123"/>
      <c r="SCP42" s="123"/>
      <c r="SCQ42" s="123"/>
      <c r="SCR42" s="123"/>
      <c r="SCS42" s="123"/>
      <c r="SCT42" s="123"/>
      <c r="SCU42" s="123"/>
      <c r="SCV42" s="123"/>
      <c r="SCW42" s="123"/>
      <c r="SCX42" s="123"/>
      <c r="SCY42" s="123"/>
      <c r="SCZ42" s="123"/>
      <c r="SDA42" s="123"/>
      <c r="SDB42" s="123"/>
      <c r="SDC42" s="123"/>
      <c r="SDD42" s="123"/>
      <c r="SDE42" s="123"/>
      <c r="SDF42" s="123"/>
      <c r="SDG42" s="123"/>
      <c r="SDH42" s="123"/>
      <c r="SDI42" s="123"/>
      <c r="SDJ42" s="123"/>
      <c r="SDK42" s="123"/>
      <c r="SDL42" s="123"/>
      <c r="SDM42" s="123"/>
      <c r="SDN42" s="123"/>
      <c r="SDO42" s="123"/>
      <c r="SDP42" s="123"/>
      <c r="SDQ42" s="123"/>
      <c r="SDR42" s="123"/>
      <c r="SDS42" s="123"/>
      <c r="SDT42" s="123"/>
      <c r="SDU42" s="123"/>
      <c r="SDV42" s="123"/>
      <c r="SDW42" s="123"/>
      <c r="SDX42" s="123"/>
      <c r="SDY42" s="123"/>
      <c r="SDZ42" s="123"/>
      <c r="SEA42" s="123"/>
      <c r="SEB42" s="123"/>
      <c r="SEC42" s="123"/>
      <c r="SED42" s="123"/>
      <c r="SEE42" s="123"/>
      <c r="SEF42" s="123"/>
      <c r="SEG42" s="123"/>
      <c r="SEH42" s="123"/>
      <c r="SEI42" s="123"/>
      <c r="SEJ42" s="123"/>
      <c r="SEK42" s="123"/>
      <c r="SEL42" s="123"/>
      <c r="SEM42" s="123"/>
      <c r="SEN42" s="123"/>
      <c r="SEO42" s="123"/>
      <c r="SEP42" s="123"/>
      <c r="SEQ42" s="123"/>
      <c r="SER42" s="123"/>
      <c r="SES42" s="123"/>
      <c r="SET42" s="123"/>
      <c r="SEU42" s="123"/>
      <c r="SEV42" s="123"/>
      <c r="SEW42" s="123"/>
      <c r="SEX42" s="123"/>
      <c r="SEY42" s="123"/>
      <c r="SEZ42" s="123"/>
      <c r="SFA42" s="123"/>
      <c r="SFB42" s="123"/>
      <c r="SFC42" s="123"/>
      <c r="SFD42" s="123"/>
      <c r="SFE42" s="123"/>
      <c r="SFF42" s="123"/>
      <c r="SFG42" s="123"/>
      <c r="SFH42" s="123"/>
      <c r="SFI42" s="123"/>
      <c r="SFJ42" s="123"/>
      <c r="SFK42" s="123"/>
      <c r="SFL42" s="123"/>
      <c r="SFM42" s="123"/>
      <c r="SFN42" s="123"/>
      <c r="SFO42" s="123"/>
      <c r="SFP42" s="123"/>
      <c r="SFQ42" s="123"/>
      <c r="SFR42" s="123"/>
      <c r="SFS42" s="123"/>
      <c r="SFT42" s="123"/>
      <c r="SFU42" s="123"/>
      <c r="SFV42" s="123"/>
      <c r="SFW42" s="123"/>
      <c r="SFX42" s="123"/>
      <c r="SFY42" s="123"/>
      <c r="SFZ42" s="123"/>
      <c r="SGA42" s="123"/>
      <c r="SGB42" s="123"/>
      <c r="SGC42" s="123"/>
      <c r="SGD42" s="123"/>
      <c r="SGE42" s="123"/>
      <c r="SGF42" s="123"/>
      <c r="SGG42" s="123"/>
      <c r="SGH42" s="123"/>
      <c r="SGI42" s="123"/>
      <c r="SGJ42" s="123"/>
      <c r="SGK42" s="123"/>
      <c r="SGL42" s="123"/>
      <c r="SGM42" s="123"/>
      <c r="SGN42" s="123"/>
      <c r="SGO42" s="123"/>
      <c r="SGP42" s="123"/>
      <c r="SGQ42" s="123"/>
      <c r="SGR42" s="123"/>
      <c r="SGS42" s="123"/>
      <c r="SGT42" s="123"/>
      <c r="SGU42" s="123"/>
      <c r="SGV42" s="123"/>
      <c r="SGW42" s="123"/>
      <c r="SGX42" s="123"/>
      <c r="SGY42" s="123"/>
      <c r="SGZ42" s="123"/>
      <c r="SHA42" s="123"/>
      <c r="SHB42" s="123"/>
      <c r="SHC42" s="123"/>
      <c r="SHD42" s="123"/>
      <c r="SHE42" s="123"/>
      <c r="SHF42" s="123"/>
      <c r="SHG42" s="123"/>
      <c r="SHH42" s="123"/>
      <c r="SHI42" s="123"/>
      <c r="SHJ42" s="123"/>
      <c r="SHK42" s="123"/>
      <c r="SHL42" s="123"/>
      <c r="SHM42" s="123"/>
      <c r="SHN42" s="123"/>
      <c r="SHO42" s="123"/>
      <c r="SHP42" s="123"/>
      <c r="SHQ42" s="123"/>
      <c r="SHR42" s="123"/>
      <c r="SHS42" s="123"/>
      <c r="SHT42" s="123"/>
      <c r="SHU42" s="123"/>
      <c r="SHV42" s="123"/>
      <c r="SHW42" s="123"/>
      <c r="SHX42" s="123"/>
      <c r="SHY42" s="123"/>
      <c r="SHZ42" s="123"/>
      <c r="SIA42" s="123"/>
      <c r="SIB42" s="123"/>
      <c r="SIC42" s="123"/>
      <c r="SID42" s="123"/>
      <c r="SIE42" s="123"/>
      <c r="SIF42" s="123"/>
      <c r="SIG42" s="123"/>
      <c r="SIH42" s="123"/>
      <c r="SII42" s="123"/>
      <c r="SIJ42" s="123"/>
      <c r="SIK42" s="123"/>
      <c r="SIL42" s="123"/>
      <c r="SIM42" s="123"/>
      <c r="SIN42" s="123"/>
      <c r="SIO42" s="123"/>
      <c r="SIP42" s="123"/>
      <c r="SIQ42" s="123"/>
      <c r="SIR42" s="123"/>
      <c r="SIS42" s="123"/>
      <c r="SIT42" s="123"/>
      <c r="SIU42" s="123"/>
      <c r="SIV42" s="123"/>
      <c r="SIW42" s="123"/>
      <c r="SIX42" s="123"/>
      <c r="SIY42" s="123"/>
      <c r="SIZ42" s="123"/>
      <c r="SJA42" s="123"/>
      <c r="SJB42" s="123"/>
      <c r="SJC42" s="123"/>
      <c r="SJD42" s="123"/>
      <c r="SJE42" s="123"/>
      <c r="SJF42" s="123"/>
      <c r="SJG42" s="123"/>
      <c r="SJH42" s="123"/>
      <c r="SJI42" s="123"/>
      <c r="SJJ42" s="123"/>
      <c r="SJK42" s="123"/>
      <c r="SJL42" s="123"/>
      <c r="SJM42" s="123"/>
      <c r="SJN42" s="123"/>
      <c r="SJO42" s="123"/>
      <c r="SJP42" s="123"/>
      <c r="SJQ42" s="123"/>
      <c r="SJR42" s="123"/>
      <c r="SJS42" s="123"/>
      <c r="SJT42" s="123"/>
      <c r="SJU42" s="123"/>
      <c r="SJV42" s="123"/>
      <c r="SJW42" s="123"/>
      <c r="SJX42" s="123"/>
      <c r="SJY42" s="123"/>
      <c r="SJZ42" s="123"/>
      <c r="SKA42" s="123"/>
      <c r="SKB42" s="123"/>
      <c r="SKC42" s="123"/>
      <c r="SKD42" s="123"/>
      <c r="SKE42" s="123"/>
      <c r="SKF42" s="123"/>
      <c r="SKG42" s="123"/>
      <c r="SKH42" s="123"/>
      <c r="SKI42" s="123"/>
      <c r="SKJ42" s="123"/>
      <c r="SKK42" s="123"/>
      <c r="SKL42" s="123"/>
      <c r="SKM42" s="123"/>
      <c r="SKN42" s="123"/>
      <c r="SKO42" s="123"/>
      <c r="SKP42" s="123"/>
      <c r="SKQ42" s="123"/>
      <c r="SKR42" s="123"/>
      <c r="SKS42" s="123"/>
      <c r="SKT42" s="123"/>
      <c r="SKU42" s="123"/>
      <c r="SKV42" s="123"/>
      <c r="SKW42" s="123"/>
      <c r="SKX42" s="123"/>
      <c r="SKY42" s="123"/>
      <c r="SKZ42" s="123"/>
      <c r="SLA42" s="123"/>
      <c r="SLB42" s="123"/>
      <c r="SLC42" s="123"/>
      <c r="SLD42" s="123"/>
      <c r="SLE42" s="123"/>
      <c r="SLF42" s="123"/>
      <c r="SLG42" s="123"/>
      <c r="SLH42" s="123"/>
      <c r="SLI42" s="123"/>
      <c r="SLJ42" s="123"/>
      <c r="SLK42" s="123"/>
      <c r="SLL42" s="123"/>
      <c r="SLM42" s="123"/>
      <c r="SLN42" s="123"/>
      <c r="SLO42" s="123"/>
      <c r="SLP42" s="123"/>
      <c r="SLQ42" s="123"/>
      <c r="SLR42" s="123"/>
      <c r="SLS42" s="123"/>
      <c r="SLT42" s="123"/>
      <c r="SLU42" s="123"/>
      <c r="SLV42" s="123"/>
      <c r="SLW42" s="123"/>
      <c r="SLX42" s="123"/>
      <c r="SLY42" s="123"/>
      <c r="SLZ42" s="123"/>
      <c r="SMA42" s="123"/>
      <c r="SMB42" s="123"/>
      <c r="SMC42" s="123"/>
      <c r="SMD42" s="123"/>
      <c r="SME42" s="123"/>
      <c r="SMF42" s="123"/>
      <c r="SMG42" s="123"/>
      <c r="SMH42" s="123"/>
      <c r="SMI42" s="123"/>
      <c r="SMJ42" s="123"/>
      <c r="SMK42" s="123"/>
      <c r="SML42" s="123"/>
      <c r="SMM42" s="123"/>
      <c r="SMN42" s="123"/>
      <c r="SMO42" s="123"/>
      <c r="SMP42" s="123"/>
      <c r="SMQ42" s="123"/>
      <c r="SMR42" s="123"/>
      <c r="SMS42" s="123"/>
      <c r="SMT42" s="123"/>
      <c r="SMU42" s="123"/>
      <c r="SMV42" s="123"/>
      <c r="SMW42" s="123"/>
      <c r="SMX42" s="123"/>
      <c r="SMY42" s="123"/>
      <c r="SMZ42" s="123"/>
      <c r="SNA42" s="123"/>
      <c r="SNB42" s="123"/>
      <c r="SNC42" s="123"/>
      <c r="SND42" s="123"/>
      <c r="SNE42" s="123"/>
      <c r="SNF42" s="123"/>
      <c r="SNG42" s="123"/>
      <c r="SNH42" s="123"/>
      <c r="SNI42" s="123"/>
      <c r="SNJ42" s="123"/>
      <c r="SNK42" s="123"/>
      <c r="SNL42" s="123"/>
      <c r="SNM42" s="123"/>
      <c r="SNN42" s="123"/>
      <c r="SNO42" s="123"/>
      <c r="SNP42" s="123"/>
      <c r="SNQ42" s="123"/>
      <c r="SNR42" s="123"/>
      <c r="SNS42" s="123"/>
      <c r="SNT42" s="123"/>
      <c r="SNU42" s="123"/>
      <c r="SNV42" s="123"/>
      <c r="SNW42" s="123"/>
      <c r="SNX42" s="123"/>
      <c r="SNY42" s="123"/>
      <c r="SNZ42" s="123"/>
      <c r="SOA42" s="123"/>
      <c r="SOB42" s="123"/>
      <c r="SOC42" s="123"/>
      <c r="SOD42" s="123"/>
      <c r="SOE42" s="123"/>
      <c r="SOF42" s="123"/>
      <c r="SOG42" s="123"/>
      <c r="SOH42" s="123"/>
      <c r="SOI42" s="123"/>
      <c r="SOJ42" s="123"/>
      <c r="SOK42" s="123"/>
      <c r="SOL42" s="123"/>
      <c r="SOM42" s="123"/>
      <c r="SON42" s="123"/>
      <c r="SOO42" s="123"/>
      <c r="SOP42" s="123"/>
      <c r="SOQ42" s="123"/>
      <c r="SOR42" s="123"/>
      <c r="SOS42" s="123"/>
      <c r="SOT42" s="123"/>
      <c r="SOU42" s="123"/>
      <c r="SOV42" s="123"/>
      <c r="SOW42" s="123"/>
      <c r="SOX42" s="123"/>
      <c r="SOY42" s="123"/>
      <c r="SOZ42" s="123"/>
      <c r="SPA42" s="123"/>
      <c r="SPB42" s="123"/>
      <c r="SPC42" s="123"/>
      <c r="SPD42" s="123"/>
      <c r="SPE42" s="123"/>
      <c r="SPF42" s="123"/>
      <c r="SPG42" s="123"/>
      <c r="SPH42" s="123"/>
      <c r="SPI42" s="123"/>
      <c r="SPJ42" s="123"/>
      <c r="SPK42" s="123"/>
      <c r="SPL42" s="123"/>
      <c r="SPM42" s="123"/>
      <c r="SPN42" s="123"/>
      <c r="SPO42" s="123"/>
      <c r="SPP42" s="123"/>
      <c r="SPQ42" s="123"/>
      <c r="SPR42" s="123"/>
      <c r="SPS42" s="123"/>
      <c r="SPT42" s="123"/>
      <c r="SPU42" s="123"/>
      <c r="SPV42" s="123"/>
      <c r="SPW42" s="123"/>
      <c r="SPX42" s="123"/>
      <c r="SPY42" s="123"/>
      <c r="SPZ42" s="123"/>
      <c r="SQA42" s="123"/>
      <c r="SQB42" s="123"/>
      <c r="SQC42" s="123"/>
      <c r="SQD42" s="123"/>
      <c r="SQE42" s="123"/>
      <c r="SQF42" s="123"/>
      <c r="SQG42" s="123"/>
      <c r="SQH42" s="123"/>
      <c r="SQI42" s="123"/>
      <c r="SQJ42" s="123"/>
      <c r="SQK42" s="123"/>
      <c r="SQL42" s="123"/>
      <c r="SQM42" s="123"/>
      <c r="SQN42" s="123"/>
      <c r="SQO42" s="123"/>
      <c r="SQP42" s="123"/>
      <c r="SQQ42" s="123"/>
      <c r="SQR42" s="123"/>
      <c r="SQS42" s="123"/>
      <c r="SQT42" s="123"/>
      <c r="SQU42" s="123"/>
      <c r="SQV42" s="123"/>
      <c r="SQW42" s="123"/>
      <c r="SQX42" s="123"/>
      <c r="SQY42" s="123"/>
      <c r="SQZ42" s="123"/>
      <c r="SRA42" s="123"/>
      <c r="SRB42" s="123"/>
      <c r="SRC42" s="123"/>
      <c r="SRD42" s="123"/>
      <c r="SRE42" s="123"/>
      <c r="SRF42" s="123"/>
      <c r="SRG42" s="123"/>
      <c r="SRH42" s="123"/>
      <c r="SRI42" s="123"/>
      <c r="SRJ42" s="123"/>
      <c r="SRK42" s="123"/>
      <c r="SRL42" s="123"/>
      <c r="SRM42" s="123"/>
      <c r="SRN42" s="123"/>
      <c r="SRO42" s="123"/>
      <c r="SRP42" s="123"/>
      <c r="SRQ42" s="123"/>
      <c r="SRR42" s="123"/>
      <c r="SRS42" s="123"/>
      <c r="SRT42" s="123"/>
      <c r="SRU42" s="123"/>
      <c r="SRV42" s="123"/>
      <c r="SRW42" s="123"/>
      <c r="SRX42" s="123"/>
      <c r="SRY42" s="123"/>
      <c r="SRZ42" s="123"/>
      <c r="SSA42" s="123"/>
      <c r="SSB42" s="123"/>
      <c r="SSC42" s="123"/>
      <c r="SSD42" s="123"/>
      <c r="SSE42" s="123"/>
      <c r="SSF42" s="123"/>
      <c r="SSG42" s="123"/>
      <c r="SSH42" s="123"/>
      <c r="SSI42" s="123"/>
      <c r="SSJ42" s="123"/>
      <c r="SSK42" s="123"/>
      <c r="SSL42" s="123"/>
      <c r="SSM42" s="123"/>
      <c r="SSN42" s="123"/>
      <c r="SSO42" s="123"/>
      <c r="SSP42" s="123"/>
      <c r="SSQ42" s="123"/>
      <c r="SSR42" s="123"/>
      <c r="SSS42" s="123"/>
      <c r="SST42" s="123"/>
      <c r="SSU42" s="123"/>
      <c r="SSV42" s="123"/>
      <c r="SSW42" s="123"/>
      <c r="SSX42" s="123"/>
      <c r="SSY42" s="123"/>
      <c r="SSZ42" s="123"/>
      <c r="STA42" s="123"/>
      <c r="STB42" s="123"/>
      <c r="STC42" s="123"/>
      <c r="STD42" s="123"/>
      <c r="STE42" s="123"/>
      <c r="STF42" s="123"/>
      <c r="STG42" s="123"/>
      <c r="STH42" s="123"/>
      <c r="STI42" s="123"/>
      <c r="STJ42" s="123"/>
      <c r="STK42" s="123"/>
      <c r="STL42" s="123"/>
      <c r="STM42" s="123"/>
      <c r="STN42" s="123"/>
      <c r="STO42" s="123"/>
      <c r="STP42" s="123"/>
      <c r="STQ42" s="123"/>
      <c r="STR42" s="123"/>
      <c r="STS42" s="123"/>
      <c r="STT42" s="123"/>
      <c r="STU42" s="123"/>
      <c r="STV42" s="123"/>
      <c r="STW42" s="123"/>
      <c r="STX42" s="123"/>
      <c r="STY42" s="123"/>
      <c r="STZ42" s="123"/>
      <c r="SUA42" s="123"/>
      <c r="SUB42" s="123"/>
      <c r="SUC42" s="123"/>
      <c r="SUD42" s="123"/>
      <c r="SUE42" s="123"/>
      <c r="SUF42" s="123"/>
      <c r="SUG42" s="123"/>
      <c r="SUH42" s="123"/>
      <c r="SUI42" s="123"/>
      <c r="SUJ42" s="123"/>
      <c r="SUK42" s="123"/>
      <c r="SUL42" s="123"/>
      <c r="SUM42" s="123"/>
      <c r="SUN42" s="123"/>
      <c r="SUO42" s="123"/>
      <c r="SUP42" s="123"/>
      <c r="SUQ42" s="123"/>
      <c r="SUR42" s="123"/>
      <c r="SUS42" s="123"/>
      <c r="SUT42" s="123"/>
      <c r="SUU42" s="123"/>
      <c r="SUV42" s="123"/>
      <c r="SUW42" s="123"/>
      <c r="SUX42" s="123"/>
      <c r="SUY42" s="123"/>
      <c r="SUZ42" s="123"/>
      <c r="SVA42" s="123"/>
      <c r="SVB42" s="123"/>
      <c r="SVC42" s="123"/>
      <c r="SVD42" s="123"/>
      <c r="SVE42" s="123"/>
      <c r="SVF42" s="123"/>
      <c r="SVG42" s="123"/>
      <c r="SVH42" s="123"/>
      <c r="SVI42" s="123"/>
      <c r="SVJ42" s="123"/>
      <c r="SVK42" s="123"/>
      <c r="SVL42" s="123"/>
      <c r="SVM42" s="123"/>
      <c r="SVN42" s="123"/>
      <c r="SVO42" s="123"/>
      <c r="SVP42" s="123"/>
      <c r="SVQ42" s="123"/>
      <c r="SVR42" s="123"/>
      <c r="SVS42" s="123"/>
      <c r="SVT42" s="123"/>
      <c r="SVU42" s="123"/>
      <c r="SVV42" s="123"/>
      <c r="SVW42" s="123"/>
      <c r="SVX42" s="123"/>
      <c r="SVY42" s="123"/>
      <c r="SVZ42" s="123"/>
      <c r="SWA42" s="123"/>
      <c r="SWB42" s="123"/>
      <c r="SWC42" s="123"/>
      <c r="SWD42" s="123"/>
      <c r="SWE42" s="123"/>
      <c r="SWF42" s="123"/>
      <c r="SWG42" s="123"/>
      <c r="SWH42" s="123"/>
      <c r="SWI42" s="123"/>
      <c r="SWJ42" s="123"/>
      <c r="SWK42" s="123"/>
      <c r="SWL42" s="123"/>
      <c r="SWM42" s="123"/>
      <c r="SWN42" s="123"/>
      <c r="SWO42" s="123"/>
      <c r="SWP42" s="123"/>
      <c r="SWQ42" s="123"/>
      <c r="SWR42" s="123"/>
      <c r="SWS42" s="123"/>
      <c r="SWT42" s="123"/>
      <c r="SWU42" s="123"/>
      <c r="SWV42" s="123"/>
      <c r="SWW42" s="123"/>
      <c r="SWX42" s="123"/>
      <c r="SWY42" s="123"/>
      <c r="SWZ42" s="123"/>
      <c r="SXA42" s="123"/>
      <c r="SXB42" s="123"/>
      <c r="SXC42" s="123"/>
      <c r="SXD42" s="123"/>
      <c r="SXE42" s="123"/>
      <c r="SXF42" s="123"/>
      <c r="SXG42" s="123"/>
      <c r="SXH42" s="123"/>
      <c r="SXI42" s="123"/>
      <c r="SXJ42" s="123"/>
      <c r="SXK42" s="123"/>
      <c r="SXL42" s="123"/>
      <c r="SXM42" s="123"/>
      <c r="SXN42" s="123"/>
      <c r="SXO42" s="123"/>
      <c r="SXP42" s="123"/>
      <c r="SXQ42" s="123"/>
      <c r="SXR42" s="123"/>
      <c r="SXS42" s="123"/>
      <c r="SXT42" s="123"/>
      <c r="SXU42" s="123"/>
      <c r="SXV42" s="123"/>
      <c r="SXW42" s="123"/>
      <c r="SXX42" s="123"/>
      <c r="SXY42" s="123"/>
      <c r="SXZ42" s="123"/>
      <c r="SYA42" s="123"/>
      <c r="SYB42" s="123"/>
      <c r="SYC42" s="123"/>
      <c r="SYD42" s="123"/>
      <c r="SYE42" s="123"/>
      <c r="SYF42" s="123"/>
      <c r="SYG42" s="123"/>
      <c r="SYH42" s="123"/>
      <c r="SYI42" s="123"/>
      <c r="SYJ42" s="123"/>
      <c r="SYK42" s="123"/>
      <c r="SYL42" s="123"/>
      <c r="SYM42" s="123"/>
      <c r="SYN42" s="123"/>
      <c r="SYO42" s="123"/>
      <c r="SYP42" s="123"/>
      <c r="SYQ42" s="123"/>
      <c r="SYR42" s="123"/>
      <c r="SYS42" s="123"/>
      <c r="SYT42" s="123"/>
      <c r="SYU42" s="123"/>
      <c r="SYV42" s="123"/>
      <c r="SYW42" s="123"/>
      <c r="SYX42" s="123"/>
      <c r="SYY42" s="123"/>
      <c r="SYZ42" s="123"/>
      <c r="SZA42" s="123"/>
      <c r="SZB42" s="123"/>
      <c r="SZC42" s="123"/>
      <c r="SZD42" s="123"/>
      <c r="SZE42" s="123"/>
      <c r="SZF42" s="123"/>
      <c r="SZG42" s="123"/>
      <c r="SZH42" s="123"/>
      <c r="SZI42" s="123"/>
      <c r="SZJ42" s="123"/>
      <c r="SZK42" s="123"/>
      <c r="SZL42" s="123"/>
      <c r="SZM42" s="123"/>
      <c r="SZN42" s="123"/>
      <c r="SZO42" s="123"/>
      <c r="SZP42" s="123"/>
      <c r="SZQ42" s="123"/>
      <c r="SZR42" s="123"/>
      <c r="SZS42" s="123"/>
      <c r="SZT42" s="123"/>
      <c r="SZU42" s="123"/>
      <c r="SZV42" s="123"/>
      <c r="SZW42" s="123"/>
      <c r="SZX42" s="123"/>
      <c r="SZY42" s="123"/>
      <c r="SZZ42" s="123"/>
      <c r="TAA42" s="123"/>
      <c r="TAB42" s="123"/>
      <c r="TAC42" s="123"/>
      <c r="TAD42" s="123"/>
      <c r="TAE42" s="123"/>
      <c r="TAF42" s="123"/>
      <c r="TAG42" s="123"/>
      <c r="TAH42" s="123"/>
      <c r="TAI42" s="123"/>
      <c r="TAJ42" s="123"/>
      <c r="TAK42" s="123"/>
      <c r="TAL42" s="123"/>
      <c r="TAM42" s="123"/>
      <c r="TAN42" s="123"/>
      <c r="TAO42" s="123"/>
      <c r="TAP42" s="123"/>
      <c r="TAQ42" s="123"/>
      <c r="TAR42" s="123"/>
      <c r="TAS42" s="123"/>
      <c r="TAT42" s="123"/>
      <c r="TAU42" s="123"/>
      <c r="TAV42" s="123"/>
      <c r="TAW42" s="123"/>
      <c r="TAX42" s="123"/>
      <c r="TAY42" s="123"/>
      <c r="TAZ42" s="123"/>
      <c r="TBA42" s="123"/>
      <c r="TBB42" s="123"/>
      <c r="TBC42" s="123"/>
      <c r="TBD42" s="123"/>
      <c r="TBE42" s="123"/>
      <c r="TBF42" s="123"/>
      <c r="TBG42" s="123"/>
      <c r="TBH42" s="123"/>
      <c r="TBI42" s="123"/>
      <c r="TBJ42" s="123"/>
      <c r="TBK42" s="123"/>
      <c r="TBL42" s="123"/>
      <c r="TBM42" s="123"/>
      <c r="TBN42" s="123"/>
      <c r="TBO42" s="123"/>
      <c r="TBP42" s="123"/>
      <c r="TBQ42" s="123"/>
      <c r="TBR42" s="123"/>
      <c r="TBS42" s="123"/>
      <c r="TBT42" s="123"/>
      <c r="TBU42" s="123"/>
      <c r="TBV42" s="123"/>
      <c r="TBW42" s="123"/>
      <c r="TBX42" s="123"/>
      <c r="TBY42" s="123"/>
      <c r="TBZ42" s="123"/>
      <c r="TCA42" s="123"/>
      <c r="TCB42" s="123"/>
      <c r="TCC42" s="123"/>
      <c r="TCD42" s="123"/>
      <c r="TCE42" s="123"/>
      <c r="TCF42" s="123"/>
      <c r="TCG42" s="123"/>
      <c r="TCH42" s="123"/>
      <c r="TCI42" s="123"/>
      <c r="TCJ42" s="123"/>
      <c r="TCK42" s="123"/>
      <c r="TCL42" s="123"/>
      <c r="TCM42" s="123"/>
      <c r="TCN42" s="123"/>
      <c r="TCO42" s="123"/>
      <c r="TCP42" s="123"/>
      <c r="TCQ42" s="123"/>
      <c r="TCR42" s="123"/>
      <c r="TCS42" s="123"/>
      <c r="TCT42" s="123"/>
      <c r="TCU42" s="123"/>
      <c r="TCV42" s="123"/>
      <c r="TCW42" s="123"/>
      <c r="TCX42" s="123"/>
      <c r="TCY42" s="123"/>
      <c r="TCZ42" s="123"/>
      <c r="TDA42" s="123"/>
      <c r="TDB42" s="123"/>
      <c r="TDC42" s="123"/>
      <c r="TDD42" s="123"/>
      <c r="TDE42" s="123"/>
      <c r="TDF42" s="123"/>
      <c r="TDG42" s="123"/>
      <c r="TDH42" s="123"/>
      <c r="TDI42" s="123"/>
      <c r="TDJ42" s="123"/>
      <c r="TDK42" s="123"/>
      <c r="TDL42" s="123"/>
      <c r="TDM42" s="123"/>
      <c r="TDN42" s="123"/>
      <c r="TDO42" s="123"/>
      <c r="TDP42" s="123"/>
      <c r="TDQ42" s="123"/>
      <c r="TDR42" s="123"/>
      <c r="TDS42" s="123"/>
      <c r="TDT42" s="123"/>
      <c r="TDU42" s="123"/>
      <c r="TDV42" s="123"/>
      <c r="TDW42" s="123"/>
      <c r="TDX42" s="123"/>
      <c r="TDY42" s="123"/>
      <c r="TDZ42" s="123"/>
      <c r="TEA42" s="123"/>
      <c r="TEB42" s="123"/>
      <c r="TEC42" s="123"/>
      <c r="TED42" s="123"/>
      <c r="TEE42" s="123"/>
      <c r="TEF42" s="123"/>
      <c r="TEG42" s="123"/>
      <c r="TEH42" s="123"/>
      <c r="TEI42" s="123"/>
      <c r="TEJ42" s="123"/>
      <c r="TEK42" s="123"/>
      <c r="TEL42" s="123"/>
      <c r="TEM42" s="123"/>
      <c r="TEN42" s="123"/>
      <c r="TEO42" s="123"/>
      <c r="TEP42" s="123"/>
      <c r="TEQ42" s="123"/>
      <c r="TER42" s="123"/>
      <c r="TES42" s="123"/>
      <c r="TET42" s="123"/>
      <c r="TEU42" s="123"/>
      <c r="TEV42" s="123"/>
      <c r="TEW42" s="123"/>
      <c r="TEX42" s="123"/>
      <c r="TEY42" s="123"/>
      <c r="TEZ42" s="123"/>
      <c r="TFA42" s="123"/>
      <c r="TFB42" s="123"/>
      <c r="TFC42" s="123"/>
      <c r="TFD42" s="123"/>
      <c r="TFE42" s="123"/>
      <c r="TFF42" s="123"/>
      <c r="TFG42" s="123"/>
      <c r="TFH42" s="123"/>
      <c r="TFI42" s="123"/>
      <c r="TFJ42" s="123"/>
      <c r="TFK42" s="123"/>
      <c r="TFL42" s="123"/>
      <c r="TFM42" s="123"/>
      <c r="TFN42" s="123"/>
      <c r="TFO42" s="123"/>
      <c r="TFP42" s="123"/>
      <c r="TFQ42" s="123"/>
      <c r="TFR42" s="123"/>
      <c r="TFS42" s="123"/>
      <c r="TFT42" s="123"/>
      <c r="TFU42" s="123"/>
      <c r="TFV42" s="123"/>
      <c r="TFW42" s="123"/>
      <c r="TFX42" s="123"/>
      <c r="TFY42" s="123"/>
      <c r="TFZ42" s="123"/>
      <c r="TGA42" s="123"/>
      <c r="TGB42" s="123"/>
      <c r="TGC42" s="123"/>
      <c r="TGD42" s="123"/>
      <c r="TGE42" s="123"/>
      <c r="TGF42" s="123"/>
      <c r="TGG42" s="123"/>
      <c r="TGH42" s="123"/>
      <c r="TGI42" s="123"/>
      <c r="TGJ42" s="123"/>
      <c r="TGK42" s="123"/>
      <c r="TGL42" s="123"/>
      <c r="TGM42" s="123"/>
      <c r="TGN42" s="123"/>
      <c r="TGO42" s="123"/>
      <c r="TGP42" s="123"/>
      <c r="TGQ42" s="123"/>
      <c r="TGR42" s="123"/>
      <c r="TGS42" s="123"/>
      <c r="TGT42" s="123"/>
      <c r="TGU42" s="123"/>
      <c r="TGV42" s="123"/>
      <c r="TGW42" s="123"/>
      <c r="TGX42" s="123"/>
      <c r="TGY42" s="123"/>
      <c r="TGZ42" s="123"/>
      <c r="THA42" s="123"/>
      <c r="THB42" s="123"/>
      <c r="THC42" s="123"/>
      <c r="THD42" s="123"/>
      <c r="THE42" s="123"/>
      <c r="THF42" s="123"/>
      <c r="THG42" s="123"/>
      <c r="THH42" s="123"/>
      <c r="THI42" s="123"/>
      <c r="THJ42" s="123"/>
      <c r="THK42" s="123"/>
      <c r="THL42" s="123"/>
      <c r="THM42" s="123"/>
      <c r="THN42" s="123"/>
      <c r="THO42" s="123"/>
      <c r="THP42" s="123"/>
      <c r="THQ42" s="123"/>
      <c r="THR42" s="123"/>
      <c r="THS42" s="123"/>
      <c r="THT42" s="123"/>
      <c r="THU42" s="123"/>
      <c r="THV42" s="123"/>
      <c r="THW42" s="123"/>
      <c r="THX42" s="123"/>
      <c r="THY42" s="123"/>
      <c r="THZ42" s="123"/>
      <c r="TIA42" s="123"/>
      <c r="TIB42" s="123"/>
      <c r="TIC42" s="123"/>
      <c r="TID42" s="123"/>
      <c r="TIE42" s="123"/>
      <c r="TIF42" s="123"/>
      <c r="TIG42" s="123"/>
      <c r="TIH42" s="123"/>
      <c r="TII42" s="123"/>
      <c r="TIJ42" s="123"/>
      <c r="TIK42" s="123"/>
      <c r="TIL42" s="123"/>
      <c r="TIM42" s="123"/>
      <c r="TIN42" s="123"/>
      <c r="TIO42" s="123"/>
      <c r="TIP42" s="123"/>
      <c r="TIQ42" s="123"/>
      <c r="TIR42" s="123"/>
      <c r="TIS42" s="123"/>
      <c r="TIT42" s="123"/>
      <c r="TIU42" s="123"/>
      <c r="TIV42" s="123"/>
      <c r="TIW42" s="123"/>
      <c r="TIX42" s="123"/>
      <c r="TIY42" s="123"/>
      <c r="TIZ42" s="123"/>
      <c r="TJA42" s="123"/>
      <c r="TJB42" s="123"/>
      <c r="TJC42" s="123"/>
      <c r="TJD42" s="123"/>
      <c r="TJE42" s="123"/>
      <c r="TJF42" s="123"/>
      <c r="TJG42" s="123"/>
      <c r="TJH42" s="123"/>
      <c r="TJI42" s="123"/>
      <c r="TJJ42" s="123"/>
      <c r="TJK42" s="123"/>
      <c r="TJL42" s="123"/>
      <c r="TJM42" s="123"/>
      <c r="TJN42" s="123"/>
      <c r="TJO42" s="123"/>
      <c r="TJP42" s="123"/>
      <c r="TJQ42" s="123"/>
      <c r="TJR42" s="123"/>
      <c r="TJS42" s="123"/>
      <c r="TJT42" s="123"/>
      <c r="TJU42" s="123"/>
      <c r="TJV42" s="123"/>
      <c r="TJW42" s="123"/>
      <c r="TJX42" s="123"/>
      <c r="TJY42" s="123"/>
      <c r="TJZ42" s="123"/>
      <c r="TKA42" s="123"/>
      <c r="TKB42" s="123"/>
      <c r="TKC42" s="123"/>
      <c r="TKD42" s="123"/>
      <c r="TKE42" s="123"/>
      <c r="TKF42" s="123"/>
      <c r="TKG42" s="123"/>
      <c r="TKH42" s="123"/>
      <c r="TKI42" s="123"/>
      <c r="TKJ42" s="123"/>
      <c r="TKK42" s="123"/>
      <c r="TKL42" s="123"/>
      <c r="TKM42" s="123"/>
      <c r="TKN42" s="123"/>
      <c r="TKO42" s="123"/>
      <c r="TKP42" s="123"/>
      <c r="TKQ42" s="123"/>
      <c r="TKR42" s="123"/>
      <c r="TKS42" s="123"/>
      <c r="TKT42" s="123"/>
      <c r="TKU42" s="123"/>
      <c r="TKV42" s="123"/>
      <c r="TKW42" s="123"/>
      <c r="TKX42" s="123"/>
      <c r="TKY42" s="123"/>
      <c r="TKZ42" s="123"/>
      <c r="TLA42" s="123"/>
      <c r="TLB42" s="123"/>
      <c r="TLC42" s="123"/>
      <c r="TLD42" s="123"/>
      <c r="TLE42" s="123"/>
      <c r="TLF42" s="123"/>
      <c r="TLG42" s="123"/>
      <c r="TLH42" s="123"/>
      <c r="TLI42" s="123"/>
      <c r="TLJ42" s="123"/>
      <c r="TLK42" s="123"/>
      <c r="TLL42" s="123"/>
      <c r="TLM42" s="123"/>
      <c r="TLN42" s="123"/>
      <c r="TLO42" s="123"/>
      <c r="TLP42" s="123"/>
      <c r="TLQ42" s="123"/>
      <c r="TLR42" s="123"/>
      <c r="TLS42" s="123"/>
      <c r="TLT42" s="123"/>
      <c r="TLU42" s="123"/>
      <c r="TLV42" s="123"/>
      <c r="TLW42" s="123"/>
      <c r="TLX42" s="123"/>
      <c r="TLY42" s="123"/>
      <c r="TLZ42" s="123"/>
      <c r="TMA42" s="123"/>
      <c r="TMB42" s="123"/>
      <c r="TMC42" s="123"/>
      <c r="TMD42" s="123"/>
      <c r="TME42" s="123"/>
      <c r="TMF42" s="123"/>
      <c r="TMG42" s="123"/>
      <c r="TMH42" s="123"/>
      <c r="TMI42" s="123"/>
      <c r="TMJ42" s="123"/>
      <c r="TMK42" s="123"/>
      <c r="TML42" s="123"/>
      <c r="TMM42" s="123"/>
      <c r="TMN42" s="123"/>
      <c r="TMO42" s="123"/>
      <c r="TMP42" s="123"/>
      <c r="TMQ42" s="123"/>
      <c r="TMR42" s="123"/>
      <c r="TMS42" s="123"/>
      <c r="TMT42" s="123"/>
      <c r="TMU42" s="123"/>
      <c r="TMV42" s="123"/>
      <c r="TMW42" s="123"/>
      <c r="TMX42" s="123"/>
      <c r="TMY42" s="123"/>
      <c r="TMZ42" s="123"/>
      <c r="TNA42" s="123"/>
      <c r="TNB42" s="123"/>
      <c r="TNC42" s="123"/>
      <c r="TND42" s="123"/>
      <c r="TNE42" s="123"/>
      <c r="TNF42" s="123"/>
      <c r="TNG42" s="123"/>
      <c r="TNH42" s="123"/>
      <c r="TNI42" s="123"/>
      <c r="TNJ42" s="123"/>
      <c r="TNK42" s="123"/>
      <c r="TNL42" s="123"/>
      <c r="TNM42" s="123"/>
      <c r="TNN42" s="123"/>
      <c r="TNO42" s="123"/>
      <c r="TNP42" s="123"/>
      <c r="TNQ42" s="123"/>
      <c r="TNR42" s="123"/>
      <c r="TNS42" s="123"/>
      <c r="TNT42" s="123"/>
      <c r="TNU42" s="123"/>
      <c r="TNV42" s="123"/>
      <c r="TNW42" s="123"/>
      <c r="TNX42" s="123"/>
      <c r="TNY42" s="123"/>
      <c r="TNZ42" s="123"/>
      <c r="TOA42" s="123"/>
      <c r="TOB42" s="123"/>
      <c r="TOC42" s="123"/>
      <c r="TOD42" s="123"/>
      <c r="TOE42" s="123"/>
      <c r="TOF42" s="123"/>
      <c r="TOG42" s="123"/>
      <c r="TOH42" s="123"/>
      <c r="TOI42" s="123"/>
      <c r="TOJ42" s="123"/>
      <c r="TOK42" s="123"/>
      <c r="TOL42" s="123"/>
      <c r="TOM42" s="123"/>
      <c r="TON42" s="123"/>
      <c r="TOO42" s="123"/>
      <c r="TOP42" s="123"/>
      <c r="TOQ42" s="123"/>
      <c r="TOR42" s="123"/>
      <c r="TOS42" s="123"/>
      <c r="TOT42" s="123"/>
      <c r="TOU42" s="123"/>
      <c r="TOV42" s="123"/>
      <c r="TOW42" s="123"/>
      <c r="TOX42" s="123"/>
      <c r="TOY42" s="123"/>
      <c r="TOZ42" s="123"/>
      <c r="TPA42" s="123"/>
      <c r="TPB42" s="123"/>
      <c r="TPC42" s="123"/>
      <c r="TPD42" s="123"/>
      <c r="TPE42" s="123"/>
      <c r="TPF42" s="123"/>
      <c r="TPG42" s="123"/>
      <c r="TPH42" s="123"/>
      <c r="TPI42" s="123"/>
      <c r="TPJ42" s="123"/>
      <c r="TPK42" s="123"/>
      <c r="TPL42" s="123"/>
      <c r="TPM42" s="123"/>
      <c r="TPN42" s="123"/>
      <c r="TPO42" s="123"/>
      <c r="TPP42" s="123"/>
      <c r="TPQ42" s="123"/>
      <c r="TPR42" s="123"/>
      <c r="TPS42" s="123"/>
      <c r="TPT42" s="123"/>
      <c r="TPU42" s="123"/>
      <c r="TPV42" s="123"/>
      <c r="TPW42" s="123"/>
      <c r="TPX42" s="123"/>
      <c r="TPY42" s="123"/>
      <c r="TPZ42" s="123"/>
      <c r="TQA42" s="123"/>
      <c r="TQB42" s="123"/>
      <c r="TQC42" s="123"/>
      <c r="TQD42" s="123"/>
      <c r="TQE42" s="123"/>
      <c r="TQF42" s="123"/>
      <c r="TQG42" s="123"/>
      <c r="TQH42" s="123"/>
      <c r="TQI42" s="123"/>
      <c r="TQJ42" s="123"/>
      <c r="TQK42" s="123"/>
      <c r="TQL42" s="123"/>
      <c r="TQM42" s="123"/>
      <c r="TQN42" s="123"/>
      <c r="TQO42" s="123"/>
      <c r="TQP42" s="123"/>
      <c r="TQQ42" s="123"/>
      <c r="TQR42" s="123"/>
      <c r="TQS42" s="123"/>
      <c r="TQT42" s="123"/>
      <c r="TQU42" s="123"/>
      <c r="TQV42" s="123"/>
      <c r="TQW42" s="123"/>
      <c r="TQX42" s="123"/>
      <c r="TQY42" s="123"/>
      <c r="TQZ42" s="123"/>
      <c r="TRA42" s="123"/>
      <c r="TRB42" s="123"/>
      <c r="TRC42" s="123"/>
      <c r="TRD42" s="123"/>
      <c r="TRE42" s="123"/>
      <c r="TRF42" s="123"/>
      <c r="TRG42" s="123"/>
      <c r="TRH42" s="123"/>
      <c r="TRI42" s="123"/>
      <c r="TRJ42" s="123"/>
      <c r="TRK42" s="123"/>
      <c r="TRL42" s="123"/>
      <c r="TRM42" s="123"/>
      <c r="TRN42" s="123"/>
      <c r="TRO42" s="123"/>
      <c r="TRP42" s="123"/>
      <c r="TRQ42" s="123"/>
      <c r="TRR42" s="123"/>
      <c r="TRS42" s="123"/>
      <c r="TRT42" s="123"/>
      <c r="TRU42" s="123"/>
      <c r="TRV42" s="123"/>
      <c r="TRW42" s="123"/>
      <c r="TRX42" s="123"/>
      <c r="TRY42" s="123"/>
      <c r="TRZ42" s="123"/>
      <c r="TSA42" s="123"/>
      <c r="TSB42" s="123"/>
      <c r="TSC42" s="123"/>
      <c r="TSD42" s="123"/>
      <c r="TSE42" s="123"/>
      <c r="TSF42" s="123"/>
      <c r="TSG42" s="123"/>
      <c r="TSH42" s="123"/>
      <c r="TSI42" s="123"/>
      <c r="TSJ42" s="123"/>
      <c r="TSK42" s="123"/>
      <c r="TSL42" s="123"/>
      <c r="TSM42" s="123"/>
      <c r="TSN42" s="123"/>
      <c r="TSO42" s="123"/>
      <c r="TSP42" s="123"/>
      <c r="TSQ42" s="123"/>
      <c r="TSR42" s="123"/>
      <c r="TSS42" s="123"/>
      <c r="TST42" s="123"/>
      <c r="TSU42" s="123"/>
      <c r="TSV42" s="123"/>
      <c r="TSW42" s="123"/>
      <c r="TSX42" s="123"/>
      <c r="TSY42" s="123"/>
      <c r="TSZ42" s="123"/>
      <c r="TTA42" s="123"/>
      <c r="TTB42" s="123"/>
      <c r="TTC42" s="123"/>
      <c r="TTD42" s="123"/>
      <c r="TTE42" s="123"/>
      <c r="TTF42" s="123"/>
      <c r="TTG42" s="123"/>
      <c r="TTH42" s="123"/>
      <c r="TTI42" s="123"/>
      <c r="TTJ42" s="123"/>
      <c r="TTK42" s="123"/>
      <c r="TTL42" s="123"/>
      <c r="TTM42" s="123"/>
      <c r="TTN42" s="123"/>
      <c r="TTO42" s="123"/>
      <c r="TTP42" s="123"/>
      <c r="TTQ42" s="123"/>
      <c r="TTR42" s="123"/>
      <c r="TTS42" s="123"/>
      <c r="TTT42" s="123"/>
      <c r="TTU42" s="123"/>
      <c r="TTV42" s="123"/>
      <c r="TTW42" s="123"/>
      <c r="TTX42" s="123"/>
      <c r="TTY42" s="123"/>
      <c r="TTZ42" s="123"/>
      <c r="TUA42" s="123"/>
      <c r="TUB42" s="123"/>
      <c r="TUC42" s="123"/>
      <c r="TUD42" s="123"/>
      <c r="TUE42" s="123"/>
      <c r="TUF42" s="123"/>
      <c r="TUG42" s="123"/>
      <c r="TUH42" s="123"/>
      <c r="TUI42" s="123"/>
      <c r="TUJ42" s="123"/>
      <c r="TUK42" s="123"/>
      <c r="TUL42" s="123"/>
      <c r="TUM42" s="123"/>
      <c r="TUN42" s="123"/>
      <c r="TUO42" s="123"/>
      <c r="TUP42" s="123"/>
      <c r="TUQ42" s="123"/>
      <c r="TUR42" s="123"/>
      <c r="TUS42" s="123"/>
      <c r="TUT42" s="123"/>
      <c r="TUU42" s="123"/>
      <c r="TUV42" s="123"/>
      <c r="TUW42" s="123"/>
      <c r="TUX42" s="123"/>
      <c r="TUY42" s="123"/>
      <c r="TUZ42" s="123"/>
      <c r="TVA42" s="123"/>
      <c r="TVB42" s="123"/>
      <c r="TVC42" s="123"/>
      <c r="TVD42" s="123"/>
      <c r="TVE42" s="123"/>
      <c r="TVF42" s="123"/>
      <c r="TVG42" s="123"/>
      <c r="TVH42" s="123"/>
      <c r="TVI42" s="123"/>
      <c r="TVJ42" s="123"/>
      <c r="TVK42" s="123"/>
      <c r="TVL42" s="123"/>
      <c r="TVM42" s="123"/>
      <c r="TVN42" s="123"/>
      <c r="TVO42" s="123"/>
      <c r="TVP42" s="123"/>
      <c r="TVQ42" s="123"/>
      <c r="TVR42" s="123"/>
      <c r="TVS42" s="123"/>
      <c r="TVT42" s="123"/>
      <c r="TVU42" s="123"/>
      <c r="TVV42" s="123"/>
      <c r="TVW42" s="123"/>
      <c r="TVX42" s="123"/>
      <c r="TVY42" s="123"/>
      <c r="TVZ42" s="123"/>
      <c r="TWA42" s="123"/>
      <c r="TWB42" s="123"/>
      <c r="TWC42" s="123"/>
      <c r="TWD42" s="123"/>
      <c r="TWE42" s="123"/>
      <c r="TWF42" s="123"/>
      <c r="TWG42" s="123"/>
      <c r="TWH42" s="123"/>
      <c r="TWI42" s="123"/>
      <c r="TWJ42" s="123"/>
      <c r="TWK42" s="123"/>
      <c r="TWL42" s="123"/>
      <c r="TWM42" s="123"/>
      <c r="TWN42" s="123"/>
      <c r="TWO42" s="123"/>
      <c r="TWP42" s="123"/>
      <c r="TWQ42" s="123"/>
      <c r="TWR42" s="123"/>
      <c r="TWS42" s="123"/>
      <c r="TWT42" s="123"/>
      <c r="TWU42" s="123"/>
      <c r="TWV42" s="123"/>
      <c r="TWW42" s="123"/>
      <c r="TWX42" s="123"/>
      <c r="TWY42" s="123"/>
      <c r="TWZ42" s="123"/>
      <c r="TXA42" s="123"/>
      <c r="TXB42" s="123"/>
      <c r="TXC42" s="123"/>
      <c r="TXD42" s="123"/>
      <c r="TXE42" s="123"/>
      <c r="TXF42" s="123"/>
      <c r="TXG42" s="123"/>
      <c r="TXH42" s="123"/>
      <c r="TXI42" s="123"/>
      <c r="TXJ42" s="123"/>
      <c r="TXK42" s="123"/>
      <c r="TXL42" s="123"/>
      <c r="TXM42" s="123"/>
      <c r="TXN42" s="123"/>
      <c r="TXO42" s="123"/>
      <c r="TXP42" s="123"/>
      <c r="TXQ42" s="123"/>
      <c r="TXR42" s="123"/>
      <c r="TXS42" s="123"/>
      <c r="TXT42" s="123"/>
      <c r="TXU42" s="123"/>
      <c r="TXV42" s="123"/>
      <c r="TXW42" s="123"/>
      <c r="TXX42" s="123"/>
      <c r="TXY42" s="123"/>
      <c r="TXZ42" s="123"/>
      <c r="TYA42" s="123"/>
      <c r="TYB42" s="123"/>
      <c r="TYC42" s="123"/>
      <c r="TYD42" s="123"/>
      <c r="TYE42" s="123"/>
      <c r="TYF42" s="123"/>
      <c r="TYG42" s="123"/>
      <c r="TYH42" s="123"/>
      <c r="TYI42" s="123"/>
      <c r="TYJ42" s="123"/>
      <c r="TYK42" s="123"/>
      <c r="TYL42" s="123"/>
      <c r="TYM42" s="123"/>
      <c r="TYN42" s="123"/>
      <c r="TYO42" s="123"/>
      <c r="TYP42" s="123"/>
      <c r="TYQ42" s="123"/>
      <c r="TYR42" s="123"/>
      <c r="TYS42" s="123"/>
      <c r="TYT42" s="123"/>
      <c r="TYU42" s="123"/>
      <c r="TYV42" s="123"/>
      <c r="TYW42" s="123"/>
      <c r="TYX42" s="123"/>
      <c r="TYY42" s="123"/>
      <c r="TYZ42" s="123"/>
      <c r="TZA42" s="123"/>
      <c r="TZB42" s="123"/>
      <c r="TZC42" s="123"/>
      <c r="TZD42" s="123"/>
      <c r="TZE42" s="123"/>
      <c r="TZF42" s="123"/>
      <c r="TZG42" s="123"/>
      <c r="TZH42" s="123"/>
      <c r="TZI42" s="123"/>
      <c r="TZJ42" s="123"/>
      <c r="TZK42" s="123"/>
      <c r="TZL42" s="123"/>
      <c r="TZM42" s="123"/>
      <c r="TZN42" s="123"/>
      <c r="TZO42" s="123"/>
      <c r="TZP42" s="123"/>
      <c r="TZQ42" s="123"/>
      <c r="TZR42" s="123"/>
      <c r="TZS42" s="123"/>
      <c r="TZT42" s="123"/>
      <c r="TZU42" s="123"/>
      <c r="TZV42" s="123"/>
      <c r="TZW42" s="123"/>
      <c r="TZX42" s="123"/>
      <c r="TZY42" s="123"/>
      <c r="TZZ42" s="123"/>
      <c r="UAA42" s="123"/>
      <c r="UAB42" s="123"/>
      <c r="UAC42" s="123"/>
      <c r="UAD42" s="123"/>
      <c r="UAE42" s="123"/>
      <c r="UAF42" s="123"/>
      <c r="UAG42" s="123"/>
      <c r="UAH42" s="123"/>
      <c r="UAI42" s="123"/>
      <c r="UAJ42" s="123"/>
      <c r="UAK42" s="123"/>
      <c r="UAL42" s="123"/>
      <c r="UAM42" s="123"/>
      <c r="UAN42" s="123"/>
      <c r="UAO42" s="123"/>
      <c r="UAP42" s="123"/>
      <c r="UAQ42" s="123"/>
      <c r="UAR42" s="123"/>
      <c r="UAS42" s="123"/>
      <c r="UAT42" s="123"/>
      <c r="UAU42" s="123"/>
      <c r="UAV42" s="123"/>
      <c r="UAW42" s="123"/>
      <c r="UAX42" s="123"/>
      <c r="UAY42" s="123"/>
      <c r="UAZ42" s="123"/>
      <c r="UBA42" s="123"/>
      <c r="UBB42" s="123"/>
      <c r="UBC42" s="123"/>
      <c r="UBD42" s="123"/>
      <c r="UBE42" s="123"/>
      <c r="UBF42" s="123"/>
      <c r="UBG42" s="123"/>
      <c r="UBH42" s="123"/>
      <c r="UBI42" s="123"/>
      <c r="UBJ42" s="123"/>
      <c r="UBK42" s="123"/>
      <c r="UBL42" s="123"/>
      <c r="UBM42" s="123"/>
      <c r="UBN42" s="123"/>
      <c r="UBO42" s="123"/>
      <c r="UBP42" s="123"/>
      <c r="UBQ42" s="123"/>
      <c r="UBR42" s="123"/>
      <c r="UBS42" s="123"/>
      <c r="UBT42" s="123"/>
      <c r="UBU42" s="123"/>
      <c r="UBV42" s="123"/>
      <c r="UBW42" s="123"/>
      <c r="UBX42" s="123"/>
      <c r="UBY42" s="123"/>
      <c r="UBZ42" s="123"/>
      <c r="UCA42" s="123"/>
      <c r="UCB42" s="123"/>
      <c r="UCC42" s="123"/>
      <c r="UCD42" s="123"/>
      <c r="UCE42" s="123"/>
      <c r="UCF42" s="123"/>
      <c r="UCG42" s="123"/>
      <c r="UCH42" s="123"/>
      <c r="UCI42" s="123"/>
      <c r="UCJ42" s="123"/>
      <c r="UCK42" s="123"/>
      <c r="UCL42" s="123"/>
      <c r="UCM42" s="123"/>
      <c r="UCN42" s="123"/>
      <c r="UCO42" s="123"/>
      <c r="UCP42" s="123"/>
      <c r="UCQ42" s="123"/>
      <c r="UCR42" s="123"/>
      <c r="UCS42" s="123"/>
      <c r="UCT42" s="123"/>
      <c r="UCU42" s="123"/>
      <c r="UCV42" s="123"/>
      <c r="UCW42" s="123"/>
      <c r="UCX42" s="123"/>
      <c r="UCY42" s="123"/>
      <c r="UCZ42" s="123"/>
      <c r="UDA42" s="123"/>
      <c r="UDB42" s="123"/>
      <c r="UDC42" s="123"/>
      <c r="UDD42" s="123"/>
      <c r="UDE42" s="123"/>
      <c r="UDF42" s="123"/>
      <c r="UDG42" s="123"/>
      <c r="UDH42" s="123"/>
      <c r="UDI42" s="123"/>
      <c r="UDJ42" s="123"/>
      <c r="UDK42" s="123"/>
      <c r="UDL42" s="123"/>
      <c r="UDM42" s="123"/>
      <c r="UDN42" s="123"/>
      <c r="UDO42" s="123"/>
      <c r="UDP42" s="123"/>
      <c r="UDQ42" s="123"/>
      <c r="UDR42" s="123"/>
      <c r="UDS42" s="123"/>
      <c r="UDT42" s="123"/>
      <c r="UDU42" s="123"/>
      <c r="UDV42" s="123"/>
      <c r="UDW42" s="123"/>
      <c r="UDX42" s="123"/>
      <c r="UDY42" s="123"/>
      <c r="UDZ42" s="123"/>
      <c r="UEA42" s="123"/>
      <c r="UEB42" s="123"/>
      <c r="UEC42" s="123"/>
      <c r="UED42" s="123"/>
      <c r="UEE42" s="123"/>
      <c r="UEF42" s="123"/>
      <c r="UEG42" s="123"/>
      <c r="UEH42" s="123"/>
      <c r="UEI42" s="123"/>
      <c r="UEJ42" s="123"/>
      <c r="UEK42" s="123"/>
      <c r="UEL42" s="123"/>
      <c r="UEM42" s="123"/>
      <c r="UEN42" s="123"/>
      <c r="UEO42" s="123"/>
      <c r="UEP42" s="123"/>
      <c r="UEQ42" s="123"/>
      <c r="UER42" s="123"/>
      <c r="UES42" s="123"/>
      <c r="UET42" s="123"/>
      <c r="UEU42" s="123"/>
      <c r="UEV42" s="123"/>
      <c r="UEW42" s="123"/>
      <c r="UEX42" s="123"/>
      <c r="UEY42" s="123"/>
      <c r="UEZ42" s="123"/>
      <c r="UFA42" s="123"/>
      <c r="UFB42" s="123"/>
      <c r="UFC42" s="123"/>
      <c r="UFD42" s="123"/>
      <c r="UFE42" s="123"/>
      <c r="UFF42" s="123"/>
      <c r="UFG42" s="123"/>
      <c r="UFH42" s="123"/>
      <c r="UFI42" s="123"/>
      <c r="UFJ42" s="123"/>
      <c r="UFK42" s="123"/>
      <c r="UFL42" s="123"/>
      <c r="UFM42" s="123"/>
      <c r="UFN42" s="123"/>
      <c r="UFO42" s="123"/>
      <c r="UFP42" s="123"/>
      <c r="UFQ42" s="123"/>
      <c r="UFR42" s="123"/>
      <c r="UFS42" s="123"/>
      <c r="UFT42" s="123"/>
      <c r="UFU42" s="123"/>
      <c r="UFV42" s="123"/>
      <c r="UFW42" s="123"/>
      <c r="UFX42" s="123"/>
      <c r="UFY42" s="123"/>
      <c r="UFZ42" s="123"/>
      <c r="UGA42" s="123"/>
      <c r="UGB42" s="123"/>
      <c r="UGC42" s="123"/>
      <c r="UGD42" s="123"/>
      <c r="UGE42" s="123"/>
      <c r="UGF42" s="123"/>
      <c r="UGG42" s="123"/>
      <c r="UGH42" s="123"/>
      <c r="UGI42" s="123"/>
      <c r="UGJ42" s="123"/>
      <c r="UGK42" s="123"/>
      <c r="UGL42" s="123"/>
      <c r="UGM42" s="123"/>
      <c r="UGN42" s="123"/>
      <c r="UGO42" s="123"/>
      <c r="UGP42" s="123"/>
      <c r="UGQ42" s="123"/>
      <c r="UGR42" s="123"/>
      <c r="UGS42" s="123"/>
      <c r="UGT42" s="123"/>
      <c r="UGU42" s="123"/>
      <c r="UGV42" s="123"/>
      <c r="UGW42" s="123"/>
      <c r="UGX42" s="123"/>
      <c r="UGY42" s="123"/>
      <c r="UGZ42" s="123"/>
      <c r="UHA42" s="123"/>
      <c r="UHB42" s="123"/>
      <c r="UHC42" s="123"/>
      <c r="UHD42" s="123"/>
      <c r="UHE42" s="123"/>
      <c r="UHF42" s="123"/>
      <c r="UHG42" s="123"/>
      <c r="UHH42" s="123"/>
      <c r="UHI42" s="123"/>
      <c r="UHJ42" s="123"/>
      <c r="UHK42" s="123"/>
      <c r="UHL42" s="123"/>
      <c r="UHM42" s="123"/>
      <c r="UHN42" s="123"/>
      <c r="UHO42" s="123"/>
      <c r="UHP42" s="123"/>
      <c r="UHQ42" s="123"/>
      <c r="UHR42" s="123"/>
      <c r="UHS42" s="123"/>
      <c r="UHT42" s="123"/>
      <c r="UHU42" s="123"/>
      <c r="UHV42" s="123"/>
      <c r="UHW42" s="123"/>
      <c r="UHX42" s="123"/>
      <c r="UHY42" s="123"/>
      <c r="UHZ42" s="123"/>
      <c r="UIA42" s="123"/>
      <c r="UIB42" s="123"/>
      <c r="UIC42" s="123"/>
      <c r="UID42" s="123"/>
      <c r="UIE42" s="123"/>
      <c r="UIF42" s="123"/>
      <c r="UIG42" s="123"/>
      <c r="UIH42" s="123"/>
      <c r="UII42" s="123"/>
      <c r="UIJ42" s="123"/>
      <c r="UIK42" s="123"/>
      <c r="UIL42" s="123"/>
      <c r="UIM42" s="123"/>
      <c r="UIN42" s="123"/>
      <c r="UIO42" s="123"/>
      <c r="UIP42" s="123"/>
      <c r="UIQ42" s="123"/>
      <c r="UIR42" s="123"/>
      <c r="UIS42" s="123"/>
      <c r="UIT42" s="123"/>
      <c r="UIU42" s="123"/>
      <c r="UIV42" s="123"/>
      <c r="UIW42" s="123"/>
      <c r="UIX42" s="123"/>
      <c r="UIY42" s="123"/>
      <c r="UIZ42" s="123"/>
      <c r="UJA42" s="123"/>
      <c r="UJB42" s="123"/>
      <c r="UJC42" s="123"/>
      <c r="UJD42" s="123"/>
      <c r="UJE42" s="123"/>
      <c r="UJF42" s="123"/>
      <c r="UJG42" s="123"/>
      <c r="UJH42" s="123"/>
      <c r="UJI42" s="123"/>
      <c r="UJJ42" s="123"/>
      <c r="UJK42" s="123"/>
      <c r="UJL42" s="123"/>
      <c r="UJM42" s="123"/>
      <c r="UJN42" s="123"/>
      <c r="UJO42" s="123"/>
      <c r="UJP42" s="123"/>
      <c r="UJQ42" s="123"/>
      <c r="UJR42" s="123"/>
      <c r="UJS42" s="123"/>
      <c r="UJT42" s="123"/>
      <c r="UJU42" s="123"/>
      <c r="UJV42" s="123"/>
      <c r="UJW42" s="123"/>
      <c r="UJX42" s="123"/>
      <c r="UJY42" s="123"/>
      <c r="UJZ42" s="123"/>
      <c r="UKA42" s="123"/>
      <c r="UKB42" s="123"/>
      <c r="UKC42" s="123"/>
      <c r="UKD42" s="123"/>
      <c r="UKE42" s="123"/>
      <c r="UKF42" s="123"/>
      <c r="UKG42" s="123"/>
      <c r="UKH42" s="123"/>
      <c r="UKI42" s="123"/>
      <c r="UKJ42" s="123"/>
      <c r="UKK42" s="123"/>
      <c r="UKL42" s="123"/>
      <c r="UKM42" s="123"/>
      <c r="UKN42" s="123"/>
      <c r="UKO42" s="123"/>
      <c r="UKP42" s="123"/>
      <c r="UKQ42" s="123"/>
      <c r="UKR42" s="123"/>
      <c r="UKS42" s="123"/>
      <c r="UKT42" s="123"/>
      <c r="UKU42" s="123"/>
      <c r="UKV42" s="123"/>
      <c r="UKW42" s="123"/>
      <c r="UKX42" s="123"/>
      <c r="UKY42" s="123"/>
      <c r="UKZ42" s="123"/>
      <c r="ULA42" s="123"/>
      <c r="ULB42" s="123"/>
      <c r="ULC42" s="123"/>
      <c r="ULD42" s="123"/>
      <c r="ULE42" s="123"/>
      <c r="ULF42" s="123"/>
      <c r="ULG42" s="123"/>
      <c r="ULH42" s="123"/>
      <c r="ULI42" s="123"/>
      <c r="ULJ42" s="123"/>
      <c r="ULK42" s="123"/>
      <c r="ULL42" s="123"/>
      <c r="ULM42" s="123"/>
      <c r="ULN42" s="123"/>
      <c r="ULO42" s="123"/>
      <c r="ULP42" s="123"/>
      <c r="ULQ42" s="123"/>
      <c r="ULR42" s="123"/>
      <c r="ULS42" s="123"/>
      <c r="ULT42" s="123"/>
      <c r="ULU42" s="123"/>
      <c r="ULV42" s="123"/>
      <c r="ULW42" s="123"/>
      <c r="ULX42" s="123"/>
      <c r="ULY42" s="123"/>
      <c r="ULZ42" s="123"/>
      <c r="UMA42" s="123"/>
      <c r="UMB42" s="123"/>
      <c r="UMC42" s="123"/>
      <c r="UMD42" s="123"/>
      <c r="UME42" s="123"/>
      <c r="UMF42" s="123"/>
      <c r="UMG42" s="123"/>
      <c r="UMH42" s="123"/>
      <c r="UMI42" s="123"/>
      <c r="UMJ42" s="123"/>
      <c r="UMK42" s="123"/>
      <c r="UML42" s="123"/>
      <c r="UMM42" s="123"/>
      <c r="UMN42" s="123"/>
      <c r="UMO42" s="123"/>
      <c r="UMP42" s="123"/>
      <c r="UMQ42" s="123"/>
      <c r="UMR42" s="123"/>
      <c r="UMS42" s="123"/>
      <c r="UMT42" s="123"/>
      <c r="UMU42" s="123"/>
      <c r="UMV42" s="123"/>
      <c r="UMW42" s="123"/>
      <c r="UMX42" s="123"/>
      <c r="UMY42" s="123"/>
      <c r="UMZ42" s="123"/>
      <c r="UNA42" s="123"/>
      <c r="UNB42" s="123"/>
      <c r="UNC42" s="123"/>
      <c r="UND42" s="123"/>
      <c r="UNE42" s="123"/>
      <c r="UNF42" s="123"/>
      <c r="UNG42" s="123"/>
      <c r="UNH42" s="123"/>
      <c r="UNI42" s="123"/>
      <c r="UNJ42" s="123"/>
      <c r="UNK42" s="123"/>
      <c r="UNL42" s="123"/>
      <c r="UNM42" s="123"/>
      <c r="UNN42" s="123"/>
      <c r="UNO42" s="123"/>
      <c r="UNP42" s="123"/>
      <c r="UNQ42" s="123"/>
      <c r="UNR42" s="123"/>
      <c r="UNS42" s="123"/>
      <c r="UNT42" s="123"/>
      <c r="UNU42" s="123"/>
      <c r="UNV42" s="123"/>
      <c r="UNW42" s="123"/>
      <c r="UNX42" s="123"/>
      <c r="UNY42" s="123"/>
      <c r="UNZ42" s="123"/>
      <c r="UOA42" s="123"/>
      <c r="UOB42" s="123"/>
      <c r="UOC42" s="123"/>
      <c r="UOD42" s="123"/>
      <c r="UOE42" s="123"/>
      <c r="UOF42" s="123"/>
      <c r="UOG42" s="123"/>
      <c r="UOH42" s="123"/>
      <c r="UOI42" s="123"/>
      <c r="UOJ42" s="123"/>
      <c r="UOK42" s="123"/>
      <c r="UOL42" s="123"/>
      <c r="UOM42" s="123"/>
      <c r="UON42" s="123"/>
      <c r="UOO42" s="123"/>
      <c r="UOP42" s="123"/>
      <c r="UOQ42" s="123"/>
      <c r="UOR42" s="123"/>
      <c r="UOS42" s="123"/>
      <c r="UOT42" s="123"/>
      <c r="UOU42" s="123"/>
      <c r="UOV42" s="123"/>
      <c r="UOW42" s="123"/>
      <c r="UOX42" s="123"/>
      <c r="UOY42" s="123"/>
      <c r="UOZ42" s="123"/>
      <c r="UPA42" s="123"/>
      <c r="UPB42" s="123"/>
      <c r="UPC42" s="123"/>
      <c r="UPD42" s="123"/>
      <c r="UPE42" s="123"/>
      <c r="UPF42" s="123"/>
      <c r="UPG42" s="123"/>
      <c r="UPH42" s="123"/>
      <c r="UPI42" s="123"/>
      <c r="UPJ42" s="123"/>
      <c r="UPK42" s="123"/>
      <c r="UPL42" s="123"/>
      <c r="UPM42" s="123"/>
      <c r="UPN42" s="123"/>
      <c r="UPO42" s="123"/>
      <c r="UPP42" s="123"/>
      <c r="UPQ42" s="123"/>
      <c r="UPR42" s="123"/>
      <c r="UPS42" s="123"/>
      <c r="UPT42" s="123"/>
      <c r="UPU42" s="123"/>
      <c r="UPV42" s="123"/>
      <c r="UPW42" s="123"/>
      <c r="UPX42" s="123"/>
      <c r="UPY42" s="123"/>
      <c r="UPZ42" s="123"/>
      <c r="UQA42" s="123"/>
      <c r="UQB42" s="123"/>
      <c r="UQC42" s="123"/>
      <c r="UQD42" s="123"/>
      <c r="UQE42" s="123"/>
      <c r="UQF42" s="123"/>
      <c r="UQG42" s="123"/>
      <c r="UQH42" s="123"/>
      <c r="UQI42" s="123"/>
      <c r="UQJ42" s="123"/>
      <c r="UQK42" s="123"/>
      <c r="UQL42" s="123"/>
      <c r="UQM42" s="123"/>
      <c r="UQN42" s="123"/>
      <c r="UQO42" s="123"/>
      <c r="UQP42" s="123"/>
      <c r="UQQ42" s="123"/>
      <c r="UQR42" s="123"/>
      <c r="UQS42" s="123"/>
      <c r="UQT42" s="123"/>
      <c r="UQU42" s="123"/>
      <c r="UQV42" s="123"/>
      <c r="UQW42" s="123"/>
      <c r="UQX42" s="123"/>
      <c r="UQY42" s="123"/>
      <c r="UQZ42" s="123"/>
      <c r="URA42" s="123"/>
      <c r="URB42" s="123"/>
      <c r="URC42" s="123"/>
      <c r="URD42" s="123"/>
      <c r="URE42" s="123"/>
      <c r="URF42" s="123"/>
      <c r="URG42" s="123"/>
      <c r="URH42" s="123"/>
      <c r="URI42" s="123"/>
      <c r="URJ42" s="123"/>
      <c r="URK42" s="123"/>
      <c r="URL42" s="123"/>
      <c r="URM42" s="123"/>
      <c r="URN42" s="123"/>
      <c r="URO42" s="123"/>
      <c r="URP42" s="123"/>
      <c r="URQ42" s="123"/>
      <c r="URR42" s="123"/>
      <c r="URS42" s="123"/>
      <c r="URT42" s="123"/>
      <c r="URU42" s="123"/>
      <c r="URV42" s="123"/>
      <c r="URW42" s="123"/>
      <c r="URX42" s="123"/>
      <c r="URY42" s="123"/>
      <c r="URZ42" s="123"/>
      <c r="USA42" s="123"/>
      <c r="USB42" s="123"/>
      <c r="USC42" s="123"/>
      <c r="USD42" s="123"/>
      <c r="USE42" s="123"/>
      <c r="USF42" s="123"/>
      <c r="USG42" s="123"/>
      <c r="USH42" s="123"/>
      <c r="USI42" s="123"/>
      <c r="USJ42" s="123"/>
      <c r="USK42" s="123"/>
      <c r="USL42" s="123"/>
      <c r="USM42" s="123"/>
      <c r="USN42" s="123"/>
      <c r="USO42" s="123"/>
      <c r="USP42" s="123"/>
      <c r="USQ42" s="123"/>
      <c r="USR42" s="123"/>
      <c r="USS42" s="123"/>
      <c r="UST42" s="123"/>
      <c r="USU42" s="123"/>
      <c r="USV42" s="123"/>
      <c r="USW42" s="123"/>
      <c r="USX42" s="123"/>
      <c r="USY42" s="123"/>
      <c r="USZ42" s="123"/>
      <c r="UTA42" s="123"/>
      <c r="UTB42" s="123"/>
      <c r="UTC42" s="123"/>
      <c r="UTD42" s="123"/>
      <c r="UTE42" s="123"/>
      <c r="UTF42" s="123"/>
      <c r="UTG42" s="123"/>
      <c r="UTH42" s="123"/>
      <c r="UTI42" s="123"/>
      <c r="UTJ42" s="123"/>
      <c r="UTK42" s="123"/>
      <c r="UTL42" s="123"/>
      <c r="UTM42" s="123"/>
      <c r="UTN42" s="123"/>
      <c r="UTO42" s="123"/>
      <c r="UTP42" s="123"/>
      <c r="UTQ42" s="123"/>
      <c r="UTR42" s="123"/>
      <c r="UTS42" s="123"/>
      <c r="UTT42" s="123"/>
      <c r="UTU42" s="123"/>
      <c r="UTV42" s="123"/>
      <c r="UTW42" s="123"/>
      <c r="UTX42" s="123"/>
      <c r="UTY42" s="123"/>
      <c r="UTZ42" s="123"/>
      <c r="UUA42" s="123"/>
      <c r="UUB42" s="123"/>
      <c r="UUC42" s="123"/>
      <c r="UUD42" s="123"/>
      <c r="UUE42" s="123"/>
      <c r="UUF42" s="123"/>
      <c r="UUG42" s="123"/>
      <c r="UUH42" s="123"/>
      <c r="UUI42" s="123"/>
      <c r="UUJ42" s="123"/>
      <c r="UUK42" s="123"/>
      <c r="UUL42" s="123"/>
      <c r="UUM42" s="123"/>
      <c r="UUN42" s="123"/>
      <c r="UUO42" s="123"/>
      <c r="UUP42" s="123"/>
      <c r="UUQ42" s="123"/>
      <c r="UUR42" s="123"/>
      <c r="UUS42" s="123"/>
      <c r="UUT42" s="123"/>
      <c r="UUU42" s="123"/>
      <c r="UUV42" s="123"/>
      <c r="UUW42" s="123"/>
      <c r="UUX42" s="123"/>
      <c r="UUY42" s="123"/>
      <c r="UUZ42" s="123"/>
      <c r="UVA42" s="123"/>
      <c r="UVB42" s="123"/>
      <c r="UVC42" s="123"/>
      <c r="UVD42" s="123"/>
      <c r="UVE42" s="123"/>
      <c r="UVF42" s="123"/>
      <c r="UVG42" s="123"/>
      <c r="UVH42" s="123"/>
      <c r="UVI42" s="123"/>
      <c r="UVJ42" s="123"/>
      <c r="UVK42" s="123"/>
      <c r="UVL42" s="123"/>
      <c r="UVM42" s="123"/>
      <c r="UVN42" s="123"/>
      <c r="UVO42" s="123"/>
      <c r="UVP42" s="123"/>
      <c r="UVQ42" s="123"/>
      <c r="UVR42" s="123"/>
      <c r="UVS42" s="123"/>
      <c r="UVT42" s="123"/>
      <c r="UVU42" s="123"/>
      <c r="UVV42" s="123"/>
      <c r="UVW42" s="123"/>
      <c r="UVX42" s="123"/>
      <c r="UVY42" s="123"/>
      <c r="UVZ42" s="123"/>
      <c r="UWA42" s="123"/>
      <c r="UWB42" s="123"/>
      <c r="UWC42" s="123"/>
      <c r="UWD42" s="123"/>
      <c r="UWE42" s="123"/>
      <c r="UWF42" s="123"/>
      <c r="UWG42" s="123"/>
      <c r="UWH42" s="123"/>
      <c r="UWI42" s="123"/>
      <c r="UWJ42" s="123"/>
      <c r="UWK42" s="123"/>
      <c r="UWL42" s="123"/>
      <c r="UWM42" s="123"/>
      <c r="UWN42" s="123"/>
      <c r="UWO42" s="123"/>
      <c r="UWP42" s="123"/>
      <c r="UWQ42" s="123"/>
      <c r="UWR42" s="123"/>
      <c r="UWS42" s="123"/>
      <c r="UWT42" s="123"/>
      <c r="UWU42" s="123"/>
      <c r="UWV42" s="123"/>
      <c r="UWW42" s="123"/>
      <c r="UWX42" s="123"/>
      <c r="UWY42" s="123"/>
      <c r="UWZ42" s="123"/>
      <c r="UXA42" s="123"/>
      <c r="UXB42" s="123"/>
      <c r="UXC42" s="123"/>
      <c r="UXD42" s="123"/>
      <c r="UXE42" s="123"/>
      <c r="UXF42" s="123"/>
      <c r="UXG42" s="123"/>
      <c r="UXH42" s="123"/>
      <c r="UXI42" s="123"/>
      <c r="UXJ42" s="123"/>
      <c r="UXK42" s="123"/>
      <c r="UXL42" s="123"/>
      <c r="UXM42" s="123"/>
      <c r="UXN42" s="123"/>
      <c r="UXO42" s="123"/>
      <c r="UXP42" s="123"/>
      <c r="UXQ42" s="123"/>
      <c r="UXR42" s="123"/>
      <c r="UXS42" s="123"/>
      <c r="UXT42" s="123"/>
      <c r="UXU42" s="123"/>
      <c r="UXV42" s="123"/>
      <c r="UXW42" s="123"/>
      <c r="UXX42" s="123"/>
      <c r="UXY42" s="123"/>
      <c r="UXZ42" s="123"/>
      <c r="UYA42" s="123"/>
      <c r="UYB42" s="123"/>
      <c r="UYC42" s="123"/>
      <c r="UYD42" s="123"/>
      <c r="UYE42" s="123"/>
      <c r="UYF42" s="123"/>
      <c r="UYG42" s="123"/>
      <c r="UYH42" s="123"/>
      <c r="UYI42" s="123"/>
      <c r="UYJ42" s="123"/>
      <c r="UYK42" s="123"/>
      <c r="UYL42" s="123"/>
      <c r="UYM42" s="123"/>
      <c r="UYN42" s="123"/>
      <c r="UYO42" s="123"/>
      <c r="UYP42" s="123"/>
      <c r="UYQ42" s="123"/>
      <c r="UYR42" s="123"/>
      <c r="UYS42" s="123"/>
      <c r="UYT42" s="123"/>
      <c r="UYU42" s="123"/>
      <c r="UYV42" s="123"/>
      <c r="UYW42" s="123"/>
      <c r="UYX42" s="123"/>
      <c r="UYY42" s="123"/>
      <c r="UYZ42" s="123"/>
      <c r="UZA42" s="123"/>
      <c r="UZB42" s="123"/>
      <c r="UZC42" s="123"/>
      <c r="UZD42" s="123"/>
      <c r="UZE42" s="123"/>
      <c r="UZF42" s="123"/>
      <c r="UZG42" s="123"/>
      <c r="UZH42" s="123"/>
      <c r="UZI42" s="123"/>
      <c r="UZJ42" s="123"/>
      <c r="UZK42" s="123"/>
      <c r="UZL42" s="123"/>
      <c r="UZM42" s="123"/>
      <c r="UZN42" s="123"/>
      <c r="UZO42" s="123"/>
      <c r="UZP42" s="123"/>
      <c r="UZQ42" s="123"/>
      <c r="UZR42" s="123"/>
      <c r="UZS42" s="123"/>
      <c r="UZT42" s="123"/>
      <c r="UZU42" s="123"/>
      <c r="UZV42" s="123"/>
      <c r="UZW42" s="123"/>
      <c r="UZX42" s="123"/>
      <c r="UZY42" s="123"/>
      <c r="UZZ42" s="123"/>
      <c r="VAA42" s="123"/>
      <c r="VAB42" s="123"/>
      <c r="VAC42" s="123"/>
      <c r="VAD42" s="123"/>
      <c r="VAE42" s="123"/>
      <c r="VAF42" s="123"/>
      <c r="VAG42" s="123"/>
      <c r="VAH42" s="123"/>
      <c r="VAI42" s="123"/>
      <c r="VAJ42" s="123"/>
      <c r="VAK42" s="123"/>
      <c r="VAL42" s="123"/>
      <c r="VAM42" s="123"/>
      <c r="VAN42" s="123"/>
      <c r="VAO42" s="123"/>
      <c r="VAP42" s="123"/>
      <c r="VAQ42" s="123"/>
      <c r="VAR42" s="123"/>
      <c r="VAS42" s="123"/>
      <c r="VAT42" s="123"/>
      <c r="VAU42" s="123"/>
      <c r="VAV42" s="123"/>
      <c r="VAW42" s="123"/>
      <c r="VAX42" s="123"/>
      <c r="VAY42" s="123"/>
      <c r="VAZ42" s="123"/>
      <c r="VBA42" s="123"/>
      <c r="VBB42" s="123"/>
      <c r="VBC42" s="123"/>
      <c r="VBD42" s="123"/>
      <c r="VBE42" s="123"/>
      <c r="VBF42" s="123"/>
      <c r="VBG42" s="123"/>
      <c r="VBH42" s="123"/>
      <c r="VBI42" s="123"/>
      <c r="VBJ42" s="123"/>
      <c r="VBK42" s="123"/>
      <c r="VBL42" s="123"/>
      <c r="VBM42" s="123"/>
      <c r="VBN42" s="123"/>
      <c r="VBO42" s="123"/>
      <c r="VBP42" s="123"/>
      <c r="VBQ42" s="123"/>
      <c r="VBR42" s="123"/>
      <c r="VBS42" s="123"/>
      <c r="VBT42" s="123"/>
      <c r="VBU42" s="123"/>
      <c r="VBV42" s="123"/>
      <c r="VBW42" s="123"/>
      <c r="VBX42" s="123"/>
      <c r="VBY42" s="123"/>
      <c r="VBZ42" s="123"/>
      <c r="VCA42" s="123"/>
      <c r="VCB42" s="123"/>
      <c r="VCC42" s="123"/>
      <c r="VCD42" s="123"/>
      <c r="VCE42" s="123"/>
      <c r="VCF42" s="123"/>
      <c r="VCG42" s="123"/>
      <c r="VCH42" s="123"/>
      <c r="VCI42" s="123"/>
      <c r="VCJ42" s="123"/>
      <c r="VCK42" s="123"/>
      <c r="VCL42" s="123"/>
      <c r="VCM42" s="123"/>
      <c r="VCN42" s="123"/>
      <c r="VCO42" s="123"/>
      <c r="VCP42" s="123"/>
      <c r="VCQ42" s="123"/>
      <c r="VCR42" s="123"/>
      <c r="VCS42" s="123"/>
      <c r="VCT42" s="123"/>
      <c r="VCU42" s="123"/>
      <c r="VCV42" s="123"/>
      <c r="VCW42" s="123"/>
      <c r="VCX42" s="123"/>
      <c r="VCY42" s="123"/>
      <c r="VCZ42" s="123"/>
      <c r="VDA42" s="123"/>
      <c r="VDB42" s="123"/>
      <c r="VDC42" s="123"/>
      <c r="VDD42" s="123"/>
      <c r="VDE42" s="123"/>
      <c r="VDF42" s="123"/>
      <c r="VDG42" s="123"/>
      <c r="VDH42" s="123"/>
      <c r="VDI42" s="123"/>
      <c r="VDJ42" s="123"/>
      <c r="VDK42" s="123"/>
      <c r="VDL42" s="123"/>
      <c r="VDM42" s="123"/>
      <c r="VDN42" s="123"/>
      <c r="VDO42" s="123"/>
      <c r="VDP42" s="123"/>
      <c r="VDQ42" s="123"/>
      <c r="VDR42" s="123"/>
      <c r="VDS42" s="123"/>
      <c r="VDT42" s="123"/>
      <c r="VDU42" s="123"/>
      <c r="VDV42" s="123"/>
      <c r="VDW42" s="123"/>
      <c r="VDX42" s="123"/>
      <c r="VDY42" s="123"/>
      <c r="VDZ42" s="123"/>
      <c r="VEA42" s="123"/>
      <c r="VEB42" s="123"/>
      <c r="VEC42" s="123"/>
      <c r="VED42" s="123"/>
      <c r="VEE42" s="123"/>
      <c r="VEF42" s="123"/>
      <c r="VEG42" s="123"/>
      <c r="VEH42" s="123"/>
      <c r="VEI42" s="123"/>
      <c r="VEJ42" s="123"/>
      <c r="VEK42" s="123"/>
      <c r="VEL42" s="123"/>
      <c r="VEM42" s="123"/>
      <c r="VEN42" s="123"/>
      <c r="VEO42" s="123"/>
      <c r="VEP42" s="123"/>
      <c r="VEQ42" s="123"/>
      <c r="VER42" s="123"/>
      <c r="VES42" s="123"/>
      <c r="VET42" s="123"/>
      <c r="VEU42" s="123"/>
      <c r="VEV42" s="123"/>
      <c r="VEW42" s="123"/>
      <c r="VEX42" s="123"/>
      <c r="VEY42" s="123"/>
      <c r="VEZ42" s="123"/>
      <c r="VFA42" s="123"/>
      <c r="VFB42" s="123"/>
      <c r="VFC42" s="123"/>
      <c r="VFD42" s="123"/>
      <c r="VFE42" s="123"/>
      <c r="VFF42" s="123"/>
      <c r="VFG42" s="123"/>
      <c r="VFH42" s="123"/>
      <c r="VFI42" s="123"/>
      <c r="VFJ42" s="123"/>
      <c r="VFK42" s="123"/>
      <c r="VFL42" s="123"/>
      <c r="VFM42" s="123"/>
      <c r="VFN42" s="123"/>
      <c r="VFO42" s="123"/>
      <c r="VFP42" s="123"/>
      <c r="VFQ42" s="123"/>
      <c r="VFR42" s="123"/>
      <c r="VFS42" s="123"/>
      <c r="VFT42" s="123"/>
      <c r="VFU42" s="123"/>
      <c r="VFV42" s="123"/>
      <c r="VFW42" s="123"/>
      <c r="VFX42" s="123"/>
      <c r="VFY42" s="123"/>
      <c r="VFZ42" s="123"/>
      <c r="VGA42" s="123"/>
      <c r="VGB42" s="123"/>
      <c r="VGC42" s="123"/>
      <c r="VGD42" s="123"/>
      <c r="VGE42" s="123"/>
      <c r="VGF42" s="123"/>
      <c r="VGG42" s="123"/>
      <c r="VGH42" s="123"/>
      <c r="VGI42" s="123"/>
      <c r="VGJ42" s="123"/>
      <c r="VGK42" s="123"/>
      <c r="VGL42" s="123"/>
      <c r="VGM42" s="123"/>
      <c r="VGN42" s="123"/>
      <c r="VGO42" s="123"/>
      <c r="VGP42" s="123"/>
      <c r="VGQ42" s="123"/>
      <c r="VGR42" s="123"/>
      <c r="VGS42" s="123"/>
      <c r="VGT42" s="123"/>
      <c r="VGU42" s="123"/>
      <c r="VGV42" s="123"/>
      <c r="VGW42" s="123"/>
      <c r="VGX42" s="123"/>
      <c r="VGY42" s="123"/>
      <c r="VGZ42" s="123"/>
      <c r="VHA42" s="123"/>
      <c r="VHB42" s="123"/>
      <c r="VHC42" s="123"/>
      <c r="VHD42" s="123"/>
      <c r="VHE42" s="123"/>
      <c r="VHF42" s="123"/>
      <c r="VHG42" s="123"/>
      <c r="VHH42" s="123"/>
      <c r="VHI42" s="123"/>
      <c r="VHJ42" s="123"/>
      <c r="VHK42" s="123"/>
      <c r="VHL42" s="123"/>
      <c r="VHM42" s="123"/>
      <c r="VHN42" s="123"/>
      <c r="VHO42" s="123"/>
      <c r="VHP42" s="123"/>
      <c r="VHQ42" s="123"/>
      <c r="VHR42" s="123"/>
      <c r="VHS42" s="123"/>
      <c r="VHT42" s="123"/>
      <c r="VHU42" s="123"/>
      <c r="VHV42" s="123"/>
      <c r="VHW42" s="123"/>
      <c r="VHX42" s="123"/>
      <c r="VHY42" s="123"/>
      <c r="VHZ42" s="123"/>
      <c r="VIA42" s="123"/>
      <c r="VIB42" s="123"/>
      <c r="VIC42" s="123"/>
      <c r="VID42" s="123"/>
      <c r="VIE42" s="123"/>
      <c r="VIF42" s="123"/>
      <c r="VIG42" s="123"/>
      <c r="VIH42" s="123"/>
      <c r="VII42" s="123"/>
      <c r="VIJ42" s="123"/>
      <c r="VIK42" s="123"/>
      <c r="VIL42" s="123"/>
      <c r="VIM42" s="123"/>
      <c r="VIN42" s="123"/>
      <c r="VIO42" s="123"/>
      <c r="VIP42" s="123"/>
      <c r="VIQ42" s="123"/>
      <c r="VIR42" s="123"/>
      <c r="VIS42" s="123"/>
      <c r="VIT42" s="123"/>
      <c r="VIU42" s="123"/>
      <c r="VIV42" s="123"/>
      <c r="VIW42" s="123"/>
      <c r="VIX42" s="123"/>
      <c r="VIY42" s="123"/>
      <c r="VIZ42" s="123"/>
      <c r="VJA42" s="123"/>
      <c r="VJB42" s="123"/>
      <c r="VJC42" s="123"/>
      <c r="VJD42" s="123"/>
      <c r="VJE42" s="123"/>
      <c r="VJF42" s="123"/>
      <c r="VJG42" s="123"/>
      <c r="VJH42" s="123"/>
      <c r="VJI42" s="123"/>
      <c r="VJJ42" s="123"/>
      <c r="VJK42" s="123"/>
      <c r="VJL42" s="123"/>
      <c r="VJM42" s="123"/>
      <c r="VJN42" s="123"/>
      <c r="VJO42" s="123"/>
      <c r="VJP42" s="123"/>
      <c r="VJQ42" s="123"/>
      <c r="VJR42" s="123"/>
      <c r="VJS42" s="123"/>
      <c r="VJT42" s="123"/>
      <c r="VJU42" s="123"/>
      <c r="VJV42" s="123"/>
      <c r="VJW42" s="123"/>
      <c r="VJX42" s="123"/>
      <c r="VJY42" s="123"/>
      <c r="VJZ42" s="123"/>
      <c r="VKA42" s="123"/>
      <c r="VKB42" s="123"/>
      <c r="VKC42" s="123"/>
      <c r="VKD42" s="123"/>
      <c r="VKE42" s="123"/>
      <c r="VKF42" s="123"/>
      <c r="VKG42" s="123"/>
      <c r="VKH42" s="123"/>
      <c r="VKI42" s="123"/>
      <c r="VKJ42" s="123"/>
      <c r="VKK42" s="123"/>
      <c r="VKL42" s="123"/>
      <c r="VKM42" s="123"/>
      <c r="VKN42" s="123"/>
      <c r="VKO42" s="123"/>
      <c r="VKP42" s="123"/>
      <c r="VKQ42" s="123"/>
      <c r="VKR42" s="123"/>
      <c r="VKS42" s="123"/>
      <c r="VKT42" s="123"/>
      <c r="VKU42" s="123"/>
      <c r="VKV42" s="123"/>
      <c r="VKW42" s="123"/>
      <c r="VKX42" s="123"/>
      <c r="VKY42" s="123"/>
      <c r="VKZ42" s="123"/>
      <c r="VLA42" s="123"/>
      <c r="VLB42" s="123"/>
      <c r="VLC42" s="123"/>
      <c r="VLD42" s="123"/>
      <c r="VLE42" s="123"/>
      <c r="VLF42" s="123"/>
      <c r="VLG42" s="123"/>
      <c r="VLH42" s="123"/>
      <c r="VLI42" s="123"/>
      <c r="VLJ42" s="123"/>
      <c r="VLK42" s="123"/>
      <c r="VLL42" s="123"/>
      <c r="VLM42" s="123"/>
      <c r="VLN42" s="123"/>
      <c r="VLO42" s="123"/>
      <c r="VLP42" s="123"/>
      <c r="VLQ42" s="123"/>
      <c r="VLR42" s="123"/>
      <c r="VLS42" s="123"/>
      <c r="VLT42" s="123"/>
      <c r="VLU42" s="123"/>
      <c r="VLV42" s="123"/>
      <c r="VLW42" s="123"/>
      <c r="VLX42" s="123"/>
      <c r="VLY42" s="123"/>
      <c r="VLZ42" s="123"/>
      <c r="VMA42" s="123"/>
      <c r="VMB42" s="123"/>
      <c r="VMC42" s="123"/>
      <c r="VMD42" s="123"/>
      <c r="VME42" s="123"/>
      <c r="VMF42" s="123"/>
      <c r="VMG42" s="123"/>
      <c r="VMH42" s="123"/>
      <c r="VMI42" s="123"/>
      <c r="VMJ42" s="123"/>
      <c r="VMK42" s="123"/>
      <c r="VML42" s="123"/>
      <c r="VMM42" s="123"/>
      <c r="VMN42" s="123"/>
      <c r="VMO42" s="123"/>
      <c r="VMP42" s="123"/>
      <c r="VMQ42" s="123"/>
      <c r="VMR42" s="123"/>
      <c r="VMS42" s="123"/>
      <c r="VMT42" s="123"/>
      <c r="VMU42" s="123"/>
      <c r="VMV42" s="123"/>
      <c r="VMW42" s="123"/>
      <c r="VMX42" s="123"/>
      <c r="VMY42" s="123"/>
      <c r="VMZ42" s="123"/>
      <c r="VNA42" s="123"/>
      <c r="VNB42" s="123"/>
      <c r="VNC42" s="123"/>
      <c r="VND42" s="123"/>
      <c r="VNE42" s="123"/>
      <c r="VNF42" s="123"/>
      <c r="VNG42" s="123"/>
      <c r="VNH42" s="123"/>
      <c r="VNI42" s="123"/>
      <c r="VNJ42" s="123"/>
      <c r="VNK42" s="123"/>
      <c r="VNL42" s="123"/>
      <c r="VNM42" s="123"/>
      <c r="VNN42" s="123"/>
      <c r="VNO42" s="123"/>
      <c r="VNP42" s="123"/>
      <c r="VNQ42" s="123"/>
      <c r="VNR42" s="123"/>
      <c r="VNS42" s="123"/>
      <c r="VNT42" s="123"/>
      <c r="VNU42" s="123"/>
      <c r="VNV42" s="123"/>
      <c r="VNW42" s="123"/>
      <c r="VNX42" s="123"/>
      <c r="VNY42" s="123"/>
      <c r="VNZ42" s="123"/>
      <c r="VOA42" s="123"/>
      <c r="VOB42" s="123"/>
      <c r="VOC42" s="123"/>
      <c r="VOD42" s="123"/>
      <c r="VOE42" s="123"/>
      <c r="VOF42" s="123"/>
      <c r="VOG42" s="123"/>
      <c r="VOH42" s="123"/>
      <c r="VOI42" s="123"/>
      <c r="VOJ42" s="123"/>
      <c r="VOK42" s="123"/>
      <c r="VOL42" s="123"/>
      <c r="VOM42" s="123"/>
      <c r="VON42" s="123"/>
      <c r="VOO42" s="123"/>
      <c r="VOP42" s="123"/>
      <c r="VOQ42" s="123"/>
      <c r="VOR42" s="123"/>
      <c r="VOS42" s="123"/>
      <c r="VOT42" s="123"/>
      <c r="VOU42" s="123"/>
      <c r="VOV42" s="123"/>
      <c r="VOW42" s="123"/>
      <c r="VOX42" s="123"/>
      <c r="VOY42" s="123"/>
      <c r="VOZ42" s="123"/>
      <c r="VPA42" s="123"/>
      <c r="VPB42" s="123"/>
      <c r="VPC42" s="123"/>
      <c r="VPD42" s="123"/>
      <c r="VPE42" s="123"/>
      <c r="VPF42" s="123"/>
      <c r="VPG42" s="123"/>
      <c r="VPH42" s="123"/>
      <c r="VPI42" s="123"/>
      <c r="VPJ42" s="123"/>
      <c r="VPK42" s="123"/>
      <c r="VPL42" s="123"/>
      <c r="VPM42" s="123"/>
      <c r="VPN42" s="123"/>
      <c r="VPO42" s="123"/>
      <c r="VPP42" s="123"/>
      <c r="VPQ42" s="123"/>
      <c r="VPR42" s="123"/>
      <c r="VPS42" s="123"/>
      <c r="VPT42" s="123"/>
      <c r="VPU42" s="123"/>
      <c r="VPV42" s="123"/>
      <c r="VPW42" s="123"/>
      <c r="VPX42" s="123"/>
      <c r="VPY42" s="123"/>
      <c r="VPZ42" s="123"/>
      <c r="VQA42" s="123"/>
      <c r="VQB42" s="123"/>
      <c r="VQC42" s="123"/>
      <c r="VQD42" s="123"/>
      <c r="VQE42" s="123"/>
      <c r="VQF42" s="123"/>
      <c r="VQG42" s="123"/>
      <c r="VQH42" s="123"/>
      <c r="VQI42" s="123"/>
      <c r="VQJ42" s="123"/>
      <c r="VQK42" s="123"/>
      <c r="VQL42" s="123"/>
      <c r="VQM42" s="123"/>
      <c r="VQN42" s="123"/>
      <c r="VQO42" s="123"/>
      <c r="VQP42" s="123"/>
      <c r="VQQ42" s="123"/>
      <c r="VQR42" s="123"/>
      <c r="VQS42" s="123"/>
      <c r="VQT42" s="123"/>
      <c r="VQU42" s="123"/>
      <c r="VQV42" s="123"/>
      <c r="VQW42" s="123"/>
      <c r="VQX42" s="123"/>
      <c r="VQY42" s="123"/>
      <c r="VQZ42" s="123"/>
      <c r="VRA42" s="123"/>
      <c r="VRB42" s="123"/>
      <c r="VRC42" s="123"/>
      <c r="VRD42" s="123"/>
      <c r="VRE42" s="123"/>
      <c r="VRF42" s="123"/>
      <c r="VRG42" s="123"/>
      <c r="VRH42" s="123"/>
      <c r="VRI42" s="123"/>
      <c r="VRJ42" s="123"/>
      <c r="VRK42" s="123"/>
      <c r="VRL42" s="123"/>
      <c r="VRM42" s="123"/>
      <c r="VRN42" s="123"/>
      <c r="VRO42" s="123"/>
      <c r="VRP42" s="123"/>
      <c r="VRQ42" s="123"/>
      <c r="VRR42" s="123"/>
      <c r="VRS42" s="123"/>
      <c r="VRT42" s="123"/>
      <c r="VRU42" s="123"/>
      <c r="VRV42" s="123"/>
      <c r="VRW42" s="123"/>
      <c r="VRX42" s="123"/>
      <c r="VRY42" s="123"/>
      <c r="VRZ42" s="123"/>
      <c r="VSA42" s="123"/>
      <c r="VSB42" s="123"/>
      <c r="VSC42" s="123"/>
      <c r="VSD42" s="123"/>
      <c r="VSE42" s="123"/>
      <c r="VSF42" s="123"/>
      <c r="VSG42" s="123"/>
      <c r="VSH42" s="123"/>
      <c r="VSI42" s="123"/>
      <c r="VSJ42" s="123"/>
      <c r="VSK42" s="123"/>
      <c r="VSL42" s="123"/>
      <c r="VSM42" s="123"/>
      <c r="VSN42" s="123"/>
      <c r="VSO42" s="123"/>
      <c r="VSP42" s="123"/>
      <c r="VSQ42" s="123"/>
      <c r="VSR42" s="123"/>
      <c r="VSS42" s="123"/>
      <c r="VST42" s="123"/>
      <c r="VSU42" s="123"/>
      <c r="VSV42" s="123"/>
      <c r="VSW42" s="123"/>
      <c r="VSX42" s="123"/>
      <c r="VSY42" s="123"/>
      <c r="VSZ42" s="123"/>
      <c r="VTA42" s="123"/>
      <c r="VTB42" s="123"/>
      <c r="VTC42" s="123"/>
      <c r="VTD42" s="123"/>
      <c r="VTE42" s="123"/>
      <c r="VTF42" s="123"/>
      <c r="VTG42" s="123"/>
      <c r="VTH42" s="123"/>
      <c r="VTI42" s="123"/>
      <c r="VTJ42" s="123"/>
      <c r="VTK42" s="123"/>
      <c r="VTL42" s="123"/>
      <c r="VTM42" s="123"/>
      <c r="VTN42" s="123"/>
      <c r="VTO42" s="123"/>
      <c r="VTP42" s="123"/>
      <c r="VTQ42" s="123"/>
      <c r="VTR42" s="123"/>
      <c r="VTS42" s="123"/>
      <c r="VTT42" s="123"/>
      <c r="VTU42" s="123"/>
      <c r="VTV42" s="123"/>
      <c r="VTW42" s="123"/>
      <c r="VTX42" s="123"/>
      <c r="VTY42" s="123"/>
      <c r="VTZ42" s="123"/>
      <c r="VUA42" s="123"/>
      <c r="VUB42" s="123"/>
      <c r="VUC42" s="123"/>
      <c r="VUD42" s="123"/>
      <c r="VUE42" s="123"/>
      <c r="VUF42" s="123"/>
      <c r="VUG42" s="123"/>
      <c r="VUH42" s="123"/>
      <c r="VUI42" s="123"/>
      <c r="VUJ42" s="123"/>
      <c r="VUK42" s="123"/>
      <c r="VUL42" s="123"/>
      <c r="VUM42" s="123"/>
      <c r="VUN42" s="123"/>
      <c r="VUO42" s="123"/>
      <c r="VUP42" s="123"/>
      <c r="VUQ42" s="123"/>
      <c r="VUR42" s="123"/>
      <c r="VUS42" s="123"/>
      <c r="VUT42" s="123"/>
      <c r="VUU42" s="123"/>
      <c r="VUV42" s="123"/>
      <c r="VUW42" s="123"/>
      <c r="VUX42" s="123"/>
      <c r="VUY42" s="123"/>
      <c r="VUZ42" s="123"/>
      <c r="VVA42" s="123"/>
      <c r="VVB42" s="123"/>
      <c r="VVC42" s="123"/>
      <c r="VVD42" s="123"/>
      <c r="VVE42" s="123"/>
      <c r="VVF42" s="123"/>
      <c r="VVG42" s="123"/>
      <c r="VVH42" s="123"/>
      <c r="VVI42" s="123"/>
      <c r="VVJ42" s="123"/>
      <c r="VVK42" s="123"/>
      <c r="VVL42" s="123"/>
      <c r="VVM42" s="123"/>
      <c r="VVN42" s="123"/>
      <c r="VVO42" s="123"/>
      <c r="VVP42" s="123"/>
      <c r="VVQ42" s="123"/>
      <c r="VVR42" s="123"/>
      <c r="VVS42" s="123"/>
      <c r="VVT42" s="123"/>
      <c r="VVU42" s="123"/>
      <c r="VVV42" s="123"/>
      <c r="VVW42" s="123"/>
      <c r="VVX42" s="123"/>
      <c r="VVY42" s="123"/>
      <c r="VVZ42" s="123"/>
      <c r="VWA42" s="123"/>
      <c r="VWB42" s="123"/>
      <c r="VWC42" s="123"/>
      <c r="VWD42" s="123"/>
      <c r="VWE42" s="123"/>
      <c r="VWF42" s="123"/>
      <c r="VWG42" s="123"/>
      <c r="VWH42" s="123"/>
      <c r="VWI42" s="123"/>
      <c r="VWJ42" s="123"/>
      <c r="VWK42" s="123"/>
      <c r="VWL42" s="123"/>
      <c r="VWM42" s="123"/>
      <c r="VWN42" s="123"/>
      <c r="VWO42" s="123"/>
      <c r="VWP42" s="123"/>
      <c r="VWQ42" s="123"/>
      <c r="VWR42" s="123"/>
      <c r="VWS42" s="123"/>
      <c r="VWT42" s="123"/>
      <c r="VWU42" s="123"/>
      <c r="VWV42" s="123"/>
      <c r="VWW42" s="123"/>
      <c r="VWX42" s="123"/>
      <c r="VWY42" s="123"/>
      <c r="VWZ42" s="123"/>
      <c r="VXA42" s="123"/>
      <c r="VXB42" s="123"/>
      <c r="VXC42" s="123"/>
      <c r="VXD42" s="123"/>
      <c r="VXE42" s="123"/>
      <c r="VXF42" s="123"/>
      <c r="VXG42" s="123"/>
      <c r="VXH42" s="123"/>
      <c r="VXI42" s="123"/>
      <c r="VXJ42" s="123"/>
      <c r="VXK42" s="123"/>
      <c r="VXL42" s="123"/>
      <c r="VXM42" s="123"/>
      <c r="VXN42" s="123"/>
      <c r="VXO42" s="123"/>
      <c r="VXP42" s="123"/>
      <c r="VXQ42" s="123"/>
      <c r="VXR42" s="123"/>
      <c r="VXS42" s="123"/>
      <c r="VXT42" s="123"/>
      <c r="VXU42" s="123"/>
      <c r="VXV42" s="123"/>
      <c r="VXW42" s="123"/>
      <c r="VXX42" s="123"/>
      <c r="VXY42" s="123"/>
      <c r="VXZ42" s="123"/>
      <c r="VYA42" s="123"/>
      <c r="VYB42" s="123"/>
      <c r="VYC42" s="123"/>
      <c r="VYD42" s="123"/>
      <c r="VYE42" s="123"/>
      <c r="VYF42" s="123"/>
      <c r="VYG42" s="123"/>
      <c r="VYH42" s="123"/>
      <c r="VYI42" s="123"/>
      <c r="VYJ42" s="123"/>
      <c r="VYK42" s="123"/>
      <c r="VYL42" s="123"/>
      <c r="VYM42" s="123"/>
      <c r="VYN42" s="123"/>
      <c r="VYO42" s="123"/>
      <c r="VYP42" s="123"/>
      <c r="VYQ42" s="123"/>
      <c r="VYR42" s="123"/>
      <c r="VYS42" s="123"/>
      <c r="VYT42" s="123"/>
      <c r="VYU42" s="123"/>
      <c r="VYV42" s="123"/>
      <c r="VYW42" s="123"/>
      <c r="VYX42" s="123"/>
      <c r="VYY42" s="123"/>
      <c r="VYZ42" s="123"/>
      <c r="VZA42" s="123"/>
      <c r="VZB42" s="123"/>
      <c r="VZC42" s="123"/>
      <c r="VZD42" s="123"/>
      <c r="VZE42" s="123"/>
      <c r="VZF42" s="123"/>
      <c r="VZG42" s="123"/>
      <c r="VZH42" s="123"/>
      <c r="VZI42" s="123"/>
      <c r="VZJ42" s="123"/>
      <c r="VZK42" s="123"/>
      <c r="VZL42" s="123"/>
      <c r="VZM42" s="123"/>
      <c r="VZN42" s="123"/>
      <c r="VZO42" s="123"/>
      <c r="VZP42" s="123"/>
      <c r="VZQ42" s="123"/>
      <c r="VZR42" s="123"/>
      <c r="VZS42" s="123"/>
      <c r="VZT42" s="123"/>
      <c r="VZU42" s="123"/>
      <c r="VZV42" s="123"/>
      <c r="VZW42" s="123"/>
      <c r="VZX42" s="123"/>
      <c r="VZY42" s="123"/>
      <c r="VZZ42" s="123"/>
      <c r="WAA42" s="123"/>
      <c r="WAB42" s="123"/>
      <c r="WAC42" s="123"/>
      <c r="WAD42" s="123"/>
      <c r="WAE42" s="123"/>
      <c r="WAF42" s="123"/>
      <c r="WAG42" s="123"/>
      <c r="WAH42" s="123"/>
      <c r="WAI42" s="123"/>
      <c r="WAJ42" s="123"/>
      <c r="WAK42" s="123"/>
      <c r="WAL42" s="123"/>
      <c r="WAM42" s="123"/>
      <c r="WAN42" s="123"/>
      <c r="WAO42" s="123"/>
      <c r="WAP42" s="123"/>
      <c r="WAQ42" s="123"/>
      <c r="WAR42" s="123"/>
      <c r="WAS42" s="123"/>
      <c r="WAT42" s="123"/>
      <c r="WAU42" s="123"/>
      <c r="WAV42" s="123"/>
      <c r="WAW42" s="123"/>
      <c r="WAX42" s="123"/>
      <c r="WAY42" s="123"/>
      <c r="WAZ42" s="123"/>
      <c r="WBA42" s="123"/>
      <c r="WBB42" s="123"/>
      <c r="WBC42" s="123"/>
      <c r="WBD42" s="123"/>
      <c r="WBE42" s="123"/>
      <c r="WBF42" s="123"/>
      <c r="WBG42" s="123"/>
      <c r="WBH42" s="123"/>
      <c r="WBI42" s="123"/>
      <c r="WBJ42" s="123"/>
      <c r="WBK42" s="123"/>
      <c r="WBL42" s="123"/>
      <c r="WBM42" s="123"/>
      <c r="WBN42" s="123"/>
      <c r="WBO42" s="123"/>
      <c r="WBP42" s="123"/>
      <c r="WBQ42" s="123"/>
      <c r="WBR42" s="123"/>
      <c r="WBS42" s="123"/>
      <c r="WBT42" s="123"/>
      <c r="WBU42" s="123"/>
      <c r="WBV42" s="123"/>
      <c r="WBW42" s="123"/>
      <c r="WBX42" s="123"/>
      <c r="WBY42" s="123"/>
      <c r="WBZ42" s="123"/>
      <c r="WCA42" s="123"/>
      <c r="WCB42" s="123"/>
      <c r="WCC42" s="123"/>
      <c r="WCD42" s="123"/>
      <c r="WCE42" s="123"/>
      <c r="WCF42" s="123"/>
      <c r="WCG42" s="123"/>
      <c r="WCH42" s="123"/>
      <c r="WCI42" s="123"/>
      <c r="WCJ42" s="123"/>
      <c r="WCK42" s="123"/>
      <c r="WCL42" s="123"/>
      <c r="WCM42" s="123"/>
      <c r="WCN42" s="123"/>
      <c r="WCO42" s="123"/>
      <c r="WCP42" s="123"/>
      <c r="WCQ42" s="123"/>
      <c r="WCR42" s="123"/>
      <c r="WCS42" s="123"/>
      <c r="WCT42" s="123"/>
      <c r="WCU42" s="123"/>
      <c r="WCV42" s="123"/>
      <c r="WCW42" s="123"/>
      <c r="WCX42" s="123"/>
      <c r="WCY42" s="123"/>
      <c r="WCZ42" s="123"/>
      <c r="WDA42" s="123"/>
      <c r="WDB42" s="123"/>
      <c r="WDC42" s="123"/>
      <c r="WDD42" s="123"/>
      <c r="WDE42" s="123"/>
      <c r="WDF42" s="123"/>
      <c r="WDG42" s="123"/>
      <c r="WDH42" s="123"/>
      <c r="WDI42" s="123"/>
      <c r="WDJ42" s="123"/>
      <c r="WDK42" s="123"/>
      <c r="WDL42" s="123"/>
      <c r="WDM42" s="123"/>
      <c r="WDN42" s="123"/>
      <c r="WDO42" s="123"/>
      <c r="WDP42" s="123"/>
      <c r="WDQ42" s="123"/>
      <c r="WDR42" s="123"/>
      <c r="WDS42" s="123"/>
      <c r="WDT42" s="123"/>
      <c r="WDU42" s="123"/>
      <c r="WDV42" s="123"/>
      <c r="WDW42" s="123"/>
      <c r="WDX42" s="123"/>
      <c r="WDY42" s="123"/>
      <c r="WDZ42" s="123"/>
      <c r="WEA42" s="123"/>
      <c r="WEB42" s="123"/>
      <c r="WEC42" s="123"/>
      <c r="WED42" s="123"/>
      <c r="WEE42" s="123"/>
      <c r="WEF42" s="123"/>
      <c r="WEG42" s="123"/>
      <c r="WEH42" s="123"/>
      <c r="WEI42" s="123"/>
      <c r="WEJ42" s="123"/>
      <c r="WEK42" s="123"/>
      <c r="WEL42" s="123"/>
      <c r="WEM42" s="123"/>
      <c r="WEN42" s="123"/>
      <c r="WEO42" s="123"/>
      <c r="WEP42" s="123"/>
      <c r="WEQ42" s="123"/>
      <c r="WER42" s="123"/>
      <c r="WES42" s="123"/>
      <c r="WET42" s="123"/>
      <c r="WEU42" s="123"/>
      <c r="WEV42" s="123"/>
      <c r="WEW42" s="123"/>
      <c r="WEX42" s="123"/>
      <c r="WEY42" s="123"/>
      <c r="WEZ42" s="123"/>
      <c r="WFA42" s="123"/>
      <c r="WFB42" s="123"/>
      <c r="WFC42" s="123"/>
      <c r="WFD42" s="123"/>
      <c r="WFE42" s="123"/>
      <c r="WFF42" s="123"/>
      <c r="WFG42" s="123"/>
      <c r="WFH42" s="123"/>
      <c r="WFI42" s="123"/>
      <c r="WFJ42" s="123"/>
      <c r="WFK42" s="123"/>
      <c r="WFL42" s="123"/>
      <c r="WFM42" s="123"/>
      <c r="WFN42" s="123"/>
      <c r="WFO42" s="123"/>
      <c r="WFP42" s="123"/>
      <c r="WFQ42" s="123"/>
      <c r="WFR42" s="123"/>
      <c r="WFS42" s="123"/>
      <c r="WFT42" s="123"/>
      <c r="WFU42" s="123"/>
      <c r="WFV42" s="123"/>
      <c r="WFW42" s="123"/>
      <c r="WFX42" s="123"/>
      <c r="WFY42" s="123"/>
      <c r="WFZ42" s="123"/>
      <c r="WGA42" s="123"/>
      <c r="WGB42" s="123"/>
      <c r="WGC42" s="123"/>
      <c r="WGD42" s="123"/>
      <c r="WGE42" s="123"/>
      <c r="WGF42" s="123"/>
      <c r="WGG42" s="123"/>
      <c r="WGH42" s="123"/>
      <c r="WGI42" s="123"/>
      <c r="WGJ42" s="123"/>
      <c r="WGK42" s="123"/>
      <c r="WGL42" s="123"/>
      <c r="WGM42" s="123"/>
      <c r="WGN42" s="123"/>
      <c r="WGO42" s="123"/>
      <c r="WGP42" s="123"/>
      <c r="WGQ42" s="123"/>
      <c r="WGR42" s="123"/>
      <c r="WGS42" s="123"/>
      <c r="WGT42" s="123"/>
      <c r="WGU42" s="123"/>
      <c r="WGV42" s="123"/>
      <c r="WGW42" s="123"/>
      <c r="WGX42" s="123"/>
      <c r="WGY42" s="123"/>
      <c r="WGZ42" s="123"/>
      <c r="WHA42" s="123"/>
      <c r="WHB42" s="123"/>
      <c r="WHC42" s="123"/>
      <c r="WHD42" s="123"/>
      <c r="WHE42" s="123"/>
      <c r="WHF42" s="123"/>
      <c r="WHG42" s="123"/>
      <c r="WHH42" s="123"/>
      <c r="WHI42" s="123"/>
      <c r="WHJ42" s="123"/>
      <c r="WHK42" s="123"/>
      <c r="WHL42" s="123"/>
      <c r="WHM42" s="123"/>
      <c r="WHN42" s="123"/>
      <c r="WHO42" s="123"/>
      <c r="WHP42" s="123"/>
      <c r="WHQ42" s="123"/>
      <c r="WHR42" s="123"/>
      <c r="WHS42" s="123"/>
      <c r="WHT42" s="123"/>
      <c r="WHU42" s="123"/>
      <c r="WHV42" s="123"/>
      <c r="WHW42" s="123"/>
      <c r="WHX42" s="123"/>
      <c r="WHY42" s="123"/>
      <c r="WHZ42" s="123"/>
      <c r="WIA42" s="123"/>
      <c r="WIB42" s="123"/>
      <c r="WIC42" s="123"/>
      <c r="WID42" s="123"/>
      <c r="WIE42" s="123"/>
      <c r="WIF42" s="123"/>
      <c r="WIG42" s="123"/>
      <c r="WIH42" s="123"/>
      <c r="WII42" s="123"/>
      <c r="WIJ42" s="123"/>
      <c r="WIK42" s="123"/>
      <c r="WIL42" s="123"/>
      <c r="WIM42" s="123"/>
      <c r="WIN42" s="123"/>
      <c r="WIO42" s="123"/>
      <c r="WIP42" s="123"/>
      <c r="WIQ42" s="123"/>
      <c r="WIR42" s="123"/>
      <c r="WIS42" s="123"/>
      <c r="WIT42" s="123"/>
      <c r="WIU42" s="123"/>
      <c r="WIV42" s="123"/>
      <c r="WIW42" s="123"/>
      <c r="WIX42" s="123"/>
      <c r="WIY42" s="123"/>
      <c r="WIZ42" s="123"/>
      <c r="WJA42" s="123"/>
      <c r="WJB42" s="123"/>
      <c r="WJC42" s="123"/>
      <c r="WJD42" s="123"/>
      <c r="WJE42" s="123"/>
      <c r="WJF42" s="123"/>
      <c r="WJG42" s="123"/>
      <c r="WJH42" s="123"/>
      <c r="WJI42" s="123"/>
      <c r="WJJ42" s="123"/>
      <c r="WJK42" s="123"/>
      <c r="WJL42" s="123"/>
      <c r="WJM42" s="123"/>
      <c r="WJN42" s="123"/>
      <c r="WJO42" s="123"/>
      <c r="WJP42" s="123"/>
      <c r="WJQ42" s="123"/>
      <c r="WJR42" s="123"/>
      <c r="WJS42" s="123"/>
      <c r="WJT42" s="123"/>
      <c r="WJU42" s="123"/>
      <c r="WJV42" s="123"/>
      <c r="WJW42" s="123"/>
      <c r="WJX42" s="123"/>
      <c r="WJY42" s="123"/>
      <c r="WJZ42" s="123"/>
      <c r="WKA42" s="123"/>
      <c r="WKB42" s="123"/>
      <c r="WKC42" s="123"/>
      <c r="WKD42" s="123"/>
      <c r="WKE42" s="123"/>
      <c r="WKF42" s="123"/>
      <c r="WKG42" s="123"/>
      <c r="WKH42" s="123"/>
      <c r="WKI42" s="123"/>
      <c r="WKJ42" s="123"/>
      <c r="WKK42" s="123"/>
      <c r="WKL42" s="123"/>
      <c r="WKM42" s="123"/>
      <c r="WKN42" s="123"/>
      <c r="WKO42" s="123"/>
      <c r="WKP42" s="123"/>
      <c r="WKQ42" s="123"/>
      <c r="WKR42" s="123"/>
      <c r="WKS42" s="123"/>
      <c r="WKT42" s="123"/>
      <c r="WKU42" s="123"/>
      <c r="WKV42" s="123"/>
      <c r="WKW42" s="123"/>
      <c r="WKX42" s="123"/>
      <c r="WKY42" s="123"/>
      <c r="WKZ42" s="123"/>
      <c r="WLA42" s="123"/>
      <c r="WLB42" s="123"/>
      <c r="WLC42" s="123"/>
      <c r="WLD42" s="123"/>
      <c r="WLE42" s="123"/>
      <c r="WLF42" s="123"/>
      <c r="WLG42" s="123"/>
      <c r="WLH42" s="123"/>
      <c r="WLI42" s="123"/>
      <c r="WLJ42" s="123"/>
      <c r="WLK42" s="123"/>
      <c r="WLL42" s="123"/>
      <c r="WLM42" s="123"/>
      <c r="WLN42" s="123"/>
      <c r="WLO42" s="123"/>
      <c r="WLP42" s="123"/>
      <c r="WLQ42" s="123"/>
      <c r="WLR42" s="123"/>
      <c r="WLS42" s="123"/>
      <c r="WLT42" s="123"/>
      <c r="WLU42" s="123"/>
      <c r="WLV42" s="123"/>
      <c r="WLW42" s="123"/>
      <c r="WLX42" s="123"/>
      <c r="WLY42" s="123"/>
      <c r="WLZ42" s="123"/>
      <c r="WMA42" s="123"/>
      <c r="WMB42" s="123"/>
      <c r="WMC42" s="123"/>
      <c r="WMD42" s="123"/>
      <c r="WME42" s="123"/>
      <c r="WMF42" s="123"/>
      <c r="WMG42" s="123"/>
      <c r="WMH42" s="123"/>
      <c r="WMI42" s="123"/>
      <c r="WMJ42" s="123"/>
      <c r="WMK42" s="123"/>
      <c r="WML42" s="123"/>
      <c r="WMM42" s="123"/>
      <c r="WMN42" s="123"/>
      <c r="WMO42" s="123"/>
      <c r="WMP42" s="123"/>
      <c r="WMQ42" s="123"/>
      <c r="WMR42" s="123"/>
      <c r="WMS42" s="123"/>
      <c r="WMT42" s="123"/>
      <c r="WMU42" s="123"/>
      <c r="WMV42" s="123"/>
      <c r="WMW42" s="123"/>
      <c r="WMX42" s="123"/>
      <c r="WMY42" s="123"/>
      <c r="WMZ42" s="123"/>
      <c r="WNA42" s="123"/>
      <c r="WNB42" s="123"/>
      <c r="WNC42" s="123"/>
      <c r="WND42" s="123"/>
      <c r="WNE42" s="123"/>
      <c r="WNF42" s="123"/>
      <c r="WNG42" s="123"/>
      <c r="WNH42" s="123"/>
      <c r="WNI42" s="123"/>
      <c r="WNJ42" s="123"/>
      <c r="WNK42" s="123"/>
      <c r="WNL42" s="123"/>
      <c r="WNM42" s="123"/>
      <c r="WNN42" s="123"/>
      <c r="WNO42" s="123"/>
      <c r="WNP42" s="123"/>
      <c r="WNQ42" s="123"/>
      <c r="WNR42" s="123"/>
      <c r="WNS42" s="123"/>
      <c r="WNT42" s="123"/>
      <c r="WNU42" s="123"/>
      <c r="WNV42" s="123"/>
      <c r="WNW42" s="123"/>
      <c r="WNX42" s="123"/>
      <c r="WNY42" s="123"/>
      <c r="WNZ42" s="123"/>
      <c r="WOA42" s="123"/>
      <c r="WOB42" s="123"/>
      <c r="WOC42" s="123"/>
      <c r="WOD42" s="123"/>
      <c r="WOE42" s="123"/>
      <c r="WOF42" s="123"/>
      <c r="WOG42" s="123"/>
      <c r="WOH42" s="123"/>
      <c r="WOI42" s="123"/>
      <c r="WOJ42" s="123"/>
      <c r="WOK42" s="123"/>
      <c r="WOL42" s="123"/>
      <c r="WOM42" s="123"/>
      <c r="WON42" s="123"/>
      <c r="WOO42" s="123"/>
      <c r="WOP42" s="123"/>
      <c r="WOQ42" s="123"/>
      <c r="WOR42" s="123"/>
      <c r="WOS42" s="123"/>
      <c r="WOT42" s="123"/>
      <c r="WOU42" s="123"/>
      <c r="WOV42" s="123"/>
      <c r="WOW42" s="123"/>
      <c r="WOX42" s="123"/>
      <c r="WOY42" s="123"/>
      <c r="WOZ42" s="123"/>
      <c r="WPA42" s="123"/>
      <c r="WPB42" s="123"/>
      <c r="WPC42" s="123"/>
      <c r="WPD42" s="123"/>
      <c r="WPE42" s="123"/>
      <c r="WPF42" s="123"/>
      <c r="WPG42" s="123"/>
      <c r="WPH42" s="123"/>
      <c r="WPI42" s="123"/>
      <c r="WPJ42" s="123"/>
      <c r="WPK42" s="123"/>
      <c r="WPL42" s="123"/>
      <c r="WPM42" s="123"/>
      <c r="WPN42" s="123"/>
      <c r="WPO42" s="123"/>
      <c r="WPP42" s="123"/>
      <c r="WPQ42" s="123"/>
      <c r="WPR42" s="123"/>
      <c r="WPS42" s="123"/>
      <c r="WPT42" s="123"/>
      <c r="WPU42" s="123"/>
      <c r="WPV42" s="123"/>
      <c r="WPW42" s="123"/>
      <c r="WPX42" s="123"/>
      <c r="WPY42" s="123"/>
      <c r="WPZ42" s="123"/>
      <c r="WQA42" s="123"/>
      <c r="WQB42" s="123"/>
      <c r="WQC42" s="123"/>
      <c r="WQD42" s="123"/>
      <c r="WQE42" s="123"/>
      <c r="WQF42" s="123"/>
      <c r="WQG42" s="123"/>
      <c r="WQH42" s="123"/>
      <c r="WQI42" s="123"/>
      <c r="WQJ42" s="123"/>
      <c r="WQK42" s="123"/>
      <c r="WQL42" s="123"/>
      <c r="WQM42" s="123"/>
      <c r="WQN42" s="123"/>
      <c r="WQO42" s="123"/>
      <c r="WQP42" s="123"/>
      <c r="WQQ42" s="123"/>
      <c r="WQR42" s="123"/>
      <c r="WQS42" s="123"/>
      <c r="WQT42" s="123"/>
      <c r="WQU42" s="123"/>
      <c r="WQV42" s="123"/>
      <c r="WQW42" s="123"/>
      <c r="WQX42" s="123"/>
      <c r="WQY42" s="123"/>
      <c r="WQZ42" s="123"/>
      <c r="WRA42" s="123"/>
      <c r="WRB42" s="123"/>
      <c r="WRC42" s="123"/>
      <c r="WRD42" s="123"/>
      <c r="WRE42" s="123"/>
      <c r="WRF42" s="123"/>
      <c r="WRG42" s="123"/>
      <c r="WRH42" s="123"/>
      <c r="WRI42" s="123"/>
      <c r="WRJ42" s="123"/>
      <c r="WRK42" s="123"/>
      <c r="WRL42" s="123"/>
      <c r="WRM42" s="123"/>
      <c r="WRN42" s="123"/>
      <c r="WRO42" s="123"/>
      <c r="WRP42" s="123"/>
      <c r="WRQ42" s="123"/>
      <c r="WRR42" s="123"/>
      <c r="WRS42" s="123"/>
      <c r="WRT42" s="123"/>
      <c r="WRU42" s="123"/>
      <c r="WRV42" s="123"/>
      <c r="WRW42" s="123"/>
      <c r="WRX42" s="123"/>
      <c r="WRY42" s="123"/>
      <c r="WRZ42" s="123"/>
      <c r="WSA42" s="123"/>
      <c r="WSB42" s="123"/>
      <c r="WSC42" s="123"/>
      <c r="WSD42" s="123"/>
      <c r="WSE42" s="123"/>
      <c r="WSF42" s="123"/>
      <c r="WSG42" s="123"/>
      <c r="WSH42" s="123"/>
      <c r="WSI42" s="123"/>
      <c r="WSJ42" s="123"/>
      <c r="WSK42" s="123"/>
      <c r="WSL42" s="123"/>
      <c r="WSM42" s="123"/>
      <c r="WSN42" s="123"/>
      <c r="WSO42" s="123"/>
      <c r="WSP42" s="123"/>
      <c r="WSQ42" s="123"/>
      <c r="WSR42" s="123"/>
      <c r="WSS42" s="123"/>
      <c r="WST42" s="123"/>
      <c r="WSU42" s="123"/>
      <c r="WSV42" s="123"/>
      <c r="WSW42" s="123"/>
      <c r="WSX42" s="123"/>
      <c r="WSY42" s="123"/>
      <c r="WSZ42" s="123"/>
      <c r="WTA42" s="123"/>
      <c r="WTB42" s="123"/>
      <c r="WTC42" s="123"/>
      <c r="WTD42" s="123"/>
      <c r="WTE42" s="123"/>
      <c r="WTF42" s="123"/>
      <c r="WTG42" s="123"/>
      <c r="WTH42" s="123"/>
      <c r="WTI42" s="123"/>
      <c r="WTJ42" s="123"/>
      <c r="WTK42" s="123"/>
      <c r="WTL42" s="123"/>
      <c r="WTM42" s="123"/>
      <c r="WTN42" s="123"/>
      <c r="WTO42" s="123"/>
      <c r="WTP42" s="123"/>
      <c r="WTQ42" s="123"/>
      <c r="WTR42" s="123"/>
      <c r="WTS42" s="123"/>
      <c r="WTT42" s="123"/>
      <c r="WTU42" s="123"/>
      <c r="WTV42" s="123"/>
      <c r="WTW42" s="123"/>
      <c r="WTX42" s="123"/>
      <c r="WTY42" s="123"/>
      <c r="WTZ42" s="123"/>
      <c r="WUA42" s="123"/>
      <c r="WUB42" s="123"/>
      <c r="WUC42" s="123"/>
      <c r="WUD42" s="123"/>
      <c r="WUE42" s="123"/>
      <c r="WUF42" s="123"/>
      <c r="WUG42" s="123"/>
      <c r="WUH42" s="123"/>
      <c r="WUI42" s="123"/>
      <c r="WUJ42" s="123"/>
      <c r="WUK42" s="123"/>
      <c r="WUL42" s="123"/>
      <c r="WUM42" s="123"/>
      <c r="WUN42" s="123"/>
      <c r="WUO42" s="123"/>
      <c r="WUP42" s="123"/>
      <c r="WUQ42" s="123"/>
      <c r="WUR42" s="123"/>
      <c r="WUS42" s="123"/>
      <c r="WUT42" s="123"/>
      <c r="WUU42" s="123"/>
      <c r="WUV42" s="123"/>
      <c r="WUW42" s="123"/>
      <c r="WUX42" s="123"/>
      <c r="WUY42" s="123"/>
      <c r="WUZ42" s="123"/>
      <c r="WVA42" s="123"/>
      <c r="WVB42" s="123"/>
      <c r="WVC42" s="123"/>
      <c r="WVD42" s="123"/>
      <c r="WVE42" s="123"/>
      <c r="WVF42" s="123"/>
      <c r="WVG42" s="123"/>
      <c r="WVH42" s="123"/>
      <c r="WVI42" s="123"/>
      <c r="WVJ42" s="123"/>
      <c r="WVK42" s="123"/>
      <c r="WVL42" s="123"/>
      <c r="WVM42" s="123"/>
      <c r="WVN42" s="123"/>
      <c r="WVO42" s="123"/>
      <c r="WVP42" s="123"/>
      <c r="WVQ42" s="123"/>
      <c r="WVR42" s="123"/>
      <c r="WVS42" s="123"/>
      <c r="WVT42" s="123"/>
      <c r="WVU42" s="123"/>
      <c r="WVV42" s="123"/>
      <c r="WVW42" s="123"/>
      <c r="WVX42" s="123"/>
      <c r="WVY42" s="123"/>
      <c r="WVZ42" s="123"/>
      <c r="WWA42" s="123"/>
      <c r="WWB42" s="123"/>
      <c r="WWC42" s="123"/>
      <c r="WWD42" s="123"/>
      <c r="WWE42" s="123"/>
      <c r="WWF42" s="123"/>
      <c r="WWG42" s="123"/>
      <c r="WWH42" s="123"/>
      <c r="WWI42" s="123"/>
      <c r="WWJ42" s="123"/>
      <c r="WWK42" s="123"/>
      <c r="WWL42" s="123"/>
      <c r="WWM42" s="123"/>
      <c r="WWN42" s="123"/>
      <c r="WWO42" s="123"/>
      <c r="WWP42" s="123"/>
      <c r="WWQ42" s="123"/>
      <c r="WWR42" s="123"/>
      <c r="WWS42" s="123"/>
      <c r="WWT42" s="123"/>
      <c r="WWU42" s="123"/>
      <c r="WWV42" s="123"/>
      <c r="WWW42" s="123"/>
      <c r="WWX42" s="123"/>
      <c r="WWY42" s="123"/>
      <c r="WWZ42" s="123"/>
      <c r="WXA42" s="123"/>
      <c r="WXB42" s="123"/>
      <c r="WXC42" s="123"/>
      <c r="WXD42" s="123"/>
      <c r="WXE42" s="123"/>
      <c r="WXF42" s="123"/>
      <c r="WXG42" s="123"/>
      <c r="WXH42" s="123"/>
      <c r="WXI42" s="123"/>
      <c r="WXJ42" s="123"/>
      <c r="WXK42" s="123"/>
      <c r="WXL42" s="123"/>
      <c r="WXM42" s="123"/>
      <c r="WXN42" s="123"/>
      <c r="WXO42" s="123"/>
      <c r="WXP42" s="123"/>
      <c r="WXQ42" s="123"/>
      <c r="WXR42" s="123"/>
      <c r="WXS42" s="123"/>
      <c r="WXT42" s="123"/>
      <c r="WXU42" s="123"/>
      <c r="WXV42" s="123"/>
      <c r="WXW42" s="123"/>
      <c r="WXX42" s="123"/>
      <c r="WXY42" s="123"/>
      <c r="WXZ42" s="123"/>
      <c r="WYA42" s="123"/>
      <c r="WYB42" s="123"/>
      <c r="WYC42" s="123"/>
      <c r="WYD42" s="123"/>
      <c r="WYE42" s="123"/>
      <c r="WYF42" s="123"/>
      <c r="WYG42" s="123"/>
      <c r="WYH42" s="123"/>
      <c r="WYI42" s="123"/>
      <c r="WYJ42" s="123"/>
      <c r="WYK42" s="123"/>
      <c r="WYL42" s="123"/>
      <c r="WYM42" s="123"/>
      <c r="WYN42" s="123"/>
      <c r="WYO42" s="123"/>
      <c r="WYP42" s="123"/>
      <c r="WYQ42" s="123"/>
      <c r="WYR42" s="123"/>
      <c r="WYS42" s="123"/>
      <c r="WYT42" s="123"/>
      <c r="WYU42" s="123"/>
      <c r="WYV42" s="123"/>
      <c r="WYW42" s="123"/>
      <c r="WYX42" s="123"/>
      <c r="WYY42" s="123"/>
      <c r="WYZ42" s="123"/>
      <c r="WZA42" s="123"/>
      <c r="WZB42" s="123"/>
      <c r="WZC42" s="123"/>
      <c r="WZD42" s="123"/>
      <c r="WZE42" s="123"/>
      <c r="WZF42" s="123"/>
      <c r="WZG42" s="123"/>
      <c r="WZH42" s="123"/>
      <c r="WZI42" s="123"/>
      <c r="WZJ42" s="123"/>
      <c r="WZK42" s="123"/>
      <c r="WZL42" s="123"/>
      <c r="WZM42" s="123"/>
      <c r="WZN42" s="123"/>
      <c r="WZO42" s="123"/>
      <c r="WZP42" s="123"/>
      <c r="WZQ42" s="123"/>
      <c r="WZR42" s="123"/>
      <c r="WZS42" s="123"/>
      <c r="WZT42" s="123"/>
      <c r="WZU42" s="123"/>
      <c r="WZV42" s="123"/>
      <c r="WZW42" s="123"/>
      <c r="WZX42" s="123"/>
      <c r="WZY42" s="123"/>
      <c r="WZZ42" s="123"/>
      <c r="XAA42" s="123"/>
      <c r="XAB42" s="123"/>
      <c r="XAC42" s="123"/>
      <c r="XAD42" s="123"/>
      <c r="XAE42" s="123"/>
      <c r="XAF42" s="123"/>
      <c r="XAG42" s="123"/>
      <c r="XAH42" s="123"/>
      <c r="XAI42" s="123"/>
      <c r="XAJ42" s="123"/>
      <c r="XAK42" s="123"/>
      <c r="XAL42" s="123"/>
      <c r="XAM42" s="123"/>
      <c r="XAN42" s="123"/>
      <c r="XAO42" s="123"/>
      <c r="XAP42" s="123"/>
      <c r="XAQ42" s="123"/>
      <c r="XAR42" s="123"/>
      <c r="XAS42" s="123"/>
      <c r="XAT42" s="123"/>
      <c r="XAU42" s="123"/>
      <c r="XAV42" s="123"/>
      <c r="XAW42" s="123"/>
      <c r="XAX42" s="123"/>
      <c r="XAY42" s="123"/>
      <c r="XAZ42" s="123"/>
      <c r="XBA42" s="123"/>
      <c r="XBB42" s="123"/>
      <c r="XBC42" s="123"/>
      <c r="XBD42" s="123"/>
      <c r="XBE42" s="123"/>
      <c r="XBF42" s="123"/>
      <c r="XBG42" s="123"/>
      <c r="XBH42" s="123"/>
      <c r="XBI42" s="123"/>
      <c r="XBJ42" s="123"/>
      <c r="XBK42" s="123"/>
      <c r="XBL42" s="123"/>
      <c r="XBM42" s="123"/>
      <c r="XBN42" s="123"/>
      <c r="XBO42" s="123"/>
      <c r="XBP42" s="123"/>
      <c r="XBQ42" s="123"/>
      <c r="XBR42" s="123"/>
      <c r="XBS42" s="123"/>
      <c r="XBT42" s="123"/>
      <c r="XBU42" s="123"/>
      <c r="XBV42" s="123"/>
      <c r="XBW42" s="123"/>
      <c r="XBX42" s="123"/>
      <c r="XBY42" s="123"/>
      <c r="XBZ42" s="123"/>
      <c r="XCA42" s="123"/>
      <c r="XCB42" s="123"/>
      <c r="XCC42" s="123"/>
      <c r="XCD42" s="123"/>
      <c r="XCE42" s="123"/>
      <c r="XCF42" s="123"/>
      <c r="XCG42" s="123"/>
      <c r="XCH42" s="123"/>
      <c r="XCI42" s="123"/>
      <c r="XCJ42" s="123"/>
      <c r="XCK42" s="123"/>
      <c r="XCL42" s="123"/>
      <c r="XCM42" s="123"/>
      <c r="XCN42" s="123"/>
      <c r="XCO42" s="123"/>
      <c r="XCP42" s="123"/>
      <c r="XCQ42" s="123"/>
      <c r="XCR42" s="123"/>
      <c r="XCS42" s="123"/>
      <c r="XCT42" s="123"/>
      <c r="XCU42" s="123"/>
      <c r="XCV42" s="123"/>
      <c r="XCW42" s="123"/>
      <c r="XCX42" s="123"/>
      <c r="XCY42" s="123"/>
      <c r="XCZ42" s="123"/>
      <c r="XDA42" s="123"/>
      <c r="XDB42" s="123"/>
      <c r="XDC42" s="123"/>
      <c r="XDD42" s="123"/>
      <c r="XDE42" s="123"/>
      <c r="XDF42" s="123"/>
      <c r="XDG42" s="123"/>
      <c r="XDH42" s="123"/>
      <c r="XDI42" s="123"/>
      <c r="XDJ42" s="123"/>
      <c r="XDK42" s="123"/>
      <c r="XDL42" s="123"/>
      <c r="XDM42" s="123"/>
      <c r="XDN42" s="123"/>
      <c r="XDO42" s="123"/>
      <c r="XDP42" s="123"/>
      <c r="XDQ42" s="123"/>
      <c r="XDR42" s="123"/>
      <c r="XDS42" s="123"/>
      <c r="XDT42" s="123"/>
      <c r="XDU42" s="123"/>
      <c r="XDV42" s="123"/>
      <c r="XDW42" s="123"/>
      <c r="XDX42" s="123"/>
      <c r="XDY42" s="123"/>
      <c r="XDZ42" s="123"/>
      <c r="XEA42" s="123"/>
      <c r="XEB42" s="123"/>
      <c r="XEC42" s="123"/>
      <c r="XED42" s="123"/>
      <c r="XEE42" s="123"/>
      <c r="XEF42" s="123"/>
      <c r="XEG42" s="123"/>
      <c r="XEH42" s="123"/>
      <c r="XEI42" s="123"/>
      <c r="XEJ42" s="123"/>
      <c r="XEK42" s="123"/>
      <c r="XEL42" s="123"/>
      <c r="XEM42" s="123"/>
      <c r="XEN42" s="123"/>
      <c r="XEO42" s="123"/>
      <c r="XEP42" s="123"/>
      <c r="XEQ42" s="123"/>
      <c r="XER42" s="123"/>
      <c r="XES42" s="123"/>
      <c r="XET42" s="123"/>
      <c r="XEU42" s="123"/>
      <c r="XEV42" s="123"/>
      <c r="XEW42" s="123"/>
      <c r="XEX42" s="123"/>
      <c r="XEY42" s="123"/>
      <c r="XEZ42" s="123"/>
      <c r="XFA42" s="123"/>
      <c r="XFB42" s="123"/>
      <c r="XFC42" s="123"/>
      <c r="XFD42" s="123"/>
    </row>
    <row r="43" spans="1:16384" s="594" customFormat="1">
      <c r="A43" s="533"/>
      <c r="B43" s="1436" t="s">
        <v>891</v>
      </c>
      <c r="C43" s="1166" t="s">
        <v>24</v>
      </c>
      <c r="D43" s="707" t="s">
        <v>8</v>
      </c>
      <c r="E43" s="237"/>
      <c r="F43" s="270"/>
    </row>
    <row r="44" spans="1:16384" s="594" customFormat="1">
      <c r="A44" s="533"/>
      <c r="B44" s="1436" t="s">
        <v>892</v>
      </c>
      <c r="C44" s="1166" t="s">
        <v>25</v>
      </c>
      <c r="D44" s="707" t="s">
        <v>8</v>
      </c>
      <c r="E44" s="237"/>
      <c r="F44" s="270"/>
    </row>
    <row r="45" spans="1:16384" s="594" customFormat="1">
      <c r="A45" s="533"/>
      <c r="B45" s="1436" t="s">
        <v>893</v>
      </c>
      <c r="C45" s="1166" t="s">
        <v>785</v>
      </c>
      <c r="D45" s="707" t="s">
        <v>8</v>
      </c>
      <c r="E45" s="237"/>
      <c r="F45" s="270"/>
    </row>
    <row r="46" spans="1:16384" s="594" customFormat="1">
      <c r="A46" s="533"/>
      <c r="B46" s="1436" t="s">
        <v>894</v>
      </c>
      <c r="C46" s="1166" t="s">
        <v>784</v>
      </c>
      <c r="D46" s="707" t="s">
        <v>8</v>
      </c>
      <c r="E46" s="237"/>
      <c r="F46" s="270"/>
    </row>
    <row r="47" spans="1:16384" s="660" customFormat="1">
      <c r="A47" s="534"/>
      <c r="B47" s="535" t="s">
        <v>1362</v>
      </c>
      <c r="C47" s="1166" t="s">
        <v>927</v>
      </c>
      <c r="D47" s="707" t="s">
        <v>8</v>
      </c>
      <c r="E47" s="237"/>
      <c r="F47" s="270"/>
      <c r="G47" s="123"/>
      <c r="H47" s="123"/>
      <c r="I47" s="123"/>
      <c r="J47" s="123"/>
      <c r="K47" s="123"/>
      <c r="L47" s="123"/>
      <c r="M47" s="123"/>
      <c r="N47" s="123"/>
      <c r="O47" s="123"/>
      <c r="P47" s="123"/>
      <c r="Q47" s="123"/>
      <c r="R47" s="123"/>
      <c r="S47" s="123"/>
      <c r="T47" s="123"/>
      <c r="U47" s="123"/>
      <c r="V47" s="123"/>
      <c r="W47" s="123"/>
      <c r="X47" s="123"/>
      <c r="Y47" s="123"/>
      <c r="Z47" s="123"/>
      <c r="AA47" s="123"/>
      <c r="AB47" s="123"/>
      <c r="AC47" s="123"/>
      <c r="AD47" s="123"/>
      <c r="AE47" s="123"/>
      <c r="AF47" s="123"/>
      <c r="AG47" s="123"/>
      <c r="AH47" s="123"/>
      <c r="AI47" s="123"/>
      <c r="AJ47" s="123"/>
      <c r="AK47" s="123"/>
      <c r="AL47" s="123"/>
      <c r="AM47" s="123"/>
      <c r="AN47" s="123"/>
      <c r="AO47" s="123"/>
      <c r="AP47" s="123"/>
      <c r="AQ47" s="123"/>
      <c r="AR47" s="123"/>
      <c r="AS47" s="123"/>
      <c r="AT47" s="123"/>
      <c r="AU47" s="123"/>
      <c r="AV47" s="123"/>
      <c r="AW47" s="123"/>
      <c r="AX47" s="123"/>
      <c r="AY47" s="123"/>
      <c r="AZ47" s="123"/>
      <c r="BA47" s="123"/>
      <c r="BB47" s="123"/>
      <c r="BC47" s="123"/>
      <c r="BD47" s="123"/>
      <c r="BE47" s="123"/>
      <c r="BF47" s="123"/>
      <c r="BG47" s="123"/>
      <c r="BH47" s="123"/>
      <c r="BI47" s="123"/>
      <c r="BJ47" s="123"/>
      <c r="BK47" s="123"/>
      <c r="BL47" s="123"/>
      <c r="BM47" s="123"/>
      <c r="BN47" s="123"/>
      <c r="BO47" s="123"/>
      <c r="BP47" s="123"/>
      <c r="BQ47" s="123"/>
      <c r="BR47" s="123"/>
      <c r="BS47" s="123"/>
      <c r="BT47" s="123"/>
      <c r="BU47" s="123"/>
      <c r="BV47" s="123"/>
      <c r="BW47" s="123"/>
      <c r="BX47" s="123"/>
      <c r="BY47" s="123"/>
      <c r="BZ47" s="123"/>
      <c r="CA47" s="123"/>
      <c r="CB47" s="123"/>
      <c r="CC47" s="123"/>
      <c r="CD47" s="123"/>
      <c r="CE47" s="123"/>
      <c r="CF47" s="123"/>
      <c r="CG47" s="123"/>
      <c r="CH47" s="123"/>
      <c r="CI47" s="123"/>
      <c r="CJ47" s="123"/>
      <c r="CK47" s="123"/>
      <c r="CL47" s="123"/>
      <c r="CM47" s="123"/>
      <c r="CN47" s="123"/>
      <c r="CO47" s="123"/>
      <c r="CP47" s="123"/>
      <c r="CQ47" s="123"/>
      <c r="CR47" s="123"/>
      <c r="CS47" s="123"/>
      <c r="CT47" s="123"/>
      <c r="CU47" s="123"/>
      <c r="CV47" s="123"/>
      <c r="CW47" s="123"/>
      <c r="CX47" s="123"/>
      <c r="CY47" s="123"/>
      <c r="CZ47" s="123"/>
      <c r="DA47" s="123"/>
      <c r="DB47" s="123"/>
      <c r="DC47" s="123"/>
      <c r="DD47" s="123"/>
      <c r="DE47" s="123"/>
      <c r="DF47" s="123"/>
      <c r="DG47" s="123"/>
      <c r="DH47" s="123"/>
      <c r="DI47" s="123"/>
      <c r="DJ47" s="123"/>
      <c r="DK47" s="123"/>
      <c r="DL47" s="123"/>
      <c r="DM47" s="123"/>
      <c r="DN47" s="123"/>
      <c r="DO47" s="123"/>
      <c r="DP47" s="123"/>
      <c r="DQ47" s="123"/>
      <c r="DR47" s="123"/>
      <c r="DS47" s="123"/>
      <c r="DT47" s="123"/>
      <c r="DU47" s="123"/>
      <c r="DV47" s="123"/>
      <c r="DW47" s="123"/>
      <c r="DX47" s="123"/>
      <c r="DY47" s="123"/>
      <c r="DZ47" s="123"/>
      <c r="EA47" s="123"/>
      <c r="EB47" s="123"/>
      <c r="EC47" s="123"/>
      <c r="ED47" s="123"/>
      <c r="EE47" s="123"/>
      <c r="EF47" s="123"/>
      <c r="EG47" s="123"/>
      <c r="EH47" s="123"/>
      <c r="EI47" s="123"/>
      <c r="EJ47" s="123"/>
      <c r="EK47" s="123"/>
      <c r="EL47" s="123"/>
      <c r="EM47" s="123"/>
      <c r="EN47" s="123"/>
      <c r="EO47" s="123"/>
      <c r="EP47" s="123"/>
      <c r="EQ47" s="123"/>
      <c r="ER47" s="123"/>
      <c r="ES47" s="123"/>
      <c r="ET47" s="123"/>
      <c r="EU47" s="123"/>
      <c r="EV47" s="123"/>
      <c r="EW47" s="123"/>
      <c r="EX47" s="123"/>
      <c r="EY47" s="123"/>
      <c r="EZ47" s="123"/>
      <c r="FA47" s="123"/>
      <c r="FB47" s="123"/>
      <c r="FC47" s="123"/>
      <c r="FD47" s="123"/>
      <c r="FE47" s="123"/>
      <c r="FF47" s="123"/>
      <c r="FG47" s="123"/>
      <c r="FH47" s="123"/>
      <c r="FI47" s="123"/>
      <c r="FJ47" s="123"/>
      <c r="FK47" s="123"/>
      <c r="FL47" s="123"/>
      <c r="FM47" s="123"/>
      <c r="FN47" s="123"/>
      <c r="FO47" s="123"/>
      <c r="FP47" s="123"/>
      <c r="FQ47" s="123"/>
      <c r="FR47" s="123"/>
      <c r="FS47" s="123"/>
      <c r="FT47" s="123"/>
      <c r="FU47" s="123"/>
      <c r="FV47" s="123"/>
      <c r="FW47" s="123"/>
      <c r="FX47" s="123"/>
      <c r="FY47" s="123"/>
      <c r="FZ47" s="123"/>
      <c r="GA47" s="123"/>
      <c r="GB47" s="123"/>
      <c r="GC47" s="123"/>
      <c r="GD47" s="123"/>
      <c r="GE47" s="123"/>
      <c r="GF47" s="123"/>
      <c r="GG47" s="123"/>
      <c r="GH47" s="123"/>
      <c r="GI47" s="123"/>
      <c r="GJ47" s="123"/>
      <c r="GK47" s="123"/>
      <c r="GL47" s="123"/>
      <c r="GM47" s="123"/>
      <c r="GN47" s="123"/>
      <c r="GO47" s="123"/>
      <c r="GP47" s="123"/>
      <c r="GQ47" s="123"/>
      <c r="GR47" s="123"/>
      <c r="GS47" s="123"/>
      <c r="GT47" s="123"/>
      <c r="GU47" s="123"/>
      <c r="GV47" s="123"/>
      <c r="GW47" s="123"/>
      <c r="GX47" s="123"/>
      <c r="GY47" s="123"/>
      <c r="GZ47" s="123"/>
      <c r="HA47" s="123"/>
      <c r="HB47" s="123"/>
      <c r="HC47" s="123"/>
      <c r="HD47" s="123"/>
      <c r="HE47" s="123"/>
      <c r="HF47" s="123"/>
      <c r="HG47" s="123"/>
      <c r="HH47" s="123"/>
      <c r="HI47" s="123"/>
      <c r="HJ47" s="123"/>
      <c r="HK47" s="123"/>
      <c r="HL47" s="123"/>
      <c r="HM47" s="123"/>
      <c r="HN47" s="123"/>
      <c r="HO47" s="123"/>
      <c r="HP47" s="123"/>
      <c r="HQ47" s="123"/>
      <c r="HR47" s="123"/>
      <c r="HS47" s="123"/>
      <c r="HT47" s="123"/>
      <c r="HU47" s="123"/>
      <c r="HV47" s="123"/>
      <c r="HW47" s="123"/>
      <c r="HX47" s="123"/>
      <c r="HY47" s="123"/>
      <c r="HZ47" s="123"/>
      <c r="IA47" s="123"/>
      <c r="IB47" s="123"/>
      <c r="IC47" s="123"/>
      <c r="ID47" s="123"/>
      <c r="IE47" s="123"/>
      <c r="IF47" s="123"/>
      <c r="IG47" s="123"/>
      <c r="IH47" s="123"/>
      <c r="II47" s="123"/>
      <c r="IJ47" s="123"/>
      <c r="IK47" s="123"/>
      <c r="IL47" s="123"/>
      <c r="IM47" s="123"/>
      <c r="IN47" s="123"/>
      <c r="IO47" s="123"/>
      <c r="IP47" s="123"/>
      <c r="IQ47" s="123"/>
      <c r="IR47" s="123"/>
      <c r="IS47" s="123"/>
      <c r="IT47" s="123"/>
      <c r="IU47" s="123"/>
      <c r="IV47" s="123"/>
      <c r="IW47" s="123"/>
      <c r="IX47" s="123"/>
      <c r="IY47" s="123"/>
      <c r="IZ47" s="123"/>
      <c r="JA47" s="123"/>
      <c r="JB47" s="123"/>
      <c r="JC47" s="123"/>
      <c r="JD47" s="123"/>
      <c r="JE47" s="123"/>
      <c r="JF47" s="123"/>
      <c r="JG47" s="123"/>
      <c r="JH47" s="123"/>
      <c r="JI47" s="123"/>
      <c r="JJ47" s="123"/>
      <c r="JK47" s="123"/>
      <c r="JL47" s="123"/>
      <c r="JM47" s="123"/>
      <c r="JN47" s="123"/>
      <c r="JO47" s="123"/>
      <c r="JP47" s="123"/>
      <c r="JQ47" s="123"/>
      <c r="JR47" s="123"/>
      <c r="JS47" s="123"/>
      <c r="JT47" s="123"/>
      <c r="JU47" s="123"/>
      <c r="JV47" s="123"/>
      <c r="JW47" s="123"/>
      <c r="JX47" s="123"/>
      <c r="JY47" s="123"/>
      <c r="JZ47" s="123"/>
      <c r="KA47" s="123"/>
      <c r="KB47" s="123"/>
      <c r="KC47" s="123"/>
      <c r="KD47" s="123"/>
      <c r="KE47" s="123"/>
      <c r="KF47" s="123"/>
      <c r="KG47" s="123"/>
      <c r="KH47" s="123"/>
      <c r="KI47" s="123"/>
      <c r="KJ47" s="123"/>
      <c r="KK47" s="123"/>
      <c r="KL47" s="123"/>
      <c r="KM47" s="123"/>
      <c r="KN47" s="123"/>
      <c r="KO47" s="123"/>
      <c r="KP47" s="123"/>
      <c r="KQ47" s="123"/>
      <c r="KR47" s="123"/>
      <c r="KS47" s="123"/>
      <c r="KT47" s="123"/>
      <c r="KU47" s="123"/>
      <c r="KV47" s="123"/>
      <c r="KW47" s="123"/>
      <c r="KX47" s="123"/>
      <c r="KY47" s="123"/>
      <c r="KZ47" s="123"/>
      <c r="LA47" s="123"/>
      <c r="LB47" s="123"/>
      <c r="LC47" s="123"/>
      <c r="LD47" s="123"/>
      <c r="LE47" s="123"/>
      <c r="LF47" s="123"/>
      <c r="LG47" s="123"/>
      <c r="LH47" s="123"/>
      <c r="LI47" s="123"/>
      <c r="LJ47" s="123"/>
      <c r="LK47" s="123"/>
      <c r="LL47" s="123"/>
      <c r="LM47" s="123"/>
      <c r="LN47" s="123"/>
      <c r="LO47" s="123"/>
      <c r="LP47" s="123"/>
      <c r="LQ47" s="123"/>
      <c r="LR47" s="123"/>
      <c r="LS47" s="123"/>
      <c r="LT47" s="123"/>
      <c r="LU47" s="123"/>
      <c r="LV47" s="123"/>
      <c r="LW47" s="123"/>
      <c r="LX47" s="123"/>
      <c r="LY47" s="123"/>
      <c r="LZ47" s="123"/>
      <c r="MA47" s="123"/>
      <c r="MB47" s="123"/>
      <c r="MC47" s="123"/>
      <c r="MD47" s="123"/>
      <c r="ME47" s="123"/>
      <c r="MF47" s="123"/>
      <c r="MG47" s="123"/>
      <c r="MH47" s="123"/>
      <c r="MI47" s="123"/>
      <c r="MJ47" s="123"/>
      <c r="MK47" s="123"/>
      <c r="ML47" s="123"/>
      <c r="MM47" s="123"/>
      <c r="MN47" s="123"/>
      <c r="MO47" s="123"/>
      <c r="MP47" s="123"/>
      <c r="MQ47" s="123"/>
      <c r="MR47" s="123"/>
      <c r="MS47" s="123"/>
      <c r="MT47" s="123"/>
      <c r="MU47" s="123"/>
      <c r="MV47" s="123"/>
      <c r="MW47" s="123"/>
      <c r="MX47" s="123"/>
      <c r="MY47" s="123"/>
      <c r="MZ47" s="123"/>
      <c r="NA47" s="123"/>
      <c r="NB47" s="123"/>
      <c r="NC47" s="123"/>
      <c r="ND47" s="123"/>
      <c r="NE47" s="123"/>
      <c r="NF47" s="123"/>
      <c r="NG47" s="123"/>
      <c r="NH47" s="123"/>
      <c r="NI47" s="123"/>
      <c r="NJ47" s="123"/>
      <c r="NK47" s="123"/>
      <c r="NL47" s="123"/>
      <c r="NM47" s="123"/>
      <c r="NN47" s="123"/>
      <c r="NO47" s="123"/>
      <c r="NP47" s="123"/>
      <c r="NQ47" s="123"/>
      <c r="NR47" s="123"/>
      <c r="NS47" s="123"/>
      <c r="NT47" s="123"/>
      <c r="NU47" s="123"/>
      <c r="NV47" s="123"/>
      <c r="NW47" s="123"/>
      <c r="NX47" s="123"/>
      <c r="NY47" s="123"/>
      <c r="NZ47" s="123"/>
      <c r="OA47" s="123"/>
      <c r="OB47" s="123"/>
      <c r="OC47" s="123"/>
      <c r="OD47" s="123"/>
      <c r="OE47" s="123"/>
      <c r="OF47" s="123"/>
      <c r="OG47" s="123"/>
      <c r="OH47" s="123"/>
      <c r="OI47" s="123"/>
      <c r="OJ47" s="123"/>
      <c r="OK47" s="123"/>
      <c r="OL47" s="123"/>
      <c r="OM47" s="123"/>
      <c r="ON47" s="123"/>
      <c r="OO47" s="123"/>
      <c r="OP47" s="123"/>
      <c r="OQ47" s="123"/>
      <c r="OR47" s="123"/>
      <c r="OS47" s="123"/>
      <c r="OT47" s="123"/>
      <c r="OU47" s="123"/>
      <c r="OV47" s="123"/>
      <c r="OW47" s="123"/>
      <c r="OX47" s="123"/>
      <c r="OY47" s="123"/>
      <c r="OZ47" s="123"/>
      <c r="PA47" s="123"/>
      <c r="PB47" s="123"/>
      <c r="PC47" s="123"/>
      <c r="PD47" s="123"/>
      <c r="PE47" s="123"/>
      <c r="PF47" s="123"/>
      <c r="PG47" s="123"/>
      <c r="PH47" s="123"/>
      <c r="PI47" s="123"/>
      <c r="PJ47" s="123"/>
      <c r="PK47" s="123"/>
      <c r="PL47" s="123"/>
      <c r="PM47" s="123"/>
      <c r="PN47" s="123"/>
      <c r="PO47" s="123"/>
      <c r="PP47" s="123"/>
      <c r="PQ47" s="123"/>
      <c r="PR47" s="123"/>
      <c r="PS47" s="123"/>
      <c r="PT47" s="123"/>
      <c r="PU47" s="123"/>
      <c r="PV47" s="123"/>
      <c r="PW47" s="123"/>
      <c r="PX47" s="123"/>
      <c r="PY47" s="123"/>
      <c r="PZ47" s="123"/>
      <c r="QA47" s="123"/>
      <c r="QB47" s="123"/>
      <c r="QC47" s="123"/>
      <c r="QD47" s="123"/>
      <c r="QE47" s="123"/>
      <c r="QF47" s="123"/>
      <c r="QG47" s="123"/>
      <c r="QH47" s="123"/>
      <c r="QI47" s="123"/>
      <c r="QJ47" s="123"/>
      <c r="QK47" s="123"/>
      <c r="QL47" s="123"/>
      <c r="QM47" s="123"/>
      <c r="QN47" s="123"/>
      <c r="QO47" s="123"/>
      <c r="QP47" s="123"/>
      <c r="QQ47" s="123"/>
      <c r="QR47" s="123"/>
      <c r="QS47" s="123"/>
      <c r="QT47" s="123"/>
      <c r="QU47" s="123"/>
      <c r="QV47" s="123"/>
      <c r="QW47" s="123"/>
      <c r="QX47" s="123"/>
      <c r="QY47" s="123"/>
      <c r="QZ47" s="123"/>
      <c r="RA47" s="123"/>
      <c r="RB47" s="123"/>
      <c r="RC47" s="123"/>
      <c r="RD47" s="123"/>
      <c r="RE47" s="123"/>
      <c r="RF47" s="123"/>
      <c r="RG47" s="123"/>
      <c r="RH47" s="123"/>
      <c r="RI47" s="123"/>
      <c r="RJ47" s="123"/>
      <c r="RK47" s="123"/>
      <c r="RL47" s="123"/>
      <c r="RM47" s="123"/>
      <c r="RN47" s="123"/>
      <c r="RO47" s="123"/>
      <c r="RP47" s="123"/>
      <c r="RQ47" s="123"/>
      <c r="RR47" s="123"/>
      <c r="RS47" s="123"/>
      <c r="RT47" s="123"/>
      <c r="RU47" s="123"/>
      <c r="RV47" s="123"/>
      <c r="RW47" s="123"/>
      <c r="RX47" s="123"/>
      <c r="RY47" s="123"/>
      <c r="RZ47" s="123"/>
      <c r="SA47" s="123"/>
      <c r="SB47" s="123"/>
      <c r="SC47" s="123"/>
      <c r="SD47" s="123"/>
      <c r="SE47" s="123"/>
      <c r="SF47" s="123"/>
      <c r="SG47" s="123"/>
      <c r="SH47" s="123"/>
      <c r="SI47" s="123"/>
      <c r="SJ47" s="123"/>
      <c r="SK47" s="123"/>
      <c r="SL47" s="123"/>
      <c r="SM47" s="123"/>
      <c r="SN47" s="123"/>
      <c r="SO47" s="123"/>
      <c r="SP47" s="123"/>
      <c r="SQ47" s="123"/>
      <c r="SR47" s="123"/>
      <c r="SS47" s="123"/>
      <c r="ST47" s="123"/>
      <c r="SU47" s="123"/>
      <c r="SV47" s="123"/>
      <c r="SW47" s="123"/>
      <c r="SX47" s="123"/>
      <c r="SY47" s="123"/>
      <c r="SZ47" s="123"/>
      <c r="TA47" s="123"/>
      <c r="TB47" s="123"/>
      <c r="TC47" s="123"/>
      <c r="TD47" s="123"/>
      <c r="TE47" s="123"/>
      <c r="TF47" s="123"/>
      <c r="TG47" s="123"/>
      <c r="TH47" s="123"/>
      <c r="TI47" s="123"/>
      <c r="TJ47" s="123"/>
      <c r="TK47" s="123"/>
      <c r="TL47" s="123"/>
      <c r="TM47" s="123"/>
      <c r="TN47" s="123"/>
      <c r="TO47" s="123"/>
      <c r="TP47" s="123"/>
      <c r="TQ47" s="123"/>
      <c r="TR47" s="123"/>
      <c r="TS47" s="123"/>
      <c r="TT47" s="123"/>
      <c r="TU47" s="123"/>
      <c r="TV47" s="123"/>
      <c r="TW47" s="123"/>
      <c r="TX47" s="123"/>
      <c r="TY47" s="123"/>
      <c r="TZ47" s="123"/>
      <c r="UA47" s="123"/>
      <c r="UB47" s="123"/>
      <c r="UC47" s="123"/>
      <c r="UD47" s="123"/>
      <c r="UE47" s="123"/>
      <c r="UF47" s="123"/>
      <c r="UG47" s="123"/>
      <c r="UH47" s="123"/>
      <c r="UI47" s="123"/>
      <c r="UJ47" s="123"/>
      <c r="UK47" s="123"/>
      <c r="UL47" s="123"/>
      <c r="UM47" s="123"/>
      <c r="UN47" s="123"/>
      <c r="UO47" s="123"/>
      <c r="UP47" s="123"/>
      <c r="UQ47" s="123"/>
      <c r="UR47" s="123"/>
      <c r="US47" s="123"/>
      <c r="UT47" s="123"/>
      <c r="UU47" s="123"/>
      <c r="UV47" s="123"/>
      <c r="UW47" s="123"/>
      <c r="UX47" s="123"/>
      <c r="UY47" s="123"/>
      <c r="UZ47" s="123"/>
      <c r="VA47" s="123"/>
      <c r="VB47" s="123"/>
      <c r="VC47" s="123"/>
      <c r="VD47" s="123"/>
      <c r="VE47" s="123"/>
      <c r="VF47" s="123"/>
      <c r="VG47" s="123"/>
      <c r="VH47" s="123"/>
      <c r="VI47" s="123"/>
      <c r="VJ47" s="123"/>
      <c r="VK47" s="123"/>
      <c r="VL47" s="123"/>
      <c r="VM47" s="123"/>
      <c r="VN47" s="123"/>
      <c r="VO47" s="123"/>
      <c r="VP47" s="123"/>
      <c r="VQ47" s="123"/>
      <c r="VR47" s="123"/>
      <c r="VS47" s="123"/>
      <c r="VT47" s="123"/>
      <c r="VU47" s="123"/>
      <c r="VV47" s="123"/>
      <c r="VW47" s="123"/>
      <c r="VX47" s="123"/>
      <c r="VY47" s="123"/>
      <c r="VZ47" s="123"/>
      <c r="WA47" s="123"/>
      <c r="WB47" s="123"/>
      <c r="WC47" s="123"/>
      <c r="WD47" s="123"/>
      <c r="WE47" s="123"/>
      <c r="WF47" s="123"/>
      <c r="WG47" s="123"/>
      <c r="WH47" s="123"/>
      <c r="WI47" s="123"/>
      <c r="WJ47" s="123"/>
      <c r="WK47" s="123"/>
      <c r="WL47" s="123"/>
      <c r="WM47" s="123"/>
      <c r="WN47" s="123"/>
      <c r="WO47" s="123"/>
      <c r="WP47" s="123"/>
      <c r="WQ47" s="123"/>
      <c r="WR47" s="123"/>
      <c r="WS47" s="123"/>
      <c r="WT47" s="123"/>
      <c r="WU47" s="123"/>
      <c r="WV47" s="123"/>
      <c r="WW47" s="123"/>
      <c r="WX47" s="123"/>
      <c r="WY47" s="123"/>
      <c r="WZ47" s="123"/>
      <c r="XA47" s="123"/>
      <c r="XB47" s="123"/>
      <c r="XC47" s="123"/>
      <c r="XD47" s="123"/>
      <c r="XE47" s="123"/>
      <c r="XF47" s="123"/>
      <c r="XG47" s="123"/>
      <c r="XH47" s="123"/>
      <c r="XI47" s="123"/>
      <c r="XJ47" s="123"/>
      <c r="XK47" s="123"/>
      <c r="XL47" s="123"/>
      <c r="XM47" s="123"/>
      <c r="XN47" s="123"/>
      <c r="XO47" s="123"/>
      <c r="XP47" s="123"/>
      <c r="XQ47" s="123"/>
      <c r="XR47" s="123"/>
      <c r="XS47" s="123"/>
      <c r="XT47" s="123"/>
      <c r="XU47" s="123"/>
      <c r="XV47" s="123"/>
      <c r="XW47" s="123"/>
      <c r="XX47" s="123"/>
      <c r="XY47" s="123"/>
      <c r="XZ47" s="123"/>
      <c r="YA47" s="123"/>
      <c r="YB47" s="123"/>
      <c r="YC47" s="123"/>
      <c r="YD47" s="123"/>
      <c r="YE47" s="123"/>
      <c r="YF47" s="123"/>
      <c r="YG47" s="123"/>
      <c r="YH47" s="123"/>
      <c r="YI47" s="123"/>
      <c r="YJ47" s="123"/>
      <c r="YK47" s="123"/>
      <c r="YL47" s="123"/>
      <c r="YM47" s="123"/>
      <c r="YN47" s="123"/>
      <c r="YO47" s="123"/>
      <c r="YP47" s="123"/>
      <c r="YQ47" s="123"/>
      <c r="YR47" s="123"/>
      <c r="YS47" s="123"/>
      <c r="YT47" s="123"/>
      <c r="YU47" s="123"/>
      <c r="YV47" s="123"/>
      <c r="YW47" s="123"/>
      <c r="YX47" s="123"/>
      <c r="YY47" s="123"/>
      <c r="YZ47" s="123"/>
      <c r="ZA47" s="123"/>
      <c r="ZB47" s="123"/>
      <c r="ZC47" s="123"/>
      <c r="ZD47" s="123"/>
      <c r="ZE47" s="123"/>
      <c r="ZF47" s="123"/>
      <c r="ZG47" s="123"/>
      <c r="ZH47" s="123"/>
      <c r="ZI47" s="123"/>
      <c r="ZJ47" s="123"/>
      <c r="ZK47" s="123"/>
      <c r="ZL47" s="123"/>
      <c r="ZM47" s="123"/>
      <c r="ZN47" s="123"/>
      <c r="ZO47" s="123"/>
      <c r="ZP47" s="123"/>
      <c r="ZQ47" s="123"/>
      <c r="ZR47" s="123"/>
      <c r="ZS47" s="123"/>
      <c r="ZT47" s="123"/>
      <c r="ZU47" s="123"/>
      <c r="ZV47" s="123"/>
      <c r="ZW47" s="123"/>
      <c r="ZX47" s="123"/>
      <c r="ZY47" s="123"/>
      <c r="ZZ47" s="123"/>
      <c r="AAA47" s="123"/>
      <c r="AAB47" s="123"/>
      <c r="AAC47" s="123"/>
      <c r="AAD47" s="123"/>
      <c r="AAE47" s="123"/>
      <c r="AAF47" s="123"/>
      <c r="AAG47" s="123"/>
      <c r="AAH47" s="123"/>
      <c r="AAI47" s="123"/>
      <c r="AAJ47" s="123"/>
      <c r="AAK47" s="123"/>
      <c r="AAL47" s="123"/>
      <c r="AAM47" s="123"/>
      <c r="AAN47" s="123"/>
      <c r="AAO47" s="123"/>
      <c r="AAP47" s="123"/>
      <c r="AAQ47" s="123"/>
      <c r="AAR47" s="123"/>
      <c r="AAS47" s="123"/>
      <c r="AAT47" s="123"/>
      <c r="AAU47" s="123"/>
      <c r="AAV47" s="123"/>
      <c r="AAW47" s="123"/>
      <c r="AAX47" s="123"/>
      <c r="AAY47" s="123"/>
      <c r="AAZ47" s="123"/>
      <c r="ABA47" s="123"/>
      <c r="ABB47" s="123"/>
      <c r="ABC47" s="123"/>
      <c r="ABD47" s="123"/>
      <c r="ABE47" s="123"/>
      <c r="ABF47" s="123"/>
      <c r="ABG47" s="123"/>
      <c r="ABH47" s="123"/>
      <c r="ABI47" s="123"/>
      <c r="ABJ47" s="123"/>
      <c r="ABK47" s="123"/>
      <c r="ABL47" s="123"/>
      <c r="ABM47" s="123"/>
      <c r="ABN47" s="123"/>
      <c r="ABO47" s="123"/>
      <c r="ABP47" s="123"/>
      <c r="ABQ47" s="123"/>
      <c r="ABR47" s="123"/>
      <c r="ABS47" s="123"/>
      <c r="ABT47" s="123"/>
      <c r="ABU47" s="123"/>
      <c r="ABV47" s="123"/>
      <c r="ABW47" s="123"/>
      <c r="ABX47" s="123"/>
      <c r="ABY47" s="123"/>
      <c r="ABZ47" s="123"/>
      <c r="ACA47" s="123"/>
      <c r="ACB47" s="123"/>
      <c r="ACC47" s="123"/>
      <c r="ACD47" s="123"/>
      <c r="ACE47" s="123"/>
      <c r="ACF47" s="123"/>
      <c r="ACG47" s="123"/>
      <c r="ACH47" s="123"/>
      <c r="ACI47" s="123"/>
      <c r="ACJ47" s="123"/>
      <c r="ACK47" s="123"/>
      <c r="ACL47" s="123"/>
      <c r="ACM47" s="123"/>
      <c r="ACN47" s="123"/>
      <c r="ACO47" s="123"/>
      <c r="ACP47" s="123"/>
      <c r="ACQ47" s="123"/>
      <c r="ACR47" s="123"/>
      <c r="ACS47" s="123"/>
      <c r="ACT47" s="123"/>
      <c r="ACU47" s="123"/>
      <c r="ACV47" s="123"/>
      <c r="ACW47" s="123"/>
      <c r="ACX47" s="123"/>
      <c r="ACY47" s="123"/>
      <c r="ACZ47" s="123"/>
      <c r="ADA47" s="123"/>
      <c r="ADB47" s="123"/>
      <c r="ADC47" s="123"/>
      <c r="ADD47" s="123"/>
      <c r="ADE47" s="123"/>
      <c r="ADF47" s="123"/>
      <c r="ADG47" s="123"/>
      <c r="ADH47" s="123"/>
      <c r="ADI47" s="123"/>
      <c r="ADJ47" s="123"/>
      <c r="ADK47" s="123"/>
      <c r="ADL47" s="123"/>
      <c r="ADM47" s="123"/>
      <c r="ADN47" s="123"/>
      <c r="ADO47" s="123"/>
      <c r="ADP47" s="123"/>
      <c r="ADQ47" s="123"/>
      <c r="ADR47" s="123"/>
      <c r="ADS47" s="123"/>
      <c r="ADT47" s="123"/>
      <c r="ADU47" s="123"/>
      <c r="ADV47" s="123"/>
      <c r="ADW47" s="123"/>
      <c r="ADX47" s="123"/>
      <c r="ADY47" s="123"/>
      <c r="ADZ47" s="123"/>
      <c r="AEA47" s="123"/>
      <c r="AEB47" s="123"/>
      <c r="AEC47" s="123"/>
      <c r="AED47" s="123"/>
      <c r="AEE47" s="123"/>
      <c r="AEF47" s="123"/>
      <c r="AEG47" s="123"/>
      <c r="AEH47" s="123"/>
      <c r="AEI47" s="123"/>
      <c r="AEJ47" s="123"/>
      <c r="AEK47" s="123"/>
      <c r="AEL47" s="123"/>
      <c r="AEM47" s="123"/>
      <c r="AEN47" s="123"/>
      <c r="AEO47" s="123"/>
      <c r="AEP47" s="123"/>
      <c r="AEQ47" s="123"/>
      <c r="AER47" s="123"/>
      <c r="AES47" s="123"/>
      <c r="AET47" s="123"/>
      <c r="AEU47" s="123"/>
      <c r="AEV47" s="123"/>
      <c r="AEW47" s="123"/>
      <c r="AEX47" s="123"/>
      <c r="AEY47" s="123"/>
      <c r="AEZ47" s="123"/>
      <c r="AFA47" s="123"/>
      <c r="AFB47" s="123"/>
      <c r="AFC47" s="123"/>
      <c r="AFD47" s="123"/>
      <c r="AFE47" s="123"/>
      <c r="AFF47" s="123"/>
      <c r="AFG47" s="123"/>
      <c r="AFH47" s="123"/>
      <c r="AFI47" s="123"/>
      <c r="AFJ47" s="123"/>
      <c r="AFK47" s="123"/>
      <c r="AFL47" s="123"/>
      <c r="AFM47" s="123"/>
      <c r="AFN47" s="123"/>
      <c r="AFO47" s="123"/>
      <c r="AFP47" s="123"/>
      <c r="AFQ47" s="123"/>
      <c r="AFR47" s="123"/>
      <c r="AFS47" s="123"/>
      <c r="AFT47" s="123"/>
      <c r="AFU47" s="123"/>
      <c r="AFV47" s="123"/>
      <c r="AFW47" s="123"/>
      <c r="AFX47" s="123"/>
      <c r="AFY47" s="123"/>
      <c r="AFZ47" s="123"/>
      <c r="AGA47" s="123"/>
      <c r="AGB47" s="123"/>
      <c r="AGC47" s="123"/>
      <c r="AGD47" s="123"/>
      <c r="AGE47" s="123"/>
      <c r="AGF47" s="123"/>
      <c r="AGG47" s="123"/>
      <c r="AGH47" s="123"/>
      <c r="AGI47" s="123"/>
      <c r="AGJ47" s="123"/>
      <c r="AGK47" s="123"/>
      <c r="AGL47" s="123"/>
      <c r="AGM47" s="123"/>
      <c r="AGN47" s="123"/>
      <c r="AGO47" s="123"/>
      <c r="AGP47" s="123"/>
      <c r="AGQ47" s="123"/>
      <c r="AGR47" s="123"/>
      <c r="AGS47" s="123"/>
      <c r="AGT47" s="123"/>
      <c r="AGU47" s="123"/>
      <c r="AGV47" s="123"/>
      <c r="AGW47" s="123"/>
      <c r="AGX47" s="123"/>
      <c r="AGY47" s="123"/>
      <c r="AGZ47" s="123"/>
      <c r="AHA47" s="123"/>
      <c r="AHB47" s="123"/>
      <c r="AHC47" s="123"/>
      <c r="AHD47" s="123"/>
      <c r="AHE47" s="123"/>
      <c r="AHF47" s="123"/>
      <c r="AHG47" s="123"/>
      <c r="AHH47" s="123"/>
      <c r="AHI47" s="123"/>
      <c r="AHJ47" s="123"/>
      <c r="AHK47" s="123"/>
      <c r="AHL47" s="123"/>
      <c r="AHM47" s="123"/>
      <c r="AHN47" s="123"/>
      <c r="AHO47" s="123"/>
      <c r="AHP47" s="123"/>
      <c r="AHQ47" s="123"/>
      <c r="AHR47" s="123"/>
      <c r="AHS47" s="123"/>
      <c r="AHT47" s="123"/>
      <c r="AHU47" s="123"/>
      <c r="AHV47" s="123"/>
      <c r="AHW47" s="123"/>
      <c r="AHX47" s="123"/>
      <c r="AHY47" s="123"/>
      <c r="AHZ47" s="123"/>
      <c r="AIA47" s="123"/>
      <c r="AIB47" s="123"/>
      <c r="AIC47" s="123"/>
      <c r="AID47" s="123"/>
      <c r="AIE47" s="123"/>
      <c r="AIF47" s="123"/>
      <c r="AIG47" s="123"/>
      <c r="AIH47" s="123"/>
      <c r="AII47" s="123"/>
      <c r="AIJ47" s="123"/>
      <c r="AIK47" s="123"/>
      <c r="AIL47" s="123"/>
      <c r="AIM47" s="123"/>
      <c r="AIN47" s="123"/>
      <c r="AIO47" s="123"/>
      <c r="AIP47" s="123"/>
      <c r="AIQ47" s="123"/>
      <c r="AIR47" s="123"/>
      <c r="AIS47" s="123"/>
      <c r="AIT47" s="123"/>
      <c r="AIU47" s="123"/>
      <c r="AIV47" s="123"/>
      <c r="AIW47" s="123"/>
      <c r="AIX47" s="123"/>
      <c r="AIY47" s="123"/>
      <c r="AIZ47" s="123"/>
      <c r="AJA47" s="123"/>
      <c r="AJB47" s="123"/>
      <c r="AJC47" s="123"/>
      <c r="AJD47" s="123"/>
      <c r="AJE47" s="123"/>
      <c r="AJF47" s="123"/>
      <c r="AJG47" s="123"/>
      <c r="AJH47" s="123"/>
      <c r="AJI47" s="123"/>
      <c r="AJJ47" s="123"/>
      <c r="AJK47" s="123"/>
      <c r="AJL47" s="123"/>
      <c r="AJM47" s="123"/>
      <c r="AJN47" s="123"/>
      <c r="AJO47" s="123"/>
      <c r="AJP47" s="123"/>
      <c r="AJQ47" s="123"/>
      <c r="AJR47" s="123"/>
      <c r="AJS47" s="123"/>
      <c r="AJT47" s="123"/>
      <c r="AJU47" s="123"/>
      <c r="AJV47" s="123"/>
      <c r="AJW47" s="123"/>
      <c r="AJX47" s="123"/>
      <c r="AJY47" s="123"/>
      <c r="AJZ47" s="123"/>
      <c r="AKA47" s="123"/>
      <c r="AKB47" s="123"/>
      <c r="AKC47" s="123"/>
      <c r="AKD47" s="123"/>
      <c r="AKE47" s="123"/>
      <c r="AKF47" s="123"/>
      <c r="AKG47" s="123"/>
      <c r="AKH47" s="123"/>
      <c r="AKI47" s="123"/>
      <c r="AKJ47" s="123"/>
      <c r="AKK47" s="123"/>
      <c r="AKL47" s="123"/>
      <c r="AKM47" s="123"/>
      <c r="AKN47" s="123"/>
      <c r="AKO47" s="123"/>
      <c r="AKP47" s="123"/>
      <c r="AKQ47" s="123"/>
      <c r="AKR47" s="123"/>
      <c r="AKS47" s="123"/>
      <c r="AKT47" s="123"/>
      <c r="AKU47" s="123"/>
      <c r="AKV47" s="123"/>
      <c r="AKW47" s="123"/>
      <c r="AKX47" s="123"/>
      <c r="AKY47" s="123"/>
      <c r="AKZ47" s="123"/>
      <c r="ALA47" s="123"/>
      <c r="ALB47" s="123"/>
      <c r="ALC47" s="123"/>
      <c r="ALD47" s="123"/>
      <c r="ALE47" s="123"/>
      <c r="ALF47" s="123"/>
      <c r="ALG47" s="123"/>
      <c r="ALH47" s="123"/>
      <c r="ALI47" s="123"/>
      <c r="ALJ47" s="123"/>
      <c r="ALK47" s="123"/>
      <c r="ALL47" s="123"/>
      <c r="ALM47" s="123"/>
      <c r="ALN47" s="123"/>
      <c r="ALO47" s="123"/>
      <c r="ALP47" s="123"/>
      <c r="ALQ47" s="123"/>
      <c r="ALR47" s="123"/>
      <c r="ALS47" s="123"/>
      <c r="ALT47" s="123"/>
      <c r="ALU47" s="123"/>
      <c r="ALV47" s="123"/>
      <c r="ALW47" s="123"/>
      <c r="ALX47" s="123"/>
      <c r="ALY47" s="123"/>
      <c r="ALZ47" s="123"/>
      <c r="AMA47" s="123"/>
      <c r="AMB47" s="123"/>
      <c r="AMC47" s="123"/>
      <c r="AMD47" s="123"/>
      <c r="AME47" s="123"/>
      <c r="AMF47" s="123"/>
      <c r="AMG47" s="123"/>
      <c r="AMH47" s="123"/>
      <c r="AMI47" s="123"/>
      <c r="AMJ47" s="123"/>
      <c r="AMK47" s="123"/>
      <c r="AML47" s="123"/>
      <c r="AMM47" s="123"/>
      <c r="AMN47" s="123"/>
      <c r="AMO47" s="123"/>
      <c r="AMP47" s="123"/>
      <c r="AMQ47" s="123"/>
      <c r="AMR47" s="123"/>
      <c r="AMS47" s="123"/>
      <c r="AMT47" s="123"/>
      <c r="AMU47" s="123"/>
      <c r="AMV47" s="123"/>
      <c r="AMW47" s="123"/>
      <c r="AMX47" s="123"/>
      <c r="AMY47" s="123"/>
      <c r="AMZ47" s="123"/>
      <c r="ANA47" s="123"/>
      <c r="ANB47" s="123"/>
      <c r="ANC47" s="123"/>
      <c r="AND47" s="123"/>
      <c r="ANE47" s="123"/>
      <c r="ANF47" s="123"/>
      <c r="ANG47" s="123"/>
      <c r="ANH47" s="123"/>
      <c r="ANI47" s="123"/>
      <c r="ANJ47" s="123"/>
      <c r="ANK47" s="123"/>
      <c r="ANL47" s="123"/>
      <c r="ANM47" s="123"/>
      <c r="ANN47" s="123"/>
      <c r="ANO47" s="123"/>
      <c r="ANP47" s="123"/>
      <c r="ANQ47" s="123"/>
      <c r="ANR47" s="123"/>
      <c r="ANS47" s="123"/>
      <c r="ANT47" s="123"/>
      <c r="ANU47" s="123"/>
      <c r="ANV47" s="123"/>
      <c r="ANW47" s="123"/>
      <c r="ANX47" s="123"/>
      <c r="ANY47" s="123"/>
      <c r="ANZ47" s="123"/>
      <c r="AOA47" s="123"/>
      <c r="AOB47" s="123"/>
      <c r="AOC47" s="123"/>
      <c r="AOD47" s="123"/>
      <c r="AOE47" s="123"/>
      <c r="AOF47" s="123"/>
      <c r="AOG47" s="123"/>
      <c r="AOH47" s="123"/>
      <c r="AOI47" s="123"/>
      <c r="AOJ47" s="123"/>
      <c r="AOK47" s="123"/>
      <c r="AOL47" s="123"/>
      <c r="AOM47" s="123"/>
      <c r="AON47" s="123"/>
      <c r="AOO47" s="123"/>
      <c r="AOP47" s="123"/>
      <c r="AOQ47" s="123"/>
      <c r="AOR47" s="123"/>
      <c r="AOS47" s="123"/>
      <c r="AOT47" s="123"/>
      <c r="AOU47" s="123"/>
      <c r="AOV47" s="123"/>
      <c r="AOW47" s="123"/>
      <c r="AOX47" s="123"/>
      <c r="AOY47" s="123"/>
      <c r="AOZ47" s="123"/>
      <c r="APA47" s="123"/>
      <c r="APB47" s="123"/>
      <c r="APC47" s="123"/>
      <c r="APD47" s="123"/>
      <c r="APE47" s="123"/>
      <c r="APF47" s="123"/>
      <c r="APG47" s="123"/>
      <c r="APH47" s="123"/>
      <c r="API47" s="123"/>
      <c r="APJ47" s="123"/>
      <c r="APK47" s="123"/>
      <c r="APL47" s="123"/>
      <c r="APM47" s="123"/>
      <c r="APN47" s="123"/>
      <c r="APO47" s="123"/>
      <c r="APP47" s="123"/>
      <c r="APQ47" s="123"/>
      <c r="APR47" s="123"/>
      <c r="APS47" s="123"/>
      <c r="APT47" s="123"/>
      <c r="APU47" s="123"/>
      <c r="APV47" s="123"/>
      <c r="APW47" s="123"/>
      <c r="APX47" s="123"/>
      <c r="APY47" s="123"/>
      <c r="APZ47" s="123"/>
      <c r="AQA47" s="123"/>
      <c r="AQB47" s="123"/>
      <c r="AQC47" s="123"/>
      <c r="AQD47" s="123"/>
      <c r="AQE47" s="123"/>
      <c r="AQF47" s="123"/>
      <c r="AQG47" s="123"/>
      <c r="AQH47" s="123"/>
      <c r="AQI47" s="123"/>
      <c r="AQJ47" s="123"/>
      <c r="AQK47" s="123"/>
      <c r="AQL47" s="123"/>
      <c r="AQM47" s="123"/>
      <c r="AQN47" s="123"/>
      <c r="AQO47" s="123"/>
      <c r="AQP47" s="123"/>
      <c r="AQQ47" s="123"/>
      <c r="AQR47" s="123"/>
      <c r="AQS47" s="123"/>
      <c r="AQT47" s="123"/>
      <c r="AQU47" s="123"/>
      <c r="AQV47" s="123"/>
      <c r="AQW47" s="123"/>
      <c r="AQX47" s="123"/>
      <c r="AQY47" s="123"/>
      <c r="AQZ47" s="123"/>
      <c r="ARA47" s="123"/>
      <c r="ARB47" s="123"/>
      <c r="ARC47" s="123"/>
      <c r="ARD47" s="123"/>
      <c r="ARE47" s="123"/>
      <c r="ARF47" s="123"/>
      <c r="ARG47" s="123"/>
      <c r="ARH47" s="123"/>
      <c r="ARI47" s="123"/>
      <c r="ARJ47" s="123"/>
      <c r="ARK47" s="123"/>
      <c r="ARL47" s="123"/>
      <c r="ARM47" s="123"/>
      <c r="ARN47" s="123"/>
      <c r="ARO47" s="123"/>
      <c r="ARP47" s="123"/>
      <c r="ARQ47" s="123"/>
      <c r="ARR47" s="123"/>
      <c r="ARS47" s="123"/>
      <c r="ART47" s="123"/>
      <c r="ARU47" s="123"/>
      <c r="ARV47" s="123"/>
      <c r="ARW47" s="123"/>
      <c r="ARX47" s="123"/>
      <c r="ARY47" s="123"/>
      <c r="ARZ47" s="123"/>
      <c r="ASA47" s="123"/>
      <c r="ASB47" s="123"/>
      <c r="ASC47" s="123"/>
      <c r="ASD47" s="123"/>
      <c r="ASE47" s="123"/>
      <c r="ASF47" s="123"/>
      <c r="ASG47" s="123"/>
      <c r="ASH47" s="123"/>
      <c r="ASI47" s="123"/>
      <c r="ASJ47" s="123"/>
      <c r="ASK47" s="123"/>
      <c r="ASL47" s="123"/>
      <c r="ASM47" s="123"/>
      <c r="ASN47" s="123"/>
      <c r="ASO47" s="123"/>
      <c r="ASP47" s="123"/>
      <c r="ASQ47" s="123"/>
      <c r="ASR47" s="123"/>
      <c r="ASS47" s="123"/>
      <c r="AST47" s="123"/>
      <c r="ASU47" s="123"/>
      <c r="ASV47" s="123"/>
      <c r="ASW47" s="123"/>
      <c r="ASX47" s="123"/>
      <c r="ASY47" s="123"/>
      <c r="ASZ47" s="123"/>
      <c r="ATA47" s="123"/>
      <c r="ATB47" s="123"/>
      <c r="ATC47" s="123"/>
      <c r="ATD47" s="123"/>
      <c r="ATE47" s="123"/>
      <c r="ATF47" s="123"/>
      <c r="ATG47" s="123"/>
      <c r="ATH47" s="123"/>
      <c r="ATI47" s="123"/>
      <c r="ATJ47" s="123"/>
      <c r="ATK47" s="123"/>
      <c r="ATL47" s="123"/>
      <c r="ATM47" s="123"/>
      <c r="ATN47" s="123"/>
      <c r="ATO47" s="123"/>
      <c r="ATP47" s="123"/>
      <c r="ATQ47" s="123"/>
      <c r="ATR47" s="123"/>
      <c r="ATS47" s="123"/>
      <c r="ATT47" s="123"/>
      <c r="ATU47" s="123"/>
      <c r="ATV47" s="123"/>
      <c r="ATW47" s="123"/>
      <c r="ATX47" s="123"/>
      <c r="ATY47" s="123"/>
      <c r="ATZ47" s="123"/>
      <c r="AUA47" s="123"/>
      <c r="AUB47" s="123"/>
      <c r="AUC47" s="123"/>
      <c r="AUD47" s="123"/>
      <c r="AUE47" s="123"/>
      <c r="AUF47" s="123"/>
      <c r="AUG47" s="123"/>
      <c r="AUH47" s="123"/>
      <c r="AUI47" s="123"/>
      <c r="AUJ47" s="123"/>
      <c r="AUK47" s="123"/>
      <c r="AUL47" s="123"/>
      <c r="AUM47" s="123"/>
      <c r="AUN47" s="123"/>
      <c r="AUO47" s="123"/>
      <c r="AUP47" s="123"/>
      <c r="AUQ47" s="123"/>
      <c r="AUR47" s="123"/>
      <c r="AUS47" s="123"/>
      <c r="AUT47" s="123"/>
      <c r="AUU47" s="123"/>
      <c r="AUV47" s="123"/>
      <c r="AUW47" s="123"/>
      <c r="AUX47" s="123"/>
      <c r="AUY47" s="123"/>
      <c r="AUZ47" s="123"/>
      <c r="AVA47" s="123"/>
      <c r="AVB47" s="123"/>
      <c r="AVC47" s="123"/>
      <c r="AVD47" s="123"/>
      <c r="AVE47" s="123"/>
      <c r="AVF47" s="123"/>
      <c r="AVG47" s="123"/>
      <c r="AVH47" s="123"/>
      <c r="AVI47" s="123"/>
      <c r="AVJ47" s="123"/>
      <c r="AVK47" s="123"/>
      <c r="AVL47" s="123"/>
      <c r="AVM47" s="123"/>
      <c r="AVN47" s="123"/>
      <c r="AVO47" s="123"/>
      <c r="AVP47" s="123"/>
      <c r="AVQ47" s="123"/>
      <c r="AVR47" s="123"/>
      <c r="AVS47" s="123"/>
      <c r="AVT47" s="123"/>
      <c r="AVU47" s="123"/>
      <c r="AVV47" s="123"/>
      <c r="AVW47" s="123"/>
      <c r="AVX47" s="123"/>
      <c r="AVY47" s="123"/>
      <c r="AVZ47" s="123"/>
      <c r="AWA47" s="123"/>
      <c r="AWB47" s="123"/>
      <c r="AWC47" s="123"/>
      <c r="AWD47" s="123"/>
      <c r="AWE47" s="123"/>
      <c r="AWF47" s="123"/>
      <c r="AWG47" s="123"/>
      <c r="AWH47" s="123"/>
      <c r="AWI47" s="123"/>
      <c r="AWJ47" s="123"/>
      <c r="AWK47" s="123"/>
      <c r="AWL47" s="123"/>
      <c r="AWM47" s="123"/>
      <c r="AWN47" s="123"/>
      <c r="AWO47" s="123"/>
      <c r="AWP47" s="123"/>
      <c r="AWQ47" s="123"/>
      <c r="AWR47" s="123"/>
      <c r="AWS47" s="123"/>
      <c r="AWT47" s="123"/>
      <c r="AWU47" s="123"/>
      <c r="AWV47" s="123"/>
      <c r="AWW47" s="123"/>
      <c r="AWX47" s="123"/>
      <c r="AWY47" s="123"/>
      <c r="AWZ47" s="123"/>
      <c r="AXA47" s="123"/>
      <c r="AXB47" s="123"/>
      <c r="AXC47" s="123"/>
      <c r="AXD47" s="123"/>
      <c r="AXE47" s="123"/>
      <c r="AXF47" s="123"/>
      <c r="AXG47" s="123"/>
      <c r="AXH47" s="123"/>
      <c r="AXI47" s="123"/>
      <c r="AXJ47" s="123"/>
      <c r="AXK47" s="123"/>
      <c r="AXL47" s="123"/>
      <c r="AXM47" s="123"/>
      <c r="AXN47" s="123"/>
      <c r="AXO47" s="123"/>
      <c r="AXP47" s="123"/>
      <c r="AXQ47" s="123"/>
      <c r="AXR47" s="123"/>
      <c r="AXS47" s="123"/>
      <c r="AXT47" s="123"/>
      <c r="AXU47" s="123"/>
      <c r="AXV47" s="123"/>
      <c r="AXW47" s="123"/>
      <c r="AXX47" s="123"/>
      <c r="AXY47" s="123"/>
      <c r="AXZ47" s="123"/>
      <c r="AYA47" s="123"/>
      <c r="AYB47" s="123"/>
      <c r="AYC47" s="123"/>
      <c r="AYD47" s="123"/>
      <c r="AYE47" s="123"/>
      <c r="AYF47" s="123"/>
      <c r="AYG47" s="123"/>
      <c r="AYH47" s="123"/>
      <c r="AYI47" s="123"/>
      <c r="AYJ47" s="123"/>
      <c r="AYK47" s="123"/>
      <c r="AYL47" s="123"/>
      <c r="AYM47" s="123"/>
      <c r="AYN47" s="123"/>
      <c r="AYO47" s="123"/>
      <c r="AYP47" s="123"/>
      <c r="AYQ47" s="123"/>
      <c r="AYR47" s="123"/>
      <c r="AYS47" s="123"/>
      <c r="AYT47" s="123"/>
      <c r="AYU47" s="123"/>
      <c r="AYV47" s="123"/>
      <c r="AYW47" s="123"/>
      <c r="AYX47" s="123"/>
      <c r="AYY47" s="123"/>
      <c r="AYZ47" s="123"/>
      <c r="AZA47" s="123"/>
      <c r="AZB47" s="123"/>
      <c r="AZC47" s="123"/>
      <c r="AZD47" s="123"/>
      <c r="AZE47" s="123"/>
      <c r="AZF47" s="123"/>
      <c r="AZG47" s="123"/>
      <c r="AZH47" s="123"/>
      <c r="AZI47" s="123"/>
      <c r="AZJ47" s="123"/>
      <c r="AZK47" s="123"/>
      <c r="AZL47" s="123"/>
      <c r="AZM47" s="123"/>
      <c r="AZN47" s="123"/>
      <c r="AZO47" s="123"/>
      <c r="AZP47" s="123"/>
      <c r="AZQ47" s="123"/>
      <c r="AZR47" s="123"/>
      <c r="AZS47" s="123"/>
      <c r="AZT47" s="123"/>
      <c r="AZU47" s="123"/>
      <c r="AZV47" s="123"/>
      <c r="AZW47" s="123"/>
      <c r="AZX47" s="123"/>
      <c r="AZY47" s="123"/>
      <c r="AZZ47" s="123"/>
      <c r="BAA47" s="123"/>
      <c r="BAB47" s="123"/>
      <c r="BAC47" s="123"/>
      <c r="BAD47" s="123"/>
      <c r="BAE47" s="123"/>
      <c r="BAF47" s="123"/>
      <c r="BAG47" s="123"/>
      <c r="BAH47" s="123"/>
      <c r="BAI47" s="123"/>
      <c r="BAJ47" s="123"/>
      <c r="BAK47" s="123"/>
      <c r="BAL47" s="123"/>
      <c r="BAM47" s="123"/>
      <c r="BAN47" s="123"/>
      <c r="BAO47" s="123"/>
      <c r="BAP47" s="123"/>
      <c r="BAQ47" s="123"/>
      <c r="BAR47" s="123"/>
      <c r="BAS47" s="123"/>
      <c r="BAT47" s="123"/>
      <c r="BAU47" s="123"/>
      <c r="BAV47" s="123"/>
      <c r="BAW47" s="123"/>
      <c r="BAX47" s="123"/>
      <c r="BAY47" s="123"/>
      <c r="BAZ47" s="123"/>
      <c r="BBA47" s="123"/>
      <c r="BBB47" s="123"/>
      <c r="BBC47" s="123"/>
      <c r="BBD47" s="123"/>
      <c r="BBE47" s="123"/>
      <c r="BBF47" s="123"/>
      <c r="BBG47" s="123"/>
      <c r="BBH47" s="123"/>
      <c r="BBI47" s="123"/>
      <c r="BBJ47" s="123"/>
      <c r="BBK47" s="123"/>
      <c r="BBL47" s="123"/>
      <c r="BBM47" s="123"/>
      <c r="BBN47" s="123"/>
      <c r="BBO47" s="123"/>
      <c r="BBP47" s="123"/>
      <c r="BBQ47" s="123"/>
      <c r="BBR47" s="123"/>
      <c r="BBS47" s="123"/>
      <c r="BBT47" s="123"/>
      <c r="BBU47" s="123"/>
      <c r="BBV47" s="123"/>
      <c r="BBW47" s="123"/>
      <c r="BBX47" s="123"/>
      <c r="BBY47" s="123"/>
      <c r="BBZ47" s="123"/>
      <c r="BCA47" s="123"/>
      <c r="BCB47" s="123"/>
      <c r="BCC47" s="123"/>
      <c r="BCD47" s="123"/>
      <c r="BCE47" s="123"/>
      <c r="BCF47" s="123"/>
      <c r="BCG47" s="123"/>
      <c r="BCH47" s="123"/>
      <c r="BCI47" s="123"/>
      <c r="BCJ47" s="123"/>
      <c r="BCK47" s="123"/>
      <c r="BCL47" s="123"/>
      <c r="BCM47" s="123"/>
      <c r="BCN47" s="123"/>
      <c r="BCO47" s="123"/>
      <c r="BCP47" s="123"/>
      <c r="BCQ47" s="123"/>
      <c r="BCR47" s="123"/>
      <c r="BCS47" s="123"/>
      <c r="BCT47" s="123"/>
      <c r="BCU47" s="123"/>
      <c r="BCV47" s="123"/>
      <c r="BCW47" s="123"/>
      <c r="BCX47" s="123"/>
      <c r="BCY47" s="123"/>
      <c r="BCZ47" s="123"/>
      <c r="BDA47" s="123"/>
      <c r="BDB47" s="123"/>
      <c r="BDC47" s="123"/>
      <c r="BDD47" s="123"/>
      <c r="BDE47" s="123"/>
      <c r="BDF47" s="123"/>
      <c r="BDG47" s="123"/>
      <c r="BDH47" s="123"/>
      <c r="BDI47" s="123"/>
      <c r="BDJ47" s="123"/>
      <c r="BDK47" s="123"/>
      <c r="BDL47" s="123"/>
      <c r="BDM47" s="123"/>
      <c r="BDN47" s="123"/>
      <c r="BDO47" s="123"/>
      <c r="BDP47" s="123"/>
      <c r="BDQ47" s="123"/>
      <c r="BDR47" s="123"/>
      <c r="BDS47" s="123"/>
      <c r="BDT47" s="123"/>
      <c r="BDU47" s="123"/>
      <c r="BDV47" s="123"/>
      <c r="BDW47" s="123"/>
      <c r="BDX47" s="123"/>
      <c r="BDY47" s="123"/>
      <c r="BDZ47" s="123"/>
      <c r="BEA47" s="123"/>
      <c r="BEB47" s="123"/>
      <c r="BEC47" s="123"/>
      <c r="BED47" s="123"/>
      <c r="BEE47" s="123"/>
      <c r="BEF47" s="123"/>
      <c r="BEG47" s="123"/>
      <c r="BEH47" s="123"/>
      <c r="BEI47" s="123"/>
      <c r="BEJ47" s="123"/>
      <c r="BEK47" s="123"/>
      <c r="BEL47" s="123"/>
      <c r="BEM47" s="123"/>
      <c r="BEN47" s="123"/>
      <c r="BEO47" s="123"/>
      <c r="BEP47" s="123"/>
      <c r="BEQ47" s="123"/>
      <c r="BER47" s="123"/>
      <c r="BES47" s="123"/>
      <c r="BET47" s="123"/>
      <c r="BEU47" s="123"/>
      <c r="BEV47" s="123"/>
      <c r="BEW47" s="123"/>
      <c r="BEX47" s="123"/>
      <c r="BEY47" s="123"/>
      <c r="BEZ47" s="123"/>
      <c r="BFA47" s="123"/>
      <c r="BFB47" s="123"/>
      <c r="BFC47" s="123"/>
      <c r="BFD47" s="123"/>
      <c r="BFE47" s="123"/>
      <c r="BFF47" s="123"/>
      <c r="BFG47" s="123"/>
      <c r="BFH47" s="123"/>
      <c r="BFI47" s="123"/>
      <c r="BFJ47" s="123"/>
      <c r="BFK47" s="123"/>
      <c r="BFL47" s="123"/>
      <c r="BFM47" s="123"/>
      <c r="BFN47" s="123"/>
      <c r="BFO47" s="123"/>
      <c r="BFP47" s="123"/>
      <c r="BFQ47" s="123"/>
      <c r="BFR47" s="123"/>
      <c r="BFS47" s="123"/>
      <c r="BFT47" s="123"/>
      <c r="BFU47" s="123"/>
      <c r="BFV47" s="123"/>
      <c r="BFW47" s="123"/>
      <c r="BFX47" s="123"/>
      <c r="BFY47" s="123"/>
      <c r="BFZ47" s="123"/>
      <c r="BGA47" s="123"/>
      <c r="BGB47" s="123"/>
      <c r="BGC47" s="123"/>
      <c r="BGD47" s="123"/>
      <c r="BGE47" s="123"/>
      <c r="BGF47" s="123"/>
      <c r="BGG47" s="123"/>
      <c r="BGH47" s="123"/>
      <c r="BGI47" s="123"/>
      <c r="BGJ47" s="123"/>
      <c r="BGK47" s="123"/>
      <c r="BGL47" s="123"/>
      <c r="BGM47" s="123"/>
      <c r="BGN47" s="123"/>
      <c r="BGO47" s="123"/>
      <c r="BGP47" s="123"/>
      <c r="BGQ47" s="123"/>
      <c r="BGR47" s="123"/>
      <c r="BGS47" s="123"/>
      <c r="BGT47" s="123"/>
      <c r="BGU47" s="123"/>
      <c r="BGV47" s="123"/>
      <c r="BGW47" s="123"/>
      <c r="BGX47" s="123"/>
      <c r="BGY47" s="123"/>
      <c r="BGZ47" s="123"/>
      <c r="BHA47" s="123"/>
      <c r="BHB47" s="123"/>
      <c r="BHC47" s="123"/>
      <c r="BHD47" s="123"/>
      <c r="BHE47" s="123"/>
      <c r="BHF47" s="123"/>
      <c r="BHG47" s="123"/>
      <c r="BHH47" s="123"/>
      <c r="BHI47" s="123"/>
      <c r="BHJ47" s="123"/>
      <c r="BHK47" s="123"/>
      <c r="BHL47" s="123"/>
      <c r="BHM47" s="123"/>
      <c r="BHN47" s="123"/>
      <c r="BHO47" s="123"/>
      <c r="BHP47" s="123"/>
      <c r="BHQ47" s="123"/>
      <c r="BHR47" s="123"/>
      <c r="BHS47" s="123"/>
      <c r="BHT47" s="123"/>
      <c r="BHU47" s="123"/>
      <c r="BHV47" s="123"/>
      <c r="BHW47" s="123"/>
      <c r="BHX47" s="123"/>
      <c r="BHY47" s="123"/>
      <c r="BHZ47" s="123"/>
      <c r="BIA47" s="123"/>
      <c r="BIB47" s="123"/>
      <c r="BIC47" s="123"/>
      <c r="BID47" s="123"/>
      <c r="BIE47" s="123"/>
      <c r="BIF47" s="123"/>
      <c r="BIG47" s="123"/>
      <c r="BIH47" s="123"/>
      <c r="BII47" s="123"/>
      <c r="BIJ47" s="123"/>
      <c r="BIK47" s="123"/>
      <c r="BIL47" s="123"/>
      <c r="BIM47" s="123"/>
      <c r="BIN47" s="123"/>
      <c r="BIO47" s="123"/>
      <c r="BIP47" s="123"/>
      <c r="BIQ47" s="123"/>
      <c r="BIR47" s="123"/>
      <c r="BIS47" s="123"/>
      <c r="BIT47" s="123"/>
      <c r="BIU47" s="123"/>
      <c r="BIV47" s="123"/>
      <c r="BIW47" s="123"/>
      <c r="BIX47" s="123"/>
      <c r="BIY47" s="123"/>
      <c r="BIZ47" s="123"/>
      <c r="BJA47" s="123"/>
      <c r="BJB47" s="123"/>
      <c r="BJC47" s="123"/>
      <c r="BJD47" s="123"/>
      <c r="BJE47" s="123"/>
      <c r="BJF47" s="123"/>
      <c r="BJG47" s="123"/>
      <c r="BJH47" s="123"/>
      <c r="BJI47" s="123"/>
      <c r="BJJ47" s="123"/>
      <c r="BJK47" s="123"/>
      <c r="BJL47" s="123"/>
      <c r="BJM47" s="123"/>
      <c r="BJN47" s="123"/>
      <c r="BJO47" s="123"/>
      <c r="BJP47" s="123"/>
      <c r="BJQ47" s="123"/>
      <c r="BJR47" s="123"/>
      <c r="BJS47" s="123"/>
      <c r="BJT47" s="123"/>
      <c r="BJU47" s="123"/>
      <c r="BJV47" s="123"/>
      <c r="BJW47" s="123"/>
      <c r="BJX47" s="123"/>
      <c r="BJY47" s="123"/>
      <c r="BJZ47" s="123"/>
      <c r="BKA47" s="123"/>
      <c r="BKB47" s="123"/>
      <c r="BKC47" s="123"/>
      <c r="BKD47" s="123"/>
      <c r="BKE47" s="123"/>
      <c r="BKF47" s="123"/>
      <c r="BKG47" s="123"/>
      <c r="BKH47" s="123"/>
      <c r="BKI47" s="123"/>
      <c r="BKJ47" s="123"/>
      <c r="BKK47" s="123"/>
      <c r="BKL47" s="123"/>
      <c r="BKM47" s="123"/>
      <c r="BKN47" s="123"/>
      <c r="BKO47" s="123"/>
      <c r="BKP47" s="123"/>
      <c r="BKQ47" s="123"/>
      <c r="BKR47" s="123"/>
      <c r="BKS47" s="123"/>
      <c r="BKT47" s="123"/>
      <c r="BKU47" s="123"/>
      <c r="BKV47" s="123"/>
      <c r="BKW47" s="123"/>
      <c r="BKX47" s="123"/>
      <c r="BKY47" s="123"/>
      <c r="BKZ47" s="123"/>
      <c r="BLA47" s="123"/>
      <c r="BLB47" s="123"/>
      <c r="BLC47" s="123"/>
      <c r="BLD47" s="123"/>
      <c r="BLE47" s="123"/>
      <c r="BLF47" s="123"/>
      <c r="BLG47" s="123"/>
      <c r="BLH47" s="123"/>
      <c r="BLI47" s="123"/>
      <c r="BLJ47" s="123"/>
      <c r="BLK47" s="123"/>
      <c r="BLL47" s="123"/>
      <c r="BLM47" s="123"/>
      <c r="BLN47" s="123"/>
      <c r="BLO47" s="123"/>
      <c r="BLP47" s="123"/>
      <c r="BLQ47" s="123"/>
      <c r="BLR47" s="123"/>
      <c r="BLS47" s="123"/>
      <c r="BLT47" s="123"/>
      <c r="BLU47" s="123"/>
      <c r="BLV47" s="123"/>
      <c r="BLW47" s="123"/>
      <c r="BLX47" s="123"/>
      <c r="BLY47" s="123"/>
      <c r="BLZ47" s="123"/>
      <c r="BMA47" s="123"/>
      <c r="BMB47" s="123"/>
      <c r="BMC47" s="123"/>
      <c r="BMD47" s="123"/>
      <c r="BME47" s="123"/>
      <c r="BMF47" s="123"/>
      <c r="BMG47" s="123"/>
      <c r="BMH47" s="123"/>
      <c r="BMI47" s="123"/>
      <c r="BMJ47" s="123"/>
      <c r="BMK47" s="123"/>
      <c r="BML47" s="123"/>
      <c r="BMM47" s="123"/>
      <c r="BMN47" s="123"/>
      <c r="BMO47" s="123"/>
      <c r="BMP47" s="123"/>
      <c r="BMQ47" s="123"/>
      <c r="BMR47" s="123"/>
      <c r="BMS47" s="123"/>
      <c r="BMT47" s="123"/>
      <c r="BMU47" s="123"/>
      <c r="BMV47" s="123"/>
      <c r="BMW47" s="123"/>
      <c r="BMX47" s="123"/>
      <c r="BMY47" s="123"/>
      <c r="BMZ47" s="123"/>
      <c r="BNA47" s="123"/>
      <c r="BNB47" s="123"/>
      <c r="BNC47" s="123"/>
      <c r="BND47" s="123"/>
      <c r="BNE47" s="123"/>
      <c r="BNF47" s="123"/>
      <c r="BNG47" s="123"/>
      <c r="BNH47" s="123"/>
      <c r="BNI47" s="123"/>
      <c r="BNJ47" s="123"/>
      <c r="BNK47" s="123"/>
      <c r="BNL47" s="123"/>
      <c r="BNM47" s="123"/>
      <c r="BNN47" s="123"/>
      <c r="BNO47" s="123"/>
      <c r="BNP47" s="123"/>
      <c r="BNQ47" s="123"/>
      <c r="BNR47" s="123"/>
      <c r="BNS47" s="123"/>
      <c r="BNT47" s="123"/>
      <c r="BNU47" s="123"/>
      <c r="BNV47" s="123"/>
      <c r="BNW47" s="123"/>
      <c r="BNX47" s="123"/>
      <c r="BNY47" s="123"/>
      <c r="BNZ47" s="123"/>
      <c r="BOA47" s="123"/>
      <c r="BOB47" s="123"/>
      <c r="BOC47" s="123"/>
      <c r="BOD47" s="123"/>
      <c r="BOE47" s="123"/>
      <c r="BOF47" s="123"/>
      <c r="BOG47" s="123"/>
      <c r="BOH47" s="123"/>
      <c r="BOI47" s="123"/>
      <c r="BOJ47" s="123"/>
      <c r="BOK47" s="123"/>
      <c r="BOL47" s="123"/>
      <c r="BOM47" s="123"/>
      <c r="BON47" s="123"/>
      <c r="BOO47" s="123"/>
      <c r="BOP47" s="123"/>
      <c r="BOQ47" s="123"/>
      <c r="BOR47" s="123"/>
      <c r="BOS47" s="123"/>
      <c r="BOT47" s="123"/>
      <c r="BOU47" s="123"/>
      <c r="BOV47" s="123"/>
      <c r="BOW47" s="123"/>
      <c r="BOX47" s="123"/>
      <c r="BOY47" s="123"/>
      <c r="BOZ47" s="123"/>
      <c r="BPA47" s="123"/>
      <c r="BPB47" s="123"/>
      <c r="BPC47" s="123"/>
      <c r="BPD47" s="123"/>
      <c r="BPE47" s="123"/>
      <c r="BPF47" s="123"/>
      <c r="BPG47" s="123"/>
      <c r="BPH47" s="123"/>
      <c r="BPI47" s="123"/>
      <c r="BPJ47" s="123"/>
      <c r="BPK47" s="123"/>
      <c r="BPL47" s="123"/>
      <c r="BPM47" s="123"/>
      <c r="BPN47" s="123"/>
      <c r="BPO47" s="123"/>
      <c r="BPP47" s="123"/>
      <c r="BPQ47" s="123"/>
      <c r="BPR47" s="123"/>
      <c r="BPS47" s="123"/>
      <c r="BPT47" s="123"/>
      <c r="BPU47" s="123"/>
      <c r="BPV47" s="123"/>
      <c r="BPW47" s="123"/>
      <c r="BPX47" s="123"/>
      <c r="BPY47" s="123"/>
      <c r="BPZ47" s="123"/>
      <c r="BQA47" s="123"/>
      <c r="BQB47" s="123"/>
      <c r="BQC47" s="123"/>
      <c r="BQD47" s="123"/>
      <c r="BQE47" s="123"/>
      <c r="BQF47" s="123"/>
      <c r="BQG47" s="123"/>
      <c r="BQH47" s="123"/>
      <c r="BQI47" s="123"/>
      <c r="BQJ47" s="123"/>
      <c r="BQK47" s="123"/>
      <c r="BQL47" s="123"/>
      <c r="BQM47" s="123"/>
      <c r="BQN47" s="123"/>
      <c r="BQO47" s="123"/>
      <c r="BQP47" s="123"/>
      <c r="BQQ47" s="123"/>
      <c r="BQR47" s="123"/>
      <c r="BQS47" s="123"/>
      <c r="BQT47" s="123"/>
      <c r="BQU47" s="123"/>
      <c r="BQV47" s="123"/>
      <c r="BQW47" s="123"/>
      <c r="BQX47" s="123"/>
      <c r="BQY47" s="123"/>
      <c r="BQZ47" s="123"/>
      <c r="BRA47" s="123"/>
      <c r="BRB47" s="123"/>
      <c r="BRC47" s="123"/>
      <c r="BRD47" s="123"/>
      <c r="BRE47" s="123"/>
      <c r="BRF47" s="123"/>
      <c r="BRG47" s="123"/>
      <c r="BRH47" s="123"/>
      <c r="BRI47" s="123"/>
      <c r="BRJ47" s="123"/>
      <c r="BRK47" s="123"/>
      <c r="BRL47" s="123"/>
      <c r="BRM47" s="123"/>
      <c r="BRN47" s="123"/>
      <c r="BRO47" s="123"/>
      <c r="BRP47" s="123"/>
      <c r="BRQ47" s="123"/>
      <c r="BRR47" s="123"/>
      <c r="BRS47" s="123"/>
      <c r="BRT47" s="123"/>
      <c r="BRU47" s="123"/>
      <c r="BRV47" s="123"/>
      <c r="BRW47" s="123"/>
      <c r="BRX47" s="123"/>
      <c r="BRY47" s="123"/>
      <c r="BRZ47" s="123"/>
      <c r="BSA47" s="123"/>
      <c r="BSB47" s="123"/>
      <c r="BSC47" s="123"/>
      <c r="BSD47" s="123"/>
      <c r="BSE47" s="123"/>
      <c r="BSF47" s="123"/>
      <c r="BSG47" s="123"/>
      <c r="BSH47" s="123"/>
      <c r="BSI47" s="123"/>
      <c r="BSJ47" s="123"/>
      <c r="BSK47" s="123"/>
      <c r="BSL47" s="123"/>
      <c r="BSM47" s="123"/>
      <c r="BSN47" s="123"/>
      <c r="BSO47" s="123"/>
      <c r="BSP47" s="123"/>
      <c r="BSQ47" s="123"/>
      <c r="BSR47" s="123"/>
      <c r="BSS47" s="123"/>
      <c r="BST47" s="123"/>
      <c r="BSU47" s="123"/>
      <c r="BSV47" s="123"/>
      <c r="BSW47" s="123"/>
      <c r="BSX47" s="123"/>
      <c r="BSY47" s="123"/>
      <c r="BSZ47" s="123"/>
      <c r="BTA47" s="123"/>
      <c r="BTB47" s="123"/>
      <c r="BTC47" s="123"/>
      <c r="BTD47" s="123"/>
      <c r="BTE47" s="123"/>
      <c r="BTF47" s="123"/>
      <c r="BTG47" s="123"/>
      <c r="BTH47" s="123"/>
      <c r="BTI47" s="123"/>
      <c r="BTJ47" s="123"/>
      <c r="BTK47" s="123"/>
      <c r="BTL47" s="123"/>
      <c r="BTM47" s="123"/>
      <c r="BTN47" s="123"/>
      <c r="BTO47" s="123"/>
      <c r="BTP47" s="123"/>
      <c r="BTQ47" s="123"/>
      <c r="BTR47" s="123"/>
      <c r="BTS47" s="123"/>
      <c r="BTT47" s="123"/>
      <c r="BTU47" s="123"/>
      <c r="BTV47" s="123"/>
      <c r="BTW47" s="123"/>
      <c r="BTX47" s="123"/>
      <c r="BTY47" s="123"/>
      <c r="BTZ47" s="123"/>
      <c r="BUA47" s="123"/>
      <c r="BUB47" s="123"/>
      <c r="BUC47" s="123"/>
      <c r="BUD47" s="123"/>
      <c r="BUE47" s="123"/>
      <c r="BUF47" s="123"/>
      <c r="BUG47" s="123"/>
      <c r="BUH47" s="123"/>
      <c r="BUI47" s="123"/>
      <c r="BUJ47" s="123"/>
      <c r="BUK47" s="123"/>
      <c r="BUL47" s="123"/>
      <c r="BUM47" s="123"/>
      <c r="BUN47" s="123"/>
      <c r="BUO47" s="123"/>
      <c r="BUP47" s="123"/>
      <c r="BUQ47" s="123"/>
      <c r="BUR47" s="123"/>
      <c r="BUS47" s="123"/>
      <c r="BUT47" s="123"/>
      <c r="BUU47" s="123"/>
      <c r="BUV47" s="123"/>
      <c r="BUW47" s="123"/>
      <c r="BUX47" s="123"/>
      <c r="BUY47" s="123"/>
      <c r="BUZ47" s="123"/>
      <c r="BVA47" s="123"/>
      <c r="BVB47" s="123"/>
      <c r="BVC47" s="123"/>
      <c r="BVD47" s="123"/>
      <c r="BVE47" s="123"/>
      <c r="BVF47" s="123"/>
      <c r="BVG47" s="123"/>
      <c r="BVH47" s="123"/>
      <c r="BVI47" s="123"/>
      <c r="BVJ47" s="123"/>
      <c r="BVK47" s="123"/>
      <c r="BVL47" s="123"/>
      <c r="BVM47" s="123"/>
      <c r="BVN47" s="123"/>
      <c r="BVO47" s="123"/>
      <c r="BVP47" s="123"/>
      <c r="BVQ47" s="123"/>
      <c r="BVR47" s="123"/>
      <c r="BVS47" s="123"/>
      <c r="BVT47" s="123"/>
      <c r="BVU47" s="123"/>
      <c r="BVV47" s="123"/>
      <c r="BVW47" s="123"/>
      <c r="BVX47" s="123"/>
      <c r="BVY47" s="123"/>
      <c r="BVZ47" s="123"/>
      <c r="BWA47" s="123"/>
      <c r="BWB47" s="123"/>
      <c r="BWC47" s="123"/>
      <c r="BWD47" s="123"/>
      <c r="BWE47" s="123"/>
      <c r="BWF47" s="123"/>
      <c r="BWG47" s="123"/>
      <c r="BWH47" s="123"/>
      <c r="BWI47" s="123"/>
      <c r="BWJ47" s="123"/>
      <c r="BWK47" s="123"/>
      <c r="BWL47" s="123"/>
      <c r="BWM47" s="123"/>
      <c r="BWN47" s="123"/>
      <c r="BWO47" s="123"/>
      <c r="BWP47" s="123"/>
      <c r="BWQ47" s="123"/>
      <c r="BWR47" s="123"/>
      <c r="BWS47" s="123"/>
      <c r="BWT47" s="123"/>
      <c r="BWU47" s="123"/>
      <c r="BWV47" s="123"/>
      <c r="BWW47" s="123"/>
      <c r="BWX47" s="123"/>
      <c r="BWY47" s="123"/>
      <c r="BWZ47" s="123"/>
      <c r="BXA47" s="123"/>
      <c r="BXB47" s="123"/>
      <c r="BXC47" s="123"/>
      <c r="BXD47" s="123"/>
      <c r="BXE47" s="123"/>
      <c r="BXF47" s="123"/>
      <c r="BXG47" s="123"/>
      <c r="BXH47" s="123"/>
      <c r="BXI47" s="123"/>
      <c r="BXJ47" s="123"/>
      <c r="BXK47" s="123"/>
      <c r="BXL47" s="123"/>
      <c r="BXM47" s="123"/>
      <c r="BXN47" s="123"/>
      <c r="BXO47" s="123"/>
      <c r="BXP47" s="123"/>
      <c r="BXQ47" s="123"/>
      <c r="BXR47" s="123"/>
      <c r="BXS47" s="123"/>
      <c r="BXT47" s="123"/>
      <c r="BXU47" s="123"/>
      <c r="BXV47" s="123"/>
      <c r="BXW47" s="123"/>
      <c r="BXX47" s="123"/>
      <c r="BXY47" s="123"/>
      <c r="BXZ47" s="123"/>
      <c r="BYA47" s="123"/>
      <c r="BYB47" s="123"/>
      <c r="BYC47" s="123"/>
      <c r="BYD47" s="123"/>
      <c r="BYE47" s="123"/>
      <c r="BYF47" s="123"/>
      <c r="BYG47" s="123"/>
      <c r="BYH47" s="123"/>
      <c r="BYI47" s="123"/>
      <c r="BYJ47" s="123"/>
      <c r="BYK47" s="123"/>
      <c r="BYL47" s="123"/>
      <c r="BYM47" s="123"/>
      <c r="BYN47" s="123"/>
      <c r="BYO47" s="123"/>
      <c r="BYP47" s="123"/>
      <c r="BYQ47" s="123"/>
      <c r="BYR47" s="123"/>
      <c r="BYS47" s="123"/>
      <c r="BYT47" s="123"/>
      <c r="BYU47" s="123"/>
      <c r="BYV47" s="123"/>
      <c r="BYW47" s="123"/>
      <c r="BYX47" s="123"/>
      <c r="BYY47" s="123"/>
      <c r="BYZ47" s="123"/>
      <c r="BZA47" s="123"/>
      <c r="BZB47" s="123"/>
      <c r="BZC47" s="123"/>
      <c r="BZD47" s="123"/>
      <c r="BZE47" s="123"/>
      <c r="BZF47" s="123"/>
      <c r="BZG47" s="123"/>
      <c r="BZH47" s="123"/>
      <c r="BZI47" s="123"/>
      <c r="BZJ47" s="123"/>
      <c r="BZK47" s="123"/>
      <c r="BZL47" s="123"/>
      <c r="BZM47" s="123"/>
      <c r="BZN47" s="123"/>
      <c r="BZO47" s="123"/>
      <c r="BZP47" s="123"/>
      <c r="BZQ47" s="123"/>
      <c r="BZR47" s="123"/>
      <c r="BZS47" s="123"/>
      <c r="BZT47" s="123"/>
      <c r="BZU47" s="123"/>
      <c r="BZV47" s="123"/>
      <c r="BZW47" s="123"/>
      <c r="BZX47" s="123"/>
      <c r="BZY47" s="123"/>
      <c r="BZZ47" s="123"/>
      <c r="CAA47" s="123"/>
      <c r="CAB47" s="123"/>
      <c r="CAC47" s="123"/>
      <c r="CAD47" s="123"/>
      <c r="CAE47" s="123"/>
      <c r="CAF47" s="123"/>
      <c r="CAG47" s="123"/>
      <c r="CAH47" s="123"/>
      <c r="CAI47" s="123"/>
      <c r="CAJ47" s="123"/>
      <c r="CAK47" s="123"/>
      <c r="CAL47" s="123"/>
      <c r="CAM47" s="123"/>
      <c r="CAN47" s="123"/>
      <c r="CAO47" s="123"/>
      <c r="CAP47" s="123"/>
      <c r="CAQ47" s="123"/>
      <c r="CAR47" s="123"/>
      <c r="CAS47" s="123"/>
      <c r="CAT47" s="123"/>
      <c r="CAU47" s="123"/>
      <c r="CAV47" s="123"/>
      <c r="CAW47" s="123"/>
      <c r="CAX47" s="123"/>
      <c r="CAY47" s="123"/>
      <c r="CAZ47" s="123"/>
      <c r="CBA47" s="123"/>
      <c r="CBB47" s="123"/>
      <c r="CBC47" s="123"/>
      <c r="CBD47" s="123"/>
      <c r="CBE47" s="123"/>
      <c r="CBF47" s="123"/>
      <c r="CBG47" s="123"/>
      <c r="CBH47" s="123"/>
      <c r="CBI47" s="123"/>
      <c r="CBJ47" s="123"/>
      <c r="CBK47" s="123"/>
      <c r="CBL47" s="123"/>
      <c r="CBM47" s="123"/>
      <c r="CBN47" s="123"/>
      <c r="CBO47" s="123"/>
      <c r="CBP47" s="123"/>
      <c r="CBQ47" s="123"/>
      <c r="CBR47" s="123"/>
      <c r="CBS47" s="123"/>
      <c r="CBT47" s="123"/>
      <c r="CBU47" s="123"/>
      <c r="CBV47" s="123"/>
      <c r="CBW47" s="123"/>
      <c r="CBX47" s="123"/>
      <c r="CBY47" s="123"/>
      <c r="CBZ47" s="123"/>
      <c r="CCA47" s="123"/>
      <c r="CCB47" s="123"/>
      <c r="CCC47" s="123"/>
      <c r="CCD47" s="123"/>
      <c r="CCE47" s="123"/>
      <c r="CCF47" s="123"/>
      <c r="CCG47" s="123"/>
      <c r="CCH47" s="123"/>
      <c r="CCI47" s="123"/>
      <c r="CCJ47" s="123"/>
      <c r="CCK47" s="123"/>
      <c r="CCL47" s="123"/>
      <c r="CCM47" s="123"/>
      <c r="CCN47" s="123"/>
      <c r="CCO47" s="123"/>
      <c r="CCP47" s="123"/>
      <c r="CCQ47" s="123"/>
      <c r="CCR47" s="123"/>
      <c r="CCS47" s="123"/>
      <c r="CCT47" s="123"/>
      <c r="CCU47" s="123"/>
      <c r="CCV47" s="123"/>
      <c r="CCW47" s="123"/>
      <c r="CCX47" s="123"/>
      <c r="CCY47" s="123"/>
      <c r="CCZ47" s="123"/>
      <c r="CDA47" s="123"/>
      <c r="CDB47" s="123"/>
      <c r="CDC47" s="123"/>
      <c r="CDD47" s="123"/>
      <c r="CDE47" s="123"/>
      <c r="CDF47" s="123"/>
      <c r="CDG47" s="123"/>
      <c r="CDH47" s="123"/>
      <c r="CDI47" s="123"/>
      <c r="CDJ47" s="123"/>
      <c r="CDK47" s="123"/>
      <c r="CDL47" s="123"/>
      <c r="CDM47" s="123"/>
      <c r="CDN47" s="123"/>
      <c r="CDO47" s="123"/>
      <c r="CDP47" s="123"/>
      <c r="CDQ47" s="123"/>
      <c r="CDR47" s="123"/>
      <c r="CDS47" s="123"/>
      <c r="CDT47" s="123"/>
      <c r="CDU47" s="123"/>
      <c r="CDV47" s="123"/>
      <c r="CDW47" s="123"/>
      <c r="CDX47" s="123"/>
      <c r="CDY47" s="123"/>
      <c r="CDZ47" s="123"/>
      <c r="CEA47" s="123"/>
      <c r="CEB47" s="123"/>
      <c r="CEC47" s="123"/>
      <c r="CED47" s="123"/>
      <c r="CEE47" s="123"/>
      <c r="CEF47" s="123"/>
      <c r="CEG47" s="123"/>
      <c r="CEH47" s="123"/>
      <c r="CEI47" s="123"/>
      <c r="CEJ47" s="123"/>
      <c r="CEK47" s="123"/>
      <c r="CEL47" s="123"/>
      <c r="CEM47" s="123"/>
      <c r="CEN47" s="123"/>
      <c r="CEO47" s="123"/>
      <c r="CEP47" s="123"/>
      <c r="CEQ47" s="123"/>
      <c r="CER47" s="123"/>
      <c r="CES47" s="123"/>
      <c r="CET47" s="123"/>
      <c r="CEU47" s="123"/>
      <c r="CEV47" s="123"/>
      <c r="CEW47" s="123"/>
      <c r="CEX47" s="123"/>
      <c r="CEY47" s="123"/>
      <c r="CEZ47" s="123"/>
      <c r="CFA47" s="123"/>
      <c r="CFB47" s="123"/>
      <c r="CFC47" s="123"/>
      <c r="CFD47" s="123"/>
      <c r="CFE47" s="123"/>
      <c r="CFF47" s="123"/>
      <c r="CFG47" s="123"/>
      <c r="CFH47" s="123"/>
      <c r="CFI47" s="123"/>
      <c r="CFJ47" s="123"/>
      <c r="CFK47" s="123"/>
      <c r="CFL47" s="123"/>
      <c r="CFM47" s="123"/>
      <c r="CFN47" s="123"/>
      <c r="CFO47" s="123"/>
      <c r="CFP47" s="123"/>
      <c r="CFQ47" s="123"/>
      <c r="CFR47" s="123"/>
      <c r="CFS47" s="123"/>
      <c r="CFT47" s="123"/>
      <c r="CFU47" s="123"/>
      <c r="CFV47" s="123"/>
      <c r="CFW47" s="123"/>
      <c r="CFX47" s="123"/>
      <c r="CFY47" s="123"/>
      <c r="CFZ47" s="123"/>
      <c r="CGA47" s="123"/>
      <c r="CGB47" s="123"/>
      <c r="CGC47" s="123"/>
      <c r="CGD47" s="123"/>
      <c r="CGE47" s="123"/>
      <c r="CGF47" s="123"/>
      <c r="CGG47" s="123"/>
      <c r="CGH47" s="123"/>
      <c r="CGI47" s="123"/>
      <c r="CGJ47" s="123"/>
      <c r="CGK47" s="123"/>
      <c r="CGL47" s="123"/>
      <c r="CGM47" s="123"/>
      <c r="CGN47" s="123"/>
      <c r="CGO47" s="123"/>
      <c r="CGP47" s="123"/>
      <c r="CGQ47" s="123"/>
      <c r="CGR47" s="123"/>
      <c r="CGS47" s="123"/>
      <c r="CGT47" s="123"/>
      <c r="CGU47" s="123"/>
      <c r="CGV47" s="123"/>
      <c r="CGW47" s="123"/>
      <c r="CGX47" s="123"/>
      <c r="CGY47" s="123"/>
      <c r="CGZ47" s="123"/>
      <c r="CHA47" s="123"/>
      <c r="CHB47" s="123"/>
      <c r="CHC47" s="123"/>
      <c r="CHD47" s="123"/>
      <c r="CHE47" s="123"/>
      <c r="CHF47" s="123"/>
      <c r="CHG47" s="123"/>
      <c r="CHH47" s="123"/>
      <c r="CHI47" s="123"/>
      <c r="CHJ47" s="123"/>
      <c r="CHK47" s="123"/>
      <c r="CHL47" s="123"/>
      <c r="CHM47" s="123"/>
      <c r="CHN47" s="123"/>
      <c r="CHO47" s="123"/>
      <c r="CHP47" s="123"/>
      <c r="CHQ47" s="123"/>
      <c r="CHR47" s="123"/>
      <c r="CHS47" s="123"/>
      <c r="CHT47" s="123"/>
      <c r="CHU47" s="123"/>
      <c r="CHV47" s="123"/>
      <c r="CHW47" s="123"/>
      <c r="CHX47" s="123"/>
      <c r="CHY47" s="123"/>
      <c r="CHZ47" s="123"/>
      <c r="CIA47" s="123"/>
      <c r="CIB47" s="123"/>
      <c r="CIC47" s="123"/>
      <c r="CID47" s="123"/>
      <c r="CIE47" s="123"/>
      <c r="CIF47" s="123"/>
      <c r="CIG47" s="123"/>
      <c r="CIH47" s="123"/>
      <c r="CII47" s="123"/>
      <c r="CIJ47" s="123"/>
      <c r="CIK47" s="123"/>
      <c r="CIL47" s="123"/>
      <c r="CIM47" s="123"/>
      <c r="CIN47" s="123"/>
      <c r="CIO47" s="123"/>
      <c r="CIP47" s="123"/>
      <c r="CIQ47" s="123"/>
      <c r="CIR47" s="123"/>
      <c r="CIS47" s="123"/>
      <c r="CIT47" s="123"/>
      <c r="CIU47" s="123"/>
      <c r="CIV47" s="123"/>
      <c r="CIW47" s="123"/>
      <c r="CIX47" s="123"/>
      <c r="CIY47" s="123"/>
      <c r="CIZ47" s="123"/>
      <c r="CJA47" s="123"/>
      <c r="CJB47" s="123"/>
      <c r="CJC47" s="123"/>
      <c r="CJD47" s="123"/>
      <c r="CJE47" s="123"/>
      <c r="CJF47" s="123"/>
      <c r="CJG47" s="123"/>
      <c r="CJH47" s="123"/>
      <c r="CJI47" s="123"/>
      <c r="CJJ47" s="123"/>
      <c r="CJK47" s="123"/>
      <c r="CJL47" s="123"/>
      <c r="CJM47" s="123"/>
      <c r="CJN47" s="123"/>
      <c r="CJO47" s="123"/>
      <c r="CJP47" s="123"/>
      <c r="CJQ47" s="123"/>
      <c r="CJR47" s="123"/>
      <c r="CJS47" s="123"/>
      <c r="CJT47" s="123"/>
      <c r="CJU47" s="123"/>
      <c r="CJV47" s="123"/>
      <c r="CJW47" s="123"/>
      <c r="CJX47" s="123"/>
      <c r="CJY47" s="123"/>
      <c r="CJZ47" s="123"/>
      <c r="CKA47" s="123"/>
      <c r="CKB47" s="123"/>
      <c r="CKC47" s="123"/>
      <c r="CKD47" s="123"/>
      <c r="CKE47" s="123"/>
      <c r="CKF47" s="123"/>
      <c r="CKG47" s="123"/>
      <c r="CKH47" s="123"/>
      <c r="CKI47" s="123"/>
      <c r="CKJ47" s="123"/>
      <c r="CKK47" s="123"/>
      <c r="CKL47" s="123"/>
      <c r="CKM47" s="123"/>
      <c r="CKN47" s="123"/>
      <c r="CKO47" s="123"/>
      <c r="CKP47" s="123"/>
      <c r="CKQ47" s="123"/>
      <c r="CKR47" s="123"/>
      <c r="CKS47" s="123"/>
      <c r="CKT47" s="123"/>
      <c r="CKU47" s="123"/>
      <c r="CKV47" s="123"/>
      <c r="CKW47" s="123"/>
      <c r="CKX47" s="123"/>
      <c r="CKY47" s="123"/>
      <c r="CKZ47" s="123"/>
      <c r="CLA47" s="123"/>
      <c r="CLB47" s="123"/>
      <c r="CLC47" s="123"/>
      <c r="CLD47" s="123"/>
      <c r="CLE47" s="123"/>
      <c r="CLF47" s="123"/>
      <c r="CLG47" s="123"/>
      <c r="CLH47" s="123"/>
      <c r="CLI47" s="123"/>
      <c r="CLJ47" s="123"/>
      <c r="CLK47" s="123"/>
      <c r="CLL47" s="123"/>
      <c r="CLM47" s="123"/>
      <c r="CLN47" s="123"/>
      <c r="CLO47" s="123"/>
      <c r="CLP47" s="123"/>
      <c r="CLQ47" s="123"/>
      <c r="CLR47" s="123"/>
      <c r="CLS47" s="123"/>
      <c r="CLT47" s="123"/>
      <c r="CLU47" s="123"/>
      <c r="CLV47" s="123"/>
      <c r="CLW47" s="123"/>
      <c r="CLX47" s="123"/>
      <c r="CLY47" s="123"/>
      <c r="CLZ47" s="123"/>
      <c r="CMA47" s="123"/>
      <c r="CMB47" s="123"/>
      <c r="CMC47" s="123"/>
      <c r="CMD47" s="123"/>
      <c r="CME47" s="123"/>
      <c r="CMF47" s="123"/>
      <c r="CMG47" s="123"/>
      <c r="CMH47" s="123"/>
      <c r="CMI47" s="123"/>
      <c r="CMJ47" s="123"/>
      <c r="CMK47" s="123"/>
      <c r="CML47" s="123"/>
      <c r="CMM47" s="123"/>
      <c r="CMN47" s="123"/>
      <c r="CMO47" s="123"/>
      <c r="CMP47" s="123"/>
      <c r="CMQ47" s="123"/>
      <c r="CMR47" s="123"/>
      <c r="CMS47" s="123"/>
      <c r="CMT47" s="123"/>
      <c r="CMU47" s="123"/>
      <c r="CMV47" s="123"/>
      <c r="CMW47" s="123"/>
      <c r="CMX47" s="123"/>
      <c r="CMY47" s="123"/>
      <c r="CMZ47" s="123"/>
      <c r="CNA47" s="123"/>
      <c r="CNB47" s="123"/>
      <c r="CNC47" s="123"/>
      <c r="CND47" s="123"/>
      <c r="CNE47" s="123"/>
      <c r="CNF47" s="123"/>
      <c r="CNG47" s="123"/>
      <c r="CNH47" s="123"/>
      <c r="CNI47" s="123"/>
      <c r="CNJ47" s="123"/>
      <c r="CNK47" s="123"/>
      <c r="CNL47" s="123"/>
      <c r="CNM47" s="123"/>
      <c r="CNN47" s="123"/>
      <c r="CNO47" s="123"/>
      <c r="CNP47" s="123"/>
      <c r="CNQ47" s="123"/>
      <c r="CNR47" s="123"/>
      <c r="CNS47" s="123"/>
      <c r="CNT47" s="123"/>
      <c r="CNU47" s="123"/>
      <c r="CNV47" s="123"/>
      <c r="CNW47" s="123"/>
      <c r="CNX47" s="123"/>
      <c r="CNY47" s="123"/>
      <c r="CNZ47" s="123"/>
      <c r="COA47" s="123"/>
      <c r="COB47" s="123"/>
      <c r="COC47" s="123"/>
      <c r="COD47" s="123"/>
      <c r="COE47" s="123"/>
      <c r="COF47" s="123"/>
      <c r="COG47" s="123"/>
      <c r="COH47" s="123"/>
      <c r="COI47" s="123"/>
      <c r="COJ47" s="123"/>
      <c r="COK47" s="123"/>
      <c r="COL47" s="123"/>
      <c r="COM47" s="123"/>
      <c r="CON47" s="123"/>
      <c r="COO47" s="123"/>
      <c r="COP47" s="123"/>
      <c r="COQ47" s="123"/>
      <c r="COR47" s="123"/>
      <c r="COS47" s="123"/>
      <c r="COT47" s="123"/>
      <c r="COU47" s="123"/>
      <c r="COV47" s="123"/>
      <c r="COW47" s="123"/>
      <c r="COX47" s="123"/>
      <c r="COY47" s="123"/>
      <c r="COZ47" s="123"/>
      <c r="CPA47" s="123"/>
      <c r="CPB47" s="123"/>
      <c r="CPC47" s="123"/>
      <c r="CPD47" s="123"/>
      <c r="CPE47" s="123"/>
      <c r="CPF47" s="123"/>
      <c r="CPG47" s="123"/>
      <c r="CPH47" s="123"/>
      <c r="CPI47" s="123"/>
      <c r="CPJ47" s="123"/>
      <c r="CPK47" s="123"/>
      <c r="CPL47" s="123"/>
      <c r="CPM47" s="123"/>
      <c r="CPN47" s="123"/>
      <c r="CPO47" s="123"/>
      <c r="CPP47" s="123"/>
      <c r="CPQ47" s="123"/>
      <c r="CPR47" s="123"/>
      <c r="CPS47" s="123"/>
      <c r="CPT47" s="123"/>
      <c r="CPU47" s="123"/>
      <c r="CPV47" s="123"/>
      <c r="CPW47" s="123"/>
      <c r="CPX47" s="123"/>
      <c r="CPY47" s="123"/>
      <c r="CPZ47" s="123"/>
      <c r="CQA47" s="123"/>
      <c r="CQB47" s="123"/>
      <c r="CQC47" s="123"/>
      <c r="CQD47" s="123"/>
      <c r="CQE47" s="123"/>
      <c r="CQF47" s="123"/>
      <c r="CQG47" s="123"/>
      <c r="CQH47" s="123"/>
      <c r="CQI47" s="123"/>
      <c r="CQJ47" s="123"/>
      <c r="CQK47" s="123"/>
      <c r="CQL47" s="123"/>
      <c r="CQM47" s="123"/>
      <c r="CQN47" s="123"/>
      <c r="CQO47" s="123"/>
      <c r="CQP47" s="123"/>
      <c r="CQQ47" s="123"/>
      <c r="CQR47" s="123"/>
      <c r="CQS47" s="123"/>
      <c r="CQT47" s="123"/>
      <c r="CQU47" s="123"/>
      <c r="CQV47" s="123"/>
      <c r="CQW47" s="123"/>
      <c r="CQX47" s="123"/>
      <c r="CQY47" s="123"/>
      <c r="CQZ47" s="123"/>
      <c r="CRA47" s="123"/>
      <c r="CRB47" s="123"/>
      <c r="CRC47" s="123"/>
      <c r="CRD47" s="123"/>
      <c r="CRE47" s="123"/>
      <c r="CRF47" s="123"/>
      <c r="CRG47" s="123"/>
      <c r="CRH47" s="123"/>
      <c r="CRI47" s="123"/>
      <c r="CRJ47" s="123"/>
      <c r="CRK47" s="123"/>
      <c r="CRL47" s="123"/>
      <c r="CRM47" s="123"/>
      <c r="CRN47" s="123"/>
      <c r="CRO47" s="123"/>
      <c r="CRP47" s="123"/>
      <c r="CRQ47" s="123"/>
      <c r="CRR47" s="123"/>
      <c r="CRS47" s="123"/>
      <c r="CRT47" s="123"/>
      <c r="CRU47" s="123"/>
      <c r="CRV47" s="123"/>
      <c r="CRW47" s="123"/>
      <c r="CRX47" s="123"/>
      <c r="CRY47" s="123"/>
      <c r="CRZ47" s="123"/>
      <c r="CSA47" s="123"/>
      <c r="CSB47" s="123"/>
      <c r="CSC47" s="123"/>
      <c r="CSD47" s="123"/>
      <c r="CSE47" s="123"/>
      <c r="CSF47" s="123"/>
      <c r="CSG47" s="123"/>
      <c r="CSH47" s="123"/>
      <c r="CSI47" s="123"/>
      <c r="CSJ47" s="123"/>
      <c r="CSK47" s="123"/>
      <c r="CSL47" s="123"/>
      <c r="CSM47" s="123"/>
      <c r="CSN47" s="123"/>
      <c r="CSO47" s="123"/>
      <c r="CSP47" s="123"/>
      <c r="CSQ47" s="123"/>
      <c r="CSR47" s="123"/>
      <c r="CSS47" s="123"/>
      <c r="CST47" s="123"/>
      <c r="CSU47" s="123"/>
      <c r="CSV47" s="123"/>
      <c r="CSW47" s="123"/>
      <c r="CSX47" s="123"/>
      <c r="CSY47" s="123"/>
      <c r="CSZ47" s="123"/>
      <c r="CTA47" s="123"/>
      <c r="CTB47" s="123"/>
      <c r="CTC47" s="123"/>
      <c r="CTD47" s="123"/>
      <c r="CTE47" s="123"/>
      <c r="CTF47" s="123"/>
      <c r="CTG47" s="123"/>
      <c r="CTH47" s="123"/>
      <c r="CTI47" s="123"/>
      <c r="CTJ47" s="123"/>
      <c r="CTK47" s="123"/>
      <c r="CTL47" s="123"/>
      <c r="CTM47" s="123"/>
      <c r="CTN47" s="123"/>
      <c r="CTO47" s="123"/>
      <c r="CTP47" s="123"/>
      <c r="CTQ47" s="123"/>
      <c r="CTR47" s="123"/>
      <c r="CTS47" s="123"/>
      <c r="CTT47" s="123"/>
      <c r="CTU47" s="123"/>
      <c r="CTV47" s="123"/>
      <c r="CTW47" s="123"/>
      <c r="CTX47" s="123"/>
      <c r="CTY47" s="123"/>
      <c r="CTZ47" s="123"/>
      <c r="CUA47" s="123"/>
      <c r="CUB47" s="123"/>
      <c r="CUC47" s="123"/>
      <c r="CUD47" s="123"/>
      <c r="CUE47" s="123"/>
      <c r="CUF47" s="123"/>
      <c r="CUG47" s="123"/>
      <c r="CUH47" s="123"/>
      <c r="CUI47" s="123"/>
      <c r="CUJ47" s="123"/>
      <c r="CUK47" s="123"/>
      <c r="CUL47" s="123"/>
      <c r="CUM47" s="123"/>
      <c r="CUN47" s="123"/>
      <c r="CUO47" s="123"/>
      <c r="CUP47" s="123"/>
      <c r="CUQ47" s="123"/>
      <c r="CUR47" s="123"/>
      <c r="CUS47" s="123"/>
      <c r="CUT47" s="123"/>
      <c r="CUU47" s="123"/>
      <c r="CUV47" s="123"/>
      <c r="CUW47" s="123"/>
      <c r="CUX47" s="123"/>
      <c r="CUY47" s="123"/>
      <c r="CUZ47" s="123"/>
      <c r="CVA47" s="123"/>
      <c r="CVB47" s="123"/>
      <c r="CVC47" s="123"/>
      <c r="CVD47" s="123"/>
      <c r="CVE47" s="123"/>
      <c r="CVF47" s="123"/>
      <c r="CVG47" s="123"/>
      <c r="CVH47" s="123"/>
      <c r="CVI47" s="123"/>
      <c r="CVJ47" s="123"/>
      <c r="CVK47" s="123"/>
      <c r="CVL47" s="123"/>
      <c r="CVM47" s="123"/>
      <c r="CVN47" s="123"/>
      <c r="CVO47" s="123"/>
      <c r="CVP47" s="123"/>
      <c r="CVQ47" s="123"/>
      <c r="CVR47" s="123"/>
      <c r="CVS47" s="123"/>
      <c r="CVT47" s="123"/>
      <c r="CVU47" s="123"/>
      <c r="CVV47" s="123"/>
      <c r="CVW47" s="123"/>
      <c r="CVX47" s="123"/>
      <c r="CVY47" s="123"/>
      <c r="CVZ47" s="123"/>
      <c r="CWA47" s="123"/>
      <c r="CWB47" s="123"/>
      <c r="CWC47" s="123"/>
      <c r="CWD47" s="123"/>
      <c r="CWE47" s="123"/>
      <c r="CWF47" s="123"/>
      <c r="CWG47" s="123"/>
      <c r="CWH47" s="123"/>
      <c r="CWI47" s="123"/>
      <c r="CWJ47" s="123"/>
      <c r="CWK47" s="123"/>
      <c r="CWL47" s="123"/>
      <c r="CWM47" s="123"/>
      <c r="CWN47" s="123"/>
      <c r="CWO47" s="123"/>
      <c r="CWP47" s="123"/>
      <c r="CWQ47" s="123"/>
      <c r="CWR47" s="123"/>
      <c r="CWS47" s="123"/>
      <c r="CWT47" s="123"/>
      <c r="CWU47" s="123"/>
      <c r="CWV47" s="123"/>
      <c r="CWW47" s="123"/>
      <c r="CWX47" s="123"/>
      <c r="CWY47" s="123"/>
      <c r="CWZ47" s="123"/>
      <c r="CXA47" s="123"/>
      <c r="CXB47" s="123"/>
      <c r="CXC47" s="123"/>
      <c r="CXD47" s="123"/>
      <c r="CXE47" s="123"/>
      <c r="CXF47" s="123"/>
      <c r="CXG47" s="123"/>
      <c r="CXH47" s="123"/>
      <c r="CXI47" s="123"/>
      <c r="CXJ47" s="123"/>
      <c r="CXK47" s="123"/>
      <c r="CXL47" s="123"/>
      <c r="CXM47" s="123"/>
      <c r="CXN47" s="123"/>
      <c r="CXO47" s="123"/>
      <c r="CXP47" s="123"/>
      <c r="CXQ47" s="123"/>
      <c r="CXR47" s="123"/>
      <c r="CXS47" s="123"/>
      <c r="CXT47" s="123"/>
      <c r="CXU47" s="123"/>
      <c r="CXV47" s="123"/>
      <c r="CXW47" s="123"/>
      <c r="CXX47" s="123"/>
      <c r="CXY47" s="123"/>
      <c r="CXZ47" s="123"/>
      <c r="CYA47" s="123"/>
      <c r="CYB47" s="123"/>
      <c r="CYC47" s="123"/>
      <c r="CYD47" s="123"/>
      <c r="CYE47" s="123"/>
      <c r="CYF47" s="123"/>
      <c r="CYG47" s="123"/>
      <c r="CYH47" s="123"/>
      <c r="CYI47" s="123"/>
      <c r="CYJ47" s="123"/>
      <c r="CYK47" s="123"/>
      <c r="CYL47" s="123"/>
      <c r="CYM47" s="123"/>
      <c r="CYN47" s="123"/>
      <c r="CYO47" s="123"/>
      <c r="CYP47" s="123"/>
      <c r="CYQ47" s="123"/>
      <c r="CYR47" s="123"/>
      <c r="CYS47" s="123"/>
      <c r="CYT47" s="123"/>
      <c r="CYU47" s="123"/>
      <c r="CYV47" s="123"/>
      <c r="CYW47" s="123"/>
      <c r="CYX47" s="123"/>
      <c r="CYY47" s="123"/>
      <c r="CYZ47" s="123"/>
      <c r="CZA47" s="123"/>
      <c r="CZB47" s="123"/>
      <c r="CZC47" s="123"/>
      <c r="CZD47" s="123"/>
      <c r="CZE47" s="123"/>
      <c r="CZF47" s="123"/>
      <c r="CZG47" s="123"/>
      <c r="CZH47" s="123"/>
      <c r="CZI47" s="123"/>
      <c r="CZJ47" s="123"/>
      <c r="CZK47" s="123"/>
      <c r="CZL47" s="123"/>
      <c r="CZM47" s="123"/>
      <c r="CZN47" s="123"/>
      <c r="CZO47" s="123"/>
      <c r="CZP47" s="123"/>
      <c r="CZQ47" s="123"/>
      <c r="CZR47" s="123"/>
      <c r="CZS47" s="123"/>
      <c r="CZT47" s="123"/>
      <c r="CZU47" s="123"/>
      <c r="CZV47" s="123"/>
      <c r="CZW47" s="123"/>
      <c r="CZX47" s="123"/>
      <c r="CZY47" s="123"/>
      <c r="CZZ47" s="123"/>
      <c r="DAA47" s="123"/>
      <c r="DAB47" s="123"/>
      <c r="DAC47" s="123"/>
      <c r="DAD47" s="123"/>
      <c r="DAE47" s="123"/>
      <c r="DAF47" s="123"/>
      <c r="DAG47" s="123"/>
      <c r="DAH47" s="123"/>
      <c r="DAI47" s="123"/>
      <c r="DAJ47" s="123"/>
      <c r="DAK47" s="123"/>
      <c r="DAL47" s="123"/>
      <c r="DAM47" s="123"/>
      <c r="DAN47" s="123"/>
      <c r="DAO47" s="123"/>
      <c r="DAP47" s="123"/>
      <c r="DAQ47" s="123"/>
      <c r="DAR47" s="123"/>
      <c r="DAS47" s="123"/>
      <c r="DAT47" s="123"/>
      <c r="DAU47" s="123"/>
      <c r="DAV47" s="123"/>
      <c r="DAW47" s="123"/>
      <c r="DAX47" s="123"/>
      <c r="DAY47" s="123"/>
      <c r="DAZ47" s="123"/>
      <c r="DBA47" s="123"/>
      <c r="DBB47" s="123"/>
      <c r="DBC47" s="123"/>
      <c r="DBD47" s="123"/>
      <c r="DBE47" s="123"/>
      <c r="DBF47" s="123"/>
      <c r="DBG47" s="123"/>
      <c r="DBH47" s="123"/>
      <c r="DBI47" s="123"/>
      <c r="DBJ47" s="123"/>
      <c r="DBK47" s="123"/>
      <c r="DBL47" s="123"/>
      <c r="DBM47" s="123"/>
      <c r="DBN47" s="123"/>
      <c r="DBO47" s="123"/>
      <c r="DBP47" s="123"/>
      <c r="DBQ47" s="123"/>
      <c r="DBR47" s="123"/>
      <c r="DBS47" s="123"/>
      <c r="DBT47" s="123"/>
      <c r="DBU47" s="123"/>
      <c r="DBV47" s="123"/>
      <c r="DBW47" s="123"/>
      <c r="DBX47" s="123"/>
      <c r="DBY47" s="123"/>
      <c r="DBZ47" s="123"/>
      <c r="DCA47" s="123"/>
      <c r="DCB47" s="123"/>
      <c r="DCC47" s="123"/>
      <c r="DCD47" s="123"/>
      <c r="DCE47" s="123"/>
      <c r="DCF47" s="123"/>
      <c r="DCG47" s="123"/>
      <c r="DCH47" s="123"/>
      <c r="DCI47" s="123"/>
      <c r="DCJ47" s="123"/>
      <c r="DCK47" s="123"/>
      <c r="DCL47" s="123"/>
      <c r="DCM47" s="123"/>
      <c r="DCN47" s="123"/>
      <c r="DCO47" s="123"/>
      <c r="DCP47" s="123"/>
      <c r="DCQ47" s="123"/>
      <c r="DCR47" s="123"/>
      <c r="DCS47" s="123"/>
      <c r="DCT47" s="123"/>
      <c r="DCU47" s="123"/>
      <c r="DCV47" s="123"/>
      <c r="DCW47" s="123"/>
      <c r="DCX47" s="123"/>
      <c r="DCY47" s="123"/>
      <c r="DCZ47" s="123"/>
      <c r="DDA47" s="123"/>
      <c r="DDB47" s="123"/>
      <c r="DDC47" s="123"/>
      <c r="DDD47" s="123"/>
      <c r="DDE47" s="123"/>
      <c r="DDF47" s="123"/>
      <c r="DDG47" s="123"/>
      <c r="DDH47" s="123"/>
      <c r="DDI47" s="123"/>
      <c r="DDJ47" s="123"/>
      <c r="DDK47" s="123"/>
      <c r="DDL47" s="123"/>
      <c r="DDM47" s="123"/>
      <c r="DDN47" s="123"/>
      <c r="DDO47" s="123"/>
      <c r="DDP47" s="123"/>
      <c r="DDQ47" s="123"/>
      <c r="DDR47" s="123"/>
      <c r="DDS47" s="123"/>
      <c r="DDT47" s="123"/>
      <c r="DDU47" s="123"/>
      <c r="DDV47" s="123"/>
      <c r="DDW47" s="123"/>
      <c r="DDX47" s="123"/>
      <c r="DDY47" s="123"/>
      <c r="DDZ47" s="123"/>
      <c r="DEA47" s="123"/>
      <c r="DEB47" s="123"/>
      <c r="DEC47" s="123"/>
      <c r="DED47" s="123"/>
      <c r="DEE47" s="123"/>
      <c r="DEF47" s="123"/>
      <c r="DEG47" s="123"/>
      <c r="DEH47" s="123"/>
      <c r="DEI47" s="123"/>
      <c r="DEJ47" s="123"/>
      <c r="DEK47" s="123"/>
      <c r="DEL47" s="123"/>
      <c r="DEM47" s="123"/>
      <c r="DEN47" s="123"/>
      <c r="DEO47" s="123"/>
      <c r="DEP47" s="123"/>
      <c r="DEQ47" s="123"/>
      <c r="DER47" s="123"/>
      <c r="DES47" s="123"/>
      <c r="DET47" s="123"/>
      <c r="DEU47" s="123"/>
      <c r="DEV47" s="123"/>
      <c r="DEW47" s="123"/>
      <c r="DEX47" s="123"/>
      <c r="DEY47" s="123"/>
      <c r="DEZ47" s="123"/>
      <c r="DFA47" s="123"/>
      <c r="DFB47" s="123"/>
      <c r="DFC47" s="123"/>
      <c r="DFD47" s="123"/>
      <c r="DFE47" s="123"/>
      <c r="DFF47" s="123"/>
      <c r="DFG47" s="123"/>
      <c r="DFH47" s="123"/>
      <c r="DFI47" s="123"/>
      <c r="DFJ47" s="123"/>
      <c r="DFK47" s="123"/>
      <c r="DFL47" s="123"/>
      <c r="DFM47" s="123"/>
      <c r="DFN47" s="123"/>
      <c r="DFO47" s="123"/>
      <c r="DFP47" s="123"/>
      <c r="DFQ47" s="123"/>
      <c r="DFR47" s="123"/>
      <c r="DFS47" s="123"/>
      <c r="DFT47" s="123"/>
      <c r="DFU47" s="123"/>
      <c r="DFV47" s="123"/>
      <c r="DFW47" s="123"/>
      <c r="DFX47" s="123"/>
      <c r="DFY47" s="123"/>
      <c r="DFZ47" s="123"/>
      <c r="DGA47" s="123"/>
      <c r="DGB47" s="123"/>
      <c r="DGC47" s="123"/>
      <c r="DGD47" s="123"/>
      <c r="DGE47" s="123"/>
      <c r="DGF47" s="123"/>
      <c r="DGG47" s="123"/>
      <c r="DGH47" s="123"/>
      <c r="DGI47" s="123"/>
      <c r="DGJ47" s="123"/>
      <c r="DGK47" s="123"/>
      <c r="DGL47" s="123"/>
      <c r="DGM47" s="123"/>
      <c r="DGN47" s="123"/>
      <c r="DGO47" s="123"/>
      <c r="DGP47" s="123"/>
      <c r="DGQ47" s="123"/>
      <c r="DGR47" s="123"/>
      <c r="DGS47" s="123"/>
      <c r="DGT47" s="123"/>
      <c r="DGU47" s="123"/>
      <c r="DGV47" s="123"/>
      <c r="DGW47" s="123"/>
      <c r="DGX47" s="123"/>
      <c r="DGY47" s="123"/>
      <c r="DGZ47" s="123"/>
      <c r="DHA47" s="123"/>
      <c r="DHB47" s="123"/>
      <c r="DHC47" s="123"/>
      <c r="DHD47" s="123"/>
      <c r="DHE47" s="123"/>
      <c r="DHF47" s="123"/>
      <c r="DHG47" s="123"/>
      <c r="DHH47" s="123"/>
      <c r="DHI47" s="123"/>
      <c r="DHJ47" s="123"/>
      <c r="DHK47" s="123"/>
      <c r="DHL47" s="123"/>
      <c r="DHM47" s="123"/>
      <c r="DHN47" s="123"/>
      <c r="DHO47" s="123"/>
      <c r="DHP47" s="123"/>
      <c r="DHQ47" s="123"/>
      <c r="DHR47" s="123"/>
      <c r="DHS47" s="123"/>
      <c r="DHT47" s="123"/>
      <c r="DHU47" s="123"/>
      <c r="DHV47" s="123"/>
      <c r="DHW47" s="123"/>
      <c r="DHX47" s="123"/>
      <c r="DHY47" s="123"/>
      <c r="DHZ47" s="123"/>
      <c r="DIA47" s="123"/>
      <c r="DIB47" s="123"/>
      <c r="DIC47" s="123"/>
      <c r="DID47" s="123"/>
      <c r="DIE47" s="123"/>
      <c r="DIF47" s="123"/>
      <c r="DIG47" s="123"/>
      <c r="DIH47" s="123"/>
      <c r="DII47" s="123"/>
      <c r="DIJ47" s="123"/>
      <c r="DIK47" s="123"/>
      <c r="DIL47" s="123"/>
      <c r="DIM47" s="123"/>
      <c r="DIN47" s="123"/>
      <c r="DIO47" s="123"/>
      <c r="DIP47" s="123"/>
      <c r="DIQ47" s="123"/>
      <c r="DIR47" s="123"/>
      <c r="DIS47" s="123"/>
      <c r="DIT47" s="123"/>
      <c r="DIU47" s="123"/>
      <c r="DIV47" s="123"/>
      <c r="DIW47" s="123"/>
      <c r="DIX47" s="123"/>
      <c r="DIY47" s="123"/>
      <c r="DIZ47" s="123"/>
      <c r="DJA47" s="123"/>
      <c r="DJB47" s="123"/>
      <c r="DJC47" s="123"/>
      <c r="DJD47" s="123"/>
      <c r="DJE47" s="123"/>
      <c r="DJF47" s="123"/>
      <c r="DJG47" s="123"/>
      <c r="DJH47" s="123"/>
      <c r="DJI47" s="123"/>
      <c r="DJJ47" s="123"/>
      <c r="DJK47" s="123"/>
      <c r="DJL47" s="123"/>
      <c r="DJM47" s="123"/>
      <c r="DJN47" s="123"/>
      <c r="DJO47" s="123"/>
      <c r="DJP47" s="123"/>
      <c r="DJQ47" s="123"/>
      <c r="DJR47" s="123"/>
      <c r="DJS47" s="123"/>
      <c r="DJT47" s="123"/>
      <c r="DJU47" s="123"/>
      <c r="DJV47" s="123"/>
      <c r="DJW47" s="123"/>
      <c r="DJX47" s="123"/>
      <c r="DJY47" s="123"/>
      <c r="DJZ47" s="123"/>
      <c r="DKA47" s="123"/>
      <c r="DKB47" s="123"/>
      <c r="DKC47" s="123"/>
      <c r="DKD47" s="123"/>
      <c r="DKE47" s="123"/>
      <c r="DKF47" s="123"/>
      <c r="DKG47" s="123"/>
      <c r="DKH47" s="123"/>
      <c r="DKI47" s="123"/>
      <c r="DKJ47" s="123"/>
      <c r="DKK47" s="123"/>
      <c r="DKL47" s="123"/>
      <c r="DKM47" s="123"/>
      <c r="DKN47" s="123"/>
      <c r="DKO47" s="123"/>
      <c r="DKP47" s="123"/>
      <c r="DKQ47" s="123"/>
      <c r="DKR47" s="123"/>
      <c r="DKS47" s="123"/>
      <c r="DKT47" s="123"/>
      <c r="DKU47" s="123"/>
      <c r="DKV47" s="123"/>
      <c r="DKW47" s="123"/>
      <c r="DKX47" s="123"/>
      <c r="DKY47" s="123"/>
      <c r="DKZ47" s="123"/>
      <c r="DLA47" s="123"/>
      <c r="DLB47" s="123"/>
      <c r="DLC47" s="123"/>
      <c r="DLD47" s="123"/>
      <c r="DLE47" s="123"/>
      <c r="DLF47" s="123"/>
      <c r="DLG47" s="123"/>
      <c r="DLH47" s="123"/>
      <c r="DLI47" s="123"/>
      <c r="DLJ47" s="123"/>
      <c r="DLK47" s="123"/>
      <c r="DLL47" s="123"/>
      <c r="DLM47" s="123"/>
      <c r="DLN47" s="123"/>
      <c r="DLO47" s="123"/>
      <c r="DLP47" s="123"/>
      <c r="DLQ47" s="123"/>
      <c r="DLR47" s="123"/>
      <c r="DLS47" s="123"/>
      <c r="DLT47" s="123"/>
      <c r="DLU47" s="123"/>
      <c r="DLV47" s="123"/>
      <c r="DLW47" s="123"/>
      <c r="DLX47" s="123"/>
      <c r="DLY47" s="123"/>
      <c r="DLZ47" s="123"/>
      <c r="DMA47" s="123"/>
      <c r="DMB47" s="123"/>
      <c r="DMC47" s="123"/>
      <c r="DMD47" s="123"/>
      <c r="DME47" s="123"/>
      <c r="DMF47" s="123"/>
      <c r="DMG47" s="123"/>
      <c r="DMH47" s="123"/>
      <c r="DMI47" s="123"/>
      <c r="DMJ47" s="123"/>
      <c r="DMK47" s="123"/>
      <c r="DML47" s="123"/>
      <c r="DMM47" s="123"/>
      <c r="DMN47" s="123"/>
      <c r="DMO47" s="123"/>
      <c r="DMP47" s="123"/>
      <c r="DMQ47" s="123"/>
      <c r="DMR47" s="123"/>
      <c r="DMS47" s="123"/>
      <c r="DMT47" s="123"/>
      <c r="DMU47" s="123"/>
      <c r="DMV47" s="123"/>
      <c r="DMW47" s="123"/>
      <c r="DMX47" s="123"/>
      <c r="DMY47" s="123"/>
      <c r="DMZ47" s="123"/>
      <c r="DNA47" s="123"/>
      <c r="DNB47" s="123"/>
      <c r="DNC47" s="123"/>
      <c r="DND47" s="123"/>
      <c r="DNE47" s="123"/>
      <c r="DNF47" s="123"/>
      <c r="DNG47" s="123"/>
      <c r="DNH47" s="123"/>
      <c r="DNI47" s="123"/>
      <c r="DNJ47" s="123"/>
      <c r="DNK47" s="123"/>
      <c r="DNL47" s="123"/>
      <c r="DNM47" s="123"/>
      <c r="DNN47" s="123"/>
      <c r="DNO47" s="123"/>
      <c r="DNP47" s="123"/>
      <c r="DNQ47" s="123"/>
      <c r="DNR47" s="123"/>
      <c r="DNS47" s="123"/>
      <c r="DNT47" s="123"/>
      <c r="DNU47" s="123"/>
      <c r="DNV47" s="123"/>
      <c r="DNW47" s="123"/>
      <c r="DNX47" s="123"/>
      <c r="DNY47" s="123"/>
      <c r="DNZ47" s="123"/>
      <c r="DOA47" s="123"/>
      <c r="DOB47" s="123"/>
      <c r="DOC47" s="123"/>
      <c r="DOD47" s="123"/>
      <c r="DOE47" s="123"/>
      <c r="DOF47" s="123"/>
      <c r="DOG47" s="123"/>
      <c r="DOH47" s="123"/>
      <c r="DOI47" s="123"/>
      <c r="DOJ47" s="123"/>
      <c r="DOK47" s="123"/>
      <c r="DOL47" s="123"/>
      <c r="DOM47" s="123"/>
      <c r="DON47" s="123"/>
      <c r="DOO47" s="123"/>
      <c r="DOP47" s="123"/>
      <c r="DOQ47" s="123"/>
      <c r="DOR47" s="123"/>
      <c r="DOS47" s="123"/>
      <c r="DOT47" s="123"/>
      <c r="DOU47" s="123"/>
      <c r="DOV47" s="123"/>
      <c r="DOW47" s="123"/>
      <c r="DOX47" s="123"/>
      <c r="DOY47" s="123"/>
      <c r="DOZ47" s="123"/>
      <c r="DPA47" s="123"/>
      <c r="DPB47" s="123"/>
      <c r="DPC47" s="123"/>
      <c r="DPD47" s="123"/>
      <c r="DPE47" s="123"/>
      <c r="DPF47" s="123"/>
      <c r="DPG47" s="123"/>
      <c r="DPH47" s="123"/>
      <c r="DPI47" s="123"/>
      <c r="DPJ47" s="123"/>
      <c r="DPK47" s="123"/>
      <c r="DPL47" s="123"/>
      <c r="DPM47" s="123"/>
      <c r="DPN47" s="123"/>
      <c r="DPO47" s="123"/>
      <c r="DPP47" s="123"/>
      <c r="DPQ47" s="123"/>
      <c r="DPR47" s="123"/>
      <c r="DPS47" s="123"/>
      <c r="DPT47" s="123"/>
      <c r="DPU47" s="123"/>
      <c r="DPV47" s="123"/>
      <c r="DPW47" s="123"/>
      <c r="DPX47" s="123"/>
      <c r="DPY47" s="123"/>
      <c r="DPZ47" s="123"/>
      <c r="DQA47" s="123"/>
      <c r="DQB47" s="123"/>
      <c r="DQC47" s="123"/>
      <c r="DQD47" s="123"/>
      <c r="DQE47" s="123"/>
      <c r="DQF47" s="123"/>
      <c r="DQG47" s="123"/>
      <c r="DQH47" s="123"/>
      <c r="DQI47" s="123"/>
      <c r="DQJ47" s="123"/>
      <c r="DQK47" s="123"/>
      <c r="DQL47" s="123"/>
      <c r="DQM47" s="123"/>
      <c r="DQN47" s="123"/>
      <c r="DQO47" s="123"/>
      <c r="DQP47" s="123"/>
      <c r="DQQ47" s="123"/>
      <c r="DQR47" s="123"/>
      <c r="DQS47" s="123"/>
      <c r="DQT47" s="123"/>
      <c r="DQU47" s="123"/>
      <c r="DQV47" s="123"/>
      <c r="DQW47" s="123"/>
      <c r="DQX47" s="123"/>
      <c r="DQY47" s="123"/>
      <c r="DQZ47" s="123"/>
      <c r="DRA47" s="123"/>
      <c r="DRB47" s="123"/>
      <c r="DRC47" s="123"/>
      <c r="DRD47" s="123"/>
      <c r="DRE47" s="123"/>
      <c r="DRF47" s="123"/>
      <c r="DRG47" s="123"/>
      <c r="DRH47" s="123"/>
      <c r="DRI47" s="123"/>
      <c r="DRJ47" s="123"/>
      <c r="DRK47" s="123"/>
      <c r="DRL47" s="123"/>
      <c r="DRM47" s="123"/>
      <c r="DRN47" s="123"/>
      <c r="DRO47" s="123"/>
      <c r="DRP47" s="123"/>
      <c r="DRQ47" s="123"/>
      <c r="DRR47" s="123"/>
      <c r="DRS47" s="123"/>
      <c r="DRT47" s="123"/>
      <c r="DRU47" s="123"/>
      <c r="DRV47" s="123"/>
      <c r="DRW47" s="123"/>
      <c r="DRX47" s="123"/>
      <c r="DRY47" s="123"/>
      <c r="DRZ47" s="123"/>
      <c r="DSA47" s="123"/>
      <c r="DSB47" s="123"/>
      <c r="DSC47" s="123"/>
      <c r="DSD47" s="123"/>
      <c r="DSE47" s="123"/>
      <c r="DSF47" s="123"/>
      <c r="DSG47" s="123"/>
      <c r="DSH47" s="123"/>
      <c r="DSI47" s="123"/>
      <c r="DSJ47" s="123"/>
      <c r="DSK47" s="123"/>
      <c r="DSL47" s="123"/>
      <c r="DSM47" s="123"/>
      <c r="DSN47" s="123"/>
      <c r="DSO47" s="123"/>
      <c r="DSP47" s="123"/>
      <c r="DSQ47" s="123"/>
      <c r="DSR47" s="123"/>
      <c r="DSS47" s="123"/>
      <c r="DST47" s="123"/>
      <c r="DSU47" s="123"/>
      <c r="DSV47" s="123"/>
      <c r="DSW47" s="123"/>
      <c r="DSX47" s="123"/>
      <c r="DSY47" s="123"/>
      <c r="DSZ47" s="123"/>
      <c r="DTA47" s="123"/>
      <c r="DTB47" s="123"/>
      <c r="DTC47" s="123"/>
      <c r="DTD47" s="123"/>
      <c r="DTE47" s="123"/>
      <c r="DTF47" s="123"/>
      <c r="DTG47" s="123"/>
      <c r="DTH47" s="123"/>
      <c r="DTI47" s="123"/>
      <c r="DTJ47" s="123"/>
      <c r="DTK47" s="123"/>
      <c r="DTL47" s="123"/>
      <c r="DTM47" s="123"/>
      <c r="DTN47" s="123"/>
      <c r="DTO47" s="123"/>
      <c r="DTP47" s="123"/>
      <c r="DTQ47" s="123"/>
      <c r="DTR47" s="123"/>
      <c r="DTS47" s="123"/>
      <c r="DTT47" s="123"/>
      <c r="DTU47" s="123"/>
      <c r="DTV47" s="123"/>
      <c r="DTW47" s="123"/>
      <c r="DTX47" s="123"/>
      <c r="DTY47" s="123"/>
      <c r="DTZ47" s="123"/>
      <c r="DUA47" s="123"/>
      <c r="DUB47" s="123"/>
      <c r="DUC47" s="123"/>
      <c r="DUD47" s="123"/>
      <c r="DUE47" s="123"/>
      <c r="DUF47" s="123"/>
      <c r="DUG47" s="123"/>
      <c r="DUH47" s="123"/>
      <c r="DUI47" s="123"/>
      <c r="DUJ47" s="123"/>
      <c r="DUK47" s="123"/>
      <c r="DUL47" s="123"/>
      <c r="DUM47" s="123"/>
      <c r="DUN47" s="123"/>
      <c r="DUO47" s="123"/>
      <c r="DUP47" s="123"/>
      <c r="DUQ47" s="123"/>
      <c r="DUR47" s="123"/>
      <c r="DUS47" s="123"/>
      <c r="DUT47" s="123"/>
      <c r="DUU47" s="123"/>
      <c r="DUV47" s="123"/>
      <c r="DUW47" s="123"/>
      <c r="DUX47" s="123"/>
      <c r="DUY47" s="123"/>
      <c r="DUZ47" s="123"/>
      <c r="DVA47" s="123"/>
      <c r="DVB47" s="123"/>
      <c r="DVC47" s="123"/>
      <c r="DVD47" s="123"/>
      <c r="DVE47" s="123"/>
      <c r="DVF47" s="123"/>
      <c r="DVG47" s="123"/>
      <c r="DVH47" s="123"/>
      <c r="DVI47" s="123"/>
      <c r="DVJ47" s="123"/>
      <c r="DVK47" s="123"/>
      <c r="DVL47" s="123"/>
      <c r="DVM47" s="123"/>
      <c r="DVN47" s="123"/>
      <c r="DVO47" s="123"/>
      <c r="DVP47" s="123"/>
      <c r="DVQ47" s="123"/>
      <c r="DVR47" s="123"/>
      <c r="DVS47" s="123"/>
      <c r="DVT47" s="123"/>
      <c r="DVU47" s="123"/>
      <c r="DVV47" s="123"/>
      <c r="DVW47" s="123"/>
      <c r="DVX47" s="123"/>
      <c r="DVY47" s="123"/>
      <c r="DVZ47" s="123"/>
      <c r="DWA47" s="123"/>
      <c r="DWB47" s="123"/>
      <c r="DWC47" s="123"/>
      <c r="DWD47" s="123"/>
      <c r="DWE47" s="123"/>
      <c r="DWF47" s="123"/>
      <c r="DWG47" s="123"/>
      <c r="DWH47" s="123"/>
      <c r="DWI47" s="123"/>
      <c r="DWJ47" s="123"/>
      <c r="DWK47" s="123"/>
      <c r="DWL47" s="123"/>
      <c r="DWM47" s="123"/>
      <c r="DWN47" s="123"/>
      <c r="DWO47" s="123"/>
      <c r="DWP47" s="123"/>
      <c r="DWQ47" s="123"/>
      <c r="DWR47" s="123"/>
      <c r="DWS47" s="123"/>
      <c r="DWT47" s="123"/>
      <c r="DWU47" s="123"/>
      <c r="DWV47" s="123"/>
      <c r="DWW47" s="123"/>
      <c r="DWX47" s="123"/>
      <c r="DWY47" s="123"/>
      <c r="DWZ47" s="123"/>
      <c r="DXA47" s="123"/>
      <c r="DXB47" s="123"/>
      <c r="DXC47" s="123"/>
      <c r="DXD47" s="123"/>
      <c r="DXE47" s="123"/>
      <c r="DXF47" s="123"/>
      <c r="DXG47" s="123"/>
      <c r="DXH47" s="123"/>
      <c r="DXI47" s="123"/>
      <c r="DXJ47" s="123"/>
      <c r="DXK47" s="123"/>
      <c r="DXL47" s="123"/>
      <c r="DXM47" s="123"/>
      <c r="DXN47" s="123"/>
      <c r="DXO47" s="123"/>
      <c r="DXP47" s="123"/>
      <c r="DXQ47" s="123"/>
      <c r="DXR47" s="123"/>
      <c r="DXS47" s="123"/>
      <c r="DXT47" s="123"/>
      <c r="DXU47" s="123"/>
      <c r="DXV47" s="123"/>
      <c r="DXW47" s="123"/>
      <c r="DXX47" s="123"/>
      <c r="DXY47" s="123"/>
      <c r="DXZ47" s="123"/>
      <c r="DYA47" s="123"/>
      <c r="DYB47" s="123"/>
      <c r="DYC47" s="123"/>
      <c r="DYD47" s="123"/>
      <c r="DYE47" s="123"/>
      <c r="DYF47" s="123"/>
      <c r="DYG47" s="123"/>
      <c r="DYH47" s="123"/>
      <c r="DYI47" s="123"/>
      <c r="DYJ47" s="123"/>
      <c r="DYK47" s="123"/>
      <c r="DYL47" s="123"/>
      <c r="DYM47" s="123"/>
      <c r="DYN47" s="123"/>
      <c r="DYO47" s="123"/>
      <c r="DYP47" s="123"/>
      <c r="DYQ47" s="123"/>
      <c r="DYR47" s="123"/>
      <c r="DYS47" s="123"/>
      <c r="DYT47" s="123"/>
      <c r="DYU47" s="123"/>
      <c r="DYV47" s="123"/>
      <c r="DYW47" s="123"/>
      <c r="DYX47" s="123"/>
      <c r="DYY47" s="123"/>
      <c r="DYZ47" s="123"/>
      <c r="DZA47" s="123"/>
      <c r="DZB47" s="123"/>
      <c r="DZC47" s="123"/>
      <c r="DZD47" s="123"/>
      <c r="DZE47" s="123"/>
      <c r="DZF47" s="123"/>
      <c r="DZG47" s="123"/>
      <c r="DZH47" s="123"/>
      <c r="DZI47" s="123"/>
      <c r="DZJ47" s="123"/>
      <c r="DZK47" s="123"/>
      <c r="DZL47" s="123"/>
      <c r="DZM47" s="123"/>
      <c r="DZN47" s="123"/>
      <c r="DZO47" s="123"/>
      <c r="DZP47" s="123"/>
      <c r="DZQ47" s="123"/>
      <c r="DZR47" s="123"/>
      <c r="DZS47" s="123"/>
      <c r="DZT47" s="123"/>
      <c r="DZU47" s="123"/>
      <c r="DZV47" s="123"/>
      <c r="DZW47" s="123"/>
      <c r="DZX47" s="123"/>
      <c r="DZY47" s="123"/>
      <c r="DZZ47" s="123"/>
      <c r="EAA47" s="123"/>
      <c r="EAB47" s="123"/>
      <c r="EAC47" s="123"/>
      <c r="EAD47" s="123"/>
      <c r="EAE47" s="123"/>
      <c r="EAF47" s="123"/>
      <c r="EAG47" s="123"/>
      <c r="EAH47" s="123"/>
      <c r="EAI47" s="123"/>
      <c r="EAJ47" s="123"/>
      <c r="EAK47" s="123"/>
      <c r="EAL47" s="123"/>
      <c r="EAM47" s="123"/>
      <c r="EAN47" s="123"/>
      <c r="EAO47" s="123"/>
      <c r="EAP47" s="123"/>
      <c r="EAQ47" s="123"/>
      <c r="EAR47" s="123"/>
      <c r="EAS47" s="123"/>
      <c r="EAT47" s="123"/>
      <c r="EAU47" s="123"/>
      <c r="EAV47" s="123"/>
      <c r="EAW47" s="123"/>
      <c r="EAX47" s="123"/>
      <c r="EAY47" s="123"/>
      <c r="EAZ47" s="123"/>
      <c r="EBA47" s="123"/>
      <c r="EBB47" s="123"/>
      <c r="EBC47" s="123"/>
      <c r="EBD47" s="123"/>
      <c r="EBE47" s="123"/>
      <c r="EBF47" s="123"/>
      <c r="EBG47" s="123"/>
      <c r="EBH47" s="123"/>
      <c r="EBI47" s="123"/>
      <c r="EBJ47" s="123"/>
      <c r="EBK47" s="123"/>
      <c r="EBL47" s="123"/>
      <c r="EBM47" s="123"/>
      <c r="EBN47" s="123"/>
      <c r="EBO47" s="123"/>
      <c r="EBP47" s="123"/>
      <c r="EBQ47" s="123"/>
      <c r="EBR47" s="123"/>
      <c r="EBS47" s="123"/>
      <c r="EBT47" s="123"/>
      <c r="EBU47" s="123"/>
      <c r="EBV47" s="123"/>
      <c r="EBW47" s="123"/>
      <c r="EBX47" s="123"/>
      <c r="EBY47" s="123"/>
      <c r="EBZ47" s="123"/>
      <c r="ECA47" s="123"/>
      <c r="ECB47" s="123"/>
      <c r="ECC47" s="123"/>
      <c r="ECD47" s="123"/>
      <c r="ECE47" s="123"/>
      <c r="ECF47" s="123"/>
      <c r="ECG47" s="123"/>
      <c r="ECH47" s="123"/>
      <c r="ECI47" s="123"/>
      <c r="ECJ47" s="123"/>
      <c r="ECK47" s="123"/>
      <c r="ECL47" s="123"/>
      <c r="ECM47" s="123"/>
      <c r="ECN47" s="123"/>
      <c r="ECO47" s="123"/>
      <c r="ECP47" s="123"/>
      <c r="ECQ47" s="123"/>
      <c r="ECR47" s="123"/>
      <c r="ECS47" s="123"/>
      <c r="ECT47" s="123"/>
      <c r="ECU47" s="123"/>
      <c r="ECV47" s="123"/>
      <c r="ECW47" s="123"/>
      <c r="ECX47" s="123"/>
      <c r="ECY47" s="123"/>
      <c r="ECZ47" s="123"/>
      <c r="EDA47" s="123"/>
      <c r="EDB47" s="123"/>
      <c r="EDC47" s="123"/>
      <c r="EDD47" s="123"/>
      <c r="EDE47" s="123"/>
      <c r="EDF47" s="123"/>
      <c r="EDG47" s="123"/>
      <c r="EDH47" s="123"/>
      <c r="EDI47" s="123"/>
      <c r="EDJ47" s="123"/>
      <c r="EDK47" s="123"/>
      <c r="EDL47" s="123"/>
      <c r="EDM47" s="123"/>
      <c r="EDN47" s="123"/>
      <c r="EDO47" s="123"/>
      <c r="EDP47" s="123"/>
      <c r="EDQ47" s="123"/>
      <c r="EDR47" s="123"/>
      <c r="EDS47" s="123"/>
      <c r="EDT47" s="123"/>
      <c r="EDU47" s="123"/>
      <c r="EDV47" s="123"/>
      <c r="EDW47" s="123"/>
      <c r="EDX47" s="123"/>
      <c r="EDY47" s="123"/>
      <c r="EDZ47" s="123"/>
      <c r="EEA47" s="123"/>
      <c r="EEB47" s="123"/>
      <c r="EEC47" s="123"/>
      <c r="EED47" s="123"/>
      <c r="EEE47" s="123"/>
      <c r="EEF47" s="123"/>
      <c r="EEG47" s="123"/>
      <c r="EEH47" s="123"/>
      <c r="EEI47" s="123"/>
      <c r="EEJ47" s="123"/>
      <c r="EEK47" s="123"/>
      <c r="EEL47" s="123"/>
      <c r="EEM47" s="123"/>
      <c r="EEN47" s="123"/>
      <c r="EEO47" s="123"/>
      <c r="EEP47" s="123"/>
      <c r="EEQ47" s="123"/>
      <c r="EER47" s="123"/>
      <c r="EES47" s="123"/>
      <c r="EET47" s="123"/>
      <c r="EEU47" s="123"/>
      <c r="EEV47" s="123"/>
      <c r="EEW47" s="123"/>
      <c r="EEX47" s="123"/>
      <c r="EEY47" s="123"/>
      <c r="EEZ47" s="123"/>
      <c r="EFA47" s="123"/>
      <c r="EFB47" s="123"/>
      <c r="EFC47" s="123"/>
      <c r="EFD47" s="123"/>
      <c r="EFE47" s="123"/>
      <c r="EFF47" s="123"/>
      <c r="EFG47" s="123"/>
      <c r="EFH47" s="123"/>
      <c r="EFI47" s="123"/>
      <c r="EFJ47" s="123"/>
      <c r="EFK47" s="123"/>
      <c r="EFL47" s="123"/>
      <c r="EFM47" s="123"/>
      <c r="EFN47" s="123"/>
      <c r="EFO47" s="123"/>
      <c r="EFP47" s="123"/>
      <c r="EFQ47" s="123"/>
      <c r="EFR47" s="123"/>
      <c r="EFS47" s="123"/>
      <c r="EFT47" s="123"/>
      <c r="EFU47" s="123"/>
      <c r="EFV47" s="123"/>
      <c r="EFW47" s="123"/>
      <c r="EFX47" s="123"/>
      <c r="EFY47" s="123"/>
      <c r="EFZ47" s="123"/>
      <c r="EGA47" s="123"/>
      <c r="EGB47" s="123"/>
      <c r="EGC47" s="123"/>
      <c r="EGD47" s="123"/>
      <c r="EGE47" s="123"/>
      <c r="EGF47" s="123"/>
      <c r="EGG47" s="123"/>
      <c r="EGH47" s="123"/>
      <c r="EGI47" s="123"/>
      <c r="EGJ47" s="123"/>
      <c r="EGK47" s="123"/>
      <c r="EGL47" s="123"/>
      <c r="EGM47" s="123"/>
      <c r="EGN47" s="123"/>
      <c r="EGO47" s="123"/>
      <c r="EGP47" s="123"/>
      <c r="EGQ47" s="123"/>
      <c r="EGR47" s="123"/>
      <c r="EGS47" s="123"/>
      <c r="EGT47" s="123"/>
      <c r="EGU47" s="123"/>
      <c r="EGV47" s="123"/>
      <c r="EGW47" s="123"/>
      <c r="EGX47" s="123"/>
      <c r="EGY47" s="123"/>
      <c r="EGZ47" s="123"/>
      <c r="EHA47" s="123"/>
      <c r="EHB47" s="123"/>
      <c r="EHC47" s="123"/>
      <c r="EHD47" s="123"/>
      <c r="EHE47" s="123"/>
      <c r="EHF47" s="123"/>
      <c r="EHG47" s="123"/>
      <c r="EHH47" s="123"/>
      <c r="EHI47" s="123"/>
      <c r="EHJ47" s="123"/>
      <c r="EHK47" s="123"/>
      <c r="EHL47" s="123"/>
      <c r="EHM47" s="123"/>
      <c r="EHN47" s="123"/>
      <c r="EHO47" s="123"/>
      <c r="EHP47" s="123"/>
      <c r="EHQ47" s="123"/>
      <c r="EHR47" s="123"/>
      <c r="EHS47" s="123"/>
      <c r="EHT47" s="123"/>
      <c r="EHU47" s="123"/>
      <c r="EHV47" s="123"/>
      <c r="EHW47" s="123"/>
      <c r="EHX47" s="123"/>
      <c r="EHY47" s="123"/>
      <c r="EHZ47" s="123"/>
      <c r="EIA47" s="123"/>
      <c r="EIB47" s="123"/>
      <c r="EIC47" s="123"/>
      <c r="EID47" s="123"/>
      <c r="EIE47" s="123"/>
      <c r="EIF47" s="123"/>
      <c r="EIG47" s="123"/>
      <c r="EIH47" s="123"/>
      <c r="EII47" s="123"/>
      <c r="EIJ47" s="123"/>
      <c r="EIK47" s="123"/>
      <c r="EIL47" s="123"/>
      <c r="EIM47" s="123"/>
      <c r="EIN47" s="123"/>
      <c r="EIO47" s="123"/>
      <c r="EIP47" s="123"/>
      <c r="EIQ47" s="123"/>
      <c r="EIR47" s="123"/>
      <c r="EIS47" s="123"/>
      <c r="EIT47" s="123"/>
      <c r="EIU47" s="123"/>
      <c r="EIV47" s="123"/>
      <c r="EIW47" s="123"/>
      <c r="EIX47" s="123"/>
      <c r="EIY47" s="123"/>
      <c r="EIZ47" s="123"/>
      <c r="EJA47" s="123"/>
      <c r="EJB47" s="123"/>
      <c r="EJC47" s="123"/>
      <c r="EJD47" s="123"/>
      <c r="EJE47" s="123"/>
      <c r="EJF47" s="123"/>
      <c r="EJG47" s="123"/>
      <c r="EJH47" s="123"/>
      <c r="EJI47" s="123"/>
      <c r="EJJ47" s="123"/>
      <c r="EJK47" s="123"/>
      <c r="EJL47" s="123"/>
      <c r="EJM47" s="123"/>
      <c r="EJN47" s="123"/>
      <c r="EJO47" s="123"/>
      <c r="EJP47" s="123"/>
      <c r="EJQ47" s="123"/>
      <c r="EJR47" s="123"/>
      <c r="EJS47" s="123"/>
      <c r="EJT47" s="123"/>
      <c r="EJU47" s="123"/>
      <c r="EJV47" s="123"/>
      <c r="EJW47" s="123"/>
      <c r="EJX47" s="123"/>
      <c r="EJY47" s="123"/>
      <c r="EJZ47" s="123"/>
      <c r="EKA47" s="123"/>
      <c r="EKB47" s="123"/>
      <c r="EKC47" s="123"/>
      <c r="EKD47" s="123"/>
      <c r="EKE47" s="123"/>
      <c r="EKF47" s="123"/>
      <c r="EKG47" s="123"/>
      <c r="EKH47" s="123"/>
      <c r="EKI47" s="123"/>
      <c r="EKJ47" s="123"/>
      <c r="EKK47" s="123"/>
      <c r="EKL47" s="123"/>
      <c r="EKM47" s="123"/>
      <c r="EKN47" s="123"/>
      <c r="EKO47" s="123"/>
      <c r="EKP47" s="123"/>
      <c r="EKQ47" s="123"/>
      <c r="EKR47" s="123"/>
      <c r="EKS47" s="123"/>
      <c r="EKT47" s="123"/>
      <c r="EKU47" s="123"/>
      <c r="EKV47" s="123"/>
      <c r="EKW47" s="123"/>
      <c r="EKX47" s="123"/>
      <c r="EKY47" s="123"/>
      <c r="EKZ47" s="123"/>
      <c r="ELA47" s="123"/>
      <c r="ELB47" s="123"/>
      <c r="ELC47" s="123"/>
      <c r="ELD47" s="123"/>
      <c r="ELE47" s="123"/>
      <c r="ELF47" s="123"/>
      <c r="ELG47" s="123"/>
      <c r="ELH47" s="123"/>
      <c r="ELI47" s="123"/>
      <c r="ELJ47" s="123"/>
      <c r="ELK47" s="123"/>
      <c r="ELL47" s="123"/>
      <c r="ELM47" s="123"/>
      <c r="ELN47" s="123"/>
      <c r="ELO47" s="123"/>
      <c r="ELP47" s="123"/>
      <c r="ELQ47" s="123"/>
      <c r="ELR47" s="123"/>
      <c r="ELS47" s="123"/>
      <c r="ELT47" s="123"/>
      <c r="ELU47" s="123"/>
      <c r="ELV47" s="123"/>
      <c r="ELW47" s="123"/>
      <c r="ELX47" s="123"/>
      <c r="ELY47" s="123"/>
      <c r="ELZ47" s="123"/>
      <c r="EMA47" s="123"/>
      <c r="EMB47" s="123"/>
      <c r="EMC47" s="123"/>
      <c r="EMD47" s="123"/>
      <c r="EME47" s="123"/>
      <c r="EMF47" s="123"/>
      <c r="EMG47" s="123"/>
      <c r="EMH47" s="123"/>
      <c r="EMI47" s="123"/>
      <c r="EMJ47" s="123"/>
      <c r="EMK47" s="123"/>
      <c r="EML47" s="123"/>
      <c r="EMM47" s="123"/>
      <c r="EMN47" s="123"/>
      <c r="EMO47" s="123"/>
      <c r="EMP47" s="123"/>
      <c r="EMQ47" s="123"/>
      <c r="EMR47" s="123"/>
      <c r="EMS47" s="123"/>
      <c r="EMT47" s="123"/>
      <c r="EMU47" s="123"/>
      <c r="EMV47" s="123"/>
      <c r="EMW47" s="123"/>
      <c r="EMX47" s="123"/>
      <c r="EMY47" s="123"/>
      <c r="EMZ47" s="123"/>
      <c r="ENA47" s="123"/>
      <c r="ENB47" s="123"/>
      <c r="ENC47" s="123"/>
      <c r="END47" s="123"/>
      <c r="ENE47" s="123"/>
      <c r="ENF47" s="123"/>
      <c r="ENG47" s="123"/>
      <c r="ENH47" s="123"/>
      <c r="ENI47" s="123"/>
      <c r="ENJ47" s="123"/>
      <c r="ENK47" s="123"/>
      <c r="ENL47" s="123"/>
      <c r="ENM47" s="123"/>
      <c r="ENN47" s="123"/>
      <c r="ENO47" s="123"/>
      <c r="ENP47" s="123"/>
      <c r="ENQ47" s="123"/>
      <c r="ENR47" s="123"/>
      <c r="ENS47" s="123"/>
      <c r="ENT47" s="123"/>
      <c r="ENU47" s="123"/>
      <c r="ENV47" s="123"/>
      <c r="ENW47" s="123"/>
      <c r="ENX47" s="123"/>
      <c r="ENY47" s="123"/>
      <c r="ENZ47" s="123"/>
      <c r="EOA47" s="123"/>
      <c r="EOB47" s="123"/>
      <c r="EOC47" s="123"/>
      <c r="EOD47" s="123"/>
      <c r="EOE47" s="123"/>
      <c r="EOF47" s="123"/>
      <c r="EOG47" s="123"/>
      <c r="EOH47" s="123"/>
      <c r="EOI47" s="123"/>
      <c r="EOJ47" s="123"/>
      <c r="EOK47" s="123"/>
      <c r="EOL47" s="123"/>
      <c r="EOM47" s="123"/>
      <c r="EON47" s="123"/>
      <c r="EOO47" s="123"/>
      <c r="EOP47" s="123"/>
      <c r="EOQ47" s="123"/>
      <c r="EOR47" s="123"/>
      <c r="EOS47" s="123"/>
      <c r="EOT47" s="123"/>
      <c r="EOU47" s="123"/>
      <c r="EOV47" s="123"/>
      <c r="EOW47" s="123"/>
      <c r="EOX47" s="123"/>
      <c r="EOY47" s="123"/>
      <c r="EOZ47" s="123"/>
      <c r="EPA47" s="123"/>
      <c r="EPB47" s="123"/>
      <c r="EPC47" s="123"/>
      <c r="EPD47" s="123"/>
      <c r="EPE47" s="123"/>
      <c r="EPF47" s="123"/>
      <c r="EPG47" s="123"/>
      <c r="EPH47" s="123"/>
      <c r="EPI47" s="123"/>
      <c r="EPJ47" s="123"/>
      <c r="EPK47" s="123"/>
      <c r="EPL47" s="123"/>
      <c r="EPM47" s="123"/>
      <c r="EPN47" s="123"/>
      <c r="EPO47" s="123"/>
      <c r="EPP47" s="123"/>
      <c r="EPQ47" s="123"/>
      <c r="EPR47" s="123"/>
      <c r="EPS47" s="123"/>
      <c r="EPT47" s="123"/>
      <c r="EPU47" s="123"/>
      <c r="EPV47" s="123"/>
      <c r="EPW47" s="123"/>
      <c r="EPX47" s="123"/>
      <c r="EPY47" s="123"/>
      <c r="EPZ47" s="123"/>
      <c r="EQA47" s="123"/>
      <c r="EQB47" s="123"/>
      <c r="EQC47" s="123"/>
      <c r="EQD47" s="123"/>
      <c r="EQE47" s="123"/>
      <c r="EQF47" s="123"/>
      <c r="EQG47" s="123"/>
      <c r="EQH47" s="123"/>
      <c r="EQI47" s="123"/>
      <c r="EQJ47" s="123"/>
      <c r="EQK47" s="123"/>
      <c r="EQL47" s="123"/>
      <c r="EQM47" s="123"/>
      <c r="EQN47" s="123"/>
      <c r="EQO47" s="123"/>
      <c r="EQP47" s="123"/>
      <c r="EQQ47" s="123"/>
      <c r="EQR47" s="123"/>
      <c r="EQS47" s="123"/>
      <c r="EQT47" s="123"/>
      <c r="EQU47" s="123"/>
      <c r="EQV47" s="123"/>
      <c r="EQW47" s="123"/>
      <c r="EQX47" s="123"/>
      <c r="EQY47" s="123"/>
      <c r="EQZ47" s="123"/>
      <c r="ERA47" s="123"/>
      <c r="ERB47" s="123"/>
      <c r="ERC47" s="123"/>
      <c r="ERD47" s="123"/>
      <c r="ERE47" s="123"/>
      <c r="ERF47" s="123"/>
      <c r="ERG47" s="123"/>
      <c r="ERH47" s="123"/>
      <c r="ERI47" s="123"/>
      <c r="ERJ47" s="123"/>
      <c r="ERK47" s="123"/>
      <c r="ERL47" s="123"/>
      <c r="ERM47" s="123"/>
      <c r="ERN47" s="123"/>
      <c r="ERO47" s="123"/>
      <c r="ERP47" s="123"/>
      <c r="ERQ47" s="123"/>
      <c r="ERR47" s="123"/>
      <c r="ERS47" s="123"/>
      <c r="ERT47" s="123"/>
      <c r="ERU47" s="123"/>
      <c r="ERV47" s="123"/>
      <c r="ERW47" s="123"/>
      <c r="ERX47" s="123"/>
      <c r="ERY47" s="123"/>
      <c r="ERZ47" s="123"/>
      <c r="ESA47" s="123"/>
      <c r="ESB47" s="123"/>
      <c r="ESC47" s="123"/>
      <c r="ESD47" s="123"/>
      <c r="ESE47" s="123"/>
      <c r="ESF47" s="123"/>
      <c r="ESG47" s="123"/>
      <c r="ESH47" s="123"/>
      <c r="ESI47" s="123"/>
      <c r="ESJ47" s="123"/>
      <c r="ESK47" s="123"/>
      <c r="ESL47" s="123"/>
      <c r="ESM47" s="123"/>
      <c r="ESN47" s="123"/>
      <c r="ESO47" s="123"/>
      <c r="ESP47" s="123"/>
      <c r="ESQ47" s="123"/>
      <c r="ESR47" s="123"/>
      <c r="ESS47" s="123"/>
      <c r="EST47" s="123"/>
      <c r="ESU47" s="123"/>
      <c r="ESV47" s="123"/>
      <c r="ESW47" s="123"/>
      <c r="ESX47" s="123"/>
      <c r="ESY47" s="123"/>
      <c r="ESZ47" s="123"/>
      <c r="ETA47" s="123"/>
      <c r="ETB47" s="123"/>
      <c r="ETC47" s="123"/>
      <c r="ETD47" s="123"/>
      <c r="ETE47" s="123"/>
      <c r="ETF47" s="123"/>
      <c r="ETG47" s="123"/>
      <c r="ETH47" s="123"/>
      <c r="ETI47" s="123"/>
      <c r="ETJ47" s="123"/>
      <c r="ETK47" s="123"/>
      <c r="ETL47" s="123"/>
      <c r="ETM47" s="123"/>
      <c r="ETN47" s="123"/>
      <c r="ETO47" s="123"/>
      <c r="ETP47" s="123"/>
      <c r="ETQ47" s="123"/>
      <c r="ETR47" s="123"/>
      <c r="ETS47" s="123"/>
      <c r="ETT47" s="123"/>
      <c r="ETU47" s="123"/>
      <c r="ETV47" s="123"/>
      <c r="ETW47" s="123"/>
      <c r="ETX47" s="123"/>
      <c r="ETY47" s="123"/>
      <c r="ETZ47" s="123"/>
      <c r="EUA47" s="123"/>
      <c r="EUB47" s="123"/>
      <c r="EUC47" s="123"/>
      <c r="EUD47" s="123"/>
      <c r="EUE47" s="123"/>
      <c r="EUF47" s="123"/>
      <c r="EUG47" s="123"/>
      <c r="EUH47" s="123"/>
      <c r="EUI47" s="123"/>
      <c r="EUJ47" s="123"/>
      <c r="EUK47" s="123"/>
      <c r="EUL47" s="123"/>
      <c r="EUM47" s="123"/>
      <c r="EUN47" s="123"/>
      <c r="EUO47" s="123"/>
      <c r="EUP47" s="123"/>
      <c r="EUQ47" s="123"/>
      <c r="EUR47" s="123"/>
      <c r="EUS47" s="123"/>
      <c r="EUT47" s="123"/>
      <c r="EUU47" s="123"/>
      <c r="EUV47" s="123"/>
      <c r="EUW47" s="123"/>
      <c r="EUX47" s="123"/>
      <c r="EUY47" s="123"/>
      <c r="EUZ47" s="123"/>
      <c r="EVA47" s="123"/>
      <c r="EVB47" s="123"/>
      <c r="EVC47" s="123"/>
      <c r="EVD47" s="123"/>
      <c r="EVE47" s="123"/>
      <c r="EVF47" s="123"/>
      <c r="EVG47" s="123"/>
      <c r="EVH47" s="123"/>
      <c r="EVI47" s="123"/>
      <c r="EVJ47" s="123"/>
      <c r="EVK47" s="123"/>
      <c r="EVL47" s="123"/>
      <c r="EVM47" s="123"/>
      <c r="EVN47" s="123"/>
      <c r="EVO47" s="123"/>
      <c r="EVP47" s="123"/>
      <c r="EVQ47" s="123"/>
      <c r="EVR47" s="123"/>
      <c r="EVS47" s="123"/>
      <c r="EVT47" s="123"/>
      <c r="EVU47" s="123"/>
      <c r="EVV47" s="123"/>
      <c r="EVW47" s="123"/>
      <c r="EVX47" s="123"/>
      <c r="EVY47" s="123"/>
      <c r="EVZ47" s="123"/>
      <c r="EWA47" s="123"/>
      <c r="EWB47" s="123"/>
      <c r="EWC47" s="123"/>
      <c r="EWD47" s="123"/>
      <c r="EWE47" s="123"/>
      <c r="EWF47" s="123"/>
      <c r="EWG47" s="123"/>
      <c r="EWH47" s="123"/>
      <c r="EWI47" s="123"/>
      <c r="EWJ47" s="123"/>
      <c r="EWK47" s="123"/>
      <c r="EWL47" s="123"/>
      <c r="EWM47" s="123"/>
      <c r="EWN47" s="123"/>
      <c r="EWO47" s="123"/>
      <c r="EWP47" s="123"/>
      <c r="EWQ47" s="123"/>
      <c r="EWR47" s="123"/>
      <c r="EWS47" s="123"/>
      <c r="EWT47" s="123"/>
      <c r="EWU47" s="123"/>
      <c r="EWV47" s="123"/>
      <c r="EWW47" s="123"/>
      <c r="EWX47" s="123"/>
      <c r="EWY47" s="123"/>
      <c r="EWZ47" s="123"/>
      <c r="EXA47" s="123"/>
      <c r="EXB47" s="123"/>
      <c r="EXC47" s="123"/>
      <c r="EXD47" s="123"/>
      <c r="EXE47" s="123"/>
      <c r="EXF47" s="123"/>
      <c r="EXG47" s="123"/>
      <c r="EXH47" s="123"/>
      <c r="EXI47" s="123"/>
      <c r="EXJ47" s="123"/>
      <c r="EXK47" s="123"/>
      <c r="EXL47" s="123"/>
      <c r="EXM47" s="123"/>
      <c r="EXN47" s="123"/>
      <c r="EXO47" s="123"/>
      <c r="EXP47" s="123"/>
      <c r="EXQ47" s="123"/>
      <c r="EXR47" s="123"/>
      <c r="EXS47" s="123"/>
      <c r="EXT47" s="123"/>
      <c r="EXU47" s="123"/>
      <c r="EXV47" s="123"/>
      <c r="EXW47" s="123"/>
      <c r="EXX47" s="123"/>
      <c r="EXY47" s="123"/>
      <c r="EXZ47" s="123"/>
      <c r="EYA47" s="123"/>
      <c r="EYB47" s="123"/>
      <c r="EYC47" s="123"/>
      <c r="EYD47" s="123"/>
      <c r="EYE47" s="123"/>
      <c r="EYF47" s="123"/>
      <c r="EYG47" s="123"/>
      <c r="EYH47" s="123"/>
      <c r="EYI47" s="123"/>
      <c r="EYJ47" s="123"/>
      <c r="EYK47" s="123"/>
      <c r="EYL47" s="123"/>
      <c r="EYM47" s="123"/>
      <c r="EYN47" s="123"/>
      <c r="EYO47" s="123"/>
      <c r="EYP47" s="123"/>
      <c r="EYQ47" s="123"/>
      <c r="EYR47" s="123"/>
      <c r="EYS47" s="123"/>
      <c r="EYT47" s="123"/>
      <c r="EYU47" s="123"/>
      <c r="EYV47" s="123"/>
      <c r="EYW47" s="123"/>
      <c r="EYX47" s="123"/>
      <c r="EYY47" s="123"/>
      <c r="EYZ47" s="123"/>
      <c r="EZA47" s="123"/>
      <c r="EZB47" s="123"/>
      <c r="EZC47" s="123"/>
      <c r="EZD47" s="123"/>
      <c r="EZE47" s="123"/>
      <c r="EZF47" s="123"/>
      <c r="EZG47" s="123"/>
      <c r="EZH47" s="123"/>
      <c r="EZI47" s="123"/>
      <c r="EZJ47" s="123"/>
      <c r="EZK47" s="123"/>
      <c r="EZL47" s="123"/>
      <c r="EZM47" s="123"/>
      <c r="EZN47" s="123"/>
      <c r="EZO47" s="123"/>
      <c r="EZP47" s="123"/>
      <c r="EZQ47" s="123"/>
      <c r="EZR47" s="123"/>
      <c r="EZS47" s="123"/>
      <c r="EZT47" s="123"/>
      <c r="EZU47" s="123"/>
      <c r="EZV47" s="123"/>
      <c r="EZW47" s="123"/>
      <c r="EZX47" s="123"/>
      <c r="EZY47" s="123"/>
      <c r="EZZ47" s="123"/>
      <c r="FAA47" s="123"/>
      <c r="FAB47" s="123"/>
      <c r="FAC47" s="123"/>
      <c r="FAD47" s="123"/>
      <c r="FAE47" s="123"/>
      <c r="FAF47" s="123"/>
      <c r="FAG47" s="123"/>
      <c r="FAH47" s="123"/>
      <c r="FAI47" s="123"/>
      <c r="FAJ47" s="123"/>
      <c r="FAK47" s="123"/>
      <c r="FAL47" s="123"/>
      <c r="FAM47" s="123"/>
      <c r="FAN47" s="123"/>
      <c r="FAO47" s="123"/>
      <c r="FAP47" s="123"/>
      <c r="FAQ47" s="123"/>
      <c r="FAR47" s="123"/>
      <c r="FAS47" s="123"/>
      <c r="FAT47" s="123"/>
      <c r="FAU47" s="123"/>
      <c r="FAV47" s="123"/>
      <c r="FAW47" s="123"/>
      <c r="FAX47" s="123"/>
      <c r="FAY47" s="123"/>
      <c r="FAZ47" s="123"/>
      <c r="FBA47" s="123"/>
      <c r="FBB47" s="123"/>
      <c r="FBC47" s="123"/>
      <c r="FBD47" s="123"/>
      <c r="FBE47" s="123"/>
      <c r="FBF47" s="123"/>
      <c r="FBG47" s="123"/>
      <c r="FBH47" s="123"/>
      <c r="FBI47" s="123"/>
      <c r="FBJ47" s="123"/>
      <c r="FBK47" s="123"/>
      <c r="FBL47" s="123"/>
      <c r="FBM47" s="123"/>
      <c r="FBN47" s="123"/>
      <c r="FBO47" s="123"/>
      <c r="FBP47" s="123"/>
      <c r="FBQ47" s="123"/>
      <c r="FBR47" s="123"/>
      <c r="FBS47" s="123"/>
      <c r="FBT47" s="123"/>
      <c r="FBU47" s="123"/>
      <c r="FBV47" s="123"/>
      <c r="FBW47" s="123"/>
      <c r="FBX47" s="123"/>
      <c r="FBY47" s="123"/>
      <c r="FBZ47" s="123"/>
      <c r="FCA47" s="123"/>
      <c r="FCB47" s="123"/>
      <c r="FCC47" s="123"/>
      <c r="FCD47" s="123"/>
      <c r="FCE47" s="123"/>
      <c r="FCF47" s="123"/>
      <c r="FCG47" s="123"/>
      <c r="FCH47" s="123"/>
      <c r="FCI47" s="123"/>
      <c r="FCJ47" s="123"/>
      <c r="FCK47" s="123"/>
      <c r="FCL47" s="123"/>
      <c r="FCM47" s="123"/>
      <c r="FCN47" s="123"/>
      <c r="FCO47" s="123"/>
      <c r="FCP47" s="123"/>
      <c r="FCQ47" s="123"/>
      <c r="FCR47" s="123"/>
      <c r="FCS47" s="123"/>
      <c r="FCT47" s="123"/>
      <c r="FCU47" s="123"/>
      <c r="FCV47" s="123"/>
      <c r="FCW47" s="123"/>
      <c r="FCX47" s="123"/>
      <c r="FCY47" s="123"/>
      <c r="FCZ47" s="123"/>
      <c r="FDA47" s="123"/>
      <c r="FDB47" s="123"/>
      <c r="FDC47" s="123"/>
      <c r="FDD47" s="123"/>
      <c r="FDE47" s="123"/>
      <c r="FDF47" s="123"/>
      <c r="FDG47" s="123"/>
      <c r="FDH47" s="123"/>
      <c r="FDI47" s="123"/>
      <c r="FDJ47" s="123"/>
      <c r="FDK47" s="123"/>
      <c r="FDL47" s="123"/>
      <c r="FDM47" s="123"/>
      <c r="FDN47" s="123"/>
      <c r="FDO47" s="123"/>
      <c r="FDP47" s="123"/>
      <c r="FDQ47" s="123"/>
      <c r="FDR47" s="123"/>
      <c r="FDS47" s="123"/>
      <c r="FDT47" s="123"/>
      <c r="FDU47" s="123"/>
      <c r="FDV47" s="123"/>
      <c r="FDW47" s="123"/>
      <c r="FDX47" s="123"/>
      <c r="FDY47" s="123"/>
      <c r="FDZ47" s="123"/>
      <c r="FEA47" s="123"/>
      <c r="FEB47" s="123"/>
      <c r="FEC47" s="123"/>
      <c r="FED47" s="123"/>
      <c r="FEE47" s="123"/>
      <c r="FEF47" s="123"/>
      <c r="FEG47" s="123"/>
      <c r="FEH47" s="123"/>
      <c r="FEI47" s="123"/>
      <c r="FEJ47" s="123"/>
      <c r="FEK47" s="123"/>
      <c r="FEL47" s="123"/>
      <c r="FEM47" s="123"/>
      <c r="FEN47" s="123"/>
      <c r="FEO47" s="123"/>
      <c r="FEP47" s="123"/>
      <c r="FEQ47" s="123"/>
      <c r="FER47" s="123"/>
      <c r="FES47" s="123"/>
      <c r="FET47" s="123"/>
      <c r="FEU47" s="123"/>
      <c r="FEV47" s="123"/>
      <c r="FEW47" s="123"/>
      <c r="FEX47" s="123"/>
      <c r="FEY47" s="123"/>
      <c r="FEZ47" s="123"/>
      <c r="FFA47" s="123"/>
      <c r="FFB47" s="123"/>
      <c r="FFC47" s="123"/>
      <c r="FFD47" s="123"/>
      <c r="FFE47" s="123"/>
      <c r="FFF47" s="123"/>
      <c r="FFG47" s="123"/>
      <c r="FFH47" s="123"/>
      <c r="FFI47" s="123"/>
      <c r="FFJ47" s="123"/>
      <c r="FFK47" s="123"/>
      <c r="FFL47" s="123"/>
      <c r="FFM47" s="123"/>
      <c r="FFN47" s="123"/>
      <c r="FFO47" s="123"/>
      <c r="FFP47" s="123"/>
      <c r="FFQ47" s="123"/>
      <c r="FFR47" s="123"/>
      <c r="FFS47" s="123"/>
      <c r="FFT47" s="123"/>
      <c r="FFU47" s="123"/>
      <c r="FFV47" s="123"/>
      <c r="FFW47" s="123"/>
      <c r="FFX47" s="123"/>
      <c r="FFY47" s="123"/>
      <c r="FFZ47" s="123"/>
      <c r="FGA47" s="123"/>
      <c r="FGB47" s="123"/>
      <c r="FGC47" s="123"/>
      <c r="FGD47" s="123"/>
      <c r="FGE47" s="123"/>
      <c r="FGF47" s="123"/>
      <c r="FGG47" s="123"/>
      <c r="FGH47" s="123"/>
      <c r="FGI47" s="123"/>
      <c r="FGJ47" s="123"/>
      <c r="FGK47" s="123"/>
      <c r="FGL47" s="123"/>
      <c r="FGM47" s="123"/>
      <c r="FGN47" s="123"/>
      <c r="FGO47" s="123"/>
      <c r="FGP47" s="123"/>
      <c r="FGQ47" s="123"/>
      <c r="FGR47" s="123"/>
      <c r="FGS47" s="123"/>
      <c r="FGT47" s="123"/>
      <c r="FGU47" s="123"/>
      <c r="FGV47" s="123"/>
      <c r="FGW47" s="123"/>
      <c r="FGX47" s="123"/>
      <c r="FGY47" s="123"/>
      <c r="FGZ47" s="123"/>
      <c r="FHA47" s="123"/>
      <c r="FHB47" s="123"/>
      <c r="FHC47" s="123"/>
      <c r="FHD47" s="123"/>
      <c r="FHE47" s="123"/>
      <c r="FHF47" s="123"/>
      <c r="FHG47" s="123"/>
      <c r="FHH47" s="123"/>
      <c r="FHI47" s="123"/>
      <c r="FHJ47" s="123"/>
      <c r="FHK47" s="123"/>
      <c r="FHL47" s="123"/>
      <c r="FHM47" s="123"/>
      <c r="FHN47" s="123"/>
      <c r="FHO47" s="123"/>
      <c r="FHP47" s="123"/>
      <c r="FHQ47" s="123"/>
      <c r="FHR47" s="123"/>
      <c r="FHS47" s="123"/>
      <c r="FHT47" s="123"/>
      <c r="FHU47" s="123"/>
      <c r="FHV47" s="123"/>
      <c r="FHW47" s="123"/>
      <c r="FHX47" s="123"/>
      <c r="FHY47" s="123"/>
      <c r="FHZ47" s="123"/>
      <c r="FIA47" s="123"/>
      <c r="FIB47" s="123"/>
      <c r="FIC47" s="123"/>
      <c r="FID47" s="123"/>
      <c r="FIE47" s="123"/>
      <c r="FIF47" s="123"/>
      <c r="FIG47" s="123"/>
      <c r="FIH47" s="123"/>
      <c r="FII47" s="123"/>
      <c r="FIJ47" s="123"/>
      <c r="FIK47" s="123"/>
      <c r="FIL47" s="123"/>
      <c r="FIM47" s="123"/>
      <c r="FIN47" s="123"/>
      <c r="FIO47" s="123"/>
      <c r="FIP47" s="123"/>
      <c r="FIQ47" s="123"/>
      <c r="FIR47" s="123"/>
      <c r="FIS47" s="123"/>
      <c r="FIT47" s="123"/>
      <c r="FIU47" s="123"/>
      <c r="FIV47" s="123"/>
      <c r="FIW47" s="123"/>
      <c r="FIX47" s="123"/>
      <c r="FIY47" s="123"/>
      <c r="FIZ47" s="123"/>
      <c r="FJA47" s="123"/>
      <c r="FJB47" s="123"/>
      <c r="FJC47" s="123"/>
      <c r="FJD47" s="123"/>
      <c r="FJE47" s="123"/>
      <c r="FJF47" s="123"/>
      <c r="FJG47" s="123"/>
      <c r="FJH47" s="123"/>
      <c r="FJI47" s="123"/>
      <c r="FJJ47" s="123"/>
      <c r="FJK47" s="123"/>
      <c r="FJL47" s="123"/>
      <c r="FJM47" s="123"/>
      <c r="FJN47" s="123"/>
      <c r="FJO47" s="123"/>
      <c r="FJP47" s="123"/>
      <c r="FJQ47" s="123"/>
      <c r="FJR47" s="123"/>
      <c r="FJS47" s="123"/>
      <c r="FJT47" s="123"/>
      <c r="FJU47" s="123"/>
      <c r="FJV47" s="123"/>
      <c r="FJW47" s="123"/>
      <c r="FJX47" s="123"/>
      <c r="FJY47" s="123"/>
      <c r="FJZ47" s="123"/>
      <c r="FKA47" s="123"/>
      <c r="FKB47" s="123"/>
      <c r="FKC47" s="123"/>
      <c r="FKD47" s="123"/>
      <c r="FKE47" s="123"/>
      <c r="FKF47" s="123"/>
      <c r="FKG47" s="123"/>
      <c r="FKH47" s="123"/>
      <c r="FKI47" s="123"/>
      <c r="FKJ47" s="123"/>
      <c r="FKK47" s="123"/>
      <c r="FKL47" s="123"/>
      <c r="FKM47" s="123"/>
      <c r="FKN47" s="123"/>
      <c r="FKO47" s="123"/>
      <c r="FKP47" s="123"/>
      <c r="FKQ47" s="123"/>
      <c r="FKR47" s="123"/>
      <c r="FKS47" s="123"/>
      <c r="FKT47" s="123"/>
      <c r="FKU47" s="123"/>
      <c r="FKV47" s="123"/>
      <c r="FKW47" s="123"/>
      <c r="FKX47" s="123"/>
      <c r="FKY47" s="123"/>
      <c r="FKZ47" s="123"/>
      <c r="FLA47" s="123"/>
      <c r="FLB47" s="123"/>
      <c r="FLC47" s="123"/>
      <c r="FLD47" s="123"/>
      <c r="FLE47" s="123"/>
      <c r="FLF47" s="123"/>
      <c r="FLG47" s="123"/>
      <c r="FLH47" s="123"/>
      <c r="FLI47" s="123"/>
      <c r="FLJ47" s="123"/>
      <c r="FLK47" s="123"/>
      <c r="FLL47" s="123"/>
      <c r="FLM47" s="123"/>
      <c r="FLN47" s="123"/>
      <c r="FLO47" s="123"/>
      <c r="FLP47" s="123"/>
      <c r="FLQ47" s="123"/>
      <c r="FLR47" s="123"/>
      <c r="FLS47" s="123"/>
      <c r="FLT47" s="123"/>
      <c r="FLU47" s="123"/>
      <c r="FLV47" s="123"/>
      <c r="FLW47" s="123"/>
      <c r="FLX47" s="123"/>
      <c r="FLY47" s="123"/>
      <c r="FLZ47" s="123"/>
      <c r="FMA47" s="123"/>
      <c r="FMB47" s="123"/>
      <c r="FMC47" s="123"/>
      <c r="FMD47" s="123"/>
      <c r="FME47" s="123"/>
      <c r="FMF47" s="123"/>
      <c r="FMG47" s="123"/>
      <c r="FMH47" s="123"/>
      <c r="FMI47" s="123"/>
      <c r="FMJ47" s="123"/>
      <c r="FMK47" s="123"/>
      <c r="FML47" s="123"/>
      <c r="FMM47" s="123"/>
      <c r="FMN47" s="123"/>
      <c r="FMO47" s="123"/>
      <c r="FMP47" s="123"/>
      <c r="FMQ47" s="123"/>
      <c r="FMR47" s="123"/>
      <c r="FMS47" s="123"/>
      <c r="FMT47" s="123"/>
      <c r="FMU47" s="123"/>
      <c r="FMV47" s="123"/>
      <c r="FMW47" s="123"/>
      <c r="FMX47" s="123"/>
      <c r="FMY47" s="123"/>
      <c r="FMZ47" s="123"/>
      <c r="FNA47" s="123"/>
      <c r="FNB47" s="123"/>
      <c r="FNC47" s="123"/>
      <c r="FND47" s="123"/>
      <c r="FNE47" s="123"/>
      <c r="FNF47" s="123"/>
      <c r="FNG47" s="123"/>
      <c r="FNH47" s="123"/>
      <c r="FNI47" s="123"/>
      <c r="FNJ47" s="123"/>
      <c r="FNK47" s="123"/>
      <c r="FNL47" s="123"/>
      <c r="FNM47" s="123"/>
      <c r="FNN47" s="123"/>
      <c r="FNO47" s="123"/>
      <c r="FNP47" s="123"/>
      <c r="FNQ47" s="123"/>
      <c r="FNR47" s="123"/>
      <c r="FNS47" s="123"/>
      <c r="FNT47" s="123"/>
      <c r="FNU47" s="123"/>
      <c r="FNV47" s="123"/>
      <c r="FNW47" s="123"/>
      <c r="FNX47" s="123"/>
      <c r="FNY47" s="123"/>
      <c r="FNZ47" s="123"/>
      <c r="FOA47" s="123"/>
      <c r="FOB47" s="123"/>
      <c r="FOC47" s="123"/>
      <c r="FOD47" s="123"/>
      <c r="FOE47" s="123"/>
      <c r="FOF47" s="123"/>
      <c r="FOG47" s="123"/>
      <c r="FOH47" s="123"/>
      <c r="FOI47" s="123"/>
      <c r="FOJ47" s="123"/>
      <c r="FOK47" s="123"/>
      <c r="FOL47" s="123"/>
      <c r="FOM47" s="123"/>
      <c r="FON47" s="123"/>
      <c r="FOO47" s="123"/>
      <c r="FOP47" s="123"/>
      <c r="FOQ47" s="123"/>
      <c r="FOR47" s="123"/>
      <c r="FOS47" s="123"/>
      <c r="FOT47" s="123"/>
      <c r="FOU47" s="123"/>
      <c r="FOV47" s="123"/>
      <c r="FOW47" s="123"/>
      <c r="FOX47" s="123"/>
      <c r="FOY47" s="123"/>
      <c r="FOZ47" s="123"/>
      <c r="FPA47" s="123"/>
      <c r="FPB47" s="123"/>
      <c r="FPC47" s="123"/>
      <c r="FPD47" s="123"/>
      <c r="FPE47" s="123"/>
      <c r="FPF47" s="123"/>
      <c r="FPG47" s="123"/>
      <c r="FPH47" s="123"/>
      <c r="FPI47" s="123"/>
      <c r="FPJ47" s="123"/>
      <c r="FPK47" s="123"/>
      <c r="FPL47" s="123"/>
      <c r="FPM47" s="123"/>
      <c r="FPN47" s="123"/>
      <c r="FPO47" s="123"/>
      <c r="FPP47" s="123"/>
      <c r="FPQ47" s="123"/>
      <c r="FPR47" s="123"/>
      <c r="FPS47" s="123"/>
      <c r="FPT47" s="123"/>
      <c r="FPU47" s="123"/>
      <c r="FPV47" s="123"/>
      <c r="FPW47" s="123"/>
      <c r="FPX47" s="123"/>
      <c r="FPY47" s="123"/>
      <c r="FPZ47" s="123"/>
      <c r="FQA47" s="123"/>
      <c r="FQB47" s="123"/>
      <c r="FQC47" s="123"/>
      <c r="FQD47" s="123"/>
      <c r="FQE47" s="123"/>
      <c r="FQF47" s="123"/>
      <c r="FQG47" s="123"/>
      <c r="FQH47" s="123"/>
      <c r="FQI47" s="123"/>
      <c r="FQJ47" s="123"/>
      <c r="FQK47" s="123"/>
      <c r="FQL47" s="123"/>
      <c r="FQM47" s="123"/>
      <c r="FQN47" s="123"/>
      <c r="FQO47" s="123"/>
      <c r="FQP47" s="123"/>
      <c r="FQQ47" s="123"/>
      <c r="FQR47" s="123"/>
      <c r="FQS47" s="123"/>
      <c r="FQT47" s="123"/>
      <c r="FQU47" s="123"/>
      <c r="FQV47" s="123"/>
      <c r="FQW47" s="123"/>
      <c r="FQX47" s="123"/>
      <c r="FQY47" s="123"/>
      <c r="FQZ47" s="123"/>
      <c r="FRA47" s="123"/>
      <c r="FRB47" s="123"/>
      <c r="FRC47" s="123"/>
      <c r="FRD47" s="123"/>
      <c r="FRE47" s="123"/>
      <c r="FRF47" s="123"/>
      <c r="FRG47" s="123"/>
      <c r="FRH47" s="123"/>
      <c r="FRI47" s="123"/>
      <c r="FRJ47" s="123"/>
      <c r="FRK47" s="123"/>
      <c r="FRL47" s="123"/>
      <c r="FRM47" s="123"/>
      <c r="FRN47" s="123"/>
      <c r="FRO47" s="123"/>
      <c r="FRP47" s="123"/>
      <c r="FRQ47" s="123"/>
      <c r="FRR47" s="123"/>
      <c r="FRS47" s="123"/>
      <c r="FRT47" s="123"/>
      <c r="FRU47" s="123"/>
      <c r="FRV47" s="123"/>
      <c r="FRW47" s="123"/>
      <c r="FRX47" s="123"/>
      <c r="FRY47" s="123"/>
      <c r="FRZ47" s="123"/>
      <c r="FSA47" s="123"/>
      <c r="FSB47" s="123"/>
      <c r="FSC47" s="123"/>
      <c r="FSD47" s="123"/>
      <c r="FSE47" s="123"/>
      <c r="FSF47" s="123"/>
      <c r="FSG47" s="123"/>
      <c r="FSH47" s="123"/>
      <c r="FSI47" s="123"/>
      <c r="FSJ47" s="123"/>
      <c r="FSK47" s="123"/>
      <c r="FSL47" s="123"/>
      <c r="FSM47" s="123"/>
      <c r="FSN47" s="123"/>
      <c r="FSO47" s="123"/>
      <c r="FSP47" s="123"/>
      <c r="FSQ47" s="123"/>
      <c r="FSR47" s="123"/>
      <c r="FSS47" s="123"/>
      <c r="FST47" s="123"/>
      <c r="FSU47" s="123"/>
      <c r="FSV47" s="123"/>
      <c r="FSW47" s="123"/>
      <c r="FSX47" s="123"/>
      <c r="FSY47" s="123"/>
      <c r="FSZ47" s="123"/>
      <c r="FTA47" s="123"/>
      <c r="FTB47" s="123"/>
      <c r="FTC47" s="123"/>
      <c r="FTD47" s="123"/>
      <c r="FTE47" s="123"/>
      <c r="FTF47" s="123"/>
      <c r="FTG47" s="123"/>
      <c r="FTH47" s="123"/>
      <c r="FTI47" s="123"/>
      <c r="FTJ47" s="123"/>
      <c r="FTK47" s="123"/>
      <c r="FTL47" s="123"/>
      <c r="FTM47" s="123"/>
      <c r="FTN47" s="123"/>
      <c r="FTO47" s="123"/>
      <c r="FTP47" s="123"/>
      <c r="FTQ47" s="123"/>
      <c r="FTR47" s="123"/>
      <c r="FTS47" s="123"/>
      <c r="FTT47" s="123"/>
      <c r="FTU47" s="123"/>
      <c r="FTV47" s="123"/>
      <c r="FTW47" s="123"/>
      <c r="FTX47" s="123"/>
      <c r="FTY47" s="123"/>
      <c r="FTZ47" s="123"/>
      <c r="FUA47" s="123"/>
      <c r="FUB47" s="123"/>
      <c r="FUC47" s="123"/>
      <c r="FUD47" s="123"/>
      <c r="FUE47" s="123"/>
      <c r="FUF47" s="123"/>
      <c r="FUG47" s="123"/>
      <c r="FUH47" s="123"/>
      <c r="FUI47" s="123"/>
      <c r="FUJ47" s="123"/>
      <c r="FUK47" s="123"/>
      <c r="FUL47" s="123"/>
      <c r="FUM47" s="123"/>
      <c r="FUN47" s="123"/>
      <c r="FUO47" s="123"/>
      <c r="FUP47" s="123"/>
      <c r="FUQ47" s="123"/>
      <c r="FUR47" s="123"/>
      <c r="FUS47" s="123"/>
      <c r="FUT47" s="123"/>
      <c r="FUU47" s="123"/>
      <c r="FUV47" s="123"/>
      <c r="FUW47" s="123"/>
      <c r="FUX47" s="123"/>
      <c r="FUY47" s="123"/>
      <c r="FUZ47" s="123"/>
      <c r="FVA47" s="123"/>
      <c r="FVB47" s="123"/>
      <c r="FVC47" s="123"/>
      <c r="FVD47" s="123"/>
      <c r="FVE47" s="123"/>
      <c r="FVF47" s="123"/>
      <c r="FVG47" s="123"/>
      <c r="FVH47" s="123"/>
      <c r="FVI47" s="123"/>
      <c r="FVJ47" s="123"/>
      <c r="FVK47" s="123"/>
      <c r="FVL47" s="123"/>
      <c r="FVM47" s="123"/>
      <c r="FVN47" s="123"/>
      <c r="FVO47" s="123"/>
      <c r="FVP47" s="123"/>
      <c r="FVQ47" s="123"/>
      <c r="FVR47" s="123"/>
      <c r="FVS47" s="123"/>
      <c r="FVT47" s="123"/>
      <c r="FVU47" s="123"/>
      <c r="FVV47" s="123"/>
      <c r="FVW47" s="123"/>
      <c r="FVX47" s="123"/>
      <c r="FVY47" s="123"/>
      <c r="FVZ47" s="123"/>
      <c r="FWA47" s="123"/>
      <c r="FWB47" s="123"/>
      <c r="FWC47" s="123"/>
      <c r="FWD47" s="123"/>
      <c r="FWE47" s="123"/>
      <c r="FWF47" s="123"/>
      <c r="FWG47" s="123"/>
      <c r="FWH47" s="123"/>
      <c r="FWI47" s="123"/>
      <c r="FWJ47" s="123"/>
      <c r="FWK47" s="123"/>
      <c r="FWL47" s="123"/>
      <c r="FWM47" s="123"/>
      <c r="FWN47" s="123"/>
      <c r="FWO47" s="123"/>
      <c r="FWP47" s="123"/>
      <c r="FWQ47" s="123"/>
      <c r="FWR47" s="123"/>
      <c r="FWS47" s="123"/>
      <c r="FWT47" s="123"/>
      <c r="FWU47" s="123"/>
      <c r="FWV47" s="123"/>
      <c r="FWW47" s="123"/>
      <c r="FWX47" s="123"/>
      <c r="FWY47" s="123"/>
      <c r="FWZ47" s="123"/>
      <c r="FXA47" s="123"/>
      <c r="FXB47" s="123"/>
      <c r="FXC47" s="123"/>
      <c r="FXD47" s="123"/>
      <c r="FXE47" s="123"/>
      <c r="FXF47" s="123"/>
      <c r="FXG47" s="123"/>
      <c r="FXH47" s="123"/>
      <c r="FXI47" s="123"/>
      <c r="FXJ47" s="123"/>
      <c r="FXK47" s="123"/>
      <c r="FXL47" s="123"/>
      <c r="FXM47" s="123"/>
      <c r="FXN47" s="123"/>
      <c r="FXO47" s="123"/>
      <c r="FXP47" s="123"/>
      <c r="FXQ47" s="123"/>
      <c r="FXR47" s="123"/>
      <c r="FXS47" s="123"/>
      <c r="FXT47" s="123"/>
      <c r="FXU47" s="123"/>
      <c r="FXV47" s="123"/>
      <c r="FXW47" s="123"/>
      <c r="FXX47" s="123"/>
      <c r="FXY47" s="123"/>
      <c r="FXZ47" s="123"/>
      <c r="FYA47" s="123"/>
      <c r="FYB47" s="123"/>
      <c r="FYC47" s="123"/>
      <c r="FYD47" s="123"/>
      <c r="FYE47" s="123"/>
      <c r="FYF47" s="123"/>
      <c r="FYG47" s="123"/>
      <c r="FYH47" s="123"/>
      <c r="FYI47" s="123"/>
      <c r="FYJ47" s="123"/>
      <c r="FYK47" s="123"/>
      <c r="FYL47" s="123"/>
      <c r="FYM47" s="123"/>
      <c r="FYN47" s="123"/>
      <c r="FYO47" s="123"/>
      <c r="FYP47" s="123"/>
      <c r="FYQ47" s="123"/>
      <c r="FYR47" s="123"/>
      <c r="FYS47" s="123"/>
      <c r="FYT47" s="123"/>
      <c r="FYU47" s="123"/>
      <c r="FYV47" s="123"/>
      <c r="FYW47" s="123"/>
      <c r="FYX47" s="123"/>
      <c r="FYY47" s="123"/>
      <c r="FYZ47" s="123"/>
      <c r="FZA47" s="123"/>
      <c r="FZB47" s="123"/>
      <c r="FZC47" s="123"/>
      <c r="FZD47" s="123"/>
      <c r="FZE47" s="123"/>
      <c r="FZF47" s="123"/>
      <c r="FZG47" s="123"/>
      <c r="FZH47" s="123"/>
      <c r="FZI47" s="123"/>
      <c r="FZJ47" s="123"/>
      <c r="FZK47" s="123"/>
      <c r="FZL47" s="123"/>
      <c r="FZM47" s="123"/>
      <c r="FZN47" s="123"/>
      <c r="FZO47" s="123"/>
      <c r="FZP47" s="123"/>
      <c r="FZQ47" s="123"/>
      <c r="FZR47" s="123"/>
      <c r="FZS47" s="123"/>
      <c r="FZT47" s="123"/>
      <c r="FZU47" s="123"/>
      <c r="FZV47" s="123"/>
      <c r="FZW47" s="123"/>
      <c r="FZX47" s="123"/>
      <c r="FZY47" s="123"/>
      <c r="FZZ47" s="123"/>
      <c r="GAA47" s="123"/>
      <c r="GAB47" s="123"/>
      <c r="GAC47" s="123"/>
      <c r="GAD47" s="123"/>
      <c r="GAE47" s="123"/>
      <c r="GAF47" s="123"/>
      <c r="GAG47" s="123"/>
      <c r="GAH47" s="123"/>
      <c r="GAI47" s="123"/>
      <c r="GAJ47" s="123"/>
      <c r="GAK47" s="123"/>
      <c r="GAL47" s="123"/>
      <c r="GAM47" s="123"/>
      <c r="GAN47" s="123"/>
      <c r="GAO47" s="123"/>
      <c r="GAP47" s="123"/>
      <c r="GAQ47" s="123"/>
      <c r="GAR47" s="123"/>
      <c r="GAS47" s="123"/>
      <c r="GAT47" s="123"/>
      <c r="GAU47" s="123"/>
      <c r="GAV47" s="123"/>
      <c r="GAW47" s="123"/>
      <c r="GAX47" s="123"/>
      <c r="GAY47" s="123"/>
      <c r="GAZ47" s="123"/>
      <c r="GBA47" s="123"/>
      <c r="GBB47" s="123"/>
      <c r="GBC47" s="123"/>
      <c r="GBD47" s="123"/>
      <c r="GBE47" s="123"/>
      <c r="GBF47" s="123"/>
      <c r="GBG47" s="123"/>
      <c r="GBH47" s="123"/>
      <c r="GBI47" s="123"/>
      <c r="GBJ47" s="123"/>
      <c r="GBK47" s="123"/>
      <c r="GBL47" s="123"/>
      <c r="GBM47" s="123"/>
      <c r="GBN47" s="123"/>
      <c r="GBO47" s="123"/>
      <c r="GBP47" s="123"/>
      <c r="GBQ47" s="123"/>
      <c r="GBR47" s="123"/>
      <c r="GBS47" s="123"/>
      <c r="GBT47" s="123"/>
      <c r="GBU47" s="123"/>
      <c r="GBV47" s="123"/>
      <c r="GBW47" s="123"/>
      <c r="GBX47" s="123"/>
      <c r="GBY47" s="123"/>
      <c r="GBZ47" s="123"/>
      <c r="GCA47" s="123"/>
      <c r="GCB47" s="123"/>
      <c r="GCC47" s="123"/>
      <c r="GCD47" s="123"/>
      <c r="GCE47" s="123"/>
      <c r="GCF47" s="123"/>
      <c r="GCG47" s="123"/>
      <c r="GCH47" s="123"/>
      <c r="GCI47" s="123"/>
      <c r="GCJ47" s="123"/>
      <c r="GCK47" s="123"/>
      <c r="GCL47" s="123"/>
      <c r="GCM47" s="123"/>
      <c r="GCN47" s="123"/>
      <c r="GCO47" s="123"/>
      <c r="GCP47" s="123"/>
      <c r="GCQ47" s="123"/>
      <c r="GCR47" s="123"/>
      <c r="GCS47" s="123"/>
      <c r="GCT47" s="123"/>
      <c r="GCU47" s="123"/>
      <c r="GCV47" s="123"/>
      <c r="GCW47" s="123"/>
      <c r="GCX47" s="123"/>
      <c r="GCY47" s="123"/>
      <c r="GCZ47" s="123"/>
      <c r="GDA47" s="123"/>
      <c r="GDB47" s="123"/>
      <c r="GDC47" s="123"/>
      <c r="GDD47" s="123"/>
      <c r="GDE47" s="123"/>
      <c r="GDF47" s="123"/>
      <c r="GDG47" s="123"/>
      <c r="GDH47" s="123"/>
      <c r="GDI47" s="123"/>
      <c r="GDJ47" s="123"/>
      <c r="GDK47" s="123"/>
      <c r="GDL47" s="123"/>
      <c r="GDM47" s="123"/>
      <c r="GDN47" s="123"/>
      <c r="GDO47" s="123"/>
      <c r="GDP47" s="123"/>
      <c r="GDQ47" s="123"/>
      <c r="GDR47" s="123"/>
      <c r="GDS47" s="123"/>
      <c r="GDT47" s="123"/>
      <c r="GDU47" s="123"/>
      <c r="GDV47" s="123"/>
      <c r="GDW47" s="123"/>
      <c r="GDX47" s="123"/>
      <c r="GDY47" s="123"/>
      <c r="GDZ47" s="123"/>
      <c r="GEA47" s="123"/>
      <c r="GEB47" s="123"/>
      <c r="GEC47" s="123"/>
      <c r="GED47" s="123"/>
      <c r="GEE47" s="123"/>
      <c r="GEF47" s="123"/>
      <c r="GEG47" s="123"/>
      <c r="GEH47" s="123"/>
      <c r="GEI47" s="123"/>
      <c r="GEJ47" s="123"/>
      <c r="GEK47" s="123"/>
      <c r="GEL47" s="123"/>
      <c r="GEM47" s="123"/>
      <c r="GEN47" s="123"/>
      <c r="GEO47" s="123"/>
      <c r="GEP47" s="123"/>
      <c r="GEQ47" s="123"/>
      <c r="GER47" s="123"/>
      <c r="GES47" s="123"/>
      <c r="GET47" s="123"/>
      <c r="GEU47" s="123"/>
      <c r="GEV47" s="123"/>
      <c r="GEW47" s="123"/>
      <c r="GEX47" s="123"/>
      <c r="GEY47" s="123"/>
      <c r="GEZ47" s="123"/>
      <c r="GFA47" s="123"/>
      <c r="GFB47" s="123"/>
      <c r="GFC47" s="123"/>
      <c r="GFD47" s="123"/>
      <c r="GFE47" s="123"/>
      <c r="GFF47" s="123"/>
      <c r="GFG47" s="123"/>
      <c r="GFH47" s="123"/>
      <c r="GFI47" s="123"/>
      <c r="GFJ47" s="123"/>
      <c r="GFK47" s="123"/>
      <c r="GFL47" s="123"/>
      <c r="GFM47" s="123"/>
      <c r="GFN47" s="123"/>
      <c r="GFO47" s="123"/>
      <c r="GFP47" s="123"/>
      <c r="GFQ47" s="123"/>
      <c r="GFR47" s="123"/>
      <c r="GFS47" s="123"/>
      <c r="GFT47" s="123"/>
      <c r="GFU47" s="123"/>
      <c r="GFV47" s="123"/>
      <c r="GFW47" s="123"/>
      <c r="GFX47" s="123"/>
      <c r="GFY47" s="123"/>
      <c r="GFZ47" s="123"/>
      <c r="GGA47" s="123"/>
      <c r="GGB47" s="123"/>
      <c r="GGC47" s="123"/>
      <c r="GGD47" s="123"/>
      <c r="GGE47" s="123"/>
      <c r="GGF47" s="123"/>
      <c r="GGG47" s="123"/>
      <c r="GGH47" s="123"/>
      <c r="GGI47" s="123"/>
      <c r="GGJ47" s="123"/>
      <c r="GGK47" s="123"/>
      <c r="GGL47" s="123"/>
      <c r="GGM47" s="123"/>
      <c r="GGN47" s="123"/>
      <c r="GGO47" s="123"/>
      <c r="GGP47" s="123"/>
      <c r="GGQ47" s="123"/>
      <c r="GGR47" s="123"/>
      <c r="GGS47" s="123"/>
      <c r="GGT47" s="123"/>
      <c r="GGU47" s="123"/>
      <c r="GGV47" s="123"/>
      <c r="GGW47" s="123"/>
      <c r="GGX47" s="123"/>
      <c r="GGY47" s="123"/>
      <c r="GGZ47" s="123"/>
      <c r="GHA47" s="123"/>
      <c r="GHB47" s="123"/>
      <c r="GHC47" s="123"/>
      <c r="GHD47" s="123"/>
      <c r="GHE47" s="123"/>
      <c r="GHF47" s="123"/>
      <c r="GHG47" s="123"/>
      <c r="GHH47" s="123"/>
      <c r="GHI47" s="123"/>
      <c r="GHJ47" s="123"/>
      <c r="GHK47" s="123"/>
      <c r="GHL47" s="123"/>
      <c r="GHM47" s="123"/>
      <c r="GHN47" s="123"/>
      <c r="GHO47" s="123"/>
      <c r="GHP47" s="123"/>
      <c r="GHQ47" s="123"/>
      <c r="GHR47" s="123"/>
      <c r="GHS47" s="123"/>
      <c r="GHT47" s="123"/>
      <c r="GHU47" s="123"/>
      <c r="GHV47" s="123"/>
      <c r="GHW47" s="123"/>
      <c r="GHX47" s="123"/>
      <c r="GHY47" s="123"/>
      <c r="GHZ47" s="123"/>
      <c r="GIA47" s="123"/>
      <c r="GIB47" s="123"/>
      <c r="GIC47" s="123"/>
      <c r="GID47" s="123"/>
      <c r="GIE47" s="123"/>
      <c r="GIF47" s="123"/>
      <c r="GIG47" s="123"/>
      <c r="GIH47" s="123"/>
      <c r="GII47" s="123"/>
      <c r="GIJ47" s="123"/>
      <c r="GIK47" s="123"/>
      <c r="GIL47" s="123"/>
      <c r="GIM47" s="123"/>
      <c r="GIN47" s="123"/>
      <c r="GIO47" s="123"/>
      <c r="GIP47" s="123"/>
      <c r="GIQ47" s="123"/>
      <c r="GIR47" s="123"/>
      <c r="GIS47" s="123"/>
      <c r="GIT47" s="123"/>
      <c r="GIU47" s="123"/>
      <c r="GIV47" s="123"/>
      <c r="GIW47" s="123"/>
      <c r="GIX47" s="123"/>
      <c r="GIY47" s="123"/>
      <c r="GIZ47" s="123"/>
      <c r="GJA47" s="123"/>
      <c r="GJB47" s="123"/>
      <c r="GJC47" s="123"/>
      <c r="GJD47" s="123"/>
      <c r="GJE47" s="123"/>
      <c r="GJF47" s="123"/>
      <c r="GJG47" s="123"/>
      <c r="GJH47" s="123"/>
      <c r="GJI47" s="123"/>
      <c r="GJJ47" s="123"/>
      <c r="GJK47" s="123"/>
      <c r="GJL47" s="123"/>
      <c r="GJM47" s="123"/>
      <c r="GJN47" s="123"/>
      <c r="GJO47" s="123"/>
      <c r="GJP47" s="123"/>
      <c r="GJQ47" s="123"/>
      <c r="GJR47" s="123"/>
      <c r="GJS47" s="123"/>
      <c r="GJT47" s="123"/>
      <c r="GJU47" s="123"/>
      <c r="GJV47" s="123"/>
      <c r="GJW47" s="123"/>
      <c r="GJX47" s="123"/>
      <c r="GJY47" s="123"/>
      <c r="GJZ47" s="123"/>
      <c r="GKA47" s="123"/>
      <c r="GKB47" s="123"/>
      <c r="GKC47" s="123"/>
      <c r="GKD47" s="123"/>
      <c r="GKE47" s="123"/>
      <c r="GKF47" s="123"/>
      <c r="GKG47" s="123"/>
      <c r="GKH47" s="123"/>
      <c r="GKI47" s="123"/>
      <c r="GKJ47" s="123"/>
      <c r="GKK47" s="123"/>
      <c r="GKL47" s="123"/>
      <c r="GKM47" s="123"/>
      <c r="GKN47" s="123"/>
      <c r="GKO47" s="123"/>
      <c r="GKP47" s="123"/>
      <c r="GKQ47" s="123"/>
      <c r="GKR47" s="123"/>
      <c r="GKS47" s="123"/>
      <c r="GKT47" s="123"/>
      <c r="GKU47" s="123"/>
      <c r="GKV47" s="123"/>
      <c r="GKW47" s="123"/>
      <c r="GKX47" s="123"/>
      <c r="GKY47" s="123"/>
      <c r="GKZ47" s="123"/>
      <c r="GLA47" s="123"/>
      <c r="GLB47" s="123"/>
      <c r="GLC47" s="123"/>
      <c r="GLD47" s="123"/>
      <c r="GLE47" s="123"/>
      <c r="GLF47" s="123"/>
      <c r="GLG47" s="123"/>
      <c r="GLH47" s="123"/>
      <c r="GLI47" s="123"/>
      <c r="GLJ47" s="123"/>
      <c r="GLK47" s="123"/>
      <c r="GLL47" s="123"/>
      <c r="GLM47" s="123"/>
      <c r="GLN47" s="123"/>
      <c r="GLO47" s="123"/>
      <c r="GLP47" s="123"/>
      <c r="GLQ47" s="123"/>
      <c r="GLR47" s="123"/>
      <c r="GLS47" s="123"/>
      <c r="GLT47" s="123"/>
      <c r="GLU47" s="123"/>
      <c r="GLV47" s="123"/>
      <c r="GLW47" s="123"/>
      <c r="GLX47" s="123"/>
      <c r="GLY47" s="123"/>
      <c r="GLZ47" s="123"/>
      <c r="GMA47" s="123"/>
      <c r="GMB47" s="123"/>
      <c r="GMC47" s="123"/>
      <c r="GMD47" s="123"/>
      <c r="GME47" s="123"/>
      <c r="GMF47" s="123"/>
      <c r="GMG47" s="123"/>
      <c r="GMH47" s="123"/>
      <c r="GMI47" s="123"/>
      <c r="GMJ47" s="123"/>
      <c r="GMK47" s="123"/>
      <c r="GML47" s="123"/>
      <c r="GMM47" s="123"/>
      <c r="GMN47" s="123"/>
      <c r="GMO47" s="123"/>
      <c r="GMP47" s="123"/>
      <c r="GMQ47" s="123"/>
      <c r="GMR47" s="123"/>
      <c r="GMS47" s="123"/>
      <c r="GMT47" s="123"/>
      <c r="GMU47" s="123"/>
      <c r="GMV47" s="123"/>
      <c r="GMW47" s="123"/>
      <c r="GMX47" s="123"/>
      <c r="GMY47" s="123"/>
      <c r="GMZ47" s="123"/>
      <c r="GNA47" s="123"/>
      <c r="GNB47" s="123"/>
      <c r="GNC47" s="123"/>
      <c r="GND47" s="123"/>
      <c r="GNE47" s="123"/>
      <c r="GNF47" s="123"/>
      <c r="GNG47" s="123"/>
      <c r="GNH47" s="123"/>
      <c r="GNI47" s="123"/>
      <c r="GNJ47" s="123"/>
      <c r="GNK47" s="123"/>
      <c r="GNL47" s="123"/>
      <c r="GNM47" s="123"/>
      <c r="GNN47" s="123"/>
      <c r="GNO47" s="123"/>
      <c r="GNP47" s="123"/>
      <c r="GNQ47" s="123"/>
      <c r="GNR47" s="123"/>
      <c r="GNS47" s="123"/>
      <c r="GNT47" s="123"/>
      <c r="GNU47" s="123"/>
      <c r="GNV47" s="123"/>
      <c r="GNW47" s="123"/>
      <c r="GNX47" s="123"/>
      <c r="GNY47" s="123"/>
      <c r="GNZ47" s="123"/>
      <c r="GOA47" s="123"/>
      <c r="GOB47" s="123"/>
      <c r="GOC47" s="123"/>
      <c r="GOD47" s="123"/>
      <c r="GOE47" s="123"/>
      <c r="GOF47" s="123"/>
      <c r="GOG47" s="123"/>
      <c r="GOH47" s="123"/>
      <c r="GOI47" s="123"/>
      <c r="GOJ47" s="123"/>
      <c r="GOK47" s="123"/>
      <c r="GOL47" s="123"/>
      <c r="GOM47" s="123"/>
      <c r="GON47" s="123"/>
      <c r="GOO47" s="123"/>
      <c r="GOP47" s="123"/>
      <c r="GOQ47" s="123"/>
      <c r="GOR47" s="123"/>
      <c r="GOS47" s="123"/>
      <c r="GOT47" s="123"/>
      <c r="GOU47" s="123"/>
      <c r="GOV47" s="123"/>
      <c r="GOW47" s="123"/>
      <c r="GOX47" s="123"/>
      <c r="GOY47" s="123"/>
      <c r="GOZ47" s="123"/>
      <c r="GPA47" s="123"/>
      <c r="GPB47" s="123"/>
      <c r="GPC47" s="123"/>
      <c r="GPD47" s="123"/>
      <c r="GPE47" s="123"/>
      <c r="GPF47" s="123"/>
      <c r="GPG47" s="123"/>
      <c r="GPH47" s="123"/>
      <c r="GPI47" s="123"/>
      <c r="GPJ47" s="123"/>
      <c r="GPK47" s="123"/>
      <c r="GPL47" s="123"/>
      <c r="GPM47" s="123"/>
      <c r="GPN47" s="123"/>
      <c r="GPO47" s="123"/>
      <c r="GPP47" s="123"/>
      <c r="GPQ47" s="123"/>
      <c r="GPR47" s="123"/>
      <c r="GPS47" s="123"/>
      <c r="GPT47" s="123"/>
      <c r="GPU47" s="123"/>
      <c r="GPV47" s="123"/>
      <c r="GPW47" s="123"/>
      <c r="GPX47" s="123"/>
      <c r="GPY47" s="123"/>
      <c r="GPZ47" s="123"/>
      <c r="GQA47" s="123"/>
      <c r="GQB47" s="123"/>
      <c r="GQC47" s="123"/>
      <c r="GQD47" s="123"/>
      <c r="GQE47" s="123"/>
      <c r="GQF47" s="123"/>
      <c r="GQG47" s="123"/>
      <c r="GQH47" s="123"/>
      <c r="GQI47" s="123"/>
      <c r="GQJ47" s="123"/>
      <c r="GQK47" s="123"/>
      <c r="GQL47" s="123"/>
      <c r="GQM47" s="123"/>
      <c r="GQN47" s="123"/>
      <c r="GQO47" s="123"/>
      <c r="GQP47" s="123"/>
      <c r="GQQ47" s="123"/>
      <c r="GQR47" s="123"/>
      <c r="GQS47" s="123"/>
      <c r="GQT47" s="123"/>
      <c r="GQU47" s="123"/>
      <c r="GQV47" s="123"/>
      <c r="GQW47" s="123"/>
      <c r="GQX47" s="123"/>
      <c r="GQY47" s="123"/>
      <c r="GQZ47" s="123"/>
      <c r="GRA47" s="123"/>
      <c r="GRB47" s="123"/>
      <c r="GRC47" s="123"/>
      <c r="GRD47" s="123"/>
      <c r="GRE47" s="123"/>
      <c r="GRF47" s="123"/>
      <c r="GRG47" s="123"/>
      <c r="GRH47" s="123"/>
      <c r="GRI47" s="123"/>
      <c r="GRJ47" s="123"/>
      <c r="GRK47" s="123"/>
      <c r="GRL47" s="123"/>
      <c r="GRM47" s="123"/>
      <c r="GRN47" s="123"/>
      <c r="GRO47" s="123"/>
      <c r="GRP47" s="123"/>
      <c r="GRQ47" s="123"/>
      <c r="GRR47" s="123"/>
      <c r="GRS47" s="123"/>
      <c r="GRT47" s="123"/>
      <c r="GRU47" s="123"/>
      <c r="GRV47" s="123"/>
      <c r="GRW47" s="123"/>
      <c r="GRX47" s="123"/>
      <c r="GRY47" s="123"/>
      <c r="GRZ47" s="123"/>
      <c r="GSA47" s="123"/>
      <c r="GSB47" s="123"/>
      <c r="GSC47" s="123"/>
      <c r="GSD47" s="123"/>
      <c r="GSE47" s="123"/>
      <c r="GSF47" s="123"/>
      <c r="GSG47" s="123"/>
      <c r="GSH47" s="123"/>
      <c r="GSI47" s="123"/>
      <c r="GSJ47" s="123"/>
      <c r="GSK47" s="123"/>
      <c r="GSL47" s="123"/>
      <c r="GSM47" s="123"/>
      <c r="GSN47" s="123"/>
      <c r="GSO47" s="123"/>
      <c r="GSP47" s="123"/>
      <c r="GSQ47" s="123"/>
      <c r="GSR47" s="123"/>
      <c r="GSS47" s="123"/>
      <c r="GST47" s="123"/>
      <c r="GSU47" s="123"/>
      <c r="GSV47" s="123"/>
      <c r="GSW47" s="123"/>
      <c r="GSX47" s="123"/>
      <c r="GSY47" s="123"/>
      <c r="GSZ47" s="123"/>
      <c r="GTA47" s="123"/>
      <c r="GTB47" s="123"/>
      <c r="GTC47" s="123"/>
      <c r="GTD47" s="123"/>
      <c r="GTE47" s="123"/>
      <c r="GTF47" s="123"/>
      <c r="GTG47" s="123"/>
      <c r="GTH47" s="123"/>
      <c r="GTI47" s="123"/>
      <c r="GTJ47" s="123"/>
      <c r="GTK47" s="123"/>
      <c r="GTL47" s="123"/>
      <c r="GTM47" s="123"/>
      <c r="GTN47" s="123"/>
      <c r="GTO47" s="123"/>
      <c r="GTP47" s="123"/>
      <c r="GTQ47" s="123"/>
      <c r="GTR47" s="123"/>
      <c r="GTS47" s="123"/>
      <c r="GTT47" s="123"/>
      <c r="GTU47" s="123"/>
      <c r="GTV47" s="123"/>
      <c r="GTW47" s="123"/>
      <c r="GTX47" s="123"/>
      <c r="GTY47" s="123"/>
      <c r="GTZ47" s="123"/>
      <c r="GUA47" s="123"/>
      <c r="GUB47" s="123"/>
      <c r="GUC47" s="123"/>
      <c r="GUD47" s="123"/>
      <c r="GUE47" s="123"/>
      <c r="GUF47" s="123"/>
      <c r="GUG47" s="123"/>
      <c r="GUH47" s="123"/>
      <c r="GUI47" s="123"/>
      <c r="GUJ47" s="123"/>
      <c r="GUK47" s="123"/>
      <c r="GUL47" s="123"/>
      <c r="GUM47" s="123"/>
      <c r="GUN47" s="123"/>
      <c r="GUO47" s="123"/>
      <c r="GUP47" s="123"/>
      <c r="GUQ47" s="123"/>
      <c r="GUR47" s="123"/>
      <c r="GUS47" s="123"/>
      <c r="GUT47" s="123"/>
      <c r="GUU47" s="123"/>
      <c r="GUV47" s="123"/>
      <c r="GUW47" s="123"/>
      <c r="GUX47" s="123"/>
      <c r="GUY47" s="123"/>
      <c r="GUZ47" s="123"/>
      <c r="GVA47" s="123"/>
      <c r="GVB47" s="123"/>
      <c r="GVC47" s="123"/>
      <c r="GVD47" s="123"/>
      <c r="GVE47" s="123"/>
      <c r="GVF47" s="123"/>
      <c r="GVG47" s="123"/>
      <c r="GVH47" s="123"/>
      <c r="GVI47" s="123"/>
      <c r="GVJ47" s="123"/>
      <c r="GVK47" s="123"/>
      <c r="GVL47" s="123"/>
      <c r="GVM47" s="123"/>
      <c r="GVN47" s="123"/>
      <c r="GVO47" s="123"/>
      <c r="GVP47" s="123"/>
      <c r="GVQ47" s="123"/>
      <c r="GVR47" s="123"/>
      <c r="GVS47" s="123"/>
      <c r="GVT47" s="123"/>
      <c r="GVU47" s="123"/>
      <c r="GVV47" s="123"/>
      <c r="GVW47" s="123"/>
      <c r="GVX47" s="123"/>
      <c r="GVY47" s="123"/>
      <c r="GVZ47" s="123"/>
      <c r="GWA47" s="123"/>
      <c r="GWB47" s="123"/>
      <c r="GWC47" s="123"/>
      <c r="GWD47" s="123"/>
      <c r="GWE47" s="123"/>
      <c r="GWF47" s="123"/>
      <c r="GWG47" s="123"/>
      <c r="GWH47" s="123"/>
      <c r="GWI47" s="123"/>
      <c r="GWJ47" s="123"/>
      <c r="GWK47" s="123"/>
      <c r="GWL47" s="123"/>
      <c r="GWM47" s="123"/>
      <c r="GWN47" s="123"/>
      <c r="GWO47" s="123"/>
      <c r="GWP47" s="123"/>
      <c r="GWQ47" s="123"/>
      <c r="GWR47" s="123"/>
      <c r="GWS47" s="123"/>
      <c r="GWT47" s="123"/>
      <c r="GWU47" s="123"/>
      <c r="GWV47" s="123"/>
      <c r="GWW47" s="123"/>
      <c r="GWX47" s="123"/>
      <c r="GWY47" s="123"/>
      <c r="GWZ47" s="123"/>
      <c r="GXA47" s="123"/>
      <c r="GXB47" s="123"/>
      <c r="GXC47" s="123"/>
      <c r="GXD47" s="123"/>
      <c r="GXE47" s="123"/>
      <c r="GXF47" s="123"/>
      <c r="GXG47" s="123"/>
      <c r="GXH47" s="123"/>
      <c r="GXI47" s="123"/>
      <c r="GXJ47" s="123"/>
      <c r="GXK47" s="123"/>
      <c r="GXL47" s="123"/>
      <c r="GXM47" s="123"/>
      <c r="GXN47" s="123"/>
      <c r="GXO47" s="123"/>
      <c r="GXP47" s="123"/>
      <c r="GXQ47" s="123"/>
      <c r="GXR47" s="123"/>
      <c r="GXS47" s="123"/>
      <c r="GXT47" s="123"/>
      <c r="GXU47" s="123"/>
      <c r="GXV47" s="123"/>
      <c r="GXW47" s="123"/>
      <c r="GXX47" s="123"/>
      <c r="GXY47" s="123"/>
      <c r="GXZ47" s="123"/>
      <c r="GYA47" s="123"/>
      <c r="GYB47" s="123"/>
      <c r="GYC47" s="123"/>
      <c r="GYD47" s="123"/>
      <c r="GYE47" s="123"/>
      <c r="GYF47" s="123"/>
      <c r="GYG47" s="123"/>
      <c r="GYH47" s="123"/>
      <c r="GYI47" s="123"/>
      <c r="GYJ47" s="123"/>
      <c r="GYK47" s="123"/>
      <c r="GYL47" s="123"/>
      <c r="GYM47" s="123"/>
      <c r="GYN47" s="123"/>
      <c r="GYO47" s="123"/>
      <c r="GYP47" s="123"/>
      <c r="GYQ47" s="123"/>
      <c r="GYR47" s="123"/>
      <c r="GYS47" s="123"/>
      <c r="GYT47" s="123"/>
      <c r="GYU47" s="123"/>
      <c r="GYV47" s="123"/>
      <c r="GYW47" s="123"/>
      <c r="GYX47" s="123"/>
      <c r="GYY47" s="123"/>
      <c r="GYZ47" s="123"/>
      <c r="GZA47" s="123"/>
      <c r="GZB47" s="123"/>
      <c r="GZC47" s="123"/>
      <c r="GZD47" s="123"/>
      <c r="GZE47" s="123"/>
      <c r="GZF47" s="123"/>
      <c r="GZG47" s="123"/>
      <c r="GZH47" s="123"/>
      <c r="GZI47" s="123"/>
      <c r="GZJ47" s="123"/>
      <c r="GZK47" s="123"/>
      <c r="GZL47" s="123"/>
      <c r="GZM47" s="123"/>
      <c r="GZN47" s="123"/>
      <c r="GZO47" s="123"/>
      <c r="GZP47" s="123"/>
      <c r="GZQ47" s="123"/>
      <c r="GZR47" s="123"/>
      <c r="GZS47" s="123"/>
      <c r="GZT47" s="123"/>
      <c r="GZU47" s="123"/>
      <c r="GZV47" s="123"/>
      <c r="GZW47" s="123"/>
      <c r="GZX47" s="123"/>
      <c r="GZY47" s="123"/>
      <c r="GZZ47" s="123"/>
      <c r="HAA47" s="123"/>
      <c r="HAB47" s="123"/>
      <c r="HAC47" s="123"/>
      <c r="HAD47" s="123"/>
      <c r="HAE47" s="123"/>
      <c r="HAF47" s="123"/>
      <c r="HAG47" s="123"/>
      <c r="HAH47" s="123"/>
      <c r="HAI47" s="123"/>
      <c r="HAJ47" s="123"/>
      <c r="HAK47" s="123"/>
      <c r="HAL47" s="123"/>
      <c r="HAM47" s="123"/>
      <c r="HAN47" s="123"/>
      <c r="HAO47" s="123"/>
      <c r="HAP47" s="123"/>
      <c r="HAQ47" s="123"/>
      <c r="HAR47" s="123"/>
      <c r="HAS47" s="123"/>
      <c r="HAT47" s="123"/>
      <c r="HAU47" s="123"/>
      <c r="HAV47" s="123"/>
      <c r="HAW47" s="123"/>
      <c r="HAX47" s="123"/>
      <c r="HAY47" s="123"/>
      <c r="HAZ47" s="123"/>
      <c r="HBA47" s="123"/>
      <c r="HBB47" s="123"/>
      <c r="HBC47" s="123"/>
      <c r="HBD47" s="123"/>
      <c r="HBE47" s="123"/>
      <c r="HBF47" s="123"/>
      <c r="HBG47" s="123"/>
      <c r="HBH47" s="123"/>
      <c r="HBI47" s="123"/>
      <c r="HBJ47" s="123"/>
      <c r="HBK47" s="123"/>
      <c r="HBL47" s="123"/>
      <c r="HBM47" s="123"/>
      <c r="HBN47" s="123"/>
      <c r="HBO47" s="123"/>
      <c r="HBP47" s="123"/>
      <c r="HBQ47" s="123"/>
      <c r="HBR47" s="123"/>
      <c r="HBS47" s="123"/>
      <c r="HBT47" s="123"/>
      <c r="HBU47" s="123"/>
      <c r="HBV47" s="123"/>
      <c r="HBW47" s="123"/>
      <c r="HBX47" s="123"/>
      <c r="HBY47" s="123"/>
      <c r="HBZ47" s="123"/>
      <c r="HCA47" s="123"/>
      <c r="HCB47" s="123"/>
      <c r="HCC47" s="123"/>
      <c r="HCD47" s="123"/>
      <c r="HCE47" s="123"/>
      <c r="HCF47" s="123"/>
      <c r="HCG47" s="123"/>
      <c r="HCH47" s="123"/>
      <c r="HCI47" s="123"/>
      <c r="HCJ47" s="123"/>
      <c r="HCK47" s="123"/>
      <c r="HCL47" s="123"/>
      <c r="HCM47" s="123"/>
      <c r="HCN47" s="123"/>
      <c r="HCO47" s="123"/>
      <c r="HCP47" s="123"/>
      <c r="HCQ47" s="123"/>
      <c r="HCR47" s="123"/>
      <c r="HCS47" s="123"/>
      <c r="HCT47" s="123"/>
      <c r="HCU47" s="123"/>
      <c r="HCV47" s="123"/>
      <c r="HCW47" s="123"/>
      <c r="HCX47" s="123"/>
      <c r="HCY47" s="123"/>
      <c r="HCZ47" s="123"/>
      <c r="HDA47" s="123"/>
      <c r="HDB47" s="123"/>
      <c r="HDC47" s="123"/>
      <c r="HDD47" s="123"/>
      <c r="HDE47" s="123"/>
      <c r="HDF47" s="123"/>
      <c r="HDG47" s="123"/>
      <c r="HDH47" s="123"/>
      <c r="HDI47" s="123"/>
      <c r="HDJ47" s="123"/>
      <c r="HDK47" s="123"/>
      <c r="HDL47" s="123"/>
      <c r="HDM47" s="123"/>
      <c r="HDN47" s="123"/>
      <c r="HDO47" s="123"/>
      <c r="HDP47" s="123"/>
      <c r="HDQ47" s="123"/>
      <c r="HDR47" s="123"/>
      <c r="HDS47" s="123"/>
      <c r="HDT47" s="123"/>
      <c r="HDU47" s="123"/>
      <c r="HDV47" s="123"/>
      <c r="HDW47" s="123"/>
      <c r="HDX47" s="123"/>
      <c r="HDY47" s="123"/>
      <c r="HDZ47" s="123"/>
      <c r="HEA47" s="123"/>
      <c r="HEB47" s="123"/>
      <c r="HEC47" s="123"/>
      <c r="HED47" s="123"/>
      <c r="HEE47" s="123"/>
      <c r="HEF47" s="123"/>
      <c r="HEG47" s="123"/>
      <c r="HEH47" s="123"/>
      <c r="HEI47" s="123"/>
      <c r="HEJ47" s="123"/>
      <c r="HEK47" s="123"/>
      <c r="HEL47" s="123"/>
      <c r="HEM47" s="123"/>
      <c r="HEN47" s="123"/>
      <c r="HEO47" s="123"/>
      <c r="HEP47" s="123"/>
      <c r="HEQ47" s="123"/>
      <c r="HER47" s="123"/>
      <c r="HES47" s="123"/>
      <c r="HET47" s="123"/>
      <c r="HEU47" s="123"/>
      <c r="HEV47" s="123"/>
      <c r="HEW47" s="123"/>
      <c r="HEX47" s="123"/>
      <c r="HEY47" s="123"/>
      <c r="HEZ47" s="123"/>
      <c r="HFA47" s="123"/>
      <c r="HFB47" s="123"/>
      <c r="HFC47" s="123"/>
      <c r="HFD47" s="123"/>
      <c r="HFE47" s="123"/>
      <c r="HFF47" s="123"/>
      <c r="HFG47" s="123"/>
      <c r="HFH47" s="123"/>
      <c r="HFI47" s="123"/>
      <c r="HFJ47" s="123"/>
      <c r="HFK47" s="123"/>
      <c r="HFL47" s="123"/>
      <c r="HFM47" s="123"/>
      <c r="HFN47" s="123"/>
      <c r="HFO47" s="123"/>
      <c r="HFP47" s="123"/>
      <c r="HFQ47" s="123"/>
      <c r="HFR47" s="123"/>
      <c r="HFS47" s="123"/>
      <c r="HFT47" s="123"/>
      <c r="HFU47" s="123"/>
      <c r="HFV47" s="123"/>
      <c r="HFW47" s="123"/>
      <c r="HFX47" s="123"/>
      <c r="HFY47" s="123"/>
      <c r="HFZ47" s="123"/>
      <c r="HGA47" s="123"/>
      <c r="HGB47" s="123"/>
      <c r="HGC47" s="123"/>
      <c r="HGD47" s="123"/>
      <c r="HGE47" s="123"/>
      <c r="HGF47" s="123"/>
      <c r="HGG47" s="123"/>
      <c r="HGH47" s="123"/>
      <c r="HGI47" s="123"/>
      <c r="HGJ47" s="123"/>
      <c r="HGK47" s="123"/>
      <c r="HGL47" s="123"/>
      <c r="HGM47" s="123"/>
      <c r="HGN47" s="123"/>
      <c r="HGO47" s="123"/>
      <c r="HGP47" s="123"/>
      <c r="HGQ47" s="123"/>
      <c r="HGR47" s="123"/>
      <c r="HGS47" s="123"/>
      <c r="HGT47" s="123"/>
      <c r="HGU47" s="123"/>
      <c r="HGV47" s="123"/>
      <c r="HGW47" s="123"/>
      <c r="HGX47" s="123"/>
      <c r="HGY47" s="123"/>
      <c r="HGZ47" s="123"/>
      <c r="HHA47" s="123"/>
      <c r="HHB47" s="123"/>
      <c r="HHC47" s="123"/>
      <c r="HHD47" s="123"/>
      <c r="HHE47" s="123"/>
      <c r="HHF47" s="123"/>
      <c r="HHG47" s="123"/>
      <c r="HHH47" s="123"/>
      <c r="HHI47" s="123"/>
      <c r="HHJ47" s="123"/>
      <c r="HHK47" s="123"/>
      <c r="HHL47" s="123"/>
      <c r="HHM47" s="123"/>
      <c r="HHN47" s="123"/>
      <c r="HHO47" s="123"/>
      <c r="HHP47" s="123"/>
      <c r="HHQ47" s="123"/>
      <c r="HHR47" s="123"/>
      <c r="HHS47" s="123"/>
      <c r="HHT47" s="123"/>
      <c r="HHU47" s="123"/>
      <c r="HHV47" s="123"/>
      <c r="HHW47" s="123"/>
      <c r="HHX47" s="123"/>
      <c r="HHY47" s="123"/>
      <c r="HHZ47" s="123"/>
      <c r="HIA47" s="123"/>
      <c r="HIB47" s="123"/>
      <c r="HIC47" s="123"/>
      <c r="HID47" s="123"/>
      <c r="HIE47" s="123"/>
      <c r="HIF47" s="123"/>
      <c r="HIG47" s="123"/>
      <c r="HIH47" s="123"/>
      <c r="HII47" s="123"/>
      <c r="HIJ47" s="123"/>
      <c r="HIK47" s="123"/>
      <c r="HIL47" s="123"/>
      <c r="HIM47" s="123"/>
      <c r="HIN47" s="123"/>
      <c r="HIO47" s="123"/>
      <c r="HIP47" s="123"/>
      <c r="HIQ47" s="123"/>
      <c r="HIR47" s="123"/>
      <c r="HIS47" s="123"/>
      <c r="HIT47" s="123"/>
      <c r="HIU47" s="123"/>
      <c r="HIV47" s="123"/>
      <c r="HIW47" s="123"/>
      <c r="HIX47" s="123"/>
      <c r="HIY47" s="123"/>
      <c r="HIZ47" s="123"/>
      <c r="HJA47" s="123"/>
      <c r="HJB47" s="123"/>
      <c r="HJC47" s="123"/>
      <c r="HJD47" s="123"/>
      <c r="HJE47" s="123"/>
      <c r="HJF47" s="123"/>
      <c r="HJG47" s="123"/>
      <c r="HJH47" s="123"/>
      <c r="HJI47" s="123"/>
      <c r="HJJ47" s="123"/>
      <c r="HJK47" s="123"/>
      <c r="HJL47" s="123"/>
      <c r="HJM47" s="123"/>
      <c r="HJN47" s="123"/>
      <c r="HJO47" s="123"/>
      <c r="HJP47" s="123"/>
      <c r="HJQ47" s="123"/>
      <c r="HJR47" s="123"/>
      <c r="HJS47" s="123"/>
      <c r="HJT47" s="123"/>
      <c r="HJU47" s="123"/>
      <c r="HJV47" s="123"/>
      <c r="HJW47" s="123"/>
      <c r="HJX47" s="123"/>
      <c r="HJY47" s="123"/>
      <c r="HJZ47" s="123"/>
      <c r="HKA47" s="123"/>
      <c r="HKB47" s="123"/>
      <c r="HKC47" s="123"/>
      <c r="HKD47" s="123"/>
      <c r="HKE47" s="123"/>
      <c r="HKF47" s="123"/>
      <c r="HKG47" s="123"/>
      <c r="HKH47" s="123"/>
      <c r="HKI47" s="123"/>
      <c r="HKJ47" s="123"/>
      <c r="HKK47" s="123"/>
      <c r="HKL47" s="123"/>
      <c r="HKM47" s="123"/>
      <c r="HKN47" s="123"/>
      <c r="HKO47" s="123"/>
      <c r="HKP47" s="123"/>
      <c r="HKQ47" s="123"/>
      <c r="HKR47" s="123"/>
      <c r="HKS47" s="123"/>
      <c r="HKT47" s="123"/>
      <c r="HKU47" s="123"/>
      <c r="HKV47" s="123"/>
      <c r="HKW47" s="123"/>
      <c r="HKX47" s="123"/>
      <c r="HKY47" s="123"/>
      <c r="HKZ47" s="123"/>
      <c r="HLA47" s="123"/>
      <c r="HLB47" s="123"/>
      <c r="HLC47" s="123"/>
      <c r="HLD47" s="123"/>
      <c r="HLE47" s="123"/>
      <c r="HLF47" s="123"/>
      <c r="HLG47" s="123"/>
      <c r="HLH47" s="123"/>
      <c r="HLI47" s="123"/>
      <c r="HLJ47" s="123"/>
      <c r="HLK47" s="123"/>
      <c r="HLL47" s="123"/>
      <c r="HLM47" s="123"/>
      <c r="HLN47" s="123"/>
      <c r="HLO47" s="123"/>
      <c r="HLP47" s="123"/>
      <c r="HLQ47" s="123"/>
      <c r="HLR47" s="123"/>
      <c r="HLS47" s="123"/>
      <c r="HLT47" s="123"/>
      <c r="HLU47" s="123"/>
      <c r="HLV47" s="123"/>
      <c r="HLW47" s="123"/>
      <c r="HLX47" s="123"/>
      <c r="HLY47" s="123"/>
      <c r="HLZ47" s="123"/>
      <c r="HMA47" s="123"/>
      <c r="HMB47" s="123"/>
      <c r="HMC47" s="123"/>
      <c r="HMD47" s="123"/>
      <c r="HME47" s="123"/>
      <c r="HMF47" s="123"/>
      <c r="HMG47" s="123"/>
      <c r="HMH47" s="123"/>
      <c r="HMI47" s="123"/>
      <c r="HMJ47" s="123"/>
      <c r="HMK47" s="123"/>
      <c r="HML47" s="123"/>
      <c r="HMM47" s="123"/>
      <c r="HMN47" s="123"/>
      <c r="HMO47" s="123"/>
      <c r="HMP47" s="123"/>
      <c r="HMQ47" s="123"/>
      <c r="HMR47" s="123"/>
      <c r="HMS47" s="123"/>
      <c r="HMT47" s="123"/>
      <c r="HMU47" s="123"/>
      <c r="HMV47" s="123"/>
      <c r="HMW47" s="123"/>
      <c r="HMX47" s="123"/>
      <c r="HMY47" s="123"/>
      <c r="HMZ47" s="123"/>
      <c r="HNA47" s="123"/>
      <c r="HNB47" s="123"/>
      <c r="HNC47" s="123"/>
      <c r="HND47" s="123"/>
      <c r="HNE47" s="123"/>
      <c r="HNF47" s="123"/>
      <c r="HNG47" s="123"/>
      <c r="HNH47" s="123"/>
      <c r="HNI47" s="123"/>
      <c r="HNJ47" s="123"/>
      <c r="HNK47" s="123"/>
      <c r="HNL47" s="123"/>
      <c r="HNM47" s="123"/>
      <c r="HNN47" s="123"/>
      <c r="HNO47" s="123"/>
      <c r="HNP47" s="123"/>
      <c r="HNQ47" s="123"/>
      <c r="HNR47" s="123"/>
      <c r="HNS47" s="123"/>
      <c r="HNT47" s="123"/>
      <c r="HNU47" s="123"/>
      <c r="HNV47" s="123"/>
      <c r="HNW47" s="123"/>
      <c r="HNX47" s="123"/>
      <c r="HNY47" s="123"/>
      <c r="HNZ47" s="123"/>
      <c r="HOA47" s="123"/>
      <c r="HOB47" s="123"/>
      <c r="HOC47" s="123"/>
      <c r="HOD47" s="123"/>
      <c r="HOE47" s="123"/>
      <c r="HOF47" s="123"/>
      <c r="HOG47" s="123"/>
      <c r="HOH47" s="123"/>
      <c r="HOI47" s="123"/>
      <c r="HOJ47" s="123"/>
      <c r="HOK47" s="123"/>
      <c r="HOL47" s="123"/>
      <c r="HOM47" s="123"/>
      <c r="HON47" s="123"/>
      <c r="HOO47" s="123"/>
      <c r="HOP47" s="123"/>
      <c r="HOQ47" s="123"/>
      <c r="HOR47" s="123"/>
      <c r="HOS47" s="123"/>
      <c r="HOT47" s="123"/>
      <c r="HOU47" s="123"/>
      <c r="HOV47" s="123"/>
      <c r="HOW47" s="123"/>
      <c r="HOX47" s="123"/>
      <c r="HOY47" s="123"/>
      <c r="HOZ47" s="123"/>
      <c r="HPA47" s="123"/>
      <c r="HPB47" s="123"/>
      <c r="HPC47" s="123"/>
      <c r="HPD47" s="123"/>
      <c r="HPE47" s="123"/>
      <c r="HPF47" s="123"/>
      <c r="HPG47" s="123"/>
      <c r="HPH47" s="123"/>
      <c r="HPI47" s="123"/>
      <c r="HPJ47" s="123"/>
      <c r="HPK47" s="123"/>
      <c r="HPL47" s="123"/>
      <c r="HPM47" s="123"/>
      <c r="HPN47" s="123"/>
      <c r="HPO47" s="123"/>
      <c r="HPP47" s="123"/>
      <c r="HPQ47" s="123"/>
      <c r="HPR47" s="123"/>
      <c r="HPS47" s="123"/>
      <c r="HPT47" s="123"/>
      <c r="HPU47" s="123"/>
      <c r="HPV47" s="123"/>
      <c r="HPW47" s="123"/>
      <c r="HPX47" s="123"/>
      <c r="HPY47" s="123"/>
      <c r="HPZ47" s="123"/>
      <c r="HQA47" s="123"/>
      <c r="HQB47" s="123"/>
      <c r="HQC47" s="123"/>
      <c r="HQD47" s="123"/>
      <c r="HQE47" s="123"/>
      <c r="HQF47" s="123"/>
      <c r="HQG47" s="123"/>
      <c r="HQH47" s="123"/>
      <c r="HQI47" s="123"/>
      <c r="HQJ47" s="123"/>
      <c r="HQK47" s="123"/>
      <c r="HQL47" s="123"/>
      <c r="HQM47" s="123"/>
      <c r="HQN47" s="123"/>
      <c r="HQO47" s="123"/>
      <c r="HQP47" s="123"/>
      <c r="HQQ47" s="123"/>
      <c r="HQR47" s="123"/>
      <c r="HQS47" s="123"/>
      <c r="HQT47" s="123"/>
      <c r="HQU47" s="123"/>
      <c r="HQV47" s="123"/>
      <c r="HQW47" s="123"/>
      <c r="HQX47" s="123"/>
      <c r="HQY47" s="123"/>
      <c r="HQZ47" s="123"/>
      <c r="HRA47" s="123"/>
      <c r="HRB47" s="123"/>
      <c r="HRC47" s="123"/>
      <c r="HRD47" s="123"/>
      <c r="HRE47" s="123"/>
      <c r="HRF47" s="123"/>
      <c r="HRG47" s="123"/>
      <c r="HRH47" s="123"/>
      <c r="HRI47" s="123"/>
      <c r="HRJ47" s="123"/>
      <c r="HRK47" s="123"/>
      <c r="HRL47" s="123"/>
      <c r="HRM47" s="123"/>
      <c r="HRN47" s="123"/>
      <c r="HRO47" s="123"/>
      <c r="HRP47" s="123"/>
      <c r="HRQ47" s="123"/>
      <c r="HRR47" s="123"/>
      <c r="HRS47" s="123"/>
      <c r="HRT47" s="123"/>
      <c r="HRU47" s="123"/>
      <c r="HRV47" s="123"/>
      <c r="HRW47" s="123"/>
      <c r="HRX47" s="123"/>
      <c r="HRY47" s="123"/>
      <c r="HRZ47" s="123"/>
      <c r="HSA47" s="123"/>
      <c r="HSB47" s="123"/>
      <c r="HSC47" s="123"/>
      <c r="HSD47" s="123"/>
      <c r="HSE47" s="123"/>
      <c r="HSF47" s="123"/>
      <c r="HSG47" s="123"/>
      <c r="HSH47" s="123"/>
      <c r="HSI47" s="123"/>
      <c r="HSJ47" s="123"/>
      <c r="HSK47" s="123"/>
      <c r="HSL47" s="123"/>
      <c r="HSM47" s="123"/>
      <c r="HSN47" s="123"/>
      <c r="HSO47" s="123"/>
      <c r="HSP47" s="123"/>
      <c r="HSQ47" s="123"/>
      <c r="HSR47" s="123"/>
      <c r="HSS47" s="123"/>
      <c r="HST47" s="123"/>
      <c r="HSU47" s="123"/>
      <c r="HSV47" s="123"/>
      <c r="HSW47" s="123"/>
      <c r="HSX47" s="123"/>
      <c r="HSY47" s="123"/>
      <c r="HSZ47" s="123"/>
      <c r="HTA47" s="123"/>
      <c r="HTB47" s="123"/>
      <c r="HTC47" s="123"/>
      <c r="HTD47" s="123"/>
      <c r="HTE47" s="123"/>
      <c r="HTF47" s="123"/>
      <c r="HTG47" s="123"/>
      <c r="HTH47" s="123"/>
      <c r="HTI47" s="123"/>
      <c r="HTJ47" s="123"/>
      <c r="HTK47" s="123"/>
      <c r="HTL47" s="123"/>
      <c r="HTM47" s="123"/>
      <c r="HTN47" s="123"/>
      <c r="HTO47" s="123"/>
      <c r="HTP47" s="123"/>
      <c r="HTQ47" s="123"/>
      <c r="HTR47" s="123"/>
      <c r="HTS47" s="123"/>
      <c r="HTT47" s="123"/>
      <c r="HTU47" s="123"/>
      <c r="HTV47" s="123"/>
      <c r="HTW47" s="123"/>
      <c r="HTX47" s="123"/>
      <c r="HTY47" s="123"/>
      <c r="HTZ47" s="123"/>
      <c r="HUA47" s="123"/>
      <c r="HUB47" s="123"/>
      <c r="HUC47" s="123"/>
      <c r="HUD47" s="123"/>
      <c r="HUE47" s="123"/>
      <c r="HUF47" s="123"/>
      <c r="HUG47" s="123"/>
      <c r="HUH47" s="123"/>
      <c r="HUI47" s="123"/>
      <c r="HUJ47" s="123"/>
      <c r="HUK47" s="123"/>
      <c r="HUL47" s="123"/>
      <c r="HUM47" s="123"/>
      <c r="HUN47" s="123"/>
      <c r="HUO47" s="123"/>
      <c r="HUP47" s="123"/>
      <c r="HUQ47" s="123"/>
      <c r="HUR47" s="123"/>
      <c r="HUS47" s="123"/>
      <c r="HUT47" s="123"/>
      <c r="HUU47" s="123"/>
      <c r="HUV47" s="123"/>
      <c r="HUW47" s="123"/>
      <c r="HUX47" s="123"/>
      <c r="HUY47" s="123"/>
      <c r="HUZ47" s="123"/>
      <c r="HVA47" s="123"/>
      <c r="HVB47" s="123"/>
      <c r="HVC47" s="123"/>
      <c r="HVD47" s="123"/>
      <c r="HVE47" s="123"/>
      <c r="HVF47" s="123"/>
      <c r="HVG47" s="123"/>
      <c r="HVH47" s="123"/>
      <c r="HVI47" s="123"/>
      <c r="HVJ47" s="123"/>
      <c r="HVK47" s="123"/>
      <c r="HVL47" s="123"/>
      <c r="HVM47" s="123"/>
      <c r="HVN47" s="123"/>
      <c r="HVO47" s="123"/>
      <c r="HVP47" s="123"/>
      <c r="HVQ47" s="123"/>
      <c r="HVR47" s="123"/>
      <c r="HVS47" s="123"/>
      <c r="HVT47" s="123"/>
      <c r="HVU47" s="123"/>
      <c r="HVV47" s="123"/>
      <c r="HVW47" s="123"/>
      <c r="HVX47" s="123"/>
      <c r="HVY47" s="123"/>
      <c r="HVZ47" s="123"/>
      <c r="HWA47" s="123"/>
      <c r="HWB47" s="123"/>
      <c r="HWC47" s="123"/>
      <c r="HWD47" s="123"/>
      <c r="HWE47" s="123"/>
      <c r="HWF47" s="123"/>
      <c r="HWG47" s="123"/>
      <c r="HWH47" s="123"/>
      <c r="HWI47" s="123"/>
      <c r="HWJ47" s="123"/>
      <c r="HWK47" s="123"/>
      <c r="HWL47" s="123"/>
      <c r="HWM47" s="123"/>
      <c r="HWN47" s="123"/>
      <c r="HWO47" s="123"/>
      <c r="HWP47" s="123"/>
      <c r="HWQ47" s="123"/>
      <c r="HWR47" s="123"/>
      <c r="HWS47" s="123"/>
      <c r="HWT47" s="123"/>
      <c r="HWU47" s="123"/>
      <c r="HWV47" s="123"/>
      <c r="HWW47" s="123"/>
      <c r="HWX47" s="123"/>
      <c r="HWY47" s="123"/>
      <c r="HWZ47" s="123"/>
      <c r="HXA47" s="123"/>
      <c r="HXB47" s="123"/>
      <c r="HXC47" s="123"/>
      <c r="HXD47" s="123"/>
      <c r="HXE47" s="123"/>
      <c r="HXF47" s="123"/>
      <c r="HXG47" s="123"/>
      <c r="HXH47" s="123"/>
      <c r="HXI47" s="123"/>
      <c r="HXJ47" s="123"/>
      <c r="HXK47" s="123"/>
      <c r="HXL47" s="123"/>
      <c r="HXM47" s="123"/>
      <c r="HXN47" s="123"/>
      <c r="HXO47" s="123"/>
      <c r="HXP47" s="123"/>
      <c r="HXQ47" s="123"/>
      <c r="HXR47" s="123"/>
      <c r="HXS47" s="123"/>
      <c r="HXT47" s="123"/>
      <c r="HXU47" s="123"/>
      <c r="HXV47" s="123"/>
      <c r="HXW47" s="123"/>
      <c r="HXX47" s="123"/>
      <c r="HXY47" s="123"/>
      <c r="HXZ47" s="123"/>
      <c r="HYA47" s="123"/>
      <c r="HYB47" s="123"/>
      <c r="HYC47" s="123"/>
      <c r="HYD47" s="123"/>
      <c r="HYE47" s="123"/>
      <c r="HYF47" s="123"/>
      <c r="HYG47" s="123"/>
      <c r="HYH47" s="123"/>
      <c r="HYI47" s="123"/>
      <c r="HYJ47" s="123"/>
      <c r="HYK47" s="123"/>
      <c r="HYL47" s="123"/>
      <c r="HYM47" s="123"/>
      <c r="HYN47" s="123"/>
      <c r="HYO47" s="123"/>
      <c r="HYP47" s="123"/>
      <c r="HYQ47" s="123"/>
      <c r="HYR47" s="123"/>
      <c r="HYS47" s="123"/>
      <c r="HYT47" s="123"/>
      <c r="HYU47" s="123"/>
      <c r="HYV47" s="123"/>
      <c r="HYW47" s="123"/>
      <c r="HYX47" s="123"/>
      <c r="HYY47" s="123"/>
      <c r="HYZ47" s="123"/>
      <c r="HZA47" s="123"/>
      <c r="HZB47" s="123"/>
      <c r="HZC47" s="123"/>
      <c r="HZD47" s="123"/>
      <c r="HZE47" s="123"/>
      <c r="HZF47" s="123"/>
      <c r="HZG47" s="123"/>
      <c r="HZH47" s="123"/>
      <c r="HZI47" s="123"/>
      <c r="HZJ47" s="123"/>
      <c r="HZK47" s="123"/>
      <c r="HZL47" s="123"/>
      <c r="HZM47" s="123"/>
      <c r="HZN47" s="123"/>
      <c r="HZO47" s="123"/>
      <c r="HZP47" s="123"/>
      <c r="HZQ47" s="123"/>
      <c r="HZR47" s="123"/>
      <c r="HZS47" s="123"/>
      <c r="HZT47" s="123"/>
      <c r="HZU47" s="123"/>
      <c r="HZV47" s="123"/>
      <c r="HZW47" s="123"/>
      <c r="HZX47" s="123"/>
      <c r="HZY47" s="123"/>
      <c r="HZZ47" s="123"/>
      <c r="IAA47" s="123"/>
      <c r="IAB47" s="123"/>
      <c r="IAC47" s="123"/>
      <c r="IAD47" s="123"/>
      <c r="IAE47" s="123"/>
      <c r="IAF47" s="123"/>
      <c r="IAG47" s="123"/>
      <c r="IAH47" s="123"/>
      <c r="IAI47" s="123"/>
      <c r="IAJ47" s="123"/>
      <c r="IAK47" s="123"/>
      <c r="IAL47" s="123"/>
      <c r="IAM47" s="123"/>
      <c r="IAN47" s="123"/>
      <c r="IAO47" s="123"/>
      <c r="IAP47" s="123"/>
      <c r="IAQ47" s="123"/>
      <c r="IAR47" s="123"/>
      <c r="IAS47" s="123"/>
      <c r="IAT47" s="123"/>
      <c r="IAU47" s="123"/>
      <c r="IAV47" s="123"/>
      <c r="IAW47" s="123"/>
      <c r="IAX47" s="123"/>
      <c r="IAY47" s="123"/>
      <c r="IAZ47" s="123"/>
      <c r="IBA47" s="123"/>
      <c r="IBB47" s="123"/>
      <c r="IBC47" s="123"/>
      <c r="IBD47" s="123"/>
      <c r="IBE47" s="123"/>
      <c r="IBF47" s="123"/>
      <c r="IBG47" s="123"/>
      <c r="IBH47" s="123"/>
      <c r="IBI47" s="123"/>
      <c r="IBJ47" s="123"/>
      <c r="IBK47" s="123"/>
      <c r="IBL47" s="123"/>
      <c r="IBM47" s="123"/>
      <c r="IBN47" s="123"/>
      <c r="IBO47" s="123"/>
      <c r="IBP47" s="123"/>
      <c r="IBQ47" s="123"/>
      <c r="IBR47" s="123"/>
      <c r="IBS47" s="123"/>
      <c r="IBT47" s="123"/>
      <c r="IBU47" s="123"/>
      <c r="IBV47" s="123"/>
      <c r="IBW47" s="123"/>
      <c r="IBX47" s="123"/>
      <c r="IBY47" s="123"/>
      <c r="IBZ47" s="123"/>
      <c r="ICA47" s="123"/>
      <c r="ICB47" s="123"/>
      <c r="ICC47" s="123"/>
      <c r="ICD47" s="123"/>
      <c r="ICE47" s="123"/>
      <c r="ICF47" s="123"/>
      <c r="ICG47" s="123"/>
      <c r="ICH47" s="123"/>
      <c r="ICI47" s="123"/>
      <c r="ICJ47" s="123"/>
      <c r="ICK47" s="123"/>
      <c r="ICL47" s="123"/>
      <c r="ICM47" s="123"/>
      <c r="ICN47" s="123"/>
      <c r="ICO47" s="123"/>
      <c r="ICP47" s="123"/>
      <c r="ICQ47" s="123"/>
      <c r="ICR47" s="123"/>
      <c r="ICS47" s="123"/>
      <c r="ICT47" s="123"/>
      <c r="ICU47" s="123"/>
      <c r="ICV47" s="123"/>
      <c r="ICW47" s="123"/>
      <c r="ICX47" s="123"/>
      <c r="ICY47" s="123"/>
      <c r="ICZ47" s="123"/>
      <c r="IDA47" s="123"/>
      <c r="IDB47" s="123"/>
      <c r="IDC47" s="123"/>
      <c r="IDD47" s="123"/>
      <c r="IDE47" s="123"/>
      <c r="IDF47" s="123"/>
      <c r="IDG47" s="123"/>
      <c r="IDH47" s="123"/>
      <c r="IDI47" s="123"/>
      <c r="IDJ47" s="123"/>
      <c r="IDK47" s="123"/>
      <c r="IDL47" s="123"/>
      <c r="IDM47" s="123"/>
      <c r="IDN47" s="123"/>
      <c r="IDO47" s="123"/>
      <c r="IDP47" s="123"/>
      <c r="IDQ47" s="123"/>
      <c r="IDR47" s="123"/>
      <c r="IDS47" s="123"/>
      <c r="IDT47" s="123"/>
      <c r="IDU47" s="123"/>
      <c r="IDV47" s="123"/>
      <c r="IDW47" s="123"/>
      <c r="IDX47" s="123"/>
      <c r="IDY47" s="123"/>
      <c r="IDZ47" s="123"/>
      <c r="IEA47" s="123"/>
      <c r="IEB47" s="123"/>
      <c r="IEC47" s="123"/>
      <c r="IED47" s="123"/>
      <c r="IEE47" s="123"/>
      <c r="IEF47" s="123"/>
      <c r="IEG47" s="123"/>
      <c r="IEH47" s="123"/>
      <c r="IEI47" s="123"/>
      <c r="IEJ47" s="123"/>
      <c r="IEK47" s="123"/>
      <c r="IEL47" s="123"/>
      <c r="IEM47" s="123"/>
      <c r="IEN47" s="123"/>
      <c r="IEO47" s="123"/>
      <c r="IEP47" s="123"/>
      <c r="IEQ47" s="123"/>
      <c r="IER47" s="123"/>
      <c r="IES47" s="123"/>
      <c r="IET47" s="123"/>
      <c r="IEU47" s="123"/>
      <c r="IEV47" s="123"/>
      <c r="IEW47" s="123"/>
      <c r="IEX47" s="123"/>
      <c r="IEY47" s="123"/>
      <c r="IEZ47" s="123"/>
      <c r="IFA47" s="123"/>
      <c r="IFB47" s="123"/>
      <c r="IFC47" s="123"/>
      <c r="IFD47" s="123"/>
      <c r="IFE47" s="123"/>
      <c r="IFF47" s="123"/>
      <c r="IFG47" s="123"/>
      <c r="IFH47" s="123"/>
      <c r="IFI47" s="123"/>
      <c r="IFJ47" s="123"/>
      <c r="IFK47" s="123"/>
      <c r="IFL47" s="123"/>
      <c r="IFM47" s="123"/>
      <c r="IFN47" s="123"/>
      <c r="IFO47" s="123"/>
      <c r="IFP47" s="123"/>
      <c r="IFQ47" s="123"/>
      <c r="IFR47" s="123"/>
      <c r="IFS47" s="123"/>
      <c r="IFT47" s="123"/>
      <c r="IFU47" s="123"/>
      <c r="IFV47" s="123"/>
      <c r="IFW47" s="123"/>
      <c r="IFX47" s="123"/>
      <c r="IFY47" s="123"/>
      <c r="IFZ47" s="123"/>
      <c r="IGA47" s="123"/>
      <c r="IGB47" s="123"/>
      <c r="IGC47" s="123"/>
      <c r="IGD47" s="123"/>
      <c r="IGE47" s="123"/>
      <c r="IGF47" s="123"/>
      <c r="IGG47" s="123"/>
      <c r="IGH47" s="123"/>
      <c r="IGI47" s="123"/>
      <c r="IGJ47" s="123"/>
      <c r="IGK47" s="123"/>
      <c r="IGL47" s="123"/>
      <c r="IGM47" s="123"/>
      <c r="IGN47" s="123"/>
      <c r="IGO47" s="123"/>
      <c r="IGP47" s="123"/>
      <c r="IGQ47" s="123"/>
      <c r="IGR47" s="123"/>
      <c r="IGS47" s="123"/>
      <c r="IGT47" s="123"/>
      <c r="IGU47" s="123"/>
      <c r="IGV47" s="123"/>
      <c r="IGW47" s="123"/>
      <c r="IGX47" s="123"/>
      <c r="IGY47" s="123"/>
      <c r="IGZ47" s="123"/>
      <c r="IHA47" s="123"/>
      <c r="IHB47" s="123"/>
      <c r="IHC47" s="123"/>
      <c r="IHD47" s="123"/>
      <c r="IHE47" s="123"/>
      <c r="IHF47" s="123"/>
      <c r="IHG47" s="123"/>
      <c r="IHH47" s="123"/>
      <c r="IHI47" s="123"/>
      <c r="IHJ47" s="123"/>
      <c r="IHK47" s="123"/>
      <c r="IHL47" s="123"/>
      <c r="IHM47" s="123"/>
      <c r="IHN47" s="123"/>
      <c r="IHO47" s="123"/>
      <c r="IHP47" s="123"/>
      <c r="IHQ47" s="123"/>
      <c r="IHR47" s="123"/>
      <c r="IHS47" s="123"/>
      <c r="IHT47" s="123"/>
      <c r="IHU47" s="123"/>
      <c r="IHV47" s="123"/>
      <c r="IHW47" s="123"/>
      <c r="IHX47" s="123"/>
      <c r="IHY47" s="123"/>
      <c r="IHZ47" s="123"/>
      <c r="IIA47" s="123"/>
      <c r="IIB47" s="123"/>
      <c r="IIC47" s="123"/>
      <c r="IID47" s="123"/>
      <c r="IIE47" s="123"/>
      <c r="IIF47" s="123"/>
      <c r="IIG47" s="123"/>
      <c r="IIH47" s="123"/>
      <c r="III47" s="123"/>
      <c r="IIJ47" s="123"/>
      <c r="IIK47" s="123"/>
      <c r="IIL47" s="123"/>
      <c r="IIM47" s="123"/>
      <c r="IIN47" s="123"/>
      <c r="IIO47" s="123"/>
      <c r="IIP47" s="123"/>
      <c r="IIQ47" s="123"/>
      <c r="IIR47" s="123"/>
      <c r="IIS47" s="123"/>
      <c r="IIT47" s="123"/>
      <c r="IIU47" s="123"/>
      <c r="IIV47" s="123"/>
      <c r="IIW47" s="123"/>
      <c r="IIX47" s="123"/>
      <c r="IIY47" s="123"/>
      <c r="IIZ47" s="123"/>
      <c r="IJA47" s="123"/>
      <c r="IJB47" s="123"/>
      <c r="IJC47" s="123"/>
      <c r="IJD47" s="123"/>
      <c r="IJE47" s="123"/>
      <c r="IJF47" s="123"/>
      <c r="IJG47" s="123"/>
      <c r="IJH47" s="123"/>
      <c r="IJI47" s="123"/>
      <c r="IJJ47" s="123"/>
      <c r="IJK47" s="123"/>
      <c r="IJL47" s="123"/>
      <c r="IJM47" s="123"/>
      <c r="IJN47" s="123"/>
      <c r="IJO47" s="123"/>
      <c r="IJP47" s="123"/>
      <c r="IJQ47" s="123"/>
      <c r="IJR47" s="123"/>
      <c r="IJS47" s="123"/>
      <c r="IJT47" s="123"/>
      <c r="IJU47" s="123"/>
      <c r="IJV47" s="123"/>
      <c r="IJW47" s="123"/>
      <c r="IJX47" s="123"/>
      <c r="IJY47" s="123"/>
      <c r="IJZ47" s="123"/>
      <c r="IKA47" s="123"/>
      <c r="IKB47" s="123"/>
      <c r="IKC47" s="123"/>
      <c r="IKD47" s="123"/>
      <c r="IKE47" s="123"/>
      <c r="IKF47" s="123"/>
      <c r="IKG47" s="123"/>
      <c r="IKH47" s="123"/>
      <c r="IKI47" s="123"/>
      <c r="IKJ47" s="123"/>
      <c r="IKK47" s="123"/>
      <c r="IKL47" s="123"/>
      <c r="IKM47" s="123"/>
      <c r="IKN47" s="123"/>
      <c r="IKO47" s="123"/>
      <c r="IKP47" s="123"/>
      <c r="IKQ47" s="123"/>
      <c r="IKR47" s="123"/>
      <c r="IKS47" s="123"/>
      <c r="IKT47" s="123"/>
      <c r="IKU47" s="123"/>
      <c r="IKV47" s="123"/>
      <c r="IKW47" s="123"/>
      <c r="IKX47" s="123"/>
      <c r="IKY47" s="123"/>
      <c r="IKZ47" s="123"/>
      <c r="ILA47" s="123"/>
      <c r="ILB47" s="123"/>
      <c r="ILC47" s="123"/>
      <c r="ILD47" s="123"/>
      <c r="ILE47" s="123"/>
      <c r="ILF47" s="123"/>
      <c r="ILG47" s="123"/>
      <c r="ILH47" s="123"/>
      <c r="ILI47" s="123"/>
      <c r="ILJ47" s="123"/>
      <c r="ILK47" s="123"/>
      <c r="ILL47" s="123"/>
      <c r="ILM47" s="123"/>
      <c r="ILN47" s="123"/>
      <c r="ILO47" s="123"/>
      <c r="ILP47" s="123"/>
      <c r="ILQ47" s="123"/>
      <c r="ILR47" s="123"/>
      <c r="ILS47" s="123"/>
      <c r="ILT47" s="123"/>
      <c r="ILU47" s="123"/>
      <c r="ILV47" s="123"/>
      <c r="ILW47" s="123"/>
      <c r="ILX47" s="123"/>
      <c r="ILY47" s="123"/>
      <c r="ILZ47" s="123"/>
      <c r="IMA47" s="123"/>
      <c r="IMB47" s="123"/>
      <c r="IMC47" s="123"/>
      <c r="IMD47" s="123"/>
      <c r="IME47" s="123"/>
      <c r="IMF47" s="123"/>
      <c r="IMG47" s="123"/>
      <c r="IMH47" s="123"/>
      <c r="IMI47" s="123"/>
      <c r="IMJ47" s="123"/>
      <c r="IMK47" s="123"/>
      <c r="IML47" s="123"/>
      <c r="IMM47" s="123"/>
      <c r="IMN47" s="123"/>
      <c r="IMO47" s="123"/>
      <c r="IMP47" s="123"/>
      <c r="IMQ47" s="123"/>
      <c r="IMR47" s="123"/>
      <c r="IMS47" s="123"/>
      <c r="IMT47" s="123"/>
      <c r="IMU47" s="123"/>
      <c r="IMV47" s="123"/>
      <c r="IMW47" s="123"/>
      <c r="IMX47" s="123"/>
      <c r="IMY47" s="123"/>
      <c r="IMZ47" s="123"/>
      <c r="INA47" s="123"/>
      <c r="INB47" s="123"/>
      <c r="INC47" s="123"/>
      <c r="IND47" s="123"/>
      <c r="INE47" s="123"/>
      <c r="INF47" s="123"/>
      <c r="ING47" s="123"/>
      <c r="INH47" s="123"/>
      <c r="INI47" s="123"/>
      <c r="INJ47" s="123"/>
      <c r="INK47" s="123"/>
      <c r="INL47" s="123"/>
      <c r="INM47" s="123"/>
      <c r="INN47" s="123"/>
      <c r="INO47" s="123"/>
      <c r="INP47" s="123"/>
      <c r="INQ47" s="123"/>
      <c r="INR47" s="123"/>
      <c r="INS47" s="123"/>
      <c r="INT47" s="123"/>
      <c r="INU47" s="123"/>
      <c r="INV47" s="123"/>
      <c r="INW47" s="123"/>
      <c r="INX47" s="123"/>
      <c r="INY47" s="123"/>
      <c r="INZ47" s="123"/>
      <c r="IOA47" s="123"/>
      <c r="IOB47" s="123"/>
      <c r="IOC47" s="123"/>
      <c r="IOD47" s="123"/>
      <c r="IOE47" s="123"/>
      <c r="IOF47" s="123"/>
      <c r="IOG47" s="123"/>
      <c r="IOH47" s="123"/>
      <c r="IOI47" s="123"/>
      <c r="IOJ47" s="123"/>
      <c r="IOK47" s="123"/>
      <c r="IOL47" s="123"/>
      <c r="IOM47" s="123"/>
      <c r="ION47" s="123"/>
      <c r="IOO47" s="123"/>
      <c r="IOP47" s="123"/>
      <c r="IOQ47" s="123"/>
      <c r="IOR47" s="123"/>
      <c r="IOS47" s="123"/>
      <c r="IOT47" s="123"/>
      <c r="IOU47" s="123"/>
      <c r="IOV47" s="123"/>
      <c r="IOW47" s="123"/>
      <c r="IOX47" s="123"/>
      <c r="IOY47" s="123"/>
      <c r="IOZ47" s="123"/>
      <c r="IPA47" s="123"/>
      <c r="IPB47" s="123"/>
      <c r="IPC47" s="123"/>
      <c r="IPD47" s="123"/>
      <c r="IPE47" s="123"/>
      <c r="IPF47" s="123"/>
      <c r="IPG47" s="123"/>
      <c r="IPH47" s="123"/>
      <c r="IPI47" s="123"/>
      <c r="IPJ47" s="123"/>
      <c r="IPK47" s="123"/>
      <c r="IPL47" s="123"/>
      <c r="IPM47" s="123"/>
      <c r="IPN47" s="123"/>
      <c r="IPO47" s="123"/>
      <c r="IPP47" s="123"/>
      <c r="IPQ47" s="123"/>
      <c r="IPR47" s="123"/>
      <c r="IPS47" s="123"/>
      <c r="IPT47" s="123"/>
      <c r="IPU47" s="123"/>
      <c r="IPV47" s="123"/>
      <c r="IPW47" s="123"/>
      <c r="IPX47" s="123"/>
      <c r="IPY47" s="123"/>
      <c r="IPZ47" s="123"/>
      <c r="IQA47" s="123"/>
      <c r="IQB47" s="123"/>
      <c r="IQC47" s="123"/>
      <c r="IQD47" s="123"/>
      <c r="IQE47" s="123"/>
      <c r="IQF47" s="123"/>
      <c r="IQG47" s="123"/>
      <c r="IQH47" s="123"/>
      <c r="IQI47" s="123"/>
      <c r="IQJ47" s="123"/>
      <c r="IQK47" s="123"/>
      <c r="IQL47" s="123"/>
      <c r="IQM47" s="123"/>
      <c r="IQN47" s="123"/>
      <c r="IQO47" s="123"/>
      <c r="IQP47" s="123"/>
      <c r="IQQ47" s="123"/>
      <c r="IQR47" s="123"/>
      <c r="IQS47" s="123"/>
      <c r="IQT47" s="123"/>
      <c r="IQU47" s="123"/>
      <c r="IQV47" s="123"/>
      <c r="IQW47" s="123"/>
      <c r="IQX47" s="123"/>
      <c r="IQY47" s="123"/>
      <c r="IQZ47" s="123"/>
      <c r="IRA47" s="123"/>
      <c r="IRB47" s="123"/>
      <c r="IRC47" s="123"/>
      <c r="IRD47" s="123"/>
      <c r="IRE47" s="123"/>
      <c r="IRF47" s="123"/>
      <c r="IRG47" s="123"/>
      <c r="IRH47" s="123"/>
      <c r="IRI47" s="123"/>
      <c r="IRJ47" s="123"/>
      <c r="IRK47" s="123"/>
      <c r="IRL47" s="123"/>
      <c r="IRM47" s="123"/>
      <c r="IRN47" s="123"/>
      <c r="IRO47" s="123"/>
      <c r="IRP47" s="123"/>
      <c r="IRQ47" s="123"/>
      <c r="IRR47" s="123"/>
      <c r="IRS47" s="123"/>
      <c r="IRT47" s="123"/>
      <c r="IRU47" s="123"/>
      <c r="IRV47" s="123"/>
      <c r="IRW47" s="123"/>
      <c r="IRX47" s="123"/>
      <c r="IRY47" s="123"/>
      <c r="IRZ47" s="123"/>
      <c r="ISA47" s="123"/>
      <c r="ISB47" s="123"/>
      <c r="ISC47" s="123"/>
      <c r="ISD47" s="123"/>
      <c r="ISE47" s="123"/>
      <c r="ISF47" s="123"/>
      <c r="ISG47" s="123"/>
      <c r="ISH47" s="123"/>
      <c r="ISI47" s="123"/>
      <c r="ISJ47" s="123"/>
      <c r="ISK47" s="123"/>
      <c r="ISL47" s="123"/>
      <c r="ISM47" s="123"/>
      <c r="ISN47" s="123"/>
      <c r="ISO47" s="123"/>
      <c r="ISP47" s="123"/>
      <c r="ISQ47" s="123"/>
      <c r="ISR47" s="123"/>
      <c r="ISS47" s="123"/>
      <c r="IST47" s="123"/>
      <c r="ISU47" s="123"/>
      <c r="ISV47" s="123"/>
      <c r="ISW47" s="123"/>
      <c r="ISX47" s="123"/>
      <c r="ISY47" s="123"/>
      <c r="ISZ47" s="123"/>
      <c r="ITA47" s="123"/>
      <c r="ITB47" s="123"/>
      <c r="ITC47" s="123"/>
      <c r="ITD47" s="123"/>
      <c r="ITE47" s="123"/>
      <c r="ITF47" s="123"/>
      <c r="ITG47" s="123"/>
      <c r="ITH47" s="123"/>
      <c r="ITI47" s="123"/>
      <c r="ITJ47" s="123"/>
      <c r="ITK47" s="123"/>
      <c r="ITL47" s="123"/>
      <c r="ITM47" s="123"/>
      <c r="ITN47" s="123"/>
      <c r="ITO47" s="123"/>
      <c r="ITP47" s="123"/>
      <c r="ITQ47" s="123"/>
      <c r="ITR47" s="123"/>
      <c r="ITS47" s="123"/>
      <c r="ITT47" s="123"/>
      <c r="ITU47" s="123"/>
      <c r="ITV47" s="123"/>
      <c r="ITW47" s="123"/>
      <c r="ITX47" s="123"/>
      <c r="ITY47" s="123"/>
      <c r="ITZ47" s="123"/>
      <c r="IUA47" s="123"/>
      <c r="IUB47" s="123"/>
      <c r="IUC47" s="123"/>
      <c r="IUD47" s="123"/>
      <c r="IUE47" s="123"/>
      <c r="IUF47" s="123"/>
      <c r="IUG47" s="123"/>
      <c r="IUH47" s="123"/>
      <c r="IUI47" s="123"/>
      <c r="IUJ47" s="123"/>
      <c r="IUK47" s="123"/>
      <c r="IUL47" s="123"/>
      <c r="IUM47" s="123"/>
      <c r="IUN47" s="123"/>
      <c r="IUO47" s="123"/>
      <c r="IUP47" s="123"/>
      <c r="IUQ47" s="123"/>
      <c r="IUR47" s="123"/>
      <c r="IUS47" s="123"/>
      <c r="IUT47" s="123"/>
      <c r="IUU47" s="123"/>
      <c r="IUV47" s="123"/>
      <c r="IUW47" s="123"/>
      <c r="IUX47" s="123"/>
      <c r="IUY47" s="123"/>
      <c r="IUZ47" s="123"/>
      <c r="IVA47" s="123"/>
      <c r="IVB47" s="123"/>
      <c r="IVC47" s="123"/>
      <c r="IVD47" s="123"/>
      <c r="IVE47" s="123"/>
      <c r="IVF47" s="123"/>
      <c r="IVG47" s="123"/>
      <c r="IVH47" s="123"/>
      <c r="IVI47" s="123"/>
      <c r="IVJ47" s="123"/>
      <c r="IVK47" s="123"/>
      <c r="IVL47" s="123"/>
      <c r="IVM47" s="123"/>
      <c r="IVN47" s="123"/>
      <c r="IVO47" s="123"/>
      <c r="IVP47" s="123"/>
      <c r="IVQ47" s="123"/>
      <c r="IVR47" s="123"/>
      <c r="IVS47" s="123"/>
      <c r="IVT47" s="123"/>
      <c r="IVU47" s="123"/>
      <c r="IVV47" s="123"/>
      <c r="IVW47" s="123"/>
      <c r="IVX47" s="123"/>
      <c r="IVY47" s="123"/>
      <c r="IVZ47" s="123"/>
      <c r="IWA47" s="123"/>
      <c r="IWB47" s="123"/>
      <c r="IWC47" s="123"/>
      <c r="IWD47" s="123"/>
      <c r="IWE47" s="123"/>
      <c r="IWF47" s="123"/>
      <c r="IWG47" s="123"/>
      <c r="IWH47" s="123"/>
      <c r="IWI47" s="123"/>
      <c r="IWJ47" s="123"/>
      <c r="IWK47" s="123"/>
      <c r="IWL47" s="123"/>
      <c r="IWM47" s="123"/>
      <c r="IWN47" s="123"/>
      <c r="IWO47" s="123"/>
      <c r="IWP47" s="123"/>
      <c r="IWQ47" s="123"/>
      <c r="IWR47" s="123"/>
      <c r="IWS47" s="123"/>
      <c r="IWT47" s="123"/>
      <c r="IWU47" s="123"/>
      <c r="IWV47" s="123"/>
      <c r="IWW47" s="123"/>
      <c r="IWX47" s="123"/>
      <c r="IWY47" s="123"/>
      <c r="IWZ47" s="123"/>
      <c r="IXA47" s="123"/>
      <c r="IXB47" s="123"/>
      <c r="IXC47" s="123"/>
      <c r="IXD47" s="123"/>
      <c r="IXE47" s="123"/>
      <c r="IXF47" s="123"/>
      <c r="IXG47" s="123"/>
      <c r="IXH47" s="123"/>
      <c r="IXI47" s="123"/>
      <c r="IXJ47" s="123"/>
      <c r="IXK47" s="123"/>
      <c r="IXL47" s="123"/>
      <c r="IXM47" s="123"/>
      <c r="IXN47" s="123"/>
      <c r="IXO47" s="123"/>
      <c r="IXP47" s="123"/>
      <c r="IXQ47" s="123"/>
      <c r="IXR47" s="123"/>
      <c r="IXS47" s="123"/>
      <c r="IXT47" s="123"/>
      <c r="IXU47" s="123"/>
      <c r="IXV47" s="123"/>
      <c r="IXW47" s="123"/>
      <c r="IXX47" s="123"/>
      <c r="IXY47" s="123"/>
      <c r="IXZ47" s="123"/>
      <c r="IYA47" s="123"/>
      <c r="IYB47" s="123"/>
      <c r="IYC47" s="123"/>
      <c r="IYD47" s="123"/>
      <c r="IYE47" s="123"/>
      <c r="IYF47" s="123"/>
      <c r="IYG47" s="123"/>
      <c r="IYH47" s="123"/>
      <c r="IYI47" s="123"/>
      <c r="IYJ47" s="123"/>
      <c r="IYK47" s="123"/>
      <c r="IYL47" s="123"/>
      <c r="IYM47" s="123"/>
      <c r="IYN47" s="123"/>
      <c r="IYO47" s="123"/>
      <c r="IYP47" s="123"/>
      <c r="IYQ47" s="123"/>
      <c r="IYR47" s="123"/>
      <c r="IYS47" s="123"/>
      <c r="IYT47" s="123"/>
      <c r="IYU47" s="123"/>
      <c r="IYV47" s="123"/>
      <c r="IYW47" s="123"/>
      <c r="IYX47" s="123"/>
      <c r="IYY47" s="123"/>
      <c r="IYZ47" s="123"/>
      <c r="IZA47" s="123"/>
      <c r="IZB47" s="123"/>
      <c r="IZC47" s="123"/>
      <c r="IZD47" s="123"/>
      <c r="IZE47" s="123"/>
      <c r="IZF47" s="123"/>
      <c r="IZG47" s="123"/>
      <c r="IZH47" s="123"/>
      <c r="IZI47" s="123"/>
      <c r="IZJ47" s="123"/>
      <c r="IZK47" s="123"/>
      <c r="IZL47" s="123"/>
      <c r="IZM47" s="123"/>
      <c r="IZN47" s="123"/>
      <c r="IZO47" s="123"/>
      <c r="IZP47" s="123"/>
      <c r="IZQ47" s="123"/>
      <c r="IZR47" s="123"/>
      <c r="IZS47" s="123"/>
      <c r="IZT47" s="123"/>
      <c r="IZU47" s="123"/>
      <c r="IZV47" s="123"/>
      <c r="IZW47" s="123"/>
      <c r="IZX47" s="123"/>
      <c r="IZY47" s="123"/>
      <c r="IZZ47" s="123"/>
      <c r="JAA47" s="123"/>
      <c r="JAB47" s="123"/>
      <c r="JAC47" s="123"/>
      <c r="JAD47" s="123"/>
      <c r="JAE47" s="123"/>
      <c r="JAF47" s="123"/>
      <c r="JAG47" s="123"/>
      <c r="JAH47" s="123"/>
      <c r="JAI47" s="123"/>
      <c r="JAJ47" s="123"/>
      <c r="JAK47" s="123"/>
      <c r="JAL47" s="123"/>
      <c r="JAM47" s="123"/>
      <c r="JAN47" s="123"/>
      <c r="JAO47" s="123"/>
      <c r="JAP47" s="123"/>
      <c r="JAQ47" s="123"/>
      <c r="JAR47" s="123"/>
      <c r="JAS47" s="123"/>
      <c r="JAT47" s="123"/>
      <c r="JAU47" s="123"/>
      <c r="JAV47" s="123"/>
      <c r="JAW47" s="123"/>
      <c r="JAX47" s="123"/>
      <c r="JAY47" s="123"/>
      <c r="JAZ47" s="123"/>
      <c r="JBA47" s="123"/>
      <c r="JBB47" s="123"/>
      <c r="JBC47" s="123"/>
      <c r="JBD47" s="123"/>
      <c r="JBE47" s="123"/>
      <c r="JBF47" s="123"/>
      <c r="JBG47" s="123"/>
      <c r="JBH47" s="123"/>
      <c r="JBI47" s="123"/>
      <c r="JBJ47" s="123"/>
      <c r="JBK47" s="123"/>
      <c r="JBL47" s="123"/>
      <c r="JBM47" s="123"/>
      <c r="JBN47" s="123"/>
      <c r="JBO47" s="123"/>
      <c r="JBP47" s="123"/>
      <c r="JBQ47" s="123"/>
      <c r="JBR47" s="123"/>
      <c r="JBS47" s="123"/>
      <c r="JBT47" s="123"/>
      <c r="JBU47" s="123"/>
      <c r="JBV47" s="123"/>
      <c r="JBW47" s="123"/>
      <c r="JBX47" s="123"/>
      <c r="JBY47" s="123"/>
      <c r="JBZ47" s="123"/>
      <c r="JCA47" s="123"/>
      <c r="JCB47" s="123"/>
      <c r="JCC47" s="123"/>
      <c r="JCD47" s="123"/>
      <c r="JCE47" s="123"/>
      <c r="JCF47" s="123"/>
      <c r="JCG47" s="123"/>
      <c r="JCH47" s="123"/>
      <c r="JCI47" s="123"/>
      <c r="JCJ47" s="123"/>
      <c r="JCK47" s="123"/>
      <c r="JCL47" s="123"/>
      <c r="JCM47" s="123"/>
      <c r="JCN47" s="123"/>
      <c r="JCO47" s="123"/>
      <c r="JCP47" s="123"/>
      <c r="JCQ47" s="123"/>
      <c r="JCR47" s="123"/>
      <c r="JCS47" s="123"/>
      <c r="JCT47" s="123"/>
      <c r="JCU47" s="123"/>
      <c r="JCV47" s="123"/>
      <c r="JCW47" s="123"/>
      <c r="JCX47" s="123"/>
      <c r="JCY47" s="123"/>
      <c r="JCZ47" s="123"/>
      <c r="JDA47" s="123"/>
      <c r="JDB47" s="123"/>
      <c r="JDC47" s="123"/>
      <c r="JDD47" s="123"/>
      <c r="JDE47" s="123"/>
      <c r="JDF47" s="123"/>
      <c r="JDG47" s="123"/>
      <c r="JDH47" s="123"/>
      <c r="JDI47" s="123"/>
      <c r="JDJ47" s="123"/>
      <c r="JDK47" s="123"/>
      <c r="JDL47" s="123"/>
      <c r="JDM47" s="123"/>
      <c r="JDN47" s="123"/>
      <c r="JDO47" s="123"/>
      <c r="JDP47" s="123"/>
      <c r="JDQ47" s="123"/>
      <c r="JDR47" s="123"/>
      <c r="JDS47" s="123"/>
      <c r="JDT47" s="123"/>
      <c r="JDU47" s="123"/>
      <c r="JDV47" s="123"/>
      <c r="JDW47" s="123"/>
      <c r="JDX47" s="123"/>
      <c r="JDY47" s="123"/>
      <c r="JDZ47" s="123"/>
      <c r="JEA47" s="123"/>
      <c r="JEB47" s="123"/>
      <c r="JEC47" s="123"/>
      <c r="JED47" s="123"/>
      <c r="JEE47" s="123"/>
      <c r="JEF47" s="123"/>
      <c r="JEG47" s="123"/>
      <c r="JEH47" s="123"/>
      <c r="JEI47" s="123"/>
      <c r="JEJ47" s="123"/>
      <c r="JEK47" s="123"/>
      <c r="JEL47" s="123"/>
      <c r="JEM47" s="123"/>
      <c r="JEN47" s="123"/>
      <c r="JEO47" s="123"/>
      <c r="JEP47" s="123"/>
      <c r="JEQ47" s="123"/>
      <c r="JER47" s="123"/>
      <c r="JES47" s="123"/>
      <c r="JET47" s="123"/>
      <c r="JEU47" s="123"/>
      <c r="JEV47" s="123"/>
      <c r="JEW47" s="123"/>
      <c r="JEX47" s="123"/>
      <c r="JEY47" s="123"/>
      <c r="JEZ47" s="123"/>
      <c r="JFA47" s="123"/>
      <c r="JFB47" s="123"/>
      <c r="JFC47" s="123"/>
      <c r="JFD47" s="123"/>
      <c r="JFE47" s="123"/>
      <c r="JFF47" s="123"/>
      <c r="JFG47" s="123"/>
      <c r="JFH47" s="123"/>
      <c r="JFI47" s="123"/>
      <c r="JFJ47" s="123"/>
      <c r="JFK47" s="123"/>
      <c r="JFL47" s="123"/>
      <c r="JFM47" s="123"/>
      <c r="JFN47" s="123"/>
      <c r="JFO47" s="123"/>
      <c r="JFP47" s="123"/>
      <c r="JFQ47" s="123"/>
      <c r="JFR47" s="123"/>
      <c r="JFS47" s="123"/>
      <c r="JFT47" s="123"/>
      <c r="JFU47" s="123"/>
      <c r="JFV47" s="123"/>
      <c r="JFW47" s="123"/>
      <c r="JFX47" s="123"/>
      <c r="JFY47" s="123"/>
      <c r="JFZ47" s="123"/>
      <c r="JGA47" s="123"/>
      <c r="JGB47" s="123"/>
      <c r="JGC47" s="123"/>
      <c r="JGD47" s="123"/>
      <c r="JGE47" s="123"/>
      <c r="JGF47" s="123"/>
      <c r="JGG47" s="123"/>
      <c r="JGH47" s="123"/>
      <c r="JGI47" s="123"/>
      <c r="JGJ47" s="123"/>
      <c r="JGK47" s="123"/>
      <c r="JGL47" s="123"/>
      <c r="JGM47" s="123"/>
      <c r="JGN47" s="123"/>
      <c r="JGO47" s="123"/>
      <c r="JGP47" s="123"/>
      <c r="JGQ47" s="123"/>
      <c r="JGR47" s="123"/>
      <c r="JGS47" s="123"/>
      <c r="JGT47" s="123"/>
      <c r="JGU47" s="123"/>
      <c r="JGV47" s="123"/>
      <c r="JGW47" s="123"/>
      <c r="JGX47" s="123"/>
      <c r="JGY47" s="123"/>
      <c r="JGZ47" s="123"/>
      <c r="JHA47" s="123"/>
      <c r="JHB47" s="123"/>
      <c r="JHC47" s="123"/>
      <c r="JHD47" s="123"/>
      <c r="JHE47" s="123"/>
      <c r="JHF47" s="123"/>
      <c r="JHG47" s="123"/>
      <c r="JHH47" s="123"/>
      <c r="JHI47" s="123"/>
      <c r="JHJ47" s="123"/>
      <c r="JHK47" s="123"/>
      <c r="JHL47" s="123"/>
      <c r="JHM47" s="123"/>
      <c r="JHN47" s="123"/>
      <c r="JHO47" s="123"/>
      <c r="JHP47" s="123"/>
      <c r="JHQ47" s="123"/>
      <c r="JHR47" s="123"/>
      <c r="JHS47" s="123"/>
      <c r="JHT47" s="123"/>
      <c r="JHU47" s="123"/>
      <c r="JHV47" s="123"/>
      <c r="JHW47" s="123"/>
      <c r="JHX47" s="123"/>
      <c r="JHY47" s="123"/>
      <c r="JHZ47" s="123"/>
      <c r="JIA47" s="123"/>
      <c r="JIB47" s="123"/>
      <c r="JIC47" s="123"/>
      <c r="JID47" s="123"/>
      <c r="JIE47" s="123"/>
      <c r="JIF47" s="123"/>
      <c r="JIG47" s="123"/>
      <c r="JIH47" s="123"/>
      <c r="JII47" s="123"/>
      <c r="JIJ47" s="123"/>
      <c r="JIK47" s="123"/>
      <c r="JIL47" s="123"/>
      <c r="JIM47" s="123"/>
      <c r="JIN47" s="123"/>
      <c r="JIO47" s="123"/>
      <c r="JIP47" s="123"/>
      <c r="JIQ47" s="123"/>
      <c r="JIR47" s="123"/>
      <c r="JIS47" s="123"/>
      <c r="JIT47" s="123"/>
      <c r="JIU47" s="123"/>
      <c r="JIV47" s="123"/>
      <c r="JIW47" s="123"/>
      <c r="JIX47" s="123"/>
      <c r="JIY47" s="123"/>
      <c r="JIZ47" s="123"/>
      <c r="JJA47" s="123"/>
      <c r="JJB47" s="123"/>
      <c r="JJC47" s="123"/>
      <c r="JJD47" s="123"/>
      <c r="JJE47" s="123"/>
      <c r="JJF47" s="123"/>
      <c r="JJG47" s="123"/>
      <c r="JJH47" s="123"/>
      <c r="JJI47" s="123"/>
      <c r="JJJ47" s="123"/>
      <c r="JJK47" s="123"/>
      <c r="JJL47" s="123"/>
      <c r="JJM47" s="123"/>
      <c r="JJN47" s="123"/>
      <c r="JJO47" s="123"/>
      <c r="JJP47" s="123"/>
      <c r="JJQ47" s="123"/>
      <c r="JJR47" s="123"/>
      <c r="JJS47" s="123"/>
      <c r="JJT47" s="123"/>
      <c r="JJU47" s="123"/>
      <c r="JJV47" s="123"/>
      <c r="JJW47" s="123"/>
      <c r="JJX47" s="123"/>
      <c r="JJY47" s="123"/>
      <c r="JJZ47" s="123"/>
      <c r="JKA47" s="123"/>
      <c r="JKB47" s="123"/>
      <c r="JKC47" s="123"/>
      <c r="JKD47" s="123"/>
      <c r="JKE47" s="123"/>
      <c r="JKF47" s="123"/>
      <c r="JKG47" s="123"/>
      <c r="JKH47" s="123"/>
      <c r="JKI47" s="123"/>
      <c r="JKJ47" s="123"/>
      <c r="JKK47" s="123"/>
      <c r="JKL47" s="123"/>
      <c r="JKM47" s="123"/>
      <c r="JKN47" s="123"/>
      <c r="JKO47" s="123"/>
      <c r="JKP47" s="123"/>
      <c r="JKQ47" s="123"/>
      <c r="JKR47" s="123"/>
      <c r="JKS47" s="123"/>
      <c r="JKT47" s="123"/>
      <c r="JKU47" s="123"/>
      <c r="JKV47" s="123"/>
      <c r="JKW47" s="123"/>
      <c r="JKX47" s="123"/>
      <c r="JKY47" s="123"/>
      <c r="JKZ47" s="123"/>
      <c r="JLA47" s="123"/>
      <c r="JLB47" s="123"/>
      <c r="JLC47" s="123"/>
      <c r="JLD47" s="123"/>
      <c r="JLE47" s="123"/>
      <c r="JLF47" s="123"/>
      <c r="JLG47" s="123"/>
      <c r="JLH47" s="123"/>
      <c r="JLI47" s="123"/>
      <c r="JLJ47" s="123"/>
      <c r="JLK47" s="123"/>
      <c r="JLL47" s="123"/>
      <c r="JLM47" s="123"/>
      <c r="JLN47" s="123"/>
      <c r="JLO47" s="123"/>
      <c r="JLP47" s="123"/>
      <c r="JLQ47" s="123"/>
      <c r="JLR47" s="123"/>
      <c r="JLS47" s="123"/>
      <c r="JLT47" s="123"/>
      <c r="JLU47" s="123"/>
      <c r="JLV47" s="123"/>
      <c r="JLW47" s="123"/>
      <c r="JLX47" s="123"/>
      <c r="JLY47" s="123"/>
      <c r="JLZ47" s="123"/>
      <c r="JMA47" s="123"/>
      <c r="JMB47" s="123"/>
      <c r="JMC47" s="123"/>
      <c r="JMD47" s="123"/>
      <c r="JME47" s="123"/>
      <c r="JMF47" s="123"/>
      <c r="JMG47" s="123"/>
      <c r="JMH47" s="123"/>
      <c r="JMI47" s="123"/>
      <c r="JMJ47" s="123"/>
      <c r="JMK47" s="123"/>
      <c r="JML47" s="123"/>
      <c r="JMM47" s="123"/>
      <c r="JMN47" s="123"/>
      <c r="JMO47" s="123"/>
      <c r="JMP47" s="123"/>
      <c r="JMQ47" s="123"/>
      <c r="JMR47" s="123"/>
      <c r="JMS47" s="123"/>
      <c r="JMT47" s="123"/>
      <c r="JMU47" s="123"/>
      <c r="JMV47" s="123"/>
      <c r="JMW47" s="123"/>
      <c r="JMX47" s="123"/>
      <c r="JMY47" s="123"/>
      <c r="JMZ47" s="123"/>
      <c r="JNA47" s="123"/>
      <c r="JNB47" s="123"/>
      <c r="JNC47" s="123"/>
      <c r="JND47" s="123"/>
      <c r="JNE47" s="123"/>
      <c r="JNF47" s="123"/>
      <c r="JNG47" s="123"/>
      <c r="JNH47" s="123"/>
      <c r="JNI47" s="123"/>
      <c r="JNJ47" s="123"/>
      <c r="JNK47" s="123"/>
      <c r="JNL47" s="123"/>
      <c r="JNM47" s="123"/>
      <c r="JNN47" s="123"/>
      <c r="JNO47" s="123"/>
      <c r="JNP47" s="123"/>
      <c r="JNQ47" s="123"/>
      <c r="JNR47" s="123"/>
      <c r="JNS47" s="123"/>
      <c r="JNT47" s="123"/>
      <c r="JNU47" s="123"/>
      <c r="JNV47" s="123"/>
      <c r="JNW47" s="123"/>
      <c r="JNX47" s="123"/>
      <c r="JNY47" s="123"/>
      <c r="JNZ47" s="123"/>
      <c r="JOA47" s="123"/>
      <c r="JOB47" s="123"/>
      <c r="JOC47" s="123"/>
      <c r="JOD47" s="123"/>
      <c r="JOE47" s="123"/>
      <c r="JOF47" s="123"/>
      <c r="JOG47" s="123"/>
      <c r="JOH47" s="123"/>
      <c r="JOI47" s="123"/>
      <c r="JOJ47" s="123"/>
      <c r="JOK47" s="123"/>
      <c r="JOL47" s="123"/>
      <c r="JOM47" s="123"/>
      <c r="JON47" s="123"/>
      <c r="JOO47" s="123"/>
      <c r="JOP47" s="123"/>
      <c r="JOQ47" s="123"/>
      <c r="JOR47" s="123"/>
      <c r="JOS47" s="123"/>
      <c r="JOT47" s="123"/>
      <c r="JOU47" s="123"/>
      <c r="JOV47" s="123"/>
      <c r="JOW47" s="123"/>
      <c r="JOX47" s="123"/>
      <c r="JOY47" s="123"/>
      <c r="JOZ47" s="123"/>
      <c r="JPA47" s="123"/>
      <c r="JPB47" s="123"/>
      <c r="JPC47" s="123"/>
      <c r="JPD47" s="123"/>
      <c r="JPE47" s="123"/>
      <c r="JPF47" s="123"/>
      <c r="JPG47" s="123"/>
      <c r="JPH47" s="123"/>
      <c r="JPI47" s="123"/>
      <c r="JPJ47" s="123"/>
      <c r="JPK47" s="123"/>
      <c r="JPL47" s="123"/>
      <c r="JPM47" s="123"/>
      <c r="JPN47" s="123"/>
      <c r="JPO47" s="123"/>
      <c r="JPP47" s="123"/>
      <c r="JPQ47" s="123"/>
      <c r="JPR47" s="123"/>
      <c r="JPS47" s="123"/>
      <c r="JPT47" s="123"/>
      <c r="JPU47" s="123"/>
      <c r="JPV47" s="123"/>
      <c r="JPW47" s="123"/>
      <c r="JPX47" s="123"/>
      <c r="JPY47" s="123"/>
      <c r="JPZ47" s="123"/>
      <c r="JQA47" s="123"/>
      <c r="JQB47" s="123"/>
      <c r="JQC47" s="123"/>
      <c r="JQD47" s="123"/>
      <c r="JQE47" s="123"/>
      <c r="JQF47" s="123"/>
      <c r="JQG47" s="123"/>
      <c r="JQH47" s="123"/>
      <c r="JQI47" s="123"/>
      <c r="JQJ47" s="123"/>
      <c r="JQK47" s="123"/>
      <c r="JQL47" s="123"/>
      <c r="JQM47" s="123"/>
      <c r="JQN47" s="123"/>
      <c r="JQO47" s="123"/>
      <c r="JQP47" s="123"/>
      <c r="JQQ47" s="123"/>
      <c r="JQR47" s="123"/>
      <c r="JQS47" s="123"/>
      <c r="JQT47" s="123"/>
      <c r="JQU47" s="123"/>
      <c r="JQV47" s="123"/>
      <c r="JQW47" s="123"/>
      <c r="JQX47" s="123"/>
      <c r="JQY47" s="123"/>
      <c r="JQZ47" s="123"/>
      <c r="JRA47" s="123"/>
      <c r="JRB47" s="123"/>
      <c r="JRC47" s="123"/>
      <c r="JRD47" s="123"/>
      <c r="JRE47" s="123"/>
      <c r="JRF47" s="123"/>
      <c r="JRG47" s="123"/>
      <c r="JRH47" s="123"/>
      <c r="JRI47" s="123"/>
      <c r="JRJ47" s="123"/>
      <c r="JRK47" s="123"/>
      <c r="JRL47" s="123"/>
      <c r="JRM47" s="123"/>
      <c r="JRN47" s="123"/>
      <c r="JRO47" s="123"/>
      <c r="JRP47" s="123"/>
      <c r="JRQ47" s="123"/>
      <c r="JRR47" s="123"/>
      <c r="JRS47" s="123"/>
      <c r="JRT47" s="123"/>
      <c r="JRU47" s="123"/>
      <c r="JRV47" s="123"/>
      <c r="JRW47" s="123"/>
      <c r="JRX47" s="123"/>
      <c r="JRY47" s="123"/>
      <c r="JRZ47" s="123"/>
      <c r="JSA47" s="123"/>
      <c r="JSB47" s="123"/>
      <c r="JSC47" s="123"/>
      <c r="JSD47" s="123"/>
      <c r="JSE47" s="123"/>
      <c r="JSF47" s="123"/>
      <c r="JSG47" s="123"/>
      <c r="JSH47" s="123"/>
      <c r="JSI47" s="123"/>
      <c r="JSJ47" s="123"/>
      <c r="JSK47" s="123"/>
      <c r="JSL47" s="123"/>
      <c r="JSM47" s="123"/>
      <c r="JSN47" s="123"/>
      <c r="JSO47" s="123"/>
      <c r="JSP47" s="123"/>
      <c r="JSQ47" s="123"/>
      <c r="JSR47" s="123"/>
      <c r="JSS47" s="123"/>
      <c r="JST47" s="123"/>
      <c r="JSU47" s="123"/>
      <c r="JSV47" s="123"/>
      <c r="JSW47" s="123"/>
      <c r="JSX47" s="123"/>
      <c r="JSY47" s="123"/>
      <c r="JSZ47" s="123"/>
      <c r="JTA47" s="123"/>
      <c r="JTB47" s="123"/>
      <c r="JTC47" s="123"/>
      <c r="JTD47" s="123"/>
      <c r="JTE47" s="123"/>
      <c r="JTF47" s="123"/>
      <c r="JTG47" s="123"/>
      <c r="JTH47" s="123"/>
      <c r="JTI47" s="123"/>
      <c r="JTJ47" s="123"/>
      <c r="JTK47" s="123"/>
      <c r="JTL47" s="123"/>
      <c r="JTM47" s="123"/>
      <c r="JTN47" s="123"/>
      <c r="JTO47" s="123"/>
      <c r="JTP47" s="123"/>
      <c r="JTQ47" s="123"/>
      <c r="JTR47" s="123"/>
      <c r="JTS47" s="123"/>
      <c r="JTT47" s="123"/>
      <c r="JTU47" s="123"/>
      <c r="JTV47" s="123"/>
      <c r="JTW47" s="123"/>
      <c r="JTX47" s="123"/>
      <c r="JTY47" s="123"/>
      <c r="JTZ47" s="123"/>
      <c r="JUA47" s="123"/>
      <c r="JUB47" s="123"/>
      <c r="JUC47" s="123"/>
      <c r="JUD47" s="123"/>
      <c r="JUE47" s="123"/>
      <c r="JUF47" s="123"/>
      <c r="JUG47" s="123"/>
      <c r="JUH47" s="123"/>
      <c r="JUI47" s="123"/>
      <c r="JUJ47" s="123"/>
      <c r="JUK47" s="123"/>
      <c r="JUL47" s="123"/>
      <c r="JUM47" s="123"/>
      <c r="JUN47" s="123"/>
      <c r="JUO47" s="123"/>
      <c r="JUP47" s="123"/>
      <c r="JUQ47" s="123"/>
      <c r="JUR47" s="123"/>
      <c r="JUS47" s="123"/>
      <c r="JUT47" s="123"/>
      <c r="JUU47" s="123"/>
      <c r="JUV47" s="123"/>
      <c r="JUW47" s="123"/>
      <c r="JUX47" s="123"/>
      <c r="JUY47" s="123"/>
      <c r="JUZ47" s="123"/>
      <c r="JVA47" s="123"/>
      <c r="JVB47" s="123"/>
      <c r="JVC47" s="123"/>
      <c r="JVD47" s="123"/>
      <c r="JVE47" s="123"/>
      <c r="JVF47" s="123"/>
      <c r="JVG47" s="123"/>
      <c r="JVH47" s="123"/>
      <c r="JVI47" s="123"/>
      <c r="JVJ47" s="123"/>
      <c r="JVK47" s="123"/>
      <c r="JVL47" s="123"/>
      <c r="JVM47" s="123"/>
      <c r="JVN47" s="123"/>
      <c r="JVO47" s="123"/>
      <c r="JVP47" s="123"/>
      <c r="JVQ47" s="123"/>
      <c r="JVR47" s="123"/>
      <c r="JVS47" s="123"/>
      <c r="JVT47" s="123"/>
      <c r="JVU47" s="123"/>
      <c r="JVV47" s="123"/>
      <c r="JVW47" s="123"/>
      <c r="JVX47" s="123"/>
      <c r="JVY47" s="123"/>
      <c r="JVZ47" s="123"/>
      <c r="JWA47" s="123"/>
      <c r="JWB47" s="123"/>
      <c r="JWC47" s="123"/>
      <c r="JWD47" s="123"/>
      <c r="JWE47" s="123"/>
      <c r="JWF47" s="123"/>
      <c r="JWG47" s="123"/>
      <c r="JWH47" s="123"/>
      <c r="JWI47" s="123"/>
      <c r="JWJ47" s="123"/>
      <c r="JWK47" s="123"/>
      <c r="JWL47" s="123"/>
      <c r="JWM47" s="123"/>
      <c r="JWN47" s="123"/>
      <c r="JWO47" s="123"/>
      <c r="JWP47" s="123"/>
      <c r="JWQ47" s="123"/>
      <c r="JWR47" s="123"/>
      <c r="JWS47" s="123"/>
      <c r="JWT47" s="123"/>
      <c r="JWU47" s="123"/>
      <c r="JWV47" s="123"/>
      <c r="JWW47" s="123"/>
      <c r="JWX47" s="123"/>
      <c r="JWY47" s="123"/>
      <c r="JWZ47" s="123"/>
      <c r="JXA47" s="123"/>
      <c r="JXB47" s="123"/>
      <c r="JXC47" s="123"/>
      <c r="JXD47" s="123"/>
      <c r="JXE47" s="123"/>
      <c r="JXF47" s="123"/>
      <c r="JXG47" s="123"/>
      <c r="JXH47" s="123"/>
      <c r="JXI47" s="123"/>
      <c r="JXJ47" s="123"/>
      <c r="JXK47" s="123"/>
      <c r="JXL47" s="123"/>
      <c r="JXM47" s="123"/>
      <c r="JXN47" s="123"/>
      <c r="JXO47" s="123"/>
      <c r="JXP47" s="123"/>
      <c r="JXQ47" s="123"/>
      <c r="JXR47" s="123"/>
      <c r="JXS47" s="123"/>
      <c r="JXT47" s="123"/>
      <c r="JXU47" s="123"/>
      <c r="JXV47" s="123"/>
      <c r="JXW47" s="123"/>
      <c r="JXX47" s="123"/>
      <c r="JXY47" s="123"/>
      <c r="JXZ47" s="123"/>
      <c r="JYA47" s="123"/>
      <c r="JYB47" s="123"/>
      <c r="JYC47" s="123"/>
      <c r="JYD47" s="123"/>
      <c r="JYE47" s="123"/>
      <c r="JYF47" s="123"/>
      <c r="JYG47" s="123"/>
      <c r="JYH47" s="123"/>
      <c r="JYI47" s="123"/>
      <c r="JYJ47" s="123"/>
      <c r="JYK47" s="123"/>
      <c r="JYL47" s="123"/>
      <c r="JYM47" s="123"/>
      <c r="JYN47" s="123"/>
      <c r="JYO47" s="123"/>
      <c r="JYP47" s="123"/>
      <c r="JYQ47" s="123"/>
      <c r="JYR47" s="123"/>
      <c r="JYS47" s="123"/>
      <c r="JYT47" s="123"/>
      <c r="JYU47" s="123"/>
      <c r="JYV47" s="123"/>
      <c r="JYW47" s="123"/>
      <c r="JYX47" s="123"/>
      <c r="JYY47" s="123"/>
      <c r="JYZ47" s="123"/>
      <c r="JZA47" s="123"/>
      <c r="JZB47" s="123"/>
      <c r="JZC47" s="123"/>
      <c r="JZD47" s="123"/>
      <c r="JZE47" s="123"/>
      <c r="JZF47" s="123"/>
      <c r="JZG47" s="123"/>
      <c r="JZH47" s="123"/>
      <c r="JZI47" s="123"/>
      <c r="JZJ47" s="123"/>
      <c r="JZK47" s="123"/>
      <c r="JZL47" s="123"/>
      <c r="JZM47" s="123"/>
      <c r="JZN47" s="123"/>
      <c r="JZO47" s="123"/>
      <c r="JZP47" s="123"/>
      <c r="JZQ47" s="123"/>
      <c r="JZR47" s="123"/>
      <c r="JZS47" s="123"/>
      <c r="JZT47" s="123"/>
      <c r="JZU47" s="123"/>
      <c r="JZV47" s="123"/>
      <c r="JZW47" s="123"/>
      <c r="JZX47" s="123"/>
      <c r="JZY47" s="123"/>
      <c r="JZZ47" s="123"/>
      <c r="KAA47" s="123"/>
      <c r="KAB47" s="123"/>
      <c r="KAC47" s="123"/>
      <c r="KAD47" s="123"/>
      <c r="KAE47" s="123"/>
      <c r="KAF47" s="123"/>
      <c r="KAG47" s="123"/>
      <c r="KAH47" s="123"/>
      <c r="KAI47" s="123"/>
      <c r="KAJ47" s="123"/>
      <c r="KAK47" s="123"/>
      <c r="KAL47" s="123"/>
      <c r="KAM47" s="123"/>
      <c r="KAN47" s="123"/>
      <c r="KAO47" s="123"/>
      <c r="KAP47" s="123"/>
      <c r="KAQ47" s="123"/>
      <c r="KAR47" s="123"/>
      <c r="KAS47" s="123"/>
      <c r="KAT47" s="123"/>
      <c r="KAU47" s="123"/>
      <c r="KAV47" s="123"/>
      <c r="KAW47" s="123"/>
      <c r="KAX47" s="123"/>
      <c r="KAY47" s="123"/>
      <c r="KAZ47" s="123"/>
      <c r="KBA47" s="123"/>
      <c r="KBB47" s="123"/>
      <c r="KBC47" s="123"/>
      <c r="KBD47" s="123"/>
      <c r="KBE47" s="123"/>
      <c r="KBF47" s="123"/>
      <c r="KBG47" s="123"/>
      <c r="KBH47" s="123"/>
      <c r="KBI47" s="123"/>
      <c r="KBJ47" s="123"/>
      <c r="KBK47" s="123"/>
      <c r="KBL47" s="123"/>
      <c r="KBM47" s="123"/>
      <c r="KBN47" s="123"/>
      <c r="KBO47" s="123"/>
      <c r="KBP47" s="123"/>
      <c r="KBQ47" s="123"/>
      <c r="KBR47" s="123"/>
      <c r="KBS47" s="123"/>
      <c r="KBT47" s="123"/>
      <c r="KBU47" s="123"/>
      <c r="KBV47" s="123"/>
      <c r="KBW47" s="123"/>
      <c r="KBX47" s="123"/>
      <c r="KBY47" s="123"/>
      <c r="KBZ47" s="123"/>
      <c r="KCA47" s="123"/>
      <c r="KCB47" s="123"/>
      <c r="KCC47" s="123"/>
      <c r="KCD47" s="123"/>
      <c r="KCE47" s="123"/>
      <c r="KCF47" s="123"/>
      <c r="KCG47" s="123"/>
      <c r="KCH47" s="123"/>
      <c r="KCI47" s="123"/>
      <c r="KCJ47" s="123"/>
      <c r="KCK47" s="123"/>
      <c r="KCL47" s="123"/>
      <c r="KCM47" s="123"/>
      <c r="KCN47" s="123"/>
      <c r="KCO47" s="123"/>
      <c r="KCP47" s="123"/>
      <c r="KCQ47" s="123"/>
      <c r="KCR47" s="123"/>
      <c r="KCS47" s="123"/>
      <c r="KCT47" s="123"/>
      <c r="KCU47" s="123"/>
      <c r="KCV47" s="123"/>
      <c r="KCW47" s="123"/>
      <c r="KCX47" s="123"/>
      <c r="KCY47" s="123"/>
      <c r="KCZ47" s="123"/>
      <c r="KDA47" s="123"/>
      <c r="KDB47" s="123"/>
      <c r="KDC47" s="123"/>
      <c r="KDD47" s="123"/>
      <c r="KDE47" s="123"/>
      <c r="KDF47" s="123"/>
      <c r="KDG47" s="123"/>
      <c r="KDH47" s="123"/>
      <c r="KDI47" s="123"/>
      <c r="KDJ47" s="123"/>
      <c r="KDK47" s="123"/>
      <c r="KDL47" s="123"/>
      <c r="KDM47" s="123"/>
      <c r="KDN47" s="123"/>
      <c r="KDO47" s="123"/>
      <c r="KDP47" s="123"/>
      <c r="KDQ47" s="123"/>
      <c r="KDR47" s="123"/>
      <c r="KDS47" s="123"/>
      <c r="KDT47" s="123"/>
      <c r="KDU47" s="123"/>
      <c r="KDV47" s="123"/>
      <c r="KDW47" s="123"/>
      <c r="KDX47" s="123"/>
      <c r="KDY47" s="123"/>
      <c r="KDZ47" s="123"/>
      <c r="KEA47" s="123"/>
      <c r="KEB47" s="123"/>
      <c r="KEC47" s="123"/>
      <c r="KED47" s="123"/>
      <c r="KEE47" s="123"/>
      <c r="KEF47" s="123"/>
      <c r="KEG47" s="123"/>
      <c r="KEH47" s="123"/>
      <c r="KEI47" s="123"/>
      <c r="KEJ47" s="123"/>
      <c r="KEK47" s="123"/>
      <c r="KEL47" s="123"/>
      <c r="KEM47" s="123"/>
      <c r="KEN47" s="123"/>
      <c r="KEO47" s="123"/>
      <c r="KEP47" s="123"/>
      <c r="KEQ47" s="123"/>
      <c r="KER47" s="123"/>
      <c r="KES47" s="123"/>
      <c r="KET47" s="123"/>
      <c r="KEU47" s="123"/>
      <c r="KEV47" s="123"/>
      <c r="KEW47" s="123"/>
      <c r="KEX47" s="123"/>
      <c r="KEY47" s="123"/>
      <c r="KEZ47" s="123"/>
      <c r="KFA47" s="123"/>
      <c r="KFB47" s="123"/>
      <c r="KFC47" s="123"/>
      <c r="KFD47" s="123"/>
      <c r="KFE47" s="123"/>
      <c r="KFF47" s="123"/>
      <c r="KFG47" s="123"/>
      <c r="KFH47" s="123"/>
      <c r="KFI47" s="123"/>
      <c r="KFJ47" s="123"/>
      <c r="KFK47" s="123"/>
      <c r="KFL47" s="123"/>
      <c r="KFM47" s="123"/>
      <c r="KFN47" s="123"/>
      <c r="KFO47" s="123"/>
      <c r="KFP47" s="123"/>
      <c r="KFQ47" s="123"/>
      <c r="KFR47" s="123"/>
      <c r="KFS47" s="123"/>
      <c r="KFT47" s="123"/>
      <c r="KFU47" s="123"/>
      <c r="KFV47" s="123"/>
      <c r="KFW47" s="123"/>
      <c r="KFX47" s="123"/>
      <c r="KFY47" s="123"/>
      <c r="KFZ47" s="123"/>
      <c r="KGA47" s="123"/>
      <c r="KGB47" s="123"/>
      <c r="KGC47" s="123"/>
      <c r="KGD47" s="123"/>
      <c r="KGE47" s="123"/>
      <c r="KGF47" s="123"/>
      <c r="KGG47" s="123"/>
      <c r="KGH47" s="123"/>
      <c r="KGI47" s="123"/>
      <c r="KGJ47" s="123"/>
      <c r="KGK47" s="123"/>
      <c r="KGL47" s="123"/>
      <c r="KGM47" s="123"/>
      <c r="KGN47" s="123"/>
      <c r="KGO47" s="123"/>
      <c r="KGP47" s="123"/>
      <c r="KGQ47" s="123"/>
      <c r="KGR47" s="123"/>
      <c r="KGS47" s="123"/>
      <c r="KGT47" s="123"/>
      <c r="KGU47" s="123"/>
      <c r="KGV47" s="123"/>
      <c r="KGW47" s="123"/>
      <c r="KGX47" s="123"/>
      <c r="KGY47" s="123"/>
      <c r="KGZ47" s="123"/>
      <c r="KHA47" s="123"/>
      <c r="KHB47" s="123"/>
      <c r="KHC47" s="123"/>
      <c r="KHD47" s="123"/>
      <c r="KHE47" s="123"/>
      <c r="KHF47" s="123"/>
      <c r="KHG47" s="123"/>
      <c r="KHH47" s="123"/>
      <c r="KHI47" s="123"/>
      <c r="KHJ47" s="123"/>
      <c r="KHK47" s="123"/>
      <c r="KHL47" s="123"/>
      <c r="KHM47" s="123"/>
      <c r="KHN47" s="123"/>
      <c r="KHO47" s="123"/>
      <c r="KHP47" s="123"/>
      <c r="KHQ47" s="123"/>
      <c r="KHR47" s="123"/>
      <c r="KHS47" s="123"/>
      <c r="KHT47" s="123"/>
      <c r="KHU47" s="123"/>
      <c r="KHV47" s="123"/>
      <c r="KHW47" s="123"/>
      <c r="KHX47" s="123"/>
      <c r="KHY47" s="123"/>
      <c r="KHZ47" s="123"/>
      <c r="KIA47" s="123"/>
      <c r="KIB47" s="123"/>
      <c r="KIC47" s="123"/>
      <c r="KID47" s="123"/>
      <c r="KIE47" s="123"/>
      <c r="KIF47" s="123"/>
      <c r="KIG47" s="123"/>
      <c r="KIH47" s="123"/>
      <c r="KII47" s="123"/>
      <c r="KIJ47" s="123"/>
      <c r="KIK47" s="123"/>
      <c r="KIL47" s="123"/>
      <c r="KIM47" s="123"/>
      <c r="KIN47" s="123"/>
      <c r="KIO47" s="123"/>
      <c r="KIP47" s="123"/>
      <c r="KIQ47" s="123"/>
      <c r="KIR47" s="123"/>
      <c r="KIS47" s="123"/>
      <c r="KIT47" s="123"/>
      <c r="KIU47" s="123"/>
      <c r="KIV47" s="123"/>
      <c r="KIW47" s="123"/>
      <c r="KIX47" s="123"/>
      <c r="KIY47" s="123"/>
      <c r="KIZ47" s="123"/>
      <c r="KJA47" s="123"/>
      <c r="KJB47" s="123"/>
      <c r="KJC47" s="123"/>
      <c r="KJD47" s="123"/>
      <c r="KJE47" s="123"/>
      <c r="KJF47" s="123"/>
      <c r="KJG47" s="123"/>
      <c r="KJH47" s="123"/>
      <c r="KJI47" s="123"/>
      <c r="KJJ47" s="123"/>
      <c r="KJK47" s="123"/>
      <c r="KJL47" s="123"/>
      <c r="KJM47" s="123"/>
      <c r="KJN47" s="123"/>
      <c r="KJO47" s="123"/>
      <c r="KJP47" s="123"/>
      <c r="KJQ47" s="123"/>
      <c r="KJR47" s="123"/>
      <c r="KJS47" s="123"/>
      <c r="KJT47" s="123"/>
      <c r="KJU47" s="123"/>
      <c r="KJV47" s="123"/>
      <c r="KJW47" s="123"/>
      <c r="KJX47" s="123"/>
      <c r="KJY47" s="123"/>
      <c r="KJZ47" s="123"/>
      <c r="KKA47" s="123"/>
      <c r="KKB47" s="123"/>
      <c r="KKC47" s="123"/>
      <c r="KKD47" s="123"/>
      <c r="KKE47" s="123"/>
      <c r="KKF47" s="123"/>
      <c r="KKG47" s="123"/>
      <c r="KKH47" s="123"/>
      <c r="KKI47" s="123"/>
      <c r="KKJ47" s="123"/>
      <c r="KKK47" s="123"/>
      <c r="KKL47" s="123"/>
      <c r="KKM47" s="123"/>
      <c r="KKN47" s="123"/>
      <c r="KKO47" s="123"/>
      <c r="KKP47" s="123"/>
      <c r="KKQ47" s="123"/>
      <c r="KKR47" s="123"/>
      <c r="KKS47" s="123"/>
      <c r="KKT47" s="123"/>
      <c r="KKU47" s="123"/>
      <c r="KKV47" s="123"/>
      <c r="KKW47" s="123"/>
      <c r="KKX47" s="123"/>
      <c r="KKY47" s="123"/>
      <c r="KKZ47" s="123"/>
      <c r="KLA47" s="123"/>
      <c r="KLB47" s="123"/>
      <c r="KLC47" s="123"/>
      <c r="KLD47" s="123"/>
      <c r="KLE47" s="123"/>
      <c r="KLF47" s="123"/>
      <c r="KLG47" s="123"/>
      <c r="KLH47" s="123"/>
      <c r="KLI47" s="123"/>
      <c r="KLJ47" s="123"/>
      <c r="KLK47" s="123"/>
      <c r="KLL47" s="123"/>
      <c r="KLM47" s="123"/>
      <c r="KLN47" s="123"/>
      <c r="KLO47" s="123"/>
      <c r="KLP47" s="123"/>
      <c r="KLQ47" s="123"/>
      <c r="KLR47" s="123"/>
      <c r="KLS47" s="123"/>
      <c r="KLT47" s="123"/>
      <c r="KLU47" s="123"/>
      <c r="KLV47" s="123"/>
      <c r="KLW47" s="123"/>
      <c r="KLX47" s="123"/>
      <c r="KLY47" s="123"/>
      <c r="KLZ47" s="123"/>
      <c r="KMA47" s="123"/>
      <c r="KMB47" s="123"/>
      <c r="KMC47" s="123"/>
      <c r="KMD47" s="123"/>
      <c r="KME47" s="123"/>
      <c r="KMF47" s="123"/>
      <c r="KMG47" s="123"/>
      <c r="KMH47" s="123"/>
      <c r="KMI47" s="123"/>
      <c r="KMJ47" s="123"/>
      <c r="KMK47" s="123"/>
      <c r="KML47" s="123"/>
      <c r="KMM47" s="123"/>
      <c r="KMN47" s="123"/>
      <c r="KMO47" s="123"/>
      <c r="KMP47" s="123"/>
      <c r="KMQ47" s="123"/>
      <c r="KMR47" s="123"/>
      <c r="KMS47" s="123"/>
      <c r="KMT47" s="123"/>
      <c r="KMU47" s="123"/>
      <c r="KMV47" s="123"/>
      <c r="KMW47" s="123"/>
      <c r="KMX47" s="123"/>
      <c r="KMY47" s="123"/>
      <c r="KMZ47" s="123"/>
      <c r="KNA47" s="123"/>
      <c r="KNB47" s="123"/>
      <c r="KNC47" s="123"/>
      <c r="KND47" s="123"/>
      <c r="KNE47" s="123"/>
      <c r="KNF47" s="123"/>
      <c r="KNG47" s="123"/>
      <c r="KNH47" s="123"/>
      <c r="KNI47" s="123"/>
      <c r="KNJ47" s="123"/>
      <c r="KNK47" s="123"/>
      <c r="KNL47" s="123"/>
      <c r="KNM47" s="123"/>
      <c r="KNN47" s="123"/>
      <c r="KNO47" s="123"/>
      <c r="KNP47" s="123"/>
      <c r="KNQ47" s="123"/>
      <c r="KNR47" s="123"/>
      <c r="KNS47" s="123"/>
      <c r="KNT47" s="123"/>
      <c r="KNU47" s="123"/>
      <c r="KNV47" s="123"/>
      <c r="KNW47" s="123"/>
      <c r="KNX47" s="123"/>
      <c r="KNY47" s="123"/>
      <c r="KNZ47" s="123"/>
      <c r="KOA47" s="123"/>
      <c r="KOB47" s="123"/>
      <c r="KOC47" s="123"/>
      <c r="KOD47" s="123"/>
      <c r="KOE47" s="123"/>
      <c r="KOF47" s="123"/>
      <c r="KOG47" s="123"/>
      <c r="KOH47" s="123"/>
      <c r="KOI47" s="123"/>
      <c r="KOJ47" s="123"/>
      <c r="KOK47" s="123"/>
      <c r="KOL47" s="123"/>
      <c r="KOM47" s="123"/>
      <c r="KON47" s="123"/>
      <c r="KOO47" s="123"/>
      <c r="KOP47" s="123"/>
      <c r="KOQ47" s="123"/>
      <c r="KOR47" s="123"/>
      <c r="KOS47" s="123"/>
      <c r="KOT47" s="123"/>
      <c r="KOU47" s="123"/>
      <c r="KOV47" s="123"/>
      <c r="KOW47" s="123"/>
      <c r="KOX47" s="123"/>
      <c r="KOY47" s="123"/>
      <c r="KOZ47" s="123"/>
      <c r="KPA47" s="123"/>
      <c r="KPB47" s="123"/>
      <c r="KPC47" s="123"/>
      <c r="KPD47" s="123"/>
      <c r="KPE47" s="123"/>
      <c r="KPF47" s="123"/>
      <c r="KPG47" s="123"/>
      <c r="KPH47" s="123"/>
      <c r="KPI47" s="123"/>
      <c r="KPJ47" s="123"/>
      <c r="KPK47" s="123"/>
      <c r="KPL47" s="123"/>
      <c r="KPM47" s="123"/>
      <c r="KPN47" s="123"/>
      <c r="KPO47" s="123"/>
      <c r="KPP47" s="123"/>
      <c r="KPQ47" s="123"/>
      <c r="KPR47" s="123"/>
      <c r="KPS47" s="123"/>
      <c r="KPT47" s="123"/>
      <c r="KPU47" s="123"/>
      <c r="KPV47" s="123"/>
      <c r="KPW47" s="123"/>
      <c r="KPX47" s="123"/>
      <c r="KPY47" s="123"/>
      <c r="KPZ47" s="123"/>
      <c r="KQA47" s="123"/>
      <c r="KQB47" s="123"/>
      <c r="KQC47" s="123"/>
      <c r="KQD47" s="123"/>
      <c r="KQE47" s="123"/>
      <c r="KQF47" s="123"/>
      <c r="KQG47" s="123"/>
      <c r="KQH47" s="123"/>
      <c r="KQI47" s="123"/>
      <c r="KQJ47" s="123"/>
      <c r="KQK47" s="123"/>
      <c r="KQL47" s="123"/>
      <c r="KQM47" s="123"/>
      <c r="KQN47" s="123"/>
      <c r="KQO47" s="123"/>
      <c r="KQP47" s="123"/>
      <c r="KQQ47" s="123"/>
      <c r="KQR47" s="123"/>
      <c r="KQS47" s="123"/>
      <c r="KQT47" s="123"/>
      <c r="KQU47" s="123"/>
      <c r="KQV47" s="123"/>
      <c r="KQW47" s="123"/>
      <c r="KQX47" s="123"/>
      <c r="KQY47" s="123"/>
      <c r="KQZ47" s="123"/>
      <c r="KRA47" s="123"/>
      <c r="KRB47" s="123"/>
      <c r="KRC47" s="123"/>
      <c r="KRD47" s="123"/>
      <c r="KRE47" s="123"/>
      <c r="KRF47" s="123"/>
      <c r="KRG47" s="123"/>
      <c r="KRH47" s="123"/>
      <c r="KRI47" s="123"/>
      <c r="KRJ47" s="123"/>
      <c r="KRK47" s="123"/>
      <c r="KRL47" s="123"/>
      <c r="KRM47" s="123"/>
      <c r="KRN47" s="123"/>
      <c r="KRO47" s="123"/>
      <c r="KRP47" s="123"/>
      <c r="KRQ47" s="123"/>
      <c r="KRR47" s="123"/>
      <c r="KRS47" s="123"/>
      <c r="KRT47" s="123"/>
      <c r="KRU47" s="123"/>
      <c r="KRV47" s="123"/>
      <c r="KRW47" s="123"/>
      <c r="KRX47" s="123"/>
      <c r="KRY47" s="123"/>
      <c r="KRZ47" s="123"/>
      <c r="KSA47" s="123"/>
      <c r="KSB47" s="123"/>
      <c r="KSC47" s="123"/>
      <c r="KSD47" s="123"/>
      <c r="KSE47" s="123"/>
      <c r="KSF47" s="123"/>
      <c r="KSG47" s="123"/>
      <c r="KSH47" s="123"/>
      <c r="KSI47" s="123"/>
      <c r="KSJ47" s="123"/>
      <c r="KSK47" s="123"/>
      <c r="KSL47" s="123"/>
      <c r="KSM47" s="123"/>
      <c r="KSN47" s="123"/>
      <c r="KSO47" s="123"/>
      <c r="KSP47" s="123"/>
      <c r="KSQ47" s="123"/>
      <c r="KSR47" s="123"/>
      <c r="KSS47" s="123"/>
      <c r="KST47" s="123"/>
      <c r="KSU47" s="123"/>
      <c r="KSV47" s="123"/>
      <c r="KSW47" s="123"/>
      <c r="KSX47" s="123"/>
      <c r="KSY47" s="123"/>
      <c r="KSZ47" s="123"/>
      <c r="KTA47" s="123"/>
      <c r="KTB47" s="123"/>
      <c r="KTC47" s="123"/>
      <c r="KTD47" s="123"/>
      <c r="KTE47" s="123"/>
      <c r="KTF47" s="123"/>
      <c r="KTG47" s="123"/>
      <c r="KTH47" s="123"/>
      <c r="KTI47" s="123"/>
      <c r="KTJ47" s="123"/>
      <c r="KTK47" s="123"/>
      <c r="KTL47" s="123"/>
      <c r="KTM47" s="123"/>
      <c r="KTN47" s="123"/>
      <c r="KTO47" s="123"/>
      <c r="KTP47" s="123"/>
      <c r="KTQ47" s="123"/>
      <c r="KTR47" s="123"/>
      <c r="KTS47" s="123"/>
      <c r="KTT47" s="123"/>
      <c r="KTU47" s="123"/>
      <c r="KTV47" s="123"/>
      <c r="KTW47" s="123"/>
      <c r="KTX47" s="123"/>
      <c r="KTY47" s="123"/>
      <c r="KTZ47" s="123"/>
      <c r="KUA47" s="123"/>
      <c r="KUB47" s="123"/>
      <c r="KUC47" s="123"/>
      <c r="KUD47" s="123"/>
      <c r="KUE47" s="123"/>
      <c r="KUF47" s="123"/>
      <c r="KUG47" s="123"/>
      <c r="KUH47" s="123"/>
      <c r="KUI47" s="123"/>
      <c r="KUJ47" s="123"/>
      <c r="KUK47" s="123"/>
      <c r="KUL47" s="123"/>
      <c r="KUM47" s="123"/>
      <c r="KUN47" s="123"/>
      <c r="KUO47" s="123"/>
      <c r="KUP47" s="123"/>
      <c r="KUQ47" s="123"/>
      <c r="KUR47" s="123"/>
      <c r="KUS47" s="123"/>
      <c r="KUT47" s="123"/>
      <c r="KUU47" s="123"/>
      <c r="KUV47" s="123"/>
      <c r="KUW47" s="123"/>
      <c r="KUX47" s="123"/>
      <c r="KUY47" s="123"/>
      <c r="KUZ47" s="123"/>
      <c r="KVA47" s="123"/>
      <c r="KVB47" s="123"/>
      <c r="KVC47" s="123"/>
      <c r="KVD47" s="123"/>
      <c r="KVE47" s="123"/>
      <c r="KVF47" s="123"/>
      <c r="KVG47" s="123"/>
      <c r="KVH47" s="123"/>
      <c r="KVI47" s="123"/>
      <c r="KVJ47" s="123"/>
      <c r="KVK47" s="123"/>
      <c r="KVL47" s="123"/>
      <c r="KVM47" s="123"/>
      <c r="KVN47" s="123"/>
      <c r="KVO47" s="123"/>
      <c r="KVP47" s="123"/>
      <c r="KVQ47" s="123"/>
      <c r="KVR47" s="123"/>
      <c r="KVS47" s="123"/>
      <c r="KVT47" s="123"/>
      <c r="KVU47" s="123"/>
      <c r="KVV47" s="123"/>
      <c r="KVW47" s="123"/>
      <c r="KVX47" s="123"/>
      <c r="KVY47" s="123"/>
      <c r="KVZ47" s="123"/>
      <c r="KWA47" s="123"/>
      <c r="KWB47" s="123"/>
      <c r="KWC47" s="123"/>
      <c r="KWD47" s="123"/>
      <c r="KWE47" s="123"/>
      <c r="KWF47" s="123"/>
      <c r="KWG47" s="123"/>
      <c r="KWH47" s="123"/>
      <c r="KWI47" s="123"/>
      <c r="KWJ47" s="123"/>
      <c r="KWK47" s="123"/>
      <c r="KWL47" s="123"/>
      <c r="KWM47" s="123"/>
      <c r="KWN47" s="123"/>
      <c r="KWO47" s="123"/>
      <c r="KWP47" s="123"/>
      <c r="KWQ47" s="123"/>
      <c r="KWR47" s="123"/>
      <c r="KWS47" s="123"/>
      <c r="KWT47" s="123"/>
      <c r="KWU47" s="123"/>
      <c r="KWV47" s="123"/>
      <c r="KWW47" s="123"/>
      <c r="KWX47" s="123"/>
      <c r="KWY47" s="123"/>
      <c r="KWZ47" s="123"/>
      <c r="KXA47" s="123"/>
      <c r="KXB47" s="123"/>
      <c r="KXC47" s="123"/>
      <c r="KXD47" s="123"/>
      <c r="KXE47" s="123"/>
      <c r="KXF47" s="123"/>
      <c r="KXG47" s="123"/>
      <c r="KXH47" s="123"/>
      <c r="KXI47" s="123"/>
      <c r="KXJ47" s="123"/>
      <c r="KXK47" s="123"/>
      <c r="KXL47" s="123"/>
      <c r="KXM47" s="123"/>
      <c r="KXN47" s="123"/>
      <c r="KXO47" s="123"/>
      <c r="KXP47" s="123"/>
      <c r="KXQ47" s="123"/>
      <c r="KXR47" s="123"/>
      <c r="KXS47" s="123"/>
      <c r="KXT47" s="123"/>
      <c r="KXU47" s="123"/>
      <c r="KXV47" s="123"/>
      <c r="KXW47" s="123"/>
      <c r="KXX47" s="123"/>
      <c r="KXY47" s="123"/>
      <c r="KXZ47" s="123"/>
      <c r="KYA47" s="123"/>
      <c r="KYB47" s="123"/>
      <c r="KYC47" s="123"/>
      <c r="KYD47" s="123"/>
      <c r="KYE47" s="123"/>
      <c r="KYF47" s="123"/>
      <c r="KYG47" s="123"/>
      <c r="KYH47" s="123"/>
      <c r="KYI47" s="123"/>
      <c r="KYJ47" s="123"/>
      <c r="KYK47" s="123"/>
      <c r="KYL47" s="123"/>
      <c r="KYM47" s="123"/>
      <c r="KYN47" s="123"/>
      <c r="KYO47" s="123"/>
      <c r="KYP47" s="123"/>
      <c r="KYQ47" s="123"/>
      <c r="KYR47" s="123"/>
      <c r="KYS47" s="123"/>
      <c r="KYT47" s="123"/>
      <c r="KYU47" s="123"/>
      <c r="KYV47" s="123"/>
      <c r="KYW47" s="123"/>
      <c r="KYX47" s="123"/>
      <c r="KYY47" s="123"/>
      <c r="KYZ47" s="123"/>
      <c r="KZA47" s="123"/>
      <c r="KZB47" s="123"/>
      <c r="KZC47" s="123"/>
      <c r="KZD47" s="123"/>
      <c r="KZE47" s="123"/>
      <c r="KZF47" s="123"/>
      <c r="KZG47" s="123"/>
      <c r="KZH47" s="123"/>
      <c r="KZI47" s="123"/>
      <c r="KZJ47" s="123"/>
      <c r="KZK47" s="123"/>
      <c r="KZL47" s="123"/>
      <c r="KZM47" s="123"/>
      <c r="KZN47" s="123"/>
      <c r="KZO47" s="123"/>
      <c r="KZP47" s="123"/>
      <c r="KZQ47" s="123"/>
      <c r="KZR47" s="123"/>
      <c r="KZS47" s="123"/>
      <c r="KZT47" s="123"/>
      <c r="KZU47" s="123"/>
      <c r="KZV47" s="123"/>
      <c r="KZW47" s="123"/>
      <c r="KZX47" s="123"/>
      <c r="KZY47" s="123"/>
      <c r="KZZ47" s="123"/>
      <c r="LAA47" s="123"/>
      <c r="LAB47" s="123"/>
      <c r="LAC47" s="123"/>
      <c r="LAD47" s="123"/>
      <c r="LAE47" s="123"/>
      <c r="LAF47" s="123"/>
      <c r="LAG47" s="123"/>
      <c r="LAH47" s="123"/>
      <c r="LAI47" s="123"/>
      <c r="LAJ47" s="123"/>
      <c r="LAK47" s="123"/>
      <c r="LAL47" s="123"/>
      <c r="LAM47" s="123"/>
      <c r="LAN47" s="123"/>
      <c r="LAO47" s="123"/>
      <c r="LAP47" s="123"/>
      <c r="LAQ47" s="123"/>
      <c r="LAR47" s="123"/>
      <c r="LAS47" s="123"/>
      <c r="LAT47" s="123"/>
      <c r="LAU47" s="123"/>
      <c r="LAV47" s="123"/>
      <c r="LAW47" s="123"/>
      <c r="LAX47" s="123"/>
      <c r="LAY47" s="123"/>
      <c r="LAZ47" s="123"/>
      <c r="LBA47" s="123"/>
      <c r="LBB47" s="123"/>
      <c r="LBC47" s="123"/>
      <c r="LBD47" s="123"/>
      <c r="LBE47" s="123"/>
      <c r="LBF47" s="123"/>
      <c r="LBG47" s="123"/>
      <c r="LBH47" s="123"/>
      <c r="LBI47" s="123"/>
      <c r="LBJ47" s="123"/>
      <c r="LBK47" s="123"/>
      <c r="LBL47" s="123"/>
      <c r="LBM47" s="123"/>
      <c r="LBN47" s="123"/>
      <c r="LBO47" s="123"/>
      <c r="LBP47" s="123"/>
      <c r="LBQ47" s="123"/>
      <c r="LBR47" s="123"/>
      <c r="LBS47" s="123"/>
      <c r="LBT47" s="123"/>
      <c r="LBU47" s="123"/>
      <c r="LBV47" s="123"/>
      <c r="LBW47" s="123"/>
      <c r="LBX47" s="123"/>
      <c r="LBY47" s="123"/>
      <c r="LBZ47" s="123"/>
      <c r="LCA47" s="123"/>
      <c r="LCB47" s="123"/>
      <c r="LCC47" s="123"/>
      <c r="LCD47" s="123"/>
      <c r="LCE47" s="123"/>
      <c r="LCF47" s="123"/>
      <c r="LCG47" s="123"/>
      <c r="LCH47" s="123"/>
      <c r="LCI47" s="123"/>
      <c r="LCJ47" s="123"/>
      <c r="LCK47" s="123"/>
      <c r="LCL47" s="123"/>
      <c r="LCM47" s="123"/>
      <c r="LCN47" s="123"/>
      <c r="LCO47" s="123"/>
      <c r="LCP47" s="123"/>
      <c r="LCQ47" s="123"/>
      <c r="LCR47" s="123"/>
      <c r="LCS47" s="123"/>
      <c r="LCT47" s="123"/>
      <c r="LCU47" s="123"/>
      <c r="LCV47" s="123"/>
      <c r="LCW47" s="123"/>
      <c r="LCX47" s="123"/>
      <c r="LCY47" s="123"/>
      <c r="LCZ47" s="123"/>
      <c r="LDA47" s="123"/>
      <c r="LDB47" s="123"/>
      <c r="LDC47" s="123"/>
      <c r="LDD47" s="123"/>
      <c r="LDE47" s="123"/>
      <c r="LDF47" s="123"/>
      <c r="LDG47" s="123"/>
      <c r="LDH47" s="123"/>
      <c r="LDI47" s="123"/>
      <c r="LDJ47" s="123"/>
      <c r="LDK47" s="123"/>
      <c r="LDL47" s="123"/>
      <c r="LDM47" s="123"/>
      <c r="LDN47" s="123"/>
      <c r="LDO47" s="123"/>
      <c r="LDP47" s="123"/>
      <c r="LDQ47" s="123"/>
      <c r="LDR47" s="123"/>
      <c r="LDS47" s="123"/>
      <c r="LDT47" s="123"/>
      <c r="LDU47" s="123"/>
      <c r="LDV47" s="123"/>
      <c r="LDW47" s="123"/>
      <c r="LDX47" s="123"/>
      <c r="LDY47" s="123"/>
      <c r="LDZ47" s="123"/>
      <c r="LEA47" s="123"/>
      <c r="LEB47" s="123"/>
      <c r="LEC47" s="123"/>
      <c r="LED47" s="123"/>
      <c r="LEE47" s="123"/>
      <c r="LEF47" s="123"/>
      <c r="LEG47" s="123"/>
      <c r="LEH47" s="123"/>
      <c r="LEI47" s="123"/>
      <c r="LEJ47" s="123"/>
      <c r="LEK47" s="123"/>
      <c r="LEL47" s="123"/>
      <c r="LEM47" s="123"/>
      <c r="LEN47" s="123"/>
      <c r="LEO47" s="123"/>
      <c r="LEP47" s="123"/>
      <c r="LEQ47" s="123"/>
      <c r="LER47" s="123"/>
      <c r="LES47" s="123"/>
      <c r="LET47" s="123"/>
      <c r="LEU47" s="123"/>
      <c r="LEV47" s="123"/>
      <c r="LEW47" s="123"/>
      <c r="LEX47" s="123"/>
      <c r="LEY47" s="123"/>
      <c r="LEZ47" s="123"/>
      <c r="LFA47" s="123"/>
      <c r="LFB47" s="123"/>
      <c r="LFC47" s="123"/>
      <c r="LFD47" s="123"/>
      <c r="LFE47" s="123"/>
      <c r="LFF47" s="123"/>
      <c r="LFG47" s="123"/>
      <c r="LFH47" s="123"/>
      <c r="LFI47" s="123"/>
      <c r="LFJ47" s="123"/>
      <c r="LFK47" s="123"/>
      <c r="LFL47" s="123"/>
      <c r="LFM47" s="123"/>
      <c r="LFN47" s="123"/>
      <c r="LFO47" s="123"/>
      <c r="LFP47" s="123"/>
      <c r="LFQ47" s="123"/>
      <c r="LFR47" s="123"/>
      <c r="LFS47" s="123"/>
      <c r="LFT47" s="123"/>
      <c r="LFU47" s="123"/>
      <c r="LFV47" s="123"/>
      <c r="LFW47" s="123"/>
      <c r="LFX47" s="123"/>
      <c r="LFY47" s="123"/>
      <c r="LFZ47" s="123"/>
      <c r="LGA47" s="123"/>
      <c r="LGB47" s="123"/>
      <c r="LGC47" s="123"/>
      <c r="LGD47" s="123"/>
      <c r="LGE47" s="123"/>
      <c r="LGF47" s="123"/>
      <c r="LGG47" s="123"/>
      <c r="LGH47" s="123"/>
      <c r="LGI47" s="123"/>
      <c r="LGJ47" s="123"/>
      <c r="LGK47" s="123"/>
      <c r="LGL47" s="123"/>
      <c r="LGM47" s="123"/>
      <c r="LGN47" s="123"/>
      <c r="LGO47" s="123"/>
      <c r="LGP47" s="123"/>
      <c r="LGQ47" s="123"/>
      <c r="LGR47" s="123"/>
      <c r="LGS47" s="123"/>
      <c r="LGT47" s="123"/>
      <c r="LGU47" s="123"/>
      <c r="LGV47" s="123"/>
      <c r="LGW47" s="123"/>
      <c r="LGX47" s="123"/>
      <c r="LGY47" s="123"/>
      <c r="LGZ47" s="123"/>
      <c r="LHA47" s="123"/>
      <c r="LHB47" s="123"/>
      <c r="LHC47" s="123"/>
      <c r="LHD47" s="123"/>
      <c r="LHE47" s="123"/>
      <c r="LHF47" s="123"/>
      <c r="LHG47" s="123"/>
      <c r="LHH47" s="123"/>
      <c r="LHI47" s="123"/>
      <c r="LHJ47" s="123"/>
      <c r="LHK47" s="123"/>
      <c r="LHL47" s="123"/>
      <c r="LHM47" s="123"/>
      <c r="LHN47" s="123"/>
      <c r="LHO47" s="123"/>
      <c r="LHP47" s="123"/>
      <c r="LHQ47" s="123"/>
      <c r="LHR47" s="123"/>
      <c r="LHS47" s="123"/>
      <c r="LHT47" s="123"/>
      <c r="LHU47" s="123"/>
      <c r="LHV47" s="123"/>
      <c r="LHW47" s="123"/>
      <c r="LHX47" s="123"/>
      <c r="LHY47" s="123"/>
      <c r="LHZ47" s="123"/>
      <c r="LIA47" s="123"/>
      <c r="LIB47" s="123"/>
      <c r="LIC47" s="123"/>
      <c r="LID47" s="123"/>
      <c r="LIE47" s="123"/>
      <c r="LIF47" s="123"/>
      <c r="LIG47" s="123"/>
      <c r="LIH47" s="123"/>
      <c r="LII47" s="123"/>
      <c r="LIJ47" s="123"/>
      <c r="LIK47" s="123"/>
      <c r="LIL47" s="123"/>
      <c r="LIM47" s="123"/>
      <c r="LIN47" s="123"/>
      <c r="LIO47" s="123"/>
      <c r="LIP47" s="123"/>
      <c r="LIQ47" s="123"/>
      <c r="LIR47" s="123"/>
      <c r="LIS47" s="123"/>
      <c r="LIT47" s="123"/>
      <c r="LIU47" s="123"/>
      <c r="LIV47" s="123"/>
      <c r="LIW47" s="123"/>
      <c r="LIX47" s="123"/>
      <c r="LIY47" s="123"/>
      <c r="LIZ47" s="123"/>
      <c r="LJA47" s="123"/>
      <c r="LJB47" s="123"/>
      <c r="LJC47" s="123"/>
      <c r="LJD47" s="123"/>
      <c r="LJE47" s="123"/>
      <c r="LJF47" s="123"/>
      <c r="LJG47" s="123"/>
      <c r="LJH47" s="123"/>
      <c r="LJI47" s="123"/>
      <c r="LJJ47" s="123"/>
      <c r="LJK47" s="123"/>
      <c r="LJL47" s="123"/>
      <c r="LJM47" s="123"/>
      <c r="LJN47" s="123"/>
      <c r="LJO47" s="123"/>
      <c r="LJP47" s="123"/>
      <c r="LJQ47" s="123"/>
      <c r="LJR47" s="123"/>
      <c r="LJS47" s="123"/>
      <c r="LJT47" s="123"/>
      <c r="LJU47" s="123"/>
      <c r="LJV47" s="123"/>
      <c r="LJW47" s="123"/>
      <c r="LJX47" s="123"/>
      <c r="LJY47" s="123"/>
      <c r="LJZ47" s="123"/>
      <c r="LKA47" s="123"/>
      <c r="LKB47" s="123"/>
      <c r="LKC47" s="123"/>
      <c r="LKD47" s="123"/>
      <c r="LKE47" s="123"/>
      <c r="LKF47" s="123"/>
      <c r="LKG47" s="123"/>
      <c r="LKH47" s="123"/>
      <c r="LKI47" s="123"/>
      <c r="LKJ47" s="123"/>
      <c r="LKK47" s="123"/>
      <c r="LKL47" s="123"/>
      <c r="LKM47" s="123"/>
      <c r="LKN47" s="123"/>
      <c r="LKO47" s="123"/>
      <c r="LKP47" s="123"/>
      <c r="LKQ47" s="123"/>
      <c r="LKR47" s="123"/>
      <c r="LKS47" s="123"/>
      <c r="LKT47" s="123"/>
      <c r="LKU47" s="123"/>
      <c r="LKV47" s="123"/>
      <c r="LKW47" s="123"/>
      <c r="LKX47" s="123"/>
      <c r="LKY47" s="123"/>
      <c r="LKZ47" s="123"/>
      <c r="LLA47" s="123"/>
      <c r="LLB47" s="123"/>
      <c r="LLC47" s="123"/>
      <c r="LLD47" s="123"/>
      <c r="LLE47" s="123"/>
      <c r="LLF47" s="123"/>
      <c r="LLG47" s="123"/>
      <c r="LLH47" s="123"/>
      <c r="LLI47" s="123"/>
      <c r="LLJ47" s="123"/>
      <c r="LLK47" s="123"/>
      <c r="LLL47" s="123"/>
      <c r="LLM47" s="123"/>
      <c r="LLN47" s="123"/>
      <c r="LLO47" s="123"/>
      <c r="LLP47" s="123"/>
      <c r="LLQ47" s="123"/>
      <c r="LLR47" s="123"/>
      <c r="LLS47" s="123"/>
      <c r="LLT47" s="123"/>
      <c r="LLU47" s="123"/>
      <c r="LLV47" s="123"/>
      <c r="LLW47" s="123"/>
      <c r="LLX47" s="123"/>
      <c r="LLY47" s="123"/>
      <c r="LLZ47" s="123"/>
      <c r="LMA47" s="123"/>
      <c r="LMB47" s="123"/>
      <c r="LMC47" s="123"/>
      <c r="LMD47" s="123"/>
      <c r="LME47" s="123"/>
      <c r="LMF47" s="123"/>
      <c r="LMG47" s="123"/>
      <c r="LMH47" s="123"/>
      <c r="LMI47" s="123"/>
      <c r="LMJ47" s="123"/>
      <c r="LMK47" s="123"/>
      <c r="LML47" s="123"/>
      <c r="LMM47" s="123"/>
      <c r="LMN47" s="123"/>
      <c r="LMO47" s="123"/>
      <c r="LMP47" s="123"/>
      <c r="LMQ47" s="123"/>
      <c r="LMR47" s="123"/>
      <c r="LMS47" s="123"/>
      <c r="LMT47" s="123"/>
      <c r="LMU47" s="123"/>
      <c r="LMV47" s="123"/>
      <c r="LMW47" s="123"/>
      <c r="LMX47" s="123"/>
      <c r="LMY47" s="123"/>
      <c r="LMZ47" s="123"/>
      <c r="LNA47" s="123"/>
      <c r="LNB47" s="123"/>
      <c r="LNC47" s="123"/>
      <c r="LND47" s="123"/>
      <c r="LNE47" s="123"/>
      <c r="LNF47" s="123"/>
      <c r="LNG47" s="123"/>
      <c r="LNH47" s="123"/>
      <c r="LNI47" s="123"/>
      <c r="LNJ47" s="123"/>
      <c r="LNK47" s="123"/>
      <c r="LNL47" s="123"/>
      <c r="LNM47" s="123"/>
      <c r="LNN47" s="123"/>
      <c r="LNO47" s="123"/>
      <c r="LNP47" s="123"/>
      <c r="LNQ47" s="123"/>
      <c r="LNR47" s="123"/>
      <c r="LNS47" s="123"/>
      <c r="LNT47" s="123"/>
      <c r="LNU47" s="123"/>
      <c r="LNV47" s="123"/>
      <c r="LNW47" s="123"/>
      <c r="LNX47" s="123"/>
      <c r="LNY47" s="123"/>
      <c r="LNZ47" s="123"/>
      <c r="LOA47" s="123"/>
      <c r="LOB47" s="123"/>
      <c r="LOC47" s="123"/>
      <c r="LOD47" s="123"/>
      <c r="LOE47" s="123"/>
      <c r="LOF47" s="123"/>
      <c r="LOG47" s="123"/>
      <c r="LOH47" s="123"/>
      <c r="LOI47" s="123"/>
      <c r="LOJ47" s="123"/>
      <c r="LOK47" s="123"/>
      <c r="LOL47" s="123"/>
      <c r="LOM47" s="123"/>
      <c r="LON47" s="123"/>
      <c r="LOO47" s="123"/>
      <c r="LOP47" s="123"/>
      <c r="LOQ47" s="123"/>
      <c r="LOR47" s="123"/>
      <c r="LOS47" s="123"/>
      <c r="LOT47" s="123"/>
      <c r="LOU47" s="123"/>
      <c r="LOV47" s="123"/>
      <c r="LOW47" s="123"/>
      <c r="LOX47" s="123"/>
      <c r="LOY47" s="123"/>
      <c r="LOZ47" s="123"/>
      <c r="LPA47" s="123"/>
      <c r="LPB47" s="123"/>
      <c r="LPC47" s="123"/>
      <c r="LPD47" s="123"/>
      <c r="LPE47" s="123"/>
      <c r="LPF47" s="123"/>
      <c r="LPG47" s="123"/>
      <c r="LPH47" s="123"/>
      <c r="LPI47" s="123"/>
      <c r="LPJ47" s="123"/>
      <c r="LPK47" s="123"/>
      <c r="LPL47" s="123"/>
      <c r="LPM47" s="123"/>
      <c r="LPN47" s="123"/>
      <c r="LPO47" s="123"/>
      <c r="LPP47" s="123"/>
      <c r="LPQ47" s="123"/>
      <c r="LPR47" s="123"/>
      <c r="LPS47" s="123"/>
      <c r="LPT47" s="123"/>
      <c r="LPU47" s="123"/>
      <c r="LPV47" s="123"/>
      <c r="LPW47" s="123"/>
      <c r="LPX47" s="123"/>
      <c r="LPY47" s="123"/>
      <c r="LPZ47" s="123"/>
      <c r="LQA47" s="123"/>
      <c r="LQB47" s="123"/>
      <c r="LQC47" s="123"/>
      <c r="LQD47" s="123"/>
      <c r="LQE47" s="123"/>
      <c r="LQF47" s="123"/>
      <c r="LQG47" s="123"/>
      <c r="LQH47" s="123"/>
      <c r="LQI47" s="123"/>
      <c r="LQJ47" s="123"/>
      <c r="LQK47" s="123"/>
      <c r="LQL47" s="123"/>
      <c r="LQM47" s="123"/>
      <c r="LQN47" s="123"/>
      <c r="LQO47" s="123"/>
      <c r="LQP47" s="123"/>
      <c r="LQQ47" s="123"/>
      <c r="LQR47" s="123"/>
      <c r="LQS47" s="123"/>
      <c r="LQT47" s="123"/>
      <c r="LQU47" s="123"/>
      <c r="LQV47" s="123"/>
      <c r="LQW47" s="123"/>
      <c r="LQX47" s="123"/>
      <c r="LQY47" s="123"/>
      <c r="LQZ47" s="123"/>
      <c r="LRA47" s="123"/>
      <c r="LRB47" s="123"/>
      <c r="LRC47" s="123"/>
      <c r="LRD47" s="123"/>
      <c r="LRE47" s="123"/>
      <c r="LRF47" s="123"/>
      <c r="LRG47" s="123"/>
      <c r="LRH47" s="123"/>
      <c r="LRI47" s="123"/>
      <c r="LRJ47" s="123"/>
      <c r="LRK47" s="123"/>
      <c r="LRL47" s="123"/>
      <c r="LRM47" s="123"/>
      <c r="LRN47" s="123"/>
      <c r="LRO47" s="123"/>
      <c r="LRP47" s="123"/>
      <c r="LRQ47" s="123"/>
      <c r="LRR47" s="123"/>
      <c r="LRS47" s="123"/>
      <c r="LRT47" s="123"/>
      <c r="LRU47" s="123"/>
      <c r="LRV47" s="123"/>
      <c r="LRW47" s="123"/>
      <c r="LRX47" s="123"/>
      <c r="LRY47" s="123"/>
      <c r="LRZ47" s="123"/>
      <c r="LSA47" s="123"/>
      <c r="LSB47" s="123"/>
      <c r="LSC47" s="123"/>
      <c r="LSD47" s="123"/>
      <c r="LSE47" s="123"/>
      <c r="LSF47" s="123"/>
      <c r="LSG47" s="123"/>
      <c r="LSH47" s="123"/>
      <c r="LSI47" s="123"/>
      <c r="LSJ47" s="123"/>
      <c r="LSK47" s="123"/>
      <c r="LSL47" s="123"/>
      <c r="LSM47" s="123"/>
      <c r="LSN47" s="123"/>
      <c r="LSO47" s="123"/>
      <c r="LSP47" s="123"/>
      <c r="LSQ47" s="123"/>
      <c r="LSR47" s="123"/>
      <c r="LSS47" s="123"/>
      <c r="LST47" s="123"/>
      <c r="LSU47" s="123"/>
      <c r="LSV47" s="123"/>
      <c r="LSW47" s="123"/>
      <c r="LSX47" s="123"/>
      <c r="LSY47" s="123"/>
      <c r="LSZ47" s="123"/>
      <c r="LTA47" s="123"/>
      <c r="LTB47" s="123"/>
      <c r="LTC47" s="123"/>
      <c r="LTD47" s="123"/>
      <c r="LTE47" s="123"/>
      <c r="LTF47" s="123"/>
      <c r="LTG47" s="123"/>
      <c r="LTH47" s="123"/>
      <c r="LTI47" s="123"/>
      <c r="LTJ47" s="123"/>
      <c r="LTK47" s="123"/>
      <c r="LTL47" s="123"/>
      <c r="LTM47" s="123"/>
      <c r="LTN47" s="123"/>
      <c r="LTO47" s="123"/>
      <c r="LTP47" s="123"/>
      <c r="LTQ47" s="123"/>
      <c r="LTR47" s="123"/>
      <c r="LTS47" s="123"/>
      <c r="LTT47" s="123"/>
      <c r="LTU47" s="123"/>
      <c r="LTV47" s="123"/>
      <c r="LTW47" s="123"/>
      <c r="LTX47" s="123"/>
      <c r="LTY47" s="123"/>
      <c r="LTZ47" s="123"/>
      <c r="LUA47" s="123"/>
      <c r="LUB47" s="123"/>
      <c r="LUC47" s="123"/>
      <c r="LUD47" s="123"/>
      <c r="LUE47" s="123"/>
      <c r="LUF47" s="123"/>
      <c r="LUG47" s="123"/>
      <c r="LUH47" s="123"/>
      <c r="LUI47" s="123"/>
      <c r="LUJ47" s="123"/>
      <c r="LUK47" s="123"/>
      <c r="LUL47" s="123"/>
      <c r="LUM47" s="123"/>
      <c r="LUN47" s="123"/>
      <c r="LUO47" s="123"/>
      <c r="LUP47" s="123"/>
      <c r="LUQ47" s="123"/>
      <c r="LUR47" s="123"/>
      <c r="LUS47" s="123"/>
      <c r="LUT47" s="123"/>
      <c r="LUU47" s="123"/>
      <c r="LUV47" s="123"/>
      <c r="LUW47" s="123"/>
      <c r="LUX47" s="123"/>
      <c r="LUY47" s="123"/>
      <c r="LUZ47" s="123"/>
      <c r="LVA47" s="123"/>
      <c r="LVB47" s="123"/>
      <c r="LVC47" s="123"/>
      <c r="LVD47" s="123"/>
      <c r="LVE47" s="123"/>
      <c r="LVF47" s="123"/>
      <c r="LVG47" s="123"/>
      <c r="LVH47" s="123"/>
      <c r="LVI47" s="123"/>
      <c r="LVJ47" s="123"/>
      <c r="LVK47" s="123"/>
      <c r="LVL47" s="123"/>
      <c r="LVM47" s="123"/>
      <c r="LVN47" s="123"/>
      <c r="LVO47" s="123"/>
      <c r="LVP47" s="123"/>
      <c r="LVQ47" s="123"/>
      <c r="LVR47" s="123"/>
      <c r="LVS47" s="123"/>
      <c r="LVT47" s="123"/>
      <c r="LVU47" s="123"/>
      <c r="LVV47" s="123"/>
      <c r="LVW47" s="123"/>
      <c r="LVX47" s="123"/>
      <c r="LVY47" s="123"/>
      <c r="LVZ47" s="123"/>
      <c r="LWA47" s="123"/>
      <c r="LWB47" s="123"/>
      <c r="LWC47" s="123"/>
      <c r="LWD47" s="123"/>
      <c r="LWE47" s="123"/>
      <c r="LWF47" s="123"/>
      <c r="LWG47" s="123"/>
      <c r="LWH47" s="123"/>
      <c r="LWI47" s="123"/>
      <c r="LWJ47" s="123"/>
      <c r="LWK47" s="123"/>
      <c r="LWL47" s="123"/>
      <c r="LWM47" s="123"/>
      <c r="LWN47" s="123"/>
      <c r="LWO47" s="123"/>
      <c r="LWP47" s="123"/>
      <c r="LWQ47" s="123"/>
      <c r="LWR47" s="123"/>
      <c r="LWS47" s="123"/>
      <c r="LWT47" s="123"/>
      <c r="LWU47" s="123"/>
      <c r="LWV47" s="123"/>
      <c r="LWW47" s="123"/>
      <c r="LWX47" s="123"/>
      <c r="LWY47" s="123"/>
      <c r="LWZ47" s="123"/>
      <c r="LXA47" s="123"/>
      <c r="LXB47" s="123"/>
      <c r="LXC47" s="123"/>
      <c r="LXD47" s="123"/>
      <c r="LXE47" s="123"/>
      <c r="LXF47" s="123"/>
      <c r="LXG47" s="123"/>
      <c r="LXH47" s="123"/>
      <c r="LXI47" s="123"/>
      <c r="LXJ47" s="123"/>
      <c r="LXK47" s="123"/>
      <c r="LXL47" s="123"/>
      <c r="LXM47" s="123"/>
      <c r="LXN47" s="123"/>
      <c r="LXO47" s="123"/>
      <c r="LXP47" s="123"/>
      <c r="LXQ47" s="123"/>
      <c r="LXR47" s="123"/>
      <c r="LXS47" s="123"/>
      <c r="LXT47" s="123"/>
      <c r="LXU47" s="123"/>
      <c r="LXV47" s="123"/>
      <c r="LXW47" s="123"/>
      <c r="LXX47" s="123"/>
      <c r="LXY47" s="123"/>
      <c r="LXZ47" s="123"/>
      <c r="LYA47" s="123"/>
      <c r="LYB47" s="123"/>
      <c r="LYC47" s="123"/>
      <c r="LYD47" s="123"/>
      <c r="LYE47" s="123"/>
      <c r="LYF47" s="123"/>
      <c r="LYG47" s="123"/>
      <c r="LYH47" s="123"/>
      <c r="LYI47" s="123"/>
      <c r="LYJ47" s="123"/>
      <c r="LYK47" s="123"/>
      <c r="LYL47" s="123"/>
      <c r="LYM47" s="123"/>
      <c r="LYN47" s="123"/>
      <c r="LYO47" s="123"/>
      <c r="LYP47" s="123"/>
      <c r="LYQ47" s="123"/>
      <c r="LYR47" s="123"/>
      <c r="LYS47" s="123"/>
      <c r="LYT47" s="123"/>
      <c r="LYU47" s="123"/>
      <c r="LYV47" s="123"/>
      <c r="LYW47" s="123"/>
      <c r="LYX47" s="123"/>
      <c r="LYY47" s="123"/>
      <c r="LYZ47" s="123"/>
      <c r="LZA47" s="123"/>
      <c r="LZB47" s="123"/>
      <c r="LZC47" s="123"/>
      <c r="LZD47" s="123"/>
      <c r="LZE47" s="123"/>
      <c r="LZF47" s="123"/>
      <c r="LZG47" s="123"/>
      <c r="LZH47" s="123"/>
      <c r="LZI47" s="123"/>
      <c r="LZJ47" s="123"/>
      <c r="LZK47" s="123"/>
      <c r="LZL47" s="123"/>
      <c r="LZM47" s="123"/>
      <c r="LZN47" s="123"/>
      <c r="LZO47" s="123"/>
      <c r="LZP47" s="123"/>
      <c r="LZQ47" s="123"/>
      <c r="LZR47" s="123"/>
      <c r="LZS47" s="123"/>
      <c r="LZT47" s="123"/>
      <c r="LZU47" s="123"/>
      <c r="LZV47" s="123"/>
      <c r="LZW47" s="123"/>
      <c r="LZX47" s="123"/>
      <c r="LZY47" s="123"/>
      <c r="LZZ47" s="123"/>
      <c r="MAA47" s="123"/>
      <c r="MAB47" s="123"/>
      <c r="MAC47" s="123"/>
      <c r="MAD47" s="123"/>
      <c r="MAE47" s="123"/>
      <c r="MAF47" s="123"/>
      <c r="MAG47" s="123"/>
      <c r="MAH47" s="123"/>
      <c r="MAI47" s="123"/>
      <c r="MAJ47" s="123"/>
      <c r="MAK47" s="123"/>
      <c r="MAL47" s="123"/>
      <c r="MAM47" s="123"/>
      <c r="MAN47" s="123"/>
      <c r="MAO47" s="123"/>
      <c r="MAP47" s="123"/>
      <c r="MAQ47" s="123"/>
      <c r="MAR47" s="123"/>
      <c r="MAS47" s="123"/>
      <c r="MAT47" s="123"/>
      <c r="MAU47" s="123"/>
      <c r="MAV47" s="123"/>
      <c r="MAW47" s="123"/>
      <c r="MAX47" s="123"/>
      <c r="MAY47" s="123"/>
      <c r="MAZ47" s="123"/>
      <c r="MBA47" s="123"/>
      <c r="MBB47" s="123"/>
      <c r="MBC47" s="123"/>
      <c r="MBD47" s="123"/>
      <c r="MBE47" s="123"/>
      <c r="MBF47" s="123"/>
      <c r="MBG47" s="123"/>
      <c r="MBH47" s="123"/>
      <c r="MBI47" s="123"/>
      <c r="MBJ47" s="123"/>
      <c r="MBK47" s="123"/>
      <c r="MBL47" s="123"/>
      <c r="MBM47" s="123"/>
      <c r="MBN47" s="123"/>
      <c r="MBO47" s="123"/>
      <c r="MBP47" s="123"/>
      <c r="MBQ47" s="123"/>
      <c r="MBR47" s="123"/>
      <c r="MBS47" s="123"/>
      <c r="MBT47" s="123"/>
      <c r="MBU47" s="123"/>
      <c r="MBV47" s="123"/>
      <c r="MBW47" s="123"/>
      <c r="MBX47" s="123"/>
      <c r="MBY47" s="123"/>
      <c r="MBZ47" s="123"/>
      <c r="MCA47" s="123"/>
      <c r="MCB47" s="123"/>
      <c r="MCC47" s="123"/>
      <c r="MCD47" s="123"/>
      <c r="MCE47" s="123"/>
      <c r="MCF47" s="123"/>
      <c r="MCG47" s="123"/>
      <c r="MCH47" s="123"/>
      <c r="MCI47" s="123"/>
      <c r="MCJ47" s="123"/>
      <c r="MCK47" s="123"/>
      <c r="MCL47" s="123"/>
      <c r="MCM47" s="123"/>
      <c r="MCN47" s="123"/>
      <c r="MCO47" s="123"/>
      <c r="MCP47" s="123"/>
      <c r="MCQ47" s="123"/>
      <c r="MCR47" s="123"/>
      <c r="MCS47" s="123"/>
      <c r="MCT47" s="123"/>
      <c r="MCU47" s="123"/>
      <c r="MCV47" s="123"/>
      <c r="MCW47" s="123"/>
      <c r="MCX47" s="123"/>
      <c r="MCY47" s="123"/>
      <c r="MCZ47" s="123"/>
      <c r="MDA47" s="123"/>
      <c r="MDB47" s="123"/>
      <c r="MDC47" s="123"/>
      <c r="MDD47" s="123"/>
      <c r="MDE47" s="123"/>
      <c r="MDF47" s="123"/>
      <c r="MDG47" s="123"/>
      <c r="MDH47" s="123"/>
      <c r="MDI47" s="123"/>
      <c r="MDJ47" s="123"/>
      <c r="MDK47" s="123"/>
      <c r="MDL47" s="123"/>
      <c r="MDM47" s="123"/>
      <c r="MDN47" s="123"/>
      <c r="MDO47" s="123"/>
      <c r="MDP47" s="123"/>
      <c r="MDQ47" s="123"/>
      <c r="MDR47" s="123"/>
      <c r="MDS47" s="123"/>
      <c r="MDT47" s="123"/>
      <c r="MDU47" s="123"/>
      <c r="MDV47" s="123"/>
      <c r="MDW47" s="123"/>
      <c r="MDX47" s="123"/>
      <c r="MDY47" s="123"/>
      <c r="MDZ47" s="123"/>
      <c r="MEA47" s="123"/>
      <c r="MEB47" s="123"/>
      <c r="MEC47" s="123"/>
      <c r="MED47" s="123"/>
      <c r="MEE47" s="123"/>
      <c r="MEF47" s="123"/>
      <c r="MEG47" s="123"/>
      <c r="MEH47" s="123"/>
      <c r="MEI47" s="123"/>
      <c r="MEJ47" s="123"/>
      <c r="MEK47" s="123"/>
      <c r="MEL47" s="123"/>
      <c r="MEM47" s="123"/>
      <c r="MEN47" s="123"/>
      <c r="MEO47" s="123"/>
      <c r="MEP47" s="123"/>
      <c r="MEQ47" s="123"/>
      <c r="MER47" s="123"/>
      <c r="MES47" s="123"/>
      <c r="MET47" s="123"/>
      <c r="MEU47" s="123"/>
      <c r="MEV47" s="123"/>
      <c r="MEW47" s="123"/>
      <c r="MEX47" s="123"/>
      <c r="MEY47" s="123"/>
      <c r="MEZ47" s="123"/>
      <c r="MFA47" s="123"/>
      <c r="MFB47" s="123"/>
      <c r="MFC47" s="123"/>
      <c r="MFD47" s="123"/>
      <c r="MFE47" s="123"/>
      <c r="MFF47" s="123"/>
      <c r="MFG47" s="123"/>
      <c r="MFH47" s="123"/>
      <c r="MFI47" s="123"/>
      <c r="MFJ47" s="123"/>
      <c r="MFK47" s="123"/>
      <c r="MFL47" s="123"/>
      <c r="MFM47" s="123"/>
      <c r="MFN47" s="123"/>
      <c r="MFO47" s="123"/>
      <c r="MFP47" s="123"/>
      <c r="MFQ47" s="123"/>
      <c r="MFR47" s="123"/>
      <c r="MFS47" s="123"/>
      <c r="MFT47" s="123"/>
      <c r="MFU47" s="123"/>
      <c r="MFV47" s="123"/>
      <c r="MFW47" s="123"/>
      <c r="MFX47" s="123"/>
      <c r="MFY47" s="123"/>
      <c r="MFZ47" s="123"/>
      <c r="MGA47" s="123"/>
      <c r="MGB47" s="123"/>
      <c r="MGC47" s="123"/>
      <c r="MGD47" s="123"/>
      <c r="MGE47" s="123"/>
      <c r="MGF47" s="123"/>
      <c r="MGG47" s="123"/>
      <c r="MGH47" s="123"/>
      <c r="MGI47" s="123"/>
      <c r="MGJ47" s="123"/>
      <c r="MGK47" s="123"/>
      <c r="MGL47" s="123"/>
      <c r="MGM47" s="123"/>
      <c r="MGN47" s="123"/>
      <c r="MGO47" s="123"/>
      <c r="MGP47" s="123"/>
      <c r="MGQ47" s="123"/>
      <c r="MGR47" s="123"/>
      <c r="MGS47" s="123"/>
      <c r="MGT47" s="123"/>
      <c r="MGU47" s="123"/>
      <c r="MGV47" s="123"/>
      <c r="MGW47" s="123"/>
      <c r="MGX47" s="123"/>
      <c r="MGY47" s="123"/>
      <c r="MGZ47" s="123"/>
      <c r="MHA47" s="123"/>
      <c r="MHB47" s="123"/>
      <c r="MHC47" s="123"/>
      <c r="MHD47" s="123"/>
      <c r="MHE47" s="123"/>
      <c r="MHF47" s="123"/>
      <c r="MHG47" s="123"/>
      <c r="MHH47" s="123"/>
      <c r="MHI47" s="123"/>
      <c r="MHJ47" s="123"/>
      <c r="MHK47" s="123"/>
      <c r="MHL47" s="123"/>
      <c r="MHM47" s="123"/>
      <c r="MHN47" s="123"/>
      <c r="MHO47" s="123"/>
      <c r="MHP47" s="123"/>
      <c r="MHQ47" s="123"/>
      <c r="MHR47" s="123"/>
      <c r="MHS47" s="123"/>
      <c r="MHT47" s="123"/>
      <c r="MHU47" s="123"/>
      <c r="MHV47" s="123"/>
      <c r="MHW47" s="123"/>
      <c r="MHX47" s="123"/>
      <c r="MHY47" s="123"/>
      <c r="MHZ47" s="123"/>
      <c r="MIA47" s="123"/>
      <c r="MIB47" s="123"/>
      <c r="MIC47" s="123"/>
      <c r="MID47" s="123"/>
      <c r="MIE47" s="123"/>
      <c r="MIF47" s="123"/>
      <c r="MIG47" s="123"/>
      <c r="MIH47" s="123"/>
      <c r="MII47" s="123"/>
      <c r="MIJ47" s="123"/>
      <c r="MIK47" s="123"/>
      <c r="MIL47" s="123"/>
      <c r="MIM47" s="123"/>
      <c r="MIN47" s="123"/>
      <c r="MIO47" s="123"/>
      <c r="MIP47" s="123"/>
      <c r="MIQ47" s="123"/>
      <c r="MIR47" s="123"/>
      <c r="MIS47" s="123"/>
      <c r="MIT47" s="123"/>
      <c r="MIU47" s="123"/>
      <c r="MIV47" s="123"/>
      <c r="MIW47" s="123"/>
      <c r="MIX47" s="123"/>
      <c r="MIY47" s="123"/>
      <c r="MIZ47" s="123"/>
      <c r="MJA47" s="123"/>
      <c r="MJB47" s="123"/>
      <c r="MJC47" s="123"/>
      <c r="MJD47" s="123"/>
      <c r="MJE47" s="123"/>
      <c r="MJF47" s="123"/>
      <c r="MJG47" s="123"/>
      <c r="MJH47" s="123"/>
      <c r="MJI47" s="123"/>
      <c r="MJJ47" s="123"/>
      <c r="MJK47" s="123"/>
      <c r="MJL47" s="123"/>
      <c r="MJM47" s="123"/>
      <c r="MJN47" s="123"/>
      <c r="MJO47" s="123"/>
      <c r="MJP47" s="123"/>
      <c r="MJQ47" s="123"/>
      <c r="MJR47" s="123"/>
      <c r="MJS47" s="123"/>
      <c r="MJT47" s="123"/>
      <c r="MJU47" s="123"/>
      <c r="MJV47" s="123"/>
      <c r="MJW47" s="123"/>
      <c r="MJX47" s="123"/>
      <c r="MJY47" s="123"/>
      <c r="MJZ47" s="123"/>
      <c r="MKA47" s="123"/>
      <c r="MKB47" s="123"/>
      <c r="MKC47" s="123"/>
      <c r="MKD47" s="123"/>
      <c r="MKE47" s="123"/>
      <c r="MKF47" s="123"/>
      <c r="MKG47" s="123"/>
      <c r="MKH47" s="123"/>
      <c r="MKI47" s="123"/>
      <c r="MKJ47" s="123"/>
      <c r="MKK47" s="123"/>
      <c r="MKL47" s="123"/>
      <c r="MKM47" s="123"/>
      <c r="MKN47" s="123"/>
      <c r="MKO47" s="123"/>
      <c r="MKP47" s="123"/>
      <c r="MKQ47" s="123"/>
      <c r="MKR47" s="123"/>
      <c r="MKS47" s="123"/>
      <c r="MKT47" s="123"/>
      <c r="MKU47" s="123"/>
      <c r="MKV47" s="123"/>
      <c r="MKW47" s="123"/>
      <c r="MKX47" s="123"/>
      <c r="MKY47" s="123"/>
      <c r="MKZ47" s="123"/>
      <c r="MLA47" s="123"/>
      <c r="MLB47" s="123"/>
      <c r="MLC47" s="123"/>
      <c r="MLD47" s="123"/>
      <c r="MLE47" s="123"/>
      <c r="MLF47" s="123"/>
      <c r="MLG47" s="123"/>
      <c r="MLH47" s="123"/>
      <c r="MLI47" s="123"/>
      <c r="MLJ47" s="123"/>
      <c r="MLK47" s="123"/>
      <c r="MLL47" s="123"/>
      <c r="MLM47" s="123"/>
      <c r="MLN47" s="123"/>
      <c r="MLO47" s="123"/>
      <c r="MLP47" s="123"/>
      <c r="MLQ47" s="123"/>
      <c r="MLR47" s="123"/>
      <c r="MLS47" s="123"/>
      <c r="MLT47" s="123"/>
      <c r="MLU47" s="123"/>
      <c r="MLV47" s="123"/>
      <c r="MLW47" s="123"/>
      <c r="MLX47" s="123"/>
      <c r="MLY47" s="123"/>
      <c r="MLZ47" s="123"/>
      <c r="MMA47" s="123"/>
      <c r="MMB47" s="123"/>
      <c r="MMC47" s="123"/>
      <c r="MMD47" s="123"/>
      <c r="MME47" s="123"/>
      <c r="MMF47" s="123"/>
      <c r="MMG47" s="123"/>
      <c r="MMH47" s="123"/>
      <c r="MMI47" s="123"/>
      <c r="MMJ47" s="123"/>
      <c r="MMK47" s="123"/>
      <c r="MML47" s="123"/>
      <c r="MMM47" s="123"/>
      <c r="MMN47" s="123"/>
      <c r="MMO47" s="123"/>
      <c r="MMP47" s="123"/>
      <c r="MMQ47" s="123"/>
      <c r="MMR47" s="123"/>
      <c r="MMS47" s="123"/>
      <c r="MMT47" s="123"/>
      <c r="MMU47" s="123"/>
      <c r="MMV47" s="123"/>
      <c r="MMW47" s="123"/>
      <c r="MMX47" s="123"/>
      <c r="MMY47" s="123"/>
      <c r="MMZ47" s="123"/>
      <c r="MNA47" s="123"/>
      <c r="MNB47" s="123"/>
      <c r="MNC47" s="123"/>
      <c r="MND47" s="123"/>
      <c r="MNE47" s="123"/>
      <c r="MNF47" s="123"/>
      <c r="MNG47" s="123"/>
      <c r="MNH47" s="123"/>
      <c r="MNI47" s="123"/>
      <c r="MNJ47" s="123"/>
      <c r="MNK47" s="123"/>
      <c r="MNL47" s="123"/>
      <c r="MNM47" s="123"/>
      <c r="MNN47" s="123"/>
      <c r="MNO47" s="123"/>
      <c r="MNP47" s="123"/>
      <c r="MNQ47" s="123"/>
      <c r="MNR47" s="123"/>
      <c r="MNS47" s="123"/>
      <c r="MNT47" s="123"/>
      <c r="MNU47" s="123"/>
      <c r="MNV47" s="123"/>
      <c r="MNW47" s="123"/>
      <c r="MNX47" s="123"/>
      <c r="MNY47" s="123"/>
      <c r="MNZ47" s="123"/>
      <c r="MOA47" s="123"/>
      <c r="MOB47" s="123"/>
      <c r="MOC47" s="123"/>
      <c r="MOD47" s="123"/>
      <c r="MOE47" s="123"/>
      <c r="MOF47" s="123"/>
      <c r="MOG47" s="123"/>
      <c r="MOH47" s="123"/>
      <c r="MOI47" s="123"/>
      <c r="MOJ47" s="123"/>
      <c r="MOK47" s="123"/>
      <c r="MOL47" s="123"/>
      <c r="MOM47" s="123"/>
      <c r="MON47" s="123"/>
      <c r="MOO47" s="123"/>
      <c r="MOP47" s="123"/>
      <c r="MOQ47" s="123"/>
      <c r="MOR47" s="123"/>
      <c r="MOS47" s="123"/>
      <c r="MOT47" s="123"/>
      <c r="MOU47" s="123"/>
      <c r="MOV47" s="123"/>
      <c r="MOW47" s="123"/>
      <c r="MOX47" s="123"/>
      <c r="MOY47" s="123"/>
      <c r="MOZ47" s="123"/>
      <c r="MPA47" s="123"/>
      <c r="MPB47" s="123"/>
      <c r="MPC47" s="123"/>
      <c r="MPD47" s="123"/>
      <c r="MPE47" s="123"/>
      <c r="MPF47" s="123"/>
      <c r="MPG47" s="123"/>
      <c r="MPH47" s="123"/>
      <c r="MPI47" s="123"/>
      <c r="MPJ47" s="123"/>
      <c r="MPK47" s="123"/>
      <c r="MPL47" s="123"/>
      <c r="MPM47" s="123"/>
      <c r="MPN47" s="123"/>
      <c r="MPO47" s="123"/>
      <c r="MPP47" s="123"/>
      <c r="MPQ47" s="123"/>
      <c r="MPR47" s="123"/>
      <c r="MPS47" s="123"/>
      <c r="MPT47" s="123"/>
      <c r="MPU47" s="123"/>
      <c r="MPV47" s="123"/>
      <c r="MPW47" s="123"/>
      <c r="MPX47" s="123"/>
      <c r="MPY47" s="123"/>
      <c r="MPZ47" s="123"/>
      <c r="MQA47" s="123"/>
      <c r="MQB47" s="123"/>
      <c r="MQC47" s="123"/>
      <c r="MQD47" s="123"/>
      <c r="MQE47" s="123"/>
      <c r="MQF47" s="123"/>
      <c r="MQG47" s="123"/>
      <c r="MQH47" s="123"/>
      <c r="MQI47" s="123"/>
      <c r="MQJ47" s="123"/>
      <c r="MQK47" s="123"/>
      <c r="MQL47" s="123"/>
      <c r="MQM47" s="123"/>
      <c r="MQN47" s="123"/>
      <c r="MQO47" s="123"/>
      <c r="MQP47" s="123"/>
      <c r="MQQ47" s="123"/>
      <c r="MQR47" s="123"/>
      <c r="MQS47" s="123"/>
      <c r="MQT47" s="123"/>
      <c r="MQU47" s="123"/>
      <c r="MQV47" s="123"/>
      <c r="MQW47" s="123"/>
      <c r="MQX47" s="123"/>
      <c r="MQY47" s="123"/>
      <c r="MQZ47" s="123"/>
      <c r="MRA47" s="123"/>
      <c r="MRB47" s="123"/>
      <c r="MRC47" s="123"/>
      <c r="MRD47" s="123"/>
      <c r="MRE47" s="123"/>
      <c r="MRF47" s="123"/>
      <c r="MRG47" s="123"/>
      <c r="MRH47" s="123"/>
      <c r="MRI47" s="123"/>
      <c r="MRJ47" s="123"/>
      <c r="MRK47" s="123"/>
      <c r="MRL47" s="123"/>
      <c r="MRM47" s="123"/>
      <c r="MRN47" s="123"/>
      <c r="MRO47" s="123"/>
      <c r="MRP47" s="123"/>
      <c r="MRQ47" s="123"/>
      <c r="MRR47" s="123"/>
      <c r="MRS47" s="123"/>
      <c r="MRT47" s="123"/>
      <c r="MRU47" s="123"/>
      <c r="MRV47" s="123"/>
      <c r="MRW47" s="123"/>
      <c r="MRX47" s="123"/>
      <c r="MRY47" s="123"/>
      <c r="MRZ47" s="123"/>
      <c r="MSA47" s="123"/>
      <c r="MSB47" s="123"/>
      <c r="MSC47" s="123"/>
      <c r="MSD47" s="123"/>
      <c r="MSE47" s="123"/>
      <c r="MSF47" s="123"/>
      <c r="MSG47" s="123"/>
      <c r="MSH47" s="123"/>
      <c r="MSI47" s="123"/>
      <c r="MSJ47" s="123"/>
      <c r="MSK47" s="123"/>
      <c r="MSL47" s="123"/>
      <c r="MSM47" s="123"/>
      <c r="MSN47" s="123"/>
      <c r="MSO47" s="123"/>
      <c r="MSP47" s="123"/>
      <c r="MSQ47" s="123"/>
      <c r="MSR47" s="123"/>
      <c r="MSS47" s="123"/>
      <c r="MST47" s="123"/>
      <c r="MSU47" s="123"/>
      <c r="MSV47" s="123"/>
      <c r="MSW47" s="123"/>
      <c r="MSX47" s="123"/>
      <c r="MSY47" s="123"/>
      <c r="MSZ47" s="123"/>
      <c r="MTA47" s="123"/>
      <c r="MTB47" s="123"/>
      <c r="MTC47" s="123"/>
      <c r="MTD47" s="123"/>
      <c r="MTE47" s="123"/>
      <c r="MTF47" s="123"/>
      <c r="MTG47" s="123"/>
      <c r="MTH47" s="123"/>
      <c r="MTI47" s="123"/>
      <c r="MTJ47" s="123"/>
      <c r="MTK47" s="123"/>
      <c r="MTL47" s="123"/>
      <c r="MTM47" s="123"/>
      <c r="MTN47" s="123"/>
      <c r="MTO47" s="123"/>
      <c r="MTP47" s="123"/>
      <c r="MTQ47" s="123"/>
      <c r="MTR47" s="123"/>
      <c r="MTS47" s="123"/>
      <c r="MTT47" s="123"/>
      <c r="MTU47" s="123"/>
      <c r="MTV47" s="123"/>
      <c r="MTW47" s="123"/>
      <c r="MTX47" s="123"/>
      <c r="MTY47" s="123"/>
      <c r="MTZ47" s="123"/>
      <c r="MUA47" s="123"/>
      <c r="MUB47" s="123"/>
      <c r="MUC47" s="123"/>
      <c r="MUD47" s="123"/>
      <c r="MUE47" s="123"/>
      <c r="MUF47" s="123"/>
      <c r="MUG47" s="123"/>
      <c r="MUH47" s="123"/>
      <c r="MUI47" s="123"/>
      <c r="MUJ47" s="123"/>
      <c r="MUK47" s="123"/>
      <c r="MUL47" s="123"/>
      <c r="MUM47" s="123"/>
      <c r="MUN47" s="123"/>
      <c r="MUO47" s="123"/>
      <c r="MUP47" s="123"/>
      <c r="MUQ47" s="123"/>
      <c r="MUR47" s="123"/>
      <c r="MUS47" s="123"/>
      <c r="MUT47" s="123"/>
      <c r="MUU47" s="123"/>
      <c r="MUV47" s="123"/>
      <c r="MUW47" s="123"/>
      <c r="MUX47" s="123"/>
      <c r="MUY47" s="123"/>
      <c r="MUZ47" s="123"/>
      <c r="MVA47" s="123"/>
      <c r="MVB47" s="123"/>
      <c r="MVC47" s="123"/>
      <c r="MVD47" s="123"/>
      <c r="MVE47" s="123"/>
      <c r="MVF47" s="123"/>
      <c r="MVG47" s="123"/>
      <c r="MVH47" s="123"/>
      <c r="MVI47" s="123"/>
      <c r="MVJ47" s="123"/>
      <c r="MVK47" s="123"/>
      <c r="MVL47" s="123"/>
      <c r="MVM47" s="123"/>
      <c r="MVN47" s="123"/>
      <c r="MVO47" s="123"/>
      <c r="MVP47" s="123"/>
      <c r="MVQ47" s="123"/>
      <c r="MVR47" s="123"/>
      <c r="MVS47" s="123"/>
      <c r="MVT47" s="123"/>
      <c r="MVU47" s="123"/>
      <c r="MVV47" s="123"/>
      <c r="MVW47" s="123"/>
      <c r="MVX47" s="123"/>
      <c r="MVY47" s="123"/>
      <c r="MVZ47" s="123"/>
      <c r="MWA47" s="123"/>
      <c r="MWB47" s="123"/>
      <c r="MWC47" s="123"/>
      <c r="MWD47" s="123"/>
      <c r="MWE47" s="123"/>
      <c r="MWF47" s="123"/>
      <c r="MWG47" s="123"/>
      <c r="MWH47" s="123"/>
      <c r="MWI47" s="123"/>
      <c r="MWJ47" s="123"/>
      <c r="MWK47" s="123"/>
      <c r="MWL47" s="123"/>
      <c r="MWM47" s="123"/>
      <c r="MWN47" s="123"/>
      <c r="MWO47" s="123"/>
      <c r="MWP47" s="123"/>
      <c r="MWQ47" s="123"/>
      <c r="MWR47" s="123"/>
      <c r="MWS47" s="123"/>
      <c r="MWT47" s="123"/>
      <c r="MWU47" s="123"/>
      <c r="MWV47" s="123"/>
      <c r="MWW47" s="123"/>
      <c r="MWX47" s="123"/>
      <c r="MWY47" s="123"/>
      <c r="MWZ47" s="123"/>
      <c r="MXA47" s="123"/>
      <c r="MXB47" s="123"/>
      <c r="MXC47" s="123"/>
      <c r="MXD47" s="123"/>
      <c r="MXE47" s="123"/>
      <c r="MXF47" s="123"/>
      <c r="MXG47" s="123"/>
      <c r="MXH47" s="123"/>
      <c r="MXI47" s="123"/>
      <c r="MXJ47" s="123"/>
      <c r="MXK47" s="123"/>
      <c r="MXL47" s="123"/>
      <c r="MXM47" s="123"/>
      <c r="MXN47" s="123"/>
      <c r="MXO47" s="123"/>
      <c r="MXP47" s="123"/>
      <c r="MXQ47" s="123"/>
      <c r="MXR47" s="123"/>
      <c r="MXS47" s="123"/>
      <c r="MXT47" s="123"/>
      <c r="MXU47" s="123"/>
      <c r="MXV47" s="123"/>
      <c r="MXW47" s="123"/>
      <c r="MXX47" s="123"/>
      <c r="MXY47" s="123"/>
      <c r="MXZ47" s="123"/>
      <c r="MYA47" s="123"/>
      <c r="MYB47" s="123"/>
      <c r="MYC47" s="123"/>
      <c r="MYD47" s="123"/>
      <c r="MYE47" s="123"/>
      <c r="MYF47" s="123"/>
      <c r="MYG47" s="123"/>
      <c r="MYH47" s="123"/>
      <c r="MYI47" s="123"/>
      <c r="MYJ47" s="123"/>
      <c r="MYK47" s="123"/>
      <c r="MYL47" s="123"/>
      <c r="MYM47" s="123"/>
      <c r="MYN47" s="123"/>
      <c r="MYO47" s="123"/>
      <c r="MYP47" s="123"/>
      <c r="MYQ47" s="123"/>
      <c r="MYR47" s="123"/>
      <c r="MYS47" s="123"/>
      <c r="MYT47" s="123"/>
      <c r="MYU47" s="123"/>
      <c r="MYV47" s="123"/>
      <c r="MYW47" s="123"/>
      <c r="MYX47" s="123"/>
      <c r="MYY47" s="123"/>
      <c r="MYZ47" s="123"/>
      <c r="MZA47" s="123"/>
      <c r="MZB47" s="123"/>
      <c r="MZC47" s="123"/>
      <c r="MZD47" s="123"/>
      <c r="MZE47" s="123"/>
      <c r="MZF47" s="123"/>
      <c r="MZG47" s="123"/>
      <c r="MZH47" s="123"/>
      <c r="MZI47" s="123"/>
      <c r="MZJ47" s="123"/>
      <c r="MZK47" s="123"/>
      <c r="MZL47" s="123"/>
      <c r="MZM47" s="123"/>
      <c r="MZN47" s="123"/>
      <c r="MZO47" s="123"/>
      <c r="MZP47" s="123"/>
      <c r="MZQ47" s="123"/>
      <c r="MZR47" s="123"/>
      <c r="MZS47" s="123"/>
      <c r="MZT47" s="123"/>
      <c r="MZU47" s="123"/>
      <c r="MZV47" s="123"/>
      <c r="MZW47" s="123"/>
      <c r="MZX47" s="123"/>
      <c r="MZY47" s="123"/>
      <c r="MZZ47" s="123"/>
      <c r="NAA47" s="123"/>
      <c r="NAB47" s="123"/>
      <c r="NAC47" s="123"/>
      <c r="NAD47" s="123"/>
      <c r="NAE47" s="123"/>
      <c r="NAF47" s="123"/>
      <c r="NAG47" s="123"/>
      <c r="NAH47" s="123"/>
      <c r="NAI47" s="123"/>
      <c r="NAJ47" s="123"/>
      <c r="NAK47" s="123"/>
      <c r="NAL47" s="123"/>
      <c r="NAM47" s="123"/>
      <c r="NAN47" s="123"/>
      <c r="NAO47" s="123"/>
      <c r="NAP47" s="123"/>
      <c r="NAQ47" s="123"/>
      <c r="NAR47" s="123"/>
      <c r="NAS47" s="123"/>
      <c r="NAT47" s="123"/>
      <c r="NAU47" s="123"/>
      <c r="NAV47" s="123"/>
      <c r="NAW47" s="123"/>
      <c r="NAX47" s="123"/>
      <c r="NAY47" s="123"/>
      <c r="NAZ47" s="123"/>
      <c r="NBA47" s="123"/>
      <c r="NBB47" s="123"/>
      <c r="NBC47" s="123"/>
      <c r="NBD47" s="123"/>
      <c r="NBE47" s="123"/>
      <c r="NBF47" s="123"/>
      <c r="NBG47" s="123"/>
      <c r="NBH47" s="123"/>
      <c r="NBI47" s="123"/>
      <c r="NBJ47" s="123"/>
      <c r="NBK47" s="123"/>
      <c r="NBL47" s="123"/>
      <c r="NBM47" s="123"/>
      <c r="NBN47" s="123"/>
      <c r="NBO47" s="123"/>
      <c r="NBP47" s="123"/>
      <c r="NBQ47" s="123"/>
      <c r="NBR47" s="123"/>
      <c r="NBS47" s="123"/>
      <c r="NBT47" s="123"/>
      <c r="NBU47" s="123"/>
      <c r="NBV47" s="123"/>
      <c r="NBW47" s="123"/>
      <c r="NBX47" s="123"/>
      <c r="NBY47" s="123"/>
      <c r="NBZ47" s="123"/>
      <c r="NCA47" s="123"/>
      <c r="NCB47" s="123"/>
      <c r="NCC47" s="123"/>
      <c r="NCD47" s="123"/>
      <c r="NCE47" s="123"/>
      <c r="NCF47" s="123"/>
      <c r="NCG47" s="123"/>
      <c r="NCH47" s="123"/>
      <c r="NCI47" s="123"/>
      <c r="NCJ47" s="123"/>
      <c r="NCK47" s="123"/>
      <c r="NCL47" s="123"/>
      <c r="NCM47" s="123"/>
      <c r="NCN47" s="123"/>
      <c r="NCO47" s="123"/>
      <c r="NCP47" s="123"/>
      <c r="NCQ47" s="123"/>
      <c r="NCR47" s="123"/>
      <c r="NCS47" s="123"/>
      <c r="NCT47" s="123"/>
      <c r="NCU47" s="123"/>
      <c r="NCV47" s="123"/>
      <c r="NCW47" s="123"/>
      <c r="NCX47" s="123"/>
      <c r="NCY47" s="123"/>
      <c r="NCZ47" s="123"/>
      <c r="NDA47" s="123"/>
      <c r="NDB47" s="123"/>
      <c r="NDC47" s="123"/>
      <c r="NDD47" s="123"/>
      <c r="NDE47" s="123"/>
      <c r="NDF47" s="123"/>
      <c r="NDG47" s="123"/>
      <c r="NDH47" s="123"/>
      <c r="NDI47" s="123"/>
      <c r="NDJ47" s="123"/>
      <c r="NDK47" s="123"/>
      <c r="NDL47" s="123"/>
      <c r="NDM47" s="123"/>
      <c r="NDN47" s="123"/>
      <c r="NDO47" s="123"/>
      <c r="NDP47" s="123"/>
      <c r="NDQ47" s="123"/>
      <c r="NDR47" s="123"/>
      <c r="NDS47" s="123"/>
      <c r="NDT47" s="123"/>
      <c r="NDU47" s="123"/>
      <c r="NDV47" s="123"/>
      <c r="NDW47" s="123"/>
      <c r="NDX47" s="123"/>
      <c r="NDY47" s="123"/>
      <c r="NDZ47" s="123"/>
      <c r="NEA47" s="123"/>
      <c r="NEB47" s="123"/>
      <c r="NEC47" s="123"/>
      <c r="NED47" s="123"/>
      <c r="NEE47" s="123"/>
      <c r="NEF47" s="123"/>
      <c r="NEG47" s="123"/>
      <c r="NEH47" s="123"/>
      <c r="NEI47" s="123"/>
      <c r="NEJ47" s="123"/>
      <c r="NEK47" s="123"/>
      <c r="NEL47" s="123"/>
      <c r="NEM47" s="123"/>
      <c r="NEN47" s="123"/>
      <c r="NEO47" s="123"/>
      <c r="NEP47" s="123"/>
      <c r="NEQ47" s="123"/>
      <c r="NER47" s="123"/>
      <c r="NES47" s="123"/>
      <c r="NET47" s="123"/>
      <c r="NEU47" s="123"/>
      <c r="NEV47" s="123"/>
      <c r="NEW47" s="123"/>
      <c r="NEX47" s="123"/>
      <c r="NEY47" s="123"/>
      <c r="NEZ47" s="123"/>
      <c r="NFA47" s="123"/>
      <c r="NFB47" s="123"/>
      <c r="NFC47" s="123"/>
      <c r="NFD47" s="123"/>
      <c r="NFE47" s="123"/>
      <c r="NFF47" s="123"/>
      <c r="NFG47" s="123"/>
      <c r="NFH47" s="123"/>
      <c r="NFI47" s="123"/>
      <c r="NFJ47" s="123"/>
      <c r="NFK47" s="123"/>
      <c r="NFL47" s="123"/>
      <c r="NFM47" s="123"/>
      <c r="NFN47" s="123"/>
      <c r="NFO47" s="123"/>
      <c r="NFP47" s="123"/>
      <c r="NFQ47" s="123"/>
      <c r="NFR47" s="123"/>
      <c r="NFS47" s="123"/>
      <c r="NFT47" s="123"/>
      <c r="NFU47" s="123"/>
      <c r="NFV47" s="123"/>
      <c r="NFW47" s="123"/>
      <c r="NFX47" s="123"/>
      <c r="NFY47" s="123"/>
      <c r="NFZ47" s="123"/>
      <c r="NGA47" s="123"/>
      <c r="NGB47" s="123"/>
      <c r="NGC47" s="123"/>
      <c r="NGD47" s="123"/>
      <c r="NGE47" s="123"/>
      <c r="NGF47" s="123"/>
      <c r="NGG47" s="123"/>
      <c r="NGH47" s="123"/>
      <c r="NGI47" s="123"/>
      <c r="NGJ47" s="123"/>
      <c r="NGK47" s="123"/>
      <c r="NGL47" s="123"/>
      <c r="NGM47" s="123"/>
      <c r="NGN47" s="123"/>
      <c r="NGO47" s="123"/>
      <c r="NGP47" s="123"/>
      <c r="NGQ47" s="123"/>
      <c r="NGR47" s="123"/>
      <c r="NGS47" s="123"/>
      <c r="NGT47" s="123"/>
      <c r="NGU47" s="123"/>
      <c r="NGV47" s="123"/>
      <c r="NGW47" s="123"/>
      <c r="NGX47" s="123"/>
      <c r="NGY47" s="123"/>
      <c r="NGZ47" s="123"/>
      <c r="NHA47" s="123"/>
      <c r="NHB47" s="123"/>
      <c r="NHC47" s="123"/>
      <c r="NHD47" s="123"/>
      <c r="NHE47" s="123"/>
      <c r="NHF47" s="123"/>
      <c r="NHG47" s="123"/>
      <c r="NHH47" s="123"/>
      <c r="NHI47" s="123"/>
      <c r="NHJ47" s="123"/>
      <c r="NHK47" s="123"/>
      <c r="NHL47" s="123"/>
      <c r="NHM47" s="123"/>
      <c r="NHN47" s="123"/>
      <c r="NHO47" s="123"/>
      <c r="NHP47" s="123"/>
      <c r="NHQ47" s="123"/>
      <c r="NHR47" s="123"/>
      <c r="NHS47" s="123"/>
      <c r="NHT47" s="123"/>
      <c r="NHU47" s="123"/>
      <c r="NHV47" s="123"/>
      <c r="NHW47" s="123"/>
      <c r="NHX47" s="123"/>
      <c r="NHY47" s="123"/>
      <c r="NHZ47" s="123"/>
      <c r="NIA47" s="123"/>
      <c r="NIB47" s="123"/>
      <c r="NIC47" s="123"/>
      <c r="NID47" s="123"/>
      <c r="NIE47" s="123"/>
      <c r="NIF47" s="123"/>
      <c r="NIG47" s="123"/>
      <c r="NIH47" s="123"/>
      <c r="NII47" s="123"/>
      <c r="NIJ47" s="123"/>
      <c r="NIK47" s="123"/>
      <c r="NIL47" s="123"/>
      <c r="NIM47" s="123"/>
      <c r="NIN47" s="123"/>
      <c r="NIO47" s="123"/>
      <c r="NIP47" s="123"/>
      <c r="NIQ47" s="123"/>
      <c r="NIR47" s="123"/>
      <c r="NIS47" s="123"/>
      <c r="NIT47" s="123"/>
      <c r="NIU47" s="123"/>
      <c r="NIV47" s="123"/>
      <c r="NIW47" s="123"/>
      <c r="NIX47" s="123"/>
      <c r="NIY47" s="123"/>
      <c r="NIZ47" s="123"/>
      <c r="NJA47" s="123"/>
      <c r="NJB47" s="123"/>
      <c r="NJC47" s="123"/>
      <c r="NJD47" s="123"/>
      <c r="NJE47" s="123"/>
      <c r="NJF47" s="123"/>
      <c r="NJG47" s="123"/>
      <c r="NJH47" s="123"/>
      <c r="NJI47" s="123"/>
      <c r="NJJ47" s="123"/>
      <c r="NJK47" s="123"/>
      <c r="NJL47" s="123"/>
      <c r="NJM47" s="123"/>
      <c r="NJN47" s="123"/>
      <c r="NJO47" s="123"/>
      <c r="NJP47" s="123"/>
      <c r="NJQ47" s="123"/>
      <c r="NJR47" s="123"/>
      <c r="NJS47" s="123"/>
      <c r="NJT47" s="123"/>
      <c r="NJU47" s="123"/>
      <c r="NJV47" s="123"/>
      <c r="NJW47" s="123"/>
      <c r="NJX47" s="123"/>
      <c r="NJY47" s="123"/>
      <c r="NJZ47" s="123"/>
      <c r="NKA47" s="123"/>
      <c r="NKB47" s="123"/>
      <c r="NKC47" s="123"/>
      <c r="NKD47" s="123"/>
      <c r="NKE47" s="123"/>
      <c r="NKF47" s="123"/>
      <c r="NKG47" s="123"/>
      <c r="NKH47" s="123"/>
      <c r="NKI47" s="123"/>
      <c r="NKJ47" s="123"/>
      <c r="NKK47" s="123"/>
      <c r="NKL47" s="123"/>
      <c r="NKM47" s="123"/>
      <c r="NKN47" s="123"/>
      <c r="NKO47" s="123"/>
      <c r="NKP47" s="123"/>
      <c r="NKQ47" s="123"/>
      <c r="NKR47" s="123"/>
      <c r="NKS47" s="123"/>
      <c r="NKT47" s="123"/>
      <c r="NKU47" s="123"/>
      <c r="NKV47" s="123"/>
      <c r="NKW47" s="123"/>
      <c r="NKX47" s="123"/>
      <c r="NKY47" s="123"/>
      <c r="NKZ47" s="123"/>
      <c r="NLA47" s="123"/>
      <c r="NLB47" s="123"/>
      <c r="NLC47" s="123"/>
      <c r="NLD47" s="123"/>
      <c r="NLE47" s="123"/>
      <c r="NLF47" s="123"/>
      <c r="NLG47" s="123"/>
      <c r="NLH47" s="123"/>
      <c r="NLI47" s="123"/>
      <c r="NLJ47" s="123"/>
      <c r="NLK47" s="123"/>
      <c r="NLL47" s="123"/>
      <c r="NLM47" s="123"/>
      <c r="NLN47" s="123"/>
      <c r="NLO47" s="123"/>
      <c r="NLP47" s="123"/>
      <c r="NLQ47" s="123"/>
      <c r="NLR47" s="123"/>
      <c r="NLS47" s="123"/>
      <c r="NLT47" s="123"/>
      <c r="NLU47" s="123"/>
      <c r="NLV47" s="123"/>
      <c r="NLW47" s="123"/>
      <c r="NLX47" s="123"/>
      <c r="NLY47" s="123"/>
      <c r="NLZ47" s="123"/>
      <c r="NMA47" s="123"/>
      <c r="NMB47" s="123"/>
      <c r="NMC47" s="123"/>
      <c r="NMD47" s="123"/>
      <c r="NME47" s="123"/>
      <c r="NMF47" s="123"/>
      <c r="NMG47" s="123"/>
      <c r="NMH47" s="123"/>
      <c r="NMI47" s="123"/>
      <c r="NMJ47" s="123"/>
      <c r="NMK47" s="123"/>
      <c r="NML47" s="123"/>
      <c r="NMM47" s="123"/>
      <c r="NMN47" s="123"/>
      <c r="NMO47" s="123"/>
      <c r="NMP47" s="123"/>
      <c r="NMQ47" s="123"/>
      <c r="NMR47" s="123"/>
      <c r="NMS47" s="123"/>
      <c r="NMT47" s="123"/>
      <c r="NMU47" s="123"/>
      <c r="NMV47" s="123"/>
      <c r="NMW47" s="123"/>
      <c r="NMX47" s="123"/>
      <c r="NMY47" s="123"/>
      <c r="NMZ47" s="123"/>
      <c r="NNA47" s="123"/>
      <c r="NNB47" s="123"/>
      <c r="NNC47" s="123"/>
      <c r="NND47" s="123"/>
      <c r="NNE47" s="123"/>
      <c r="NNF47" s="123"/>
      <c r="NNG47" s="123"/>
      <c r="NNH47" s="123"/>
      <c r="NNI47" s="123"/>
      <c r="NNJ47" s="123"/>
      <c r="NNK47" s="123"/>
      <c r="NNL47" s="123"/>
      <c r="NNM47" s="123"/>
      <c r="NNN47" s="123"/>
      <c r="NNO47" s="123"/>
      <c r="NNP47" s="123"/>
      <c r="NNQ47" s="123"/>
      <c r="NNR47" s="123"/>
      <c r="NNS47" s="123"/>
      <c r="NNT47" s="123"/>
      <c r="NNU47" s="123"/>
      <c r="NNV47" s="123"/>
      <c r="NNW47" s="123"/>
      <c r="NNX47" s="123"/>
      <c r="NNY47" s="123"/>
      <c r="NNZ47" s="123"/>
      <c r="NOA47" s="123"/>
      <c r="NOB47" s="123"/>
      <c r="NOC47" s="123"/>
      <c r="NOD47" s="123"/>
      <c r="NOE47" s="123"/>
      <c r="NOF47" s="123"/>
      <c r="NOG47" s="123"/>
      <c r="NOH47" s="123"/>
      <c r="NOI47" s="123"/>
      <c r="NOJ47" s="123"/>
      <c r="NOK47" s="123"/>
      <c r="NOL47" s="123"/>
      <c r="NOM47" s="123"/>
      <c r="NON47" s="123"/>
      <c r="NOO47" s="123"/>
      <c r="NOP47" s="123"/>
      <c r="NOQ47" s="123"/>
      <c r="NOR47" s="123"/>
      <c r="NOS47" s="123"/>
      <c r="NOT47" s="123"/>
      <c r="NOU47" s="123"/>
      <c r="NOV47" s="123"/>
      <c r="NOW47" s="123"/>
      <c r="NOX47" s="123"/>
      <c r="NOY47" s="123"/>
      <c r="NOZ47" s="123"/>
      <c r="NPA47" s="123"/>
      <c r="NPB47" s="123"/>
      <c r="NPC47" s="123"/>
      <c r="NPD47" s="123"/>
      <c r="NPE47" s="123"/>
      <c r="NPF47" s="123"/>
      <c r="NPG47" s="123"/>
      <c r="NPH47" s="123"/>
      <c r="NPI47" s="123"/>
      <c r="NPJ47" s="123"/>
      <c r="NPK47" s="123"/>
      <c r="NPL47" s="123"/>
      <c r="NPM47" s="123"/>
      <c r="NPN47" s="123"/>
      <c r="NPO47" s="123"/>
      <c r="NPP47" s="123"/>
      <c r="NPQ47" s="123"/>
      <c r="NPR47" s="123"/>
      <c r="NPS47" s="123"/>
      <c r="NPT47" s="123"/>
      <c r="NPU47" s="123"/>
      <c r="NPV47" s="123"/>
      <c r="NPW47" s="123"/>
      <c r="NPX47" s="123"/>
      <c r="NPY47" s="123"/>
      <c r="NPZ47" s="123"/>
      <c r="NQA47" s="123"/>
      <c r="NQB47" s="123"/>
      <c r="NQC47" s="123"/>
      <c r="NQD47" s="123"/>
      <c r="NQE47" s="123"/>
      <c r="NQF47" s="123"/>
      <c r="NQG47" s="123"/>
      <c r="NQH47" s="123"/>
      <c r="NQI47" s="123"/>
      <c r="NQJ47" s="123"/>
      <c r="NQK47" s="123"/>
      <c r="NQL47" s="123"/>
      <c r="NQM47" s="123"/>
      <c r="NQN47" s="123"/>
      <c r="NQO47" s="123"/>
      <c r="NQP47" s="123"/>
      <c r="NQQ47" s="123"/>
      <c r="NQR47" s="123"/>
      <c r="NQS47" s="123"/>
      <c r="NQT47" s="123"/>
      <c r="NQU47" s="123"/>
      <c r="NQV47" s="123"/>
      <c r="NQW47" s="123"/>
      <c r="NQX47" s="123"/>
      <c r="NQY47" s="123"/>
      <c r="NQZ47" s="123"/>
      <c r="NRA47" s="123"/>
      <c r="NRB47" s="123"/>
      <c r="NRC47" s="123"/>
      <c r="NRD47" s="123"/>
      <c r="NRE47" s="123"/>
      <c r="NRF47" s="123"/>
      <c r="NRG47" s="123"/>
      <c r="NRH47" s="123"/>
      <c r="NRI47" s="123"/>
      <c r="NRJ47" s="123"/>
      <c r="NRK47" s="123"/>
      <c r="NRL47" s="123"/>
      <c r="NRM47" s="123"/>
      <c r="NRN47" s="123"/>
      <c r="NRO47" s="123"/>
      <c r="NRP47" s="123"/>
      <c r="NRQ47" s="123"/>
      <c r="NRR47" s="123"/>
      <c r="NRS47" s="123"/>
      <c r="NRT47" s="123"/>
      <c r="NRU47" s="123"/>
      <c r="NRV47" s="123"/>
      <c r="NRW47" s="123"/>
      <c r="NRX47" s="123"/>
      <c r="NRY47" s="123"/>
      <c r="NRZ47" s="123"/>
      <c r="NSA47" s="123"/>
      <c r="NSB47" s="123"/>
      <c r="NSC47" s="123"/>
      <c r="NSD47" s="123"/>
      <c r="NSE47" s="123"/>
      <c r="NSF47" s="123"/>
      <c r="NSG47" s="123"/>
      <c r="NSH47" s="123"/>
      <c r="NSI47" s="123"/>
      <c r="NSJ47" s="123"/>
      <c r="NSK47" s="123"/>
      <c r="NSL47" s="123"/>
      <c r="NSM47" s="123"/>
      <c r="NSN47" s="123"/>
      <c r="NSO47" s="123"/>
      <c r="NSP47" s="123"/>
      <c r="NSQ47" s="123"/>
      <c r="NSR47" s="123"/>
      <c r="NSS47" s="123"/>
      <c r="NST47" s="123"/>
      <c r="NSU47" s="123"/>
      <c r="NSV47" s="123"/>
      <c r="NSW47" s="123"/>
      <c r="NSX47" s="123"/>
      <c r="NSY47" s="123"/>
      <c r="NSZ47" s="123"/>
      <c r="NTA47" s="123"/>
      <c r="NTB47" s="123"/>
      <c r="NTC47" s="123"/>
      <c r="NTD47" s="123"/>
      <c r="NTE47" s="123"/>
      <c r="NTF47" s="123"/>
      <c r="NTG47" s="123"/>
      <c r="NTH47" s="123"/>
      <c r="NTI47" s="123"/>
      <c r="NTJ47" s="123"/>
      <c r="NTK47" s="123"/>
      <c r="NTL47" s="123"/>
      <c r="NTM47" s="123"/>
      <c r="NTN47" s="123"/>
      <c r="NTO47" s="123"/>
      <c r="NTP47" s="123"/>
      <c r="NTQ47" s="123"/>
      <c r="NTR47" s="123"/>
      <c r="NTS47" s="123"/>
      <c r="NTT47" s="123"/>
      <c r="NTU47" s="123"/>
      <c r="NTV47" s="123"/>
      <c r="NTW47" s="123"/>
      <c r="NTX47" s="123"/>
      <c r="NTY47" s="123"/>
      <c r="NTZ47" s="123"/>
      <c r="NUA47" s="123"/>
      <c r="NUB47" s="123"/>
      <c r="NUC47" s="123"/>
      <c r="NUD47" s="123"/>
      <c r="NUE47" s="123"/>
      <c r="NUF47" s="123"/>
      <c r="NUG47" s="123"/>
      <c r="NUH47" s="123"/>
      <c r="NUI47" s="123"/>
      <c r="NUJ47" s="123"/>
      <c r="NUK47" s="123"/>
      <c r="NUL47" s="123"/>
      <c r="NUM47" s="123"/>
      <c r="NUN47" s="123"/>
      <c r="NUO47" s="123"/>
      <c r="NUP47" s="123"/>
      <c r="NUQ47" s="123"/>
      <c r="NUR47" s="123"/>
      <c r="NUS47" s="123"/>
      <c r="NUT47" s="123"/>
      <c r="NUU47" s="123"/>
      <c r="NUV47" s="123"/>
      <c r="NUW47" s="123"/>
      <c r="NUX47" s="123"/>
      <c r="NUY47" s="123"/>
      <c r="NUZ47" s="123"/>
      <c r="NVA47" s="123"/>
      <c r="NVB47" s="123"/>
      <c r="NVC47" s="123"/>
      <c r="NVD47" s="123"/>
      <c r="NVE47" s="123"/>
      <c r="NVF47" s="123"/>
      <c r="NVG47" s="123"/>
      <c r="NVH47" s="123"/>
      <c r="NVI47" s="123"/>
      <c r="NVJ47" s="123"/>
      <c r="NVK47" s="123"/>
      <c r="NVL47" s="123"/>
      <c r="NVM47" s="123"/>
      <c r="NVN47" s="123"/>
      <c r="NVO47" s="123"/>
      <c r="NVP47" s="123"/>
      <c r="NVQ47" s="123"/>
      <c r="NVR47" s="123"/>
      <c r="NVS47" s="123"/>
      <c r="NVT47" s="123"/>
      <c r="NVU47" s="123"/>
      <c r="NVV47" s="123"/>
      <c r="NVW47" s="123"/>
      <c r="NVX47" s="123"/>
      <c r="NVY47" s="123"/>
      <c r="NVZ47" s="123"/>
      <c r="NWA47" s="123"/>
      <c r="NWB47" s="123"/>
      <c r="NWC47" s="123"/>
      <c r="NWD47" s="123"/>
      <c r="NWE47" s="123"/>
      <c r="NWF47" s="123"/>
      <c r="NWG47" s="123"/>
      <c r="NWH47" s="123"/>
      <c r="NWI47" s="123"/>
      <c r="NWJ47" s="123"/>
      <c r="NWK47" s="123"/>
      <c r="NWL47" s="123"/>
      <c r="NWM47" s="123"/>
      <c r="NWN47" s="123"/>
      <c r="NWO47" s="123"/>
      <c r="NWP47" s="123"/>
      <c r="NWQ47" s="123"/>
      <c r="NWR47" s="123"/>
      <c r="NWS47" s="123"/>
      <c r="NWT47" s="123"/>
      <c r="NWU47" s="123"/>
      <c r="NWV47" s="123"/>
      <c r="NWW47" s="123"/>
      <c r="NWX47" s="123"/>
      <c r="NWY47" s="123"/>
      <c r="NWZ47" s="123"/>
      <c r="NXA47" s="123"/>
      <c r="NXB47" s="123"/>
      <c r="NXC47" s="123"/>
      <c r="NXD47" s="123"/>
      <c r="NXE47" s="123"/>
      <c r="NXF47" s="123"/>
      <c r="NXG47" s="123"/>
      <c r="NXH47" s="123"/>
      <c r="NXI47" s="123"/>
      <c r="NXJ47" s="123"/>
      <c r="NXK47" s="123"/>
      <c r="NXL47" s="123"/>
      <c r="NXM47" s="123"/>
      <c r="NXN47" s="123"/>
      <c r="NXO47" s="123"/>
      <c r="NXP47" s="123"/>
      <c r="NXQ47" s="123"/>
      <c r="NXR47" s="123"/>
      <c r="NXS47" s="123"/>
      <c r="NXT47" s="123"/>
      <c r="NXU47" s="123"/>
      <c r="NXV47" s="123"/>
      <c r="NXW47" s="123"/>
      <c r="NXX47" s="123"/>
      <c r="NXY47" s="123"/>
      <c r="NXZ47" s="123"/>
      <c r="NYA47" s="123"/>
      <c r="NYB47" s="123"/>
      <c r="NYC47" s="123"/>
      <c r="NYD47" s="123"/>
      <c r="NYE47" s="123"/>
      <c r="NYF47" s="123"/>
      <c r="NYG47" s="123"/>
      <c r="NYH47" s="123"/>
      <c r="NYI47" s="123"/>
      <c r="NYJ47" s="123"/>
      <c r="NYK47" s="123"/>
      <c r="NYL47" s="123"/>
      <c r="NYM47" s="123"/>
      <c r="NYN47" s="123"/>
      <c r="NYO47" s="123"/>
      <c r="NYP47" s="123"/>
      <c r="NYQ47" s="123"/>
      <c r="NYR47" s="123"/>
      <c r="NYS47" s="123"/>
      <c r="NYT47" s="123"/>
      <c r="NYU47" s="123"/>
      <c r="NYV47" s="123"/>
      <c r="NYW47" s="123"/>
      <c r="NYX47" s="123"/>
      <c r="NYY47" s="123"/>
      <c r="NYZ47" s="123"/>
      <c r="NZA47" s="123"/>
      <c r="NZB47" s="123"/>
      <c r="NZC47" s="123"/>
      <c r="NZD47" s="123"/>
      <c r="NZE47" s="123"/>
      <c r="NZF47" s="123"/>
      <c r="NZG47" s="123"/>
      <c r="NZH47" s="123"/>
      <c r="NZI47" s="123"/>
      <c r="NZJ47" s="123"/>
      <c r="NZK47" s="123"/>
      <c r="NZL47" s="123"/>
      <c r="NZM47" s="123"/>
      <c r="NZN47" s="123"/>
      <c r="NZO47" s="123"/>
      <c r="NZP47" s="123"/>
      <c r="NZQ47" s="123"/>
      <c r="NZR47" s="123"/>
      <c r="NZS47" s="123"/>
      <c r="NZT47" s="123"/>
      <c r="NZU47" s="123"/>
      <c r="NZV47" s="123"/>
      <c r="NZW47" s="123"/>
      <c r="NZX47" s="123"/>
      <c r="NZY47" s="123"/>
      <c r="NZZ47" s="123"/>
      <c r="OAA47" s="123"/>
      <c r="OAB47" s="123"/>
      <c r="OAC47" s="123"/>
      <c r="OAD47" s="123"/>
      <c r="OAE47" s="123"/>
      <c r="OAF47" s="123"/>
      <c r="OAG47" s="123"/>
      <c r="OAH47" s="123"/>
      <c r="OAI47" s="123"/>
      <c r="OAJ47" s="123"/>
      <c r="OAK47" s="123"/>
      <c r="OAL47" s="123"/>
      <c r="OAM47" s="123"/>
      <c r="OAN47" s="123"/>
      <c r="OAO47" s="123"/>
      <c r="OAP47" s="123"/>
      <c r="OAQ47" s="123"/>
      <c r="OAR47" s="123"/>
      <c r="OAS47" s="123"/>
      <c r="OAT47" s="123"/>
      <c r="OAU47" s="123"/>
      <c r="OAV47" s="123"/>
      <c r="OAW47" s="123"/>
      <c r="OAX47" s="123"/>
      <c r="OAY47" s="123"/>
      <c r="OAZ47" s="123"/>
      <c r="OBA47" s="123"/>
      <c r="OBB47" s="123"/>
      <c r="OBC47" s="123"/>
      <c r="OBD47" s="123"/>
      <c r="OBE47" s="123"/>
      <c r="OBF47" s="123"/>
      <c r="OBG47" s="123"/>
      <c r="OBH47" s="123"/>
      <c r="OBI47" s="123"/>
      <c r="OBJ47" s="123"/>
      <c r="OBK47" s="123"/>
      <c r="OBL47" s="123"/>
      <c r="OBM47" s="123"/>
      <c r="OBN47" s="123"/>
      <c r="OBO47" s="123"/>
      <c r="OBP47" s="123"/>
      <c r="OBQ47" s="123"/>
      <c r="OBR47" s="123"/>
      <c r="OBS47" s="123"/>
      <c r="OBT47" s="123"/>
      <c r="OBU47" s="123"/>
      <c r="OBV47" s="123"/>
      <c r="OBW47" s="123"/>
      <c r="OBX47" s="123"/>
      <c r="OBY47" s="123"/>
      <c r="OBZ47" s="123"/>
      <c r="OCA47" s="123"/>
      <c r="OCB47" s="123"/>
      <c r="OCC47" s="123"/>
      <c r="OCD47" s="123"/>
      <c r="OCE47" s="123"/>
      <c r="OCF47" s="123"/>
      <c r="OCG47" s="123"/>
      <c r="OCH47" s="123"/>
      <c r="OCI47" s="123"/>
      <c r="OCJ47" s="123"/>
      <c r="OCK47" s="123"/>
      <c r="OCL47" s="123"/>
      <c r="OCM47" s="123"/>
      <c r="OCN47" s="123"/>
      <c r="OCO47" s="123"/>
      <c r="OCP47" s="123"/>
      <c r="OCQ47" s="123"/>
      <c r="OCR47" s="123"/>
      <c r="OCS47" s="123"/>
      <c r="OCT47" s="123"/>
      <c r="OCU47" s="123"/>
      <c r="OCV47" s="123"/>
      <c r="OCW47" s="123"/>
      <c r="OCX47" s="123"/>
      <c r="OCY47" s="123"/>
      <c r="OCZ47" s="123"/>
      <c r="ODA47" s="123"/>
      <c r="ODB47" s="123"/>
      <c r="ODC47" s="123"/>
      <c r="ODD47" s="123"/>
      <c r="ODE47" s="123"/>
      <c r="ODF47" s="123"/>
      <c r="ODG47" s="123"/>
      <c r="ODH47" s="123"/>
      <c r="ODI47" s="123"/>
      <c r="ODJ47" s="123"/>
      <c r="ODK47" s="123"/>
      <c r="ODL47" s="123"/>
      <c r="ODM47" s="123"/>
      <c r="ODN47" s="123"/>
      <c r="ODO47" s="123"/>
      <c r="ODP47" s="123"/>
      <c r="ODQ47" s="123"/>
      <c r="ODR47" s="123"/>
      <c r="ODS47" s="123"/>
      <c r="ODT47" s="123"/>
      <c r="ODU47" s="123"/>
      <c r="ODV47" s="123"/>
      <c r="ODW47" s="123"/>
      <c r="ODX47" s="123"/>
      <c r="ODY47" s="123"/>
      <c r="ODZ47" s="123"/>
      <c r="OEA47" s="123"/>
      <c r="OEB47" s="123"/>
      <c r="OEC47" s="123"/>
      <c r="OED47" s="123"/>
      <c r="OEE47" s="123"/>
      <c r="OEF47" s="123"/>
      <c r="OEG47" s="123"/>
      <c r="OEH47" s="123"/>
      <c r="OEI47" s="123"/>
      <c r="OEJ47" s="123"/>
      <c r="OEK47" s="123"/>
      <c r="OEL47" s="123"/>
      <c r="OEM47" s="123"/>
      <c r="OEN47" s="123"/>
      <c r="OEO47" s="123"/>
      <c r="OEP47" s="123"/>
      <c r="OEQ47" s="123"/>
      <c r="OER47" s="123"/>
      <c r="OES47" s="123"/>
      <c r="OET47" s="123"/>
      <c r="OEU47" s="123"/>
      <c r="OEV47" s="123"/>
      <c r="OEW47" s="123"/>
      <c r="OEX47" s="123"/>
      <c r="OEY47" s="123"/>
      <c r="OEZ47" s="123"/>
      <c r="OFA47" s="123"/>
      <c r="OFB47" s="123"/>
      <c r="OFC47" s="123"/>
      <c r="OFD47" s="123"/>
      <c r="OFE47" s="123"/>
      <c r="OFF47" s="123"/>
      <c r="OFG47" s="123"/>
      <c r="OFH47" s="123"/>
      <c r="OFI47" s="123"/>
      <c r="OFJ47" s="123"/>
      <c r="OFK47" s="123"/>
      <c r="OFL47" s="123"/>
      <c r="OFM47" s="123"/>
      <c r="OFN47" s="123"/>
      <c r="OFO47" s="123"/>
      <c r="OFP47" s="123"/>
      <c r="OFQ47" s="123"/>
      <c r="OFR47" s="123"/>
      <c r="OFS47" s="123"/>
      <c r="OFT47" s="123"/>
      <c r="OFU47" s="123"/>
      <c r="OFV47" s="123"/>
      <c r="OFW47" s="123"/>
      <c r="OFX47" s="123"/>
      <c r="OFY47" s="123"/>
      <c r="OFZ47" s="123"/>
      <c r="OGA47" s="123"/>
      <c r="OGB47" s="123"/>
      <c r="OGC47" s="123"/>
      <c r="OGD47" s="123"/>
      <c r="OGE47" s="123"/>
      <c r="OGF47" s="123"/>
      <c r="OGG47" s="123"/>
      <c r="OGH47" s="123"/>
      <c r="OGI47" s="123"/>
      <c r="OGJ47" s="123"/>
      <c r="OGK47" s="123"/>
      <c r="OGL47" s="123"/>
      <c r="OGM47" s="123"/>
      <c r="OGN47" s="123"/>
      <c r="OGO47" s="123"/>
      <c r="OGP47" s="123"/>
      <c r="OGQ47" s="123"/>
      <c r="OGR47" s="123"/>
      <c r="OGS47" s="123"/>
      <c r="OGT47" s="123"/>
      <c r="OGU47" s="123"/>
      <c r="OGV47" s="123"/>
      <c r="OGW47" s="123"/>
      <c r="OGX47" s="123"/>
      <c r="OGY47" s="123"/>
      <c r="OGZ47" s="123"/>
      <c r="OHA47" s="123"/>
      <c r="OHB47" s="123"/>
      <c r="OHC47" s="123"/>
      <c r="OHD47" s="123"/>
      <c r="OHE47" s="123"/>
      <c r="OHF47" s="123"/>
      <c r="OHG47" s="123"/>
      <c r="OHH47" s="123"/>
      <c r="OHI47" s="123"/>
      <c r="OHJ47" s="123"/>
      <c r="OHK47" s="123"/>
      <c r="OHL47" s="123"/>
      <c r="OHM47" s="123"/>
      <c r="OHN47" s="123"/>
      <c r="OHO47" s="123"/>
      <c r="OHP47" s="123"/>
      <c r="OHQ47" s="123"/>
      <c r="OHR47" s="123"/>
      <c r="OHS47" s="123"/>
      <c r="OHT47" s="123"/>
      <c r="OHU47" s="123"/>
      <c r="OHV47" s="123"/>
      <c r="OHW47" s="123"/>
      <c r="OHX47" s="123"/>
      <c r="OHY47" s="123"/>
      <c r="OHZ47" s="123"/>
      <c r="OIA47" s="123"/>
      <c r="OIB47" s="123"/>
      <c r="OIC47" s="123"/>
      <c r="OID47" s="123"/>
      <c r="OIE47" s="123"/>
      <c r="OIF47" s="123"/>
      <c r="OIG47" s="123"/>
      <c r="OIH47" s="123"/>
      <c r="OII47" s="123"/>
      <c r="OIJ47" s="123"/>
      <c r="OIK47" s="123"/>
      <c r="OIL47" s="123"/>
      <c r="OIM47" s="123"/>
      <c r="OIN47" s="123"/>
      <c r="OIO47" s="123"/>
      <c r="OIP47" s="123"/>
      <c r="OIQ47" s="123"/>
      <c r="OIR47" s="123"/>
      <c r="OIS47" s="123"/>
      <c r="OIT47" s="123"/>
      <c r="OIU47" s="123"/>
      <c r="OIV47" s="123"/>
      <c r="OIW47" s="123"/>
      <c r="OIX47" s="123"/>
      <c r="OIY47" s="123"/>
      <c r="OIZ47" s="123"/>
      <c r="OJA47" s="123"/>
      <c r="OJB47" s="123"/>
      <c r="OJC47" s="123"/>
      <c r="OJD47" s="123"/>
      <c r="OJE47" s="123"/>
      <c r="OJF47" s="123"/>
      <c r="OJG47" s="123"/>
      <c r="OJH47" s="123"/>
      <c r="OJI47" s="123"/>
      <c r="OJJ47" s="123"/>
      <c r="OJK47" s="123"/>
      <c r="OJL47" s="123"/>
      <c r="OJM47" s="123"/>
      <c r="OJN47" s="123"/>
      <c r="OJO47" s="123"/>
      <c r="OJP47" s="123"/>
      <c r="OJQ47" s="123"/>
      <c r="OJR47" s="123"/>
      <c r="OJS47" s="123"/>
      <c r="OJT47" s="123"/>
      <c r="OJU47" s="123"/>
      <c r="OJV47" s="123"/>
      <c r="OJW47" s="123"/>
      <c r="OJX47" s="123"/>
      <c r="OJY47" s="123"/>
      <c r="OJZ47" s="123"/>
      <c r="OKA47" s="123"/>
      <c r="OKB47" s="123"/>
      <c r="OKC47" s="123"/>
      <c r="OKD47" s="123"/>
      <c r="OKE47" s="123"/>
      <c r="OKF47" s="123"/>
      <c r="OKG47" s="123"/>
      <c r="OKH47" s="123"/>
      <c r="OKI47" s="123"/>
      <c r="OKJ47" s="123"/>
      <c r="OKK47" s="123"/>
      <c r="OKL47" s="123"/>
      <c r="OKM47" s="123"/>
      <c r="OKN47" s="123"/>
      <c r="OKO47" s="123"/>
      <c r="OKP47" s="123"/>
      <c r="OKQ47" s="123"/>
      <c r="OKR47" s="123"/>
      <c r="OKS47" s="123"/>
      <c r="OKT47" s="123"/>
      <c r="OKU47" s="123"/>
      <c r="OKV47" s="123"/>
      <c r="OKW47" s="123"/>
      <c r="OKX47" s="123"/>
      <c r="OKY47" s="123"/>
      <c r="OKZ47" s="123"/>
      <c r="OLA47" s="123"/>
      <c r="OLB47" s="123"/>
      <c r="OLC47" s="123"/>
      <c r="OLD47" s="123"/>
      <c r="OLE47" s="123"/>
      <c r="OLF47" s="123"/>
      <c r="OLG47" s="123"/>
      <c r="OLH47" s="123"/>
      <c r="OLI47" s="123"/>
      <c r="OLJ47" s="123"/>
      <c r="OLK47" s="123"/>
      <c r="OLL47" s="123"/>
      <c r="OLM47" s="123"/>
      <c r="OLN47" s="123"/>
      <c r="OLO47" s="123"/>
      <c r="OLP47" s="123"/>
      <c r="OLQ47" s="123"/>
      <c r="OLR47" s="123"/>
      <c r="OLS47" s="123"/>
      <c r="OLT47" s="123"/>
      <c r="OLU47" s="123"/>
      <c r="OLV47" s="123"/>
      <c r="OLW47" s="123"/>
      <c r="OLX47" s="123"/>
      <c r="OLY47" s="123"/>
      <c r="OLZ47" s="123"/>
      <c r="OMA47" s="123"/>
      <c r="OMB47" s="123"/>
      <c r="OMC47" s="123"/>
      <c r="OMD47" s="123"/>
      <c r="OME47" s="123"/>
      <c r="OMF47" s="123"/>
      <c r="OMG47" s="123"/>
      <c r="OMH47" s="123"/>
      <c r="OMI47" s="123"/>
      <c r="OMJ47" s="123"/>
      <c r="OMK47" s="123"/>
      <c r="OML47" s="123"/>
      <c r="OMM47" s="123"/>
      <c r="OMN47" s="123"/>
      <c r="OMO47" s="123"/>
      <c r="OMP47" s="123"/>
      <c r="OMQ47" s="123"/>
      <c r="OMR47" s="123"/>
      <c r="OMS47" s="123"/>
      <c r="OMT47" s="123"/>
      <c r="OMU47" s="123"/>
      <c r="OMV47" s="123"/>
      <c r="OMW47" s="123"/>
      <c r="OMX47" s="123"/>
      <c r="OMY47" s="123"/>
      <c r="OMZ47" s="123"/>
      <c r="ONA47" s="123"/>
      <c r="ONB47" s="123"/>
      <c r="ONC47" s="123"/>
      <c r="OND47" s="123"/>
      <c r="ONE47" s="123"/>
      <c r="ONF47" s="123"/>
      <c r="ONG47" s="123"/>
      <c r="ONH47" s="123"/>
      <c r="ONI47" s="123"/>
      <c r="ONJ47" s="123"/>
      <c r="ONK47" s="123"/>
      <c r="ONL47" s="123"/>
      <c r="ONM47" s="123"/>
      <c r="ONN47" s="123"/>
      <c r="ONO47" s="123"/>
      <c r="ONP47" s="123"/>
      <c r="ONQ47" s="123"/>
      <c r="ONR47" s="123"/>
      <c r="ONS47" s="123"/>
      <c r="ONT47" s="123"/>
      <c r="ONU47" s="123"/>
      <c r="ONV47" s="123"/>
      <c r="ONW47" s="123"/>
      <c r="ONX47" s="123"/>
      <c r="ONY47" s="123"/>
      <c r="ONZ47" s="123"/>
      <c r="OOA47" s="123"/>
      <c r="OOB47" s="123"/>
      <c r="OOC47" s="123"/>
      <c r="OOD47" s="123"/>
      <c r="OOE47" s="123"/>
      <c r="OOF47" s="123"/>
      <c r="OOG47" s="123"/>
      <c r="OOH47" s="123"/>
      <c r="OOI47" s="123"/>
      <c r="OOJ47" s="123"/>
      <c r="OOK47" s="123"/>
      <c r="OOL47" s="123"/>
      <c r="OOM47" s="123"/>
      <c r="OON47" s="123"/>
      <c r="OOO47" s="123"/>
      <c r="OOP47" s="123"/>
      <c r="OOQ47" s="123"/>
      <c r="OOR47" s="123"/>
      <c r="OOS47" s="123"/>
      <c r="OOT47" s="123"/>
      <c r="OOU47" s="123"/>
      <c r="OOV47" s="123"/>
      <c r="OOW47" s="123"/>
      <c r="OOX47" s="123"/>
      <c r="OOY47" s="123"/>
      <c r="OOZ47" s="123"/>
      <c r="OPA47" s="123"/>
      <c r="OPB47" s="123"/>
      <c r="OPC47" s="123"/>
      <c r="OPD47" s="123"/>
      <c r="OPE47" s="123"/>
      <c r="OPF47" s="123"/>
      <c r="OPG47" s="123"/>
      <c r="OPH47" s="123"/>
      <c r="OPI47" s="123"/>
      <c r="OPJ47" s="123"/>
      <c r="OPK47" s="123"/>
      <c r="OPL47" s="123"/>
      <c r="OPM47" s="123"/>
      <c r="OPN47" s="123"/>
      <c r="OPO47" s="123"/>
      <c r="OPP47" s="123"/>
      <c r="OPQ47" s="123"/>
      <c r="OPR47" s="123"/>
      <c r="OPS47" s="123"/>
      <c r="OPT47" s="123"/>
      <c r="OPU47" s="123"/>
      <c r="OPV47" s="123"/>
      <c r="OPW47" s="123"/>
      <c r="OPX47" s="123"/>
      <c r="OPY47" s="123"/>
      <c r="OPZ47" s="123"/>
      <c r="OQA47" s="123"/>
      <c r="OQB47" s="123"/>
      <c r="OQC47" s="123"/>
      <c r="OQD47" s="123"/>
      <c r="OQE47" s="123"/>
      <c r="OQF47" s="123"/>
      <c r="OQG47" s="123"/>
      <c r="OQH47" s="123"/>
      <c r="OQI47" s="123"/>
      <c r="OQJ47" s="123"/>
      <c r="OQK47" s="123"/>
      <c r="OQL47" s="123"/>
      <c r="OQM47" s="123"/>
      <c r="OQN47" s="123"/>
      <c r="OQO47" s="123"/>
      <c r="OQP47" s="123"/>
      <c r="OQQ47" s="123"/>
      <c r="OQR47" s="123"/>
      <c r="OQS47" s="123"/>
      <c r="OQT47" s="123"/>
      <c r="OQU47" s="123"/>
      <c r="OQV47" s="123"/>
      <c r="OQW47" s="123"/>
      <c r="OQX47" s="123"/>
      <c r="OQY47" s="123"/>
      <c r="OQZ47" s="123"/>
      <c r="ORA47" s="123"/>
      <c r="ORB47" s="123"/>
      <c r="ORC47" s="123"/>
      <c r="ORD47" s="123"/>
      <c r="ORE47" s="123"/>
      <c r="ORF47" s="123"/>
      <c r="ORG47" s="123"/>
      <c r="ORH47" s="123"/>
      <c r="ORI47" s="123"/>
      <c r="ORJ47" s="123"/>
      <c r="ORK47" s="123"/>
      <c r="ORL47" s="123"/>
      <c r="ORM47" s="123"/>
      <c r="ORN47" s="123"/>
      <c r="ORO47" s="123"/>
      <c r="ORP47" s="123"/>
      <c r="ORQ47" s="123"/>
      <c r="ORR47" s="123"/>
      <c r="ORS47" s="123"/>
      <c r="ORT47" s="123"/>
      <c r="ORU47" s="123"/>
      <c r="ORV47" s="123"/>
      <c r="ORW47" s="123"/>
      <c r="ORX47" s="123"/>
      <c r="ORY47" s="123"/>
      <c r="ORZ47" s="123"/>
      <c r="OSA47" s="123"/>
      <c r="OSB47" s="123"/>
      <c r="OSC47" s="123"/>
      <c r="OSD47" s="123"/>
      <c r="OSE47" s="123"/>
      <c r="OSF47" s="123"/>
      <c r="OSG47" s="123"/>
      <c r="OSH47" s="123"/>
      <c r="OSI47" s="123"/>
      <c r="OSJ47" s="123"/>
      <c r="OSK47" s="123"/>
      <c r="OSL47" s="123"/>
      <c r="OSM47" s="123"/>
      <c r="OSN47" s="123"/>
      <c r="OSO47" s="123"/>
      <c r="OSP47" s="123"/>
      <c r="OSQ47" s="123"/>
      <c r="OSR47" s="123"/>
      <c r="OSS47" s="123"/>
      <c r="OST47" s="123"/>
      <c r="OSU47" s="123"/>
      <c r="OSV47" s="123"/>
      <c r="OSW47" s="123"/>
      <c r="OSX47" s="123"/>
      <c r="OSY47" s="123"/>
      <c r="OSZ47" s="123"/>
      <c r="OTA47" s="123"/>
      <c r="OTB47" s="123"/>
      <c r="OTC47" s="123"/>
      <c r="OTD47" s="123"/>
      <c r="OTE47" s="123"/>
      <c r="OTF47" s="123"/>
      <c r="OTG47" s="123"/>
      <c r="OTH47" s="123"/>
      <c r="OTI47" s="123"/>
      <c r="OTJ47" s="123"/>
      <c r="OTK47" s="123"/>
      <c r="OTL47" s="123"/>
      <c r="OTM47" s="123"/>
      <c r="OTN47" s="123"/>
      <c r="OTO47" s="123"/>
      <c r="OTP47" s="123"/>
      <c r="OTQ47" s="123"/>
      <c r="OTR47" s="123"/>
      <c r="OTS47" s="123"/>
      <c r="OTT47" s="123"/>
      <c r="OTU47" s="123"/>
      <c r="OTV47" s="123"/>
      <c r="OTW47" s="123"/>
      <c r="OTX47" s="123"/>
      <c r="OTY47" s="123"/>
      <c r="OTZ47" s="123"/>
      <c r="OUA47" s="123"/>
      <c r="OUB47" s="123"/>
      <c r="OUC47" s="123"/>
      <c r="OUD47" s="123"/>
      <c r="OUE47" s="123"/>
      <c r="OUF47" s="123"/>
      <c r="OUG47" s="123"/>
      <c r="OUH47" s="123"/>
      <c r="OUI47" s="123"/>
      <c r="OUJ47" s="123"/>
      <c r="OUK47" s="123"/>
      <c r="OUL47" s="123"/>
      <c r="OUM47" s="123"/>
      <c r="OUN47" s="123"/>
      <c r="OUO47" s="123"/>
      <c r="OUP47" s="123"/>
      <c r="OUQ47" s="123"/>
      <c r="OUR47" s="123"/>
      <c r="OUS47" s="123"/>
      <c r="OUT47" s="123"/>
      <c r="OUU47" s="123"/>
      <c r="OUV47" s="123"/>
      <c r="OUW47" s="123"/>
      <c r="OUX47" s="123"/>
      <c r="OUY47" s="123"/>
      <c r="OUZ47" s="123"/>
      <c r="OVA47" s="123"/>
      <c r="OVB47" s="123"/>
      <c r="OVC47" s="123"/>
      <c r="OVD47" s="123"/>
      <c r="OVE47" s="123"/>
      <c r="OVF47" s="123"/>
      <c r="OVG47" s="123"/>
      <c r="OVH47" s="123"/>
      <c r="OVI47" s="123"/>
      <c r="OVJ47" s="123"/>
      <c r="OVK47" s="123"/>
      <c r="OVL47" s="123"/>
      <c r="OVM47" s="123"/>
      <c r="OVN47" s="123"/>
      <c r="OVO47" s="123"/>
      <c r="OVP47" s="123"/>
      <c r="OVQ47" s="123"/>
      <c r="OVR47" s="123"/>
      <c r="OVS47" s="123"/>
      <c r="OVT47" s="123"/>
      <c r="OVU47" s="123"/>
      <c r="OVV47" s="123"/>
      <c r="OVW47" s="123"/>
      <c r="OVX47" s="123"/>
      <c r="OVY47" s="123"/>
      <c r="OVZ47" s="123"/>
      <c r="OWA47" s="123"/>
      <c r="OWB47" s="123"/>
      <c r="OWC47" s="123"/>
      <c r="OWD47" s="123"/>
      <c r="OWE47" s="123"/>
      <c r="OWF47" s="123"/>
      <c r="OWG47" s="123"/>
      <c r="OWH47" s="123"/>
      <c r="OWI47" s="123"/>
      <c r="OWJ47" s="123"/>
      <c r="OWK47" s="123"/>
      <c r="OWL47" s="123"/>
      <c r="OWM47" s="123"/>
      <c r="OWN47" s="123"/>
      <c r="OWO47" s="123"/>
      <c r="OWP47" s="123"/>
      <c r="OWQ47" s="123"/>
      <c r="OWR47" s="123"/>
      <c r="OWS47" s="123"/>
      <c r="OWT47" s="123"/>
      <c r="OWU47" s="123"/>
      <c r="OWV47" s="123"/>
      <c r="OWW47" s="123"/>
      <c r="OWX47" s="123"/>
      <c r="OWY47" s="123"/>
      <c r="OWZ47" s="123"/>
      <c r="OXA47" s="123"/>
      <c r="OXB47" s="123"/>
      <c r="OXC47" s="123"/>
      <c r="OXD47" s="123"/>
      <c r="OXE47" s="123"/>
      <c r="OXF47" s="123"/>
      <c r="OXG47" s="123"/>
      <c r="OXH47" s="123"/>
      <c r="OXI47" s="123"/>
      <c r="OXJ47" s="123"/>
      <c r="OXK47" s="123"/>
      <c r="OXL47" s="123"/>
      <c r="OXM47" s="123"/>
      <c r="OXN47" s="123"/>
      <c r="OXO47" s="123"/>
      <c r="OXP47" s="123"/>
      <c r="OXQ47" s="123"/>
      <c r="OXR47" s="123"/>
      <c r="OXS47" s="123"/>
      <c r="OXT47" s="123"/>
      <c r="OXU47" s="123"/>
      <c r="OXV47" s="123"/>
      <c r="OXW47" s="123"/>
      <c r="OXX47" s="123"/>
      <c r="OXY47" s="123"/>
      <c r="OXZ47" s="123"/>
      <c r="OYA47" s="123"/>
      <c r="OYB47" s="123"/>
      <c r="OYC47" s="123"/>
      <c r="OYD47" s="123"/>
      <c r="OYE47" s="123"/>
      <c r="OYF47" s="123"/>
      <c r="OYG47" s="123"/>
      <c r="OYH47" s="123"/>
      <c r="OYI47" s="123"/>
      <c r="OYJ47" s="123"/>
      <c r="OYK47" s="123"/>
      <c r="OYL47" s="123"/>
      <c r="OYM47" s="123"/>
      <c r="OYN47" s="123"/>
      <c r="OYO47" s="123"/>
      <c r="OYP47" s="123"/>
      <c r="OYQ47" s="123"/>
      <c r="OYR47" s="123"/>
      <c r="OYS47" s="123"/>
      <c r="OYT47" s="123"/>
      <c r="OYU47" s="123"/>
      <c r="OYV47" s="123"/>
      <c r="OYW47" s="123"/>
      <c r="OYX47" s="123"/>
      <c r="OYY47" s="123"/>
      <c r="OYZ47" s="123"/>
      <c r="OZA47" s="123"/>
      <c r="OZB47" s="123"/>
      <c r="OZC47" s="123"/>
      <c r="OZD47" s="123"/>
      <c r="OZE47" s="123"/>
      <c r="OZF47" s="123"/>
      <c r="OZG47" s="123"/>
      <c r="OZH47" s="123"/>
      <c r="OZI47" s="123"/>
      <c r="OZJ47" s="123"/>
      <c r="OZK47" s="123"/>
      <c r="OZL47" s="123"/>
      <c r="OZM47" s="123"/>
      <c r="OZN47" s="123"/>
      <c r="OZO47" s="123"/>
      <c r="OZP47" s="123"/>
      <c r="OZQ47" s="123"/>
      <c r="OZR47" s="123"/>
      <c r="OZS47" s="123"/>
      <c r="OZT47" s="123"/>
      <c r="OZU47" s="123"/>
      <c r="OZV47" s="123"/>
      <c r="OZW47" s="123"/>
      <c r="OZX47" s="123"/>
      <c r="OZY47" s="123"/>
      <c r="OZZ47" s="123"/>
      <c r="PAA47" s="123"/>
      <c r="PAB47" s="123"/>
      <c r="PAC47" s="123"/>
      <c r="PAD47" s="123"/>
      <c r="PAE47" s="123"/>
      <c r="PAF47" s="123"/>
      <c r="PAG47" s="123"/>
      <c r="PAH47" s="123"/>
      <c r="PAI47" s="123"/>
      <c r="PAJ47" s="123"/>
      <c r="PAK47" s="123"/>
      <c r="PAL47" s="123"/>
      <c r="PAM47" s="123"/>
      <c r="PAN47" s="123"/>
      <c r="PAO47" s="123"/>
      <c r="PAP47" s="123"/>
      <c r="PAQ47" s="123"/>
      <c r="PAR47" s="123"/>
      <c r="PAS47" s="123"/>
      <c r="PAT47" s="123"/>
      <c r="PAU47" s="123"/>
      <c r="PAV47" s="123"/>
      <c r="PAW47" s="123"/>
      <c r="PAX47" s="123"/>
      <c r="PAY47" s="123"/>
      <c r="PAZ47" s="123"/>
      <c r="PBA47" s="123"/>
      <c r="PBB47" s="123"/>
      <c r="PBC47" s="123"/>
      <c r="PBD47" s="123"/>
      <c r="PBE47" s="123"/>
      <c r="PBF47" s="123"/>
      <c r="PBG47" s="123"/>
      <c r="PBH47" s="123"/>
      <c r="PBI47" s="123"/>
      <c r="PBJ47" s="123"/>
      <c r="PBK47" s="123"/>
      <c r="PBL47" s="123"/>
      <c r="PBM47" s="123"/>
      <c r="PBN47" s="123"/>
      <c r="PBO47" s="123"/>
      <c r="PBP47" s="123"/>
      <c r="PBQ47" s="123"/>
      <c r="PBR47" s="123"/>
      <c r="PBS47" s="123"/>
      <c r="PBT47" s="123"/>
      <c r="PBU47" s="123"/>
      <c r="PBV47" s="123"/>
      <c r="PBW47" s="123"/>
      <c r="PBX47" s="123"/>
      <c r="PBY47" s="123"/>
      <c r="PBZ47" s="123"/>
      <c r="PCA47" s="123"/>
      <c r="PCB47" s="123"/>
      <c r="PCC47" s="123"/>
      <c r="PCD47" s="123"/>
      <c r="PCE47" s="123"/>
      <c r="PCF47" s="123"/>
      <c r="PCG47" s="123"/>
      <c r="PCH47" s="123"/>
      <c r="PCI47" s="123"/>
      <c r="PCJ47" s="123"/>
      <c r="PCK47" s="123"/>
      <c r="PCL47" s="123"/>
      <c r="PCM47" s="123"/>
      <c r="PCN47" s="123"/>
      <c r="PCO47" s="123"/>
      <c r="PCP47" s="123"/>
      <c r="PCQ47" s="123"/>
      <c r="PCR47" s="123"/>
      <c r="PCS47" s="123"/>
      <c r="PCT47" s="123"/>
      <c r="PCU47" s="123"/>
      <c r="PCV47" s="123"/>
      <c r="PCW47" s="123"/>
      <c r="PCX47" s="123"/>
      <c r="PCY47" s="123"/>
      <c r="PCZ47" s="123"/>
      <c r="PDA47" s="123"/>
      <c r="PDB47" s="123"/>
      <c r="PDC47" s="123"/>
      <c r="PDD47" s="123"/>
      <c r="PDE47" s="123"/>
      <c r="PDF47" s="123"/>
      <c r="PDG47" s="123"/>
      <c r="PDH47" s="123"/>
      <c r="PDI47" s="123"/>
      <c r="PDJ47" s="123"/>
      <c r="PDK47" s="123"/>
      <c r="PDL47" s="123"/>
      <c r="PDM47" s="123"/>
      <c r="PDN47" s="123"/>
      <c r="PDO47" s="123"/>
      <c r="PDP47" s="123"/>
      <c r="PDQ47" s="123"/>
      <c r="PDR47" s="123"/>
      <c r="PDS47" s="123"/>
      <c r="PDT47" s="123"/>
      <c r="PDU47" s="123"/>
      <c r="PDV47" s="123"/>
      <c r="PDW47" s="123"/>
      <c r="PDX47" s="123"/>
      <c r="PDY47" s="123"/>
      <c r="PDZ47" s="123"/>
      <c r="PEA47" s="123"/>
      <c r="PEB47" s="123"/>
      <c r="PEC47" s="123"/>
      <c r="PED47" s="123"/>
      <c r="PEE47" s="123"/>
      <c r="PEF47" s="123"/>
      <c r="PEG47" s="123"/>
      <c r="PEH47" s="123"/>
      <c r="PEI47" s="123"/>
      <c r="PEJ47" s="123"/>
      <c r="PEK47" s="123"/>
      <c r="PEL47" s="123"/>
      <c r="PEM47" s="123"/>
      <c r="PEN47" s="123"/>
      <c r="PEO47" s="123"/>
      <c r="PEP47" s="123"/>
      <c r="PEQ47" s="123"/>
      <c r="PER47" s="123"/>
      <c r="PES47" s="123"/>
      <c r="PET47" s="123"/>
      <c r="PEU47" s="123"/>
      <c r="PEV47" s="123"/>
      <c r="PEW47" s="123"/>
      <c r="PEX47" s="123"/>
      <c r="PEY47" s="123"/>
      <c r="PEZ47" s="123"/>
      <c r="PFA47" s="123"/>
      <c r="PFB47" s="123"/>
      <c r="PFC47" s="123"/>
      <c r="PFD47" s="123"/>
      <c r="PFE47" s="123"/>
      <c r="PFF47" s="123"/>
      <c r="PFG47" s="123"/>
      <c r="PFH47" s="123"/>
      <c r="PFI47" s="123"/>
      <c r="PFJ47" s="123"/>
      <c r="PFK47" s="123"/>
      <c r="PFL47" s="123"/>
      <c r="PFM47" s="123"/>
      <c r="PFN47" s="123"/>
      <c r="PFO47" s="123"/>
      <c r="PFP47" s="123"/>
      <c r="PFQ47" s="123"/>
      <c r="PFR47" s="123"/>
      <c r="PFS47" s="123"/>
      <c r="PFT47" s="123"/>
      <c r="PFU47" s="123"/>
      <c r="PFV47" s="123"/>
      <c r="PFW47" s="123"/>
      <c r="PFX47" s="123"/>
      <c r="PFY47" s="123"/>
      <c r="PFZ47" s="123"/>
      <c r="PGA47" s="123"/>
      <c r="PGB47" s="123"/>
      <c r="PGC47" s="123"/>
      <c r="PGD47" s="123"/>
      <c r="PGE47" s="123"/>
      <c r="PGF47" s="123"/>
      <c r="PGG47" s="123"/>
      <c r="PGH47" s="123"/>
      <c r="PGI47" s="123"/>
      <c r="PGJ47" s="123"/>
      <c r="PGK47" s="123"/>
      <c r="PGL47" s="123"/>
      <c r="PGM47" s="123"/>
      <c r="PGN47" s="123"/>
      <c r="PGO47" s="123"/>
      <c r="PGP47" s="123"/>
      <c r="PGQ47" s="123"/>
      <c r="PGR47" s="123"/>
      <c r="PGS47" s="123"/>
      <c r="PGT47" s="123"/>
      <c r="PGU47" s="123"/>
      <c r="PGV47" s="123"/>
      <c r="PGW47" s="123"/>
      <c r="PGX47" s="123"/>
      <c r="PGY47" s="123"/>
      <c r="PGZ47" s="123"/>
      <c r="PHA47" s="123"/>
      <c r="PHB47" s="123"/>
      <c r="PHC47" s="123"/>
      <c r="PHD47" s="123"/>
      <c r="PHE47" s="123"/>
      <c r="PHF47" s="123"/>
      <c r="PHG47" s="123"/>
      <c r="PHH47" s="123"/>
      <c r="PHI47" s="123"/>
      <c r="PHJ47" s="123"/>
      <c r="PHK47" s="123"/>
      <c r="PHL47" s="123"/>
      <c r="PHM47" s="123"/>
      <c r="PHN47" s="123"/>
      <c r="PHO47" s="123"/>
      <c r="PHP47" s="123"/>
      <c r="PHQ47" s="123"/>
      <c r="PHR47" s="123"/>
      <c r="PHS47" s="123"/>
      <c r="PHT47" s="123"/>
      <c r="PHU47" s="123"/>
      <c r="PHV47" s="123"/>
      <c r="PHW47" s="123"/>
      <c r="PHX47" s="123"/>
      <c r="PHY47" s="123"/>
      <c r="PHZ47" s="123"/>
      <c r="PIA47" s="123"/>
      <c r="PIB47" s="123"/>
      <c r="PIC47" s="123"/>
      <c r="PID47" s="123"/>
      <c r="PIE47" s="123"/>
      <c r="PIF47" s="123"/>
      <c r="PIG47" s="123"/>
      <c r="PIH47" s="123"/>
      <c r="PII47" s="123"/>
      <c r="PIJ47" s="123"/>
      <c r="PIK47" s="123"/>
      <c r="PIL47" s="123"/>
      <c r="PIM47" s="123"/>
      <c r="PIN47" s="123"/>
      <c r="PIO47" s="123"/>
      <c r="PIP47" s="123"/>
      <c r="PIQ47" s="123"/>
      <c r="PIR47" s="123"/>
      <c r="PIS47" s="123"/>
      <c r="PIT47" s="123"/>
      <c r="PIU47" s="123"/>
      <c r="PIV47" s="123"/>
      <c r="PIW47" s="123"/>
      <c r="PIX47" s="123"/>
      <c r="PIY47" s="123"/>
      <c r="PIZ47" s="123"/>
      <c r="PJA47" s="123"/>
      <c r="PJB47" s="123"/>
      <c r="PJC47" s="123"/>
      <c r="PJD47" s="123"/>
      <c r="PJE47" s="123"/>
      <c r="PJF47" s="123"/>
      <c r="PJG47" s="123"/>
      <c r="PJH47" s="123"/>
      <c r="PJI47" s="123"/>
      <c r="PJJ47" s="123"/>
      <c r="PJK47" s="123"/>
      <c r="PJL47" s="123"/>
      <c r="PJM47" s="123"/>
      <c r="PJN47" s="123"/>
      <c r="PJO47" s="123"/>
      <c r="PJP47" s="123"/>
      <c r="PJQ47" s="123"/>
      <c r="PJR47" s="123"/>
      <c r="PJS47" s="123"/>
      <c r="PJT47" s="123"/>
      <c r="PJU47" s="123"/>
      <c r="PJV47" s="123"/>
      <c r="PJW47" s="123"/>
      <c r="PJX47" s="123"/>
      <c r="PJY47" s="123"/>
      <c r="PJZ47" s="123"/>
      <c r="PKA47" s="123"/>
      <c r="PKB47" s="123"/>
      <c r="PKC47" s="123"/>
      <c r="PKD47" s="123"/>
      <c r="PKE47" s="123"/>
      <c r="PKF47" s="123"/>
      <c r="PKG47" s="123"/>
      <c r="PKH47" s="123"/>
      <c r="PKI47" s="123"/>
      <c r="PKJ47" s="123"/>
      <c r="PKK47" s="123"/>
      <c r="PKL47" s="123"/>
      <c r="PKM47" s="123"/>
      <c r="PKN47" s="123"/>
      <c r="PKO47" s="123"/>
      <c r="PKP47" s="123"/>
      <c r="PKQ47" s="123"/>
      <c r="PKR47" s="123"/>
      <c r="PKS47" s="123"/>
      <c r="PKT47" s="123"/>
      <c r="PKU47" s="123"/>
      <c r="PKV47" s="123"/>
      <c r="PKW47" s="123"/>
      <c r="PKX47" s="123"/>
      <c r="PKY47" s="123"/>
      <c r="PKZ47" s="123"/>
      <c r="PLA47" s="123"/>
      <c r="PLB47" s="123"/>
      <c r="PLC47" s="123"/>
      <c r="PLD47" s="123"/>
      <c r="PLE47" s="123"/>
      <c r="PLF47" s="123"/>
      <c r="PLG47" s="123"/>
      <c r="PLH47" s="123"/>
      <c r="PLI47" s="123"/>
      <c r="PLJ47" s="123"/>
      <c r="PLK47" s="123"/>
      <c r="PLL47" s="123"/>
      <c r="PLM47" s="123"/>
      <c r="PLN47" s="123"/>
      <c r="PLO47" s="123"/>
      <c r="PLP47" s="123"/>
      <c r="PLQ47" s="123"/>
      <c r="PLR47" s="123"/>
      <c r="PLS47" s="123"/>
      <c r="PLT47" s="123"/>
      <c r="PLU47" s="123"/>
      <c r="PLV47" s="123"/>
      <c r="PLW47" s="123"/>
      <c r="PLX47" s="123"/>
      <c r="PLY47" s="123"/>
      <c r="PLZ47" s="123"/>
      <c r="PMA47" s="123"/>
      <c r="PMB47" s="123"/>
      <c r="PMC47" s="123"/>
      <c r="PMD47" s="123"/>
      <c r="PME47" s="123"/>
      <c r="PMF47" s="123"/>
      <c r="PMG47" s="123"/>
      <c r="PMH47" s="123"/>
      <c r="PMI47" s="123"/>
      <c r="PMJ47" s="123"/>
      <c r="PMK47" s="123"/>
      <c r="PML47" s="123"/>
      <c r="PMM47" s="123"/>
      <c r="PMN47" s="123"/>
      <c r="PMO47" s="123"/>
      <c r="PMP47" s="123"/>
      <c r="PMQ47" s="123"/>
      <c r="PMR47" s="123"/>
      <c r="PMS47" s="123"/>
      <c r="PMT47" s="123"/>
      <c r="PMU47" s="123"/>
      <c r="PMV47" s="123"/>
      <c r="PMW47" s="123"/>
      <c r="PMX47" s="123"/>
      <c r="PMY47" s="123"/>
      <c r="PMZ47" s="123"/>
      <c r="PNA47" s="123"/>
      <c r="PNB47" s="123"/>
      <c r="PNC47" s="123"/>
      <c r="PND47" s="123"/>
      <c r="PNE47" s="123"/>
      <c r="PNF47" s="123"/>
      <c r="PNG47" s="123"/>
      <c r="PNH47" s="123"/>
      <c r="PNI47" s="123"/>
      <c r="PNJ47" s="123"/>
      <c r="PNK47" s="123"/>
      <c r="PNL47" s="123"/>
      <c r="PNM47" s="123"/>
      <c r="PNN47" s="123"/>
      <c r="PNO47" s="123"/>
      <c r="PNP47" s="123"/>
      <c r="PNQ47" s="123"/>
      <c r="PNR47" s="123"/>
      <c r="PNS47" s="123"/>
      <c r="PNT47" s="123"/>
      <c r="PNU47" s="123"/>
      <c r="PNV47" s="123"/>
      <c r="PNW47" s="123"/>
      <c r="PNX47" s="123"/>
      <c r="PNY47" s="123"/>
      <c r="PNZ47" s="123"/>
      <c r="POA47" s="123"/>
      <c r="POB47" s="123"/>
      <c r="POC47" s="123"/>
      <c r="POD47" s="123"/>
      <c r="POE47" s="123"/>
      <c r="POF47" s="123"/>
      <c r="POG47" s="123"/>
      <c r="POH47" s="123"/>
      <c r="POI47" s="123"/>
      <c r="POJ47" s="123"/>
      <c r="POK47" s="123"/>
      <c r="POL47" s="123"/>
      <c r="POM47" s="123"/>
      <c r="PON47" s="123"/>
      <c r="POO47" s="123"/>
      <c r="POP47" s="123"/>
      <c r="POQ47" s="123"/>
      <c r="POR47" s="123"/>
      <c r="POS47" s="123"/>
      <c r="POT47" s="123"/>
      <c r="POU47" s="123"/>
      <c r="POV47" s="123"/>
      <c r="POW47" s="123"/>
      <c r="POX47" s="123"/>
      <c r="POY47" s="123"/>
      <c r="POZ47" s="123"/>
      <c r="PPA47" s="123"/>
      <c r="PPB47" s="123"/>
      <c r="PPC47" s="123"/>
      <c r="PPD47" s="123"/>
      <c r="PPE47" s="123"/>
      <c r="PPF47" s="123"/>
      <c r="PPG47" s="123"/>
      <c r="PPH47" s="123"/>
      <c r="PPI47" s="123"/>
      <c r="PPJ47" s="123"/>
      <c r="PPK47" s="123"/>
      <c r="PPL47" s="123"/>
      <c r="PPM47" s="123"/>
      <c r="PPN47" s="123"/>
      <c r="PPO47" s="123"/>
      <c r="PPP47" s="123"/>
      <c r="PPQ47" s="123"/>
      <c r="PPR47" s="123"/>
      <c r="PPS47" s="123"/>
      <c r="PPT47" s="123"/>
      <c r="PPU47" s="123"/>
      <c r="PPV47" s="123"/>
      <c r="PPW47" s="123"/>
      <c r="PPX47" s="123"/>
      <c r="PPY47" s="123"/>
      <c r="PPZ47" s="123"/>
      <c r="PQA47" s="123"/>
      <c r="PQB47" s="123"/>
      <c r="PQC47" s="123"/>
      <c r="PQD47" s="123"/>
      <c r="PQE47" s="123"/>
      <c r="PQF47" s="123"/>
      <c r="PQG47" s="123"/>
      <c r="PQH47" s="123"/>
      <c r="PQI47" s="123"/>
      <c r="PQJ47" s="123"/>
      <c r="PQK47" s="123"/>
      <c r="PQL47" s="123"/>
      <c r="PQM47" s="123"/>
      <c r="PQN47" s="123"/>
      <c r="PQO47" s="123"/>
      <c r="PQP47" s="123"/>
      <c r="PQQ47" s="123"/>
      <c r="PQR47" s="123"/>
      <c r="PQS47" s="123"/>
      <c r="PQT47" s="123"/>
      <c r="PQU47" s="123"/>
      <c r="PQV47" s="123"/>
      <c r="PQW47" s="123"/>
      <c r="PQX47" s="123"/>
      <c r="PQY47" s="123"/>
      <c r="PQZ47" s="123"/>
      <c r="PRA47" s="123"/>
      <c r="PRB47" s="123"/>
      <c r="PRC47" s="123"/>
      <c r="PRD47" s="123"/>
      <c r="PRE47" s="123"/>
      <c r="PRF47" s="123"/>
      <c r="PRG47" s="123"/>
      <c r="PRH47" s="123"/>
      <c r="PRI47" s="123"/>
      <c r="PRJ47" s="123"/>
      <c r="PRK47" s="123"/>
      <c r="PRL47" s="123"/>
      <c r="PRM47" s="123"/>
      <c r="PRN47" s="123"/>
      <c r="PRO47" s="123"/>
      <c r="PRP47" s="123"/>
      <c r="PRQ47" s="123"/>
      <c r="PRR47" s="123"/>
      <c r="PRS47" s="123"/>
      <c r="PRT47" s="123"/>
      <c r="PRU47" s="123"/>
      <c r="PRV47" s="123"/>
      <c r="PRW47" s="123"/>
      <c r="PRX47" s="123"/>
      <c r="PRY47" s="123"/>
      <c r="PRZ47" s="123"/>
      <c r="PSA47" s="123"/>
      <c r="PSB47" s="123"/>
      <c r="PSC47" s="123"/>
      <c r="PSD47" s="123"/>
      <c r="PSE47" s="123"/>
      <c r="PSF47" s="123"/>
      <c r="PSG47" s="123"/>
      <c r="PSH47" s="123"/>
      <c r="PSI47" s="123"/>
      <c r="PSJ47" s="123"/>
      <c r="PSK47" s="123"/>
      <c r="PSL47" s="123"/>
      <c r="PSM47" s="123"/>
      <c r="PSN47" s="123"/>
      <c r="PSO47" s="123"/>
      <c r="PSP47" s="123"/>
      <c r="PSQ47" s="123"/>
      <c r="PSR47" s="123"/>
      <c r="PSS47" s="123"/>
      <c r="PST47" s="123"/>
      <c r="PSU47" s="123"/>
      <c r="PSV47" s="123"/>
      <c r="PSW47" s="123"/>
      <c r="PSX47" s="123"/>
      <c r="PSY47" s="123"/>
      <c r="PSZ47" s="123"/>
      <c r="PTA47" s="123"/>
      <c r="PTB47" s="123"/>
      <c r="PTC47" s="123"/>
      <c r="PTD47" s="123"/>
      <c r="PTE47" s="123"/>
      <c r="PTF47" s="123"/>
      <c r="PTG47" s="123"/>
      <c r="PTH47" s="123"/>
      <c r="PTI47" s="123"/>
      <c r="PTJ47" s="123"/>
      <c r="PTK47" s="123"/>
      <c r="PTL47" s="123"/>
      <c r="PTM47" s="123"/>
      <c r="PTN47" s="123"/>
      <c r="PTO47" s="123"/>
      <c r="PTP47" s="123"/>
      <c r="PTQ47" s="123"/>
      <c r="PTR47" s="123"/>
      <c r="PTS47" s="123"/>
      <c r="PTT47" s="123"/>
      <c r="PTU47" s="123"/>
      <c r="PTV47" s="123"/>
      <c r="PTW47" s="123"/>
      <c r="PTX47" s="123"/>
      <c r="PTY47" s="123"/>
      <c r="PTZ47" s="123"/>
      <c r="PUA47" s="123"/>
      <c r="PUB47" s="123"/>
      <c r="PUC47" s="123"/>
      <c r="PUD47" s="123"/>
      <c r="PUE47" s="123"/>
      <c r="PUF47" s="123"/>
      <c r="PUG47" s="123"/>
      <c r="PUH47" s="123"/>
      <c r="PUI47" s="123"/>
      <c r="PUJ47" s="123"/>
      <c r="PUK47" s="123"/>
      <c r="PUL47" s="123"/>
      <c r="PUM47" s="123"/>
      <c r="PUN47" s="123"/>
      <c r="PUO47" s="123"/>
      <c r="PUP47" s="123"/>
      <c r="PUQ47" s="123"/>
      <c r="PUR47" s="123"/>
      <c r="PUS47" s="123"/>
      <c r="PUT47" s="123"/>
      <c r="PUU47" s="123"/>
      <c r="PUV47" s="123"/>
      <c r="PUW47" s="123"/>
      <c r="PUX47" s="123"/>
      <c r="PUY47" s="123"/>
      <c r="PUZ47" s="123"/>
      <c r="PVA47" s="123"/>
      <c r="PVB47" s="123"/>
      <c r="PVC47" s="123"/>
      <c r="PVD47" s="123"/>
      <c r="PVE47" s="123"/>
      <c r="PVF47" s="123"/>
      <c r="PVG47" s="123"/>
      <c r="PVH47" s="123"/>
      <c r="PVI47" s="123"/>
      <c r="PVJ47" s="123"/>
      <c r="PVK47" s="123"/>
      <c r="PVL47" s="123"/>
      <c r="PVM47" s="123"/>
      <c r="PVN47" s="123"/>
      <c r="PVO47" s="123"/>
      <c r="PVP47" s="123"/>
      <c r="PVQ47" s="123"/>
      <c r="PVR47" s="123"/>
      <c r="PVS47" s="123"/>
      <c r="PVT47" s="123"/>
      <c r="PVU47" s="123"/>
      <c r="PVV47" s="123"/>
      <c r="PVW47" s="123"/>
      <c r="PVX47" s="123"/>
      <c r="PVY47" s="123"/>
      <c r="PVZ47" s="123"/>
      <c r="PWA47" s="123"/>
      <c r="PWB47" s="123"/>
      <c r="PWC47" s="123"/>
      <c r="PWD47" s="123"/>
      <c r="PWE47" s="123"/>
      <c r="PWF47" s="123"/>
      <c r="PWG47" s="123"/>
      <c r="PWH47" s="123"/>
      <c r="PWI47" s="123"/>
      <c r="PWJ47" s="123"/>
      <c r="PWK47" s="123"/>
      <c r="PWL47" s="123"/>
      <c r="PWM47" s="123"/>
      <c r="PWN47" s="123"/>
      <c r="PWO47" s="123"/>
      <c r="PWP47" s="123"/>
      <c r="PWQ47" s="123"/>
      <c r="PWR47" s="123"/>
      <c r="PWS47" s="123"/>
      <c r="PWT47" s="123"/>
      <c r="PWU47" s="123"/>
      <c r="PWV47" s="123"/>
      <c r="PWW47" s="123"/>
      <c r="PWX47" s="123"/>
      <c r="PWY47" s="123"/>
      <c r="PWZ47" s="123"/>
      <c r="PXA47" s="123"/>
      <c r="PXB47" s="123"/>
      <c r="PXC47" s="123"/>
      <c r="PXD47" s="123"/>
      <c r="PXE47" s="123"/>
      <c r="PXF47" s="123"/>
      <c r="PXG47" s="123"/>
      <c r="PXH47" s="123"/>
      <c r="PXI47" s="123"/>
      <c r="PXJ47" s="123"/>
      <c r="PXK47" s="123"/>
      <c r="PXL47" s="123"/>
      <c r="PXM47" s="123"/>
      <c r="PXN47" s="123"/>
      <c r="PXO47" s="123"/>
      <c r="PXP47" s="123"/>
      <c r="PXQ47" s="123"/>
      <c r="PXR47" s="123"/>
      <c r="PXS47" s="123"/>
      <c r="PXT47" s="123"/>
      <c r="PXU47" s="123"/>
      <c r="PXV47" s="123"/>
      <c r="PXW47" s="123"/>
      <c r="PXX47" s="123"/>
      <c r="PXY47" s="123"/>
      <c r="PXZ47" s="123"/>
      <c r="PYA47" s="123"/>
      <c r="PYB47" s="123"/>
      <c r="PYC47" s="123"/>
      <c r="PYD47" s="123"/>
      <c r="PYE47" s="123"/>
      <c r="PYF47" s="123"/>
      <c r="PYG47" s="123"/>
      <c r="PYH47" s="123"/>
      <c r="PYI47" s="123"/>
      <c r="PYJ47" s="123"/>
      <c r="PYK47" s="123"/>
      <c r="PYL47" s="123"/>
      <c r="PYM47" s="123"/>
      <c r="PYN47" s="123"/>
      <c r="PYO47" s="123"/>
      <c r="PYP47" s="123"/>
      <c r="PYQ47" s="123"/>
      <c r="PYR47" s="123"/>
      <c r="PYS47" s="123"/>
      <c r="PYT47" s="123"/>
      <c r="PYU47" s="123"/>
      <c r="PYV47" s="123"/>
      <c r="PYW47" s="123"/>
      <c r="PYX47" s="123"/>
      <c r="PYY47" s="123"/>
      <c r="PYZ47" s="123"/>
      <c r="PZA47" s="123"/>
      <c r="PZB47" s="123"/>
      <c r="PZC47" s="123"/>
      <c r="PZD47" s="123"/>
      <c r="PZE47" s="123"/>
      <c r="PZF47" s="123"/>
      <c r="PZG47" s="123"/>
      <c r="PZH47" s="123"/>
      <c r="PZI47" s="123"/>
      <c r="PZJ47" s="123"/>
      <c r="PZK47" s="123"/>
      <c r="PZL47" s="123"/>
      <c r="PZM47" s="123"/>
      <c r="PZN47" s="123"/>
      <c r="PZO47" s="123"/>
      <c r="PZP47" s="123"/>
      <c r="PZQ47" s="123"/>
      <c r="PZR47" s="123"/>
      <c r="PZS47" s="123"/>
      <c r="PZT47" s="123"/>
      <c r="PZU47" s="123"/>
      <c r="PZV47" s="123"/>
      <c r="PZW47" s="123"/>
      <c r="PZX47" s="123"/>
      <c r="PZY47" s="123"/>
      <c r="PZZ47" s="123"/>
      <c r="QAA47" s="123"/>
      <c r="QAB47" s="123"/>
      <c r="QAC47" s="123"/>
      <c r="QAD47" s="123"/>
      <c r="QAE47" s="123"/>
      <c r="QAF47" s="123"/>
      <c r="QAG47" s="123"/>
      <c r="QAH47" s="123"/>
      <c r="QAI47" s="123"/>
      <c r="QAJ47" s="123"/>
      <c r="QAK47" s="123"/>
      <c r="QAL47" s="123"/>
      <c r="QAM47" s="123"/>
      <c r="QAN47" s="123"/>
      <c r="QAO47" s="123"/>
      <c r="QAP47" s="123"/>
      <c r="QAQ47" s="123"/>
      <c r="QAR47" s="123"/>
      <c r="QAS47" s="123"/>
      <c r="QAT47" s="123"/>
      <c r="QAU47" s="123"/>
      <c r="QAV47" s="123"/>
      <c r="QAW47" s="123"/>
      <c r="QAX47" s="123"/>
      <c r="QAY47" s="123"/>
      <c r="QAZ47" s="123"/>
      <c r="QBA47" s="123"/>
      <c r="QBB47" s="123"/>
      <c r="QBC47" s="123"/>
      <c r="QBD47" s="123"/>
      <c r="QBE47" s="123"/>
      <c r="QBF47" s="123"/>
      <c r="QBG47" s="123"/>
      <c r="QBH47" s="123"/>
      <c r="QBI47" s="123"/>
      <c r="QBJ47" s="123"/>
      <c r="QBK47" s="123"/>
      <c r="QBL47" s="123"/>
      <c r="QBM47" s="123"/>
      <c r="QBN47" s="123"/>
      <c r="QBO47" s="123"/>
      <c r="QBP47" s="123"/>
      <c r="QBQ47" s="123"/>
      <c r="QBR47" s="123"/>
      <c r="QBS47" s="123"/>
      <c r="QBT47" s="123"/>
      <c r="QBU47" s="123"/>
      <c r="QBV47" s="123"/>
      <c r="QBW47" s="123"/>
      <c r="QBX47" s="123"/>
      <c r="QBY47" s="123"/>
      <c r="QBZ47" s="123"/>
      <c r="QCA47" s="123"/>
      <c r="QCB47" s="123"/>
      <c r="QCC47" s="123"/>
      <c r="QCD47" s="123"/>
      <c r="QCE47" s="123"/>
      <c r="QCF47" s="123"/>
      <c r="QCG47" s="123"/>
      <c r="QCH47" s="123"/>
      <c r="QCI47" s="123"/>
      <c r="QCJ47" s="123"/>
      <c r="QCK47" s="123"/>
      <c r="QCL47" s="123"/>
      <c r="QCM47" s="123"/>
      <c r="QCN47" s="123"/>
      <c r="QCO47" s="123"/>
      <c r="QCP47" s="123"/>
      <c r="QCQ47" s="123"/>
      <c r="QCR47" s="123"/>
      <c r="QCS47" s="123"/>
      <c r="QCT47" s="123"/>
      <c r="QCU47" s="123"/>
      <c r="QCV47" s="123"/>
      <c r="QCW47" s="123"/>
      <c r="QCX47" s="123"/>
      <c r="QCY47" s="123"/>
      <c r="QCZ47" s="123"/>
      <c r="QDA47" s="123"/>
      <c r="QDB47" s="123"/>
      <c r="QDC47" s="123"/>
      <c r="QDD47" s="123"/>
      <c r="QDE47" s="123"/>
      <c r="QDF47" s="123"/>
      <c r="QDG47" s="123"/>
      <c r="QDH47" s="123"/>
      <c r="QDI47" s="123"/>
      <c r="QDJ47" s="123"/>
      <c r="QDK47" s="123"/>
      <c r="QDL47" s="123"/>
      <c r="QDM47" s="123"/>
      <c r="QDN47" s="123"/>
      <c r="QDO47" s="123"/>
      <c r="QDP47" s="123"/>
      <c r="QDQ47" s="123"/>
      <c r="QDR47" s="123"/>
      <c r="QDS47" s="123"/>
      <c r="QDT47" s="123"/>
      <c r="QDU47" s="123"/>
      <c r="QDV47" s="123"/>
      <c r="QDW47" s="123"/>
      <c r="QDX47" s="123"/>
      <c r="QDY47" s="123"/>
      <c r="QDZ47" s="123"/>
      <c r="QEA47" s="123"/>
      <c r="QEB47" s="123"/>
      <c r="QEC47" s="123"/>
      <c r="QED47" s="123"/>
      <c r="QEE47" s="123"/>
      <c r="QEF47" s="123"/>
      <c r="QEG47" s="123"/>
      <c r="QEH47" s="123"/>
      <c r="QEI47" s="123"/>
      <c r="QEJ47" s="123"/>
      <c r="QEK47" s="123"/>
      <c r="QEL47" s="123"/>
      <c r="QEM47" s="123"/>
      <c r="QEN47" s="123"/>
      <c r="QEO47" s="123"/>
      <c r="QEP47" s="123"/>
      <c r="QEQ47" s="123"/>
      <c r="QER47" s="123"/>
      <c r="QES47" s="123"/>
      <c r="QET47" s="123"/>
      <c r="QEU47" s="123"/>
      <c r="QEV47" s="123"/>
      <c r="QEW47" s="123"/>
      <c r="QEX47" s="123"/>
      <c r="QEY47" s="123"/>
      <c r="QEZ47" s="123"/>
      <c r="QFA47" s="123"/>
      <c r="QFB47" s="123"/>
      <c r="QFC47" s="123"/>
      <c r="QFD47" s="123"/>
      <c r="QFE47" s="123"/>
      <c r="QFF47" s="123"/>
      <c r="QFG47" s="123"/>
      <c r="QFH47" s="123"/>
      <c r="QFI47" s="123"/>
      <c r="QFJ47" s="123"/>
      <c r="QFK47" s="123"/>
      <c r="QFL47" s="123"/>
      <c r="QFM47" s="123"/>
      <c r="QFN47" s="123"/>
      <c r="QFO47" s="123"/>
      <c r="QFP47" s="123"/>
      <c r="QFQ47" s="123"/>
      <c r="QFR47" s="123"/>
      <c r="QFS47" s="123"/>
      <c r="QFT47" s="123"/>
      <c r="QFU47" s="123"/>
      <c r="QFV47" s="123"/>
      <c r="QFW47" s="123"/>
      <c r="QFX47" s="123"/>
      <c r="QFY47" s="123"/>
      <c r="QFZ47" s="123"/>
      <c r="QGA47" s="123"/>
      <c r="QGB47" s="123"/>
      <c r="QGC47" s="123"/>
      <c r="QGD47" s="123"/>
      <c r="QGE47" s="123"/>
      <c r="QGF47" s="123"/>
      <c r="QGG47" s="123"/>
      <c r="QGH47" s="123"/>
      <c r="QGI47" s="123"/>
      <c r="QGJ47" s="123"/>
      <c r="QGK47" s="123"/>
      <c r="QGL47" s="123"/>
      <c r="QGM47" s="123"/>
      <c r="QGN47" s="123"/>
      <c r="QGO47" s="123"/>
      <c r="QGP47" s="123"/>
      <c r="QGQ47" s="123"/>
      <c r="QGR47" s="123"/>
      <c r="QGS47" s="123"/>
      <c r="QGT47" s="123"/>
      <c r="QGU47" s="123"/>
      <c r="QGV47" s="123"/>
      <c r="QGW47" s="123"/>
      <c r="QGX47" s="123"/>
      <c r="QGY47" s="123"/>
      <c r="QGZ47" s="123"/>
      <c r="QHA47" s="123"/>
      <c r="QHB47" s="123"/>
      <c r="QHC47" s="123"/>
      <c r="QHD47" s="123"/>
      <c r="QHE47" s="123"/>
      <c r="QHF47" s="123"/>
      <c r="QHG47" s="123"/>
      <c r="QHH47" s="123"/>
      <c r="QHI47" s="123"/>
      <c r="QHJ47" s="123"/>
      <c r="QHK47" s="123"/>
      <c r="QHL47" s="123"/>
      <c r="QHM47" s="123"/>
      <c r="QHN47" s="123"/>
      <c r="QHO47" s="123"/>
      <c r="QHP47" s="123"/>
      <c r="QHQ47" s="123"/>
      <c r="QHR47" s="123"/>
      <c r="QHS47" s="123"/>
      <c r="QHT47" s="123"/>
      <c r="QHU47" s="123"/>
      <c r="QHV47" s="123"/>
      <c r="QHW47" s="123"/>
      <c r="QHX47" s="123"/>
      <c r="QHY47" s="123"/>
      <c r="QHZ47" s="123"/>
      <c r="QIA47" s="123"/>
      <c r="QIB47" s="123"/>
      <c r="QIC47" s="123"/>
      <c r="QID47" s="123"/>
      <c r="QIE47" s="123"/>
      <c r="QIF47" s="123"/>
      <c r="QIG47" s="123"/>
      <c r="QIH47" s="123"/>
      <c r="QII47" s="123"/>
      <c r="QIJ47" s="123"/>
      <c r="QIK47" s="123"/>
      <c r="QIL47" s="123"/>
      <c r="QIM47" s="123"/>
      <c r="QIN47" s="123"/>
      <c r="QIO47" s="123"/>
      <c r="QIP47" s="123"/>
      <c r="QIQ47" s="123"/>
      <c r="QIR47" s="123"/>
      <c r="QIS47" s="123"/>
      <c r="QIT47" s="123"/>
      <c r="QIU47" s="123"/>
      <c r="QIV47" s="123"/>
      <c r="QIW47" s="123"/>
      <c r="QIX47" s="123"/>
      <c r="QIY47" s="123"/>
      <c r="QIZ47" s="123"/>
      <c r="QJA47" s="123"/>
      <c r="QJB47" s="123"/>
      <c r="QJC47" s="123"/>
      <c r="QJD47" s="123"/>
      <c r="QJE47" s="123"/>
      <c r="QJF47" s="123"/>
      <c r="QJG47" s="123"/>
      <c r="QJH47" s="123"/>
      <c r="QJI47" s="123"/>
      <c r="QJJ47" s="123"/>
      <c r="QJK47" s="123"/>
      <c r="QJL47" s="123"/>
      <c r="QJM47" s="123"/>
      <c r="QJN47" s="123"/>
      <c r="QJO47" s="123"/>
      <c r="QJP47" s="123"/>
      <c r="QJQ47" s="123"/>
      <c r="QJR47" s="123"/>
      <c r="QJS47" s="123"/>
      <c r="QJT47" s="123"/>
      <c r="QJU47" s="123"/>
      <c r="QJV47" s="123"/>
      <c r="QJW47" s="123"/>
      <c r="QJX47" s="123"/>
      <c r="QJY47" s="123"/>
      <c r="QJZ47" s="123"/>
      <c r="QKA47" s="123"/>
      <c r="QKB47" s="123"/>
      <c r="QKC47" s="123"/>
      <c r="QKD47" s="123"/>
      <c r="QKE47" s="123"/>
      <c r="QKF47" s="123"/>
      <c r="QKG47" s="123"/>
      <c r="QKH47" s="123"/>
      <c r="QKI47" s="123"/>
      <c r="QKJ47" s="123"/>
      <c r="QKK47" s="123"/>
      <c r="QKL47" s="123"/>
      <c r="QKM47" s="123"/>
      <c r="QKN47" s="123"/>
      <c r="QKO47" s="123"/>
      <c r="QKP47" s="123"/>
      <c r="QKQ47" s="123"/>
      <c r="QKR47" s="123"/>
      <c r="QKS47" s="123"/>
      <c r="QKT47" s="123"/>
      <c r="QKU47" s="123"/>
      <c r="QKV47" s="123"/>
      <c r="QKW47" s="123"/>
      <c r="QKX47" s="123"/>
      <c r="QKY47" s="123"/>
      <c r="QKZ47" s="123"/>
      <c r="QLA47" s="123"/>
      <c r="QLB47" s="123"/>
      <c r="QLC47" s="123"/>
      <c r="QLD47" s="123"/>
      <c r="QLE47" s="123"/>
      <c r="QLF47" s="123"/>
      <c r="QLG47" s="123"/>
      <c r="QLH47" s="123"/>
      <c r="QLI47" s="123"/>
      <c r="QLJ47" s="123"/>
      <c r="QLK47" s="123"/>
      <c r="QLL47" s="123"/>
      <c r="QLM47" s="123"/>
      <c r="QLN47" s="123"/>
      <c r="QLO47" s="123"/>
      <c r="QLP47" s="123"/>
      <c r="QLQ47" s="123"/>
      <c r="QLR47" s="123"/>
      <c r="QLS47" s="123"/>
      <c r="QLT47" s="123"/>
      <c r="QLU47" s="123"/>
      <c r="QLV47" s="123"/>
      <c r="QLW47" s="123"/>
      <c r="QLX47" s="123"/>
      <c r="QLY47" s="123"/>
      <c r="QLZ47" s="123"/>
      <c r="QMA47" s="123"/>
      <c r="QMB47" s="123"/>
      <c r="QMC47" s="123"/>
      <c r="QMD47" s="123"/>
      <c r="QME47" s="123"/>
      <c r="QMF47" s="123"/>
      <c r="QMG47" s="123"/>
      <c r="QMH47" s="123"/>
      <c r="QMI47" s="123"/>
      <c r="QMJ47" s="123"/>
      <c r="QMK47" s="123"/>
      <c r="QML47" s="123"/>
      <c r="QMM47" s="123"/>
      <c r="QMN47" s="123"/>
      <c r="QMO47" s="123"/>
      <c r="QMP47" s="123"/>
      <c r="QMQ47" s="123"/>
      <c r="QMR47" s="123"/>
      <c r="QMS47" s="123"/>
      <c r="QMT47" s="123"/>
      <c r="QMU47" s="123"/>
      <c r="QMV47" s="123"/>
      <c r="QMW47" s="123"/>
      <c r="QMX47" s="123"/>
      <c r="QMY47" s="123"/>
      <c r="QMZ47" s="123"/>
      <c r="QNA47" s="123"/>
      <c r="QNB47" s="123"/>
      <c r="QNC47" s="123"/>
      <c r="QND47" s="123"/>
      <c r="QNE47" s="123"/>
      <c r="QNF47" s="123"/>
      <c r="QNG47" s="123"/>
      <c r="QNH47" s="123"/>
      <c r="QNI47" s="123"/>
      <c r="QNJ47" s="123"/>
      <c r="QNK47" s="123"/>
      <c r="QNL47" s="123"/>
      <c r="QNM47" s="123"/>
      <c r="QNN47" s="123"/>
      <c r="QNO47" s="123"/>
      <c r="QNP47" s="123"/>
      <c r="QNQ47" s="123"/>
      <c r="QNR47" s="123"/>
      <c r="QNS47" s="123"/>
      <c r="QNT47" s="123"/>
      <c r="QNU47" s="123"/>
      <c r="QNV47" s="123"/>
      <c r="QNW47" s="123"/>
      <c r="QNX47" s="123"/>
      <c r="QNY47" s="123"/>
      <c r="QNZ47" s="123"/>
      <c r="QOA47" s="123"/>
      <c r="QOB47" s="123"/>
      <c r="QOC47" s="123"/>
      <c r="QOD47" s="123"/>
      <c r="QOE47" s="123"/>
      <c r="QOF47" s="123"/>
      <c r="QOG47" s="123"/>
      <c r="QOH47" s="123"/>
      <c r="QOI47" s="123"/>
      <c r="QOJ47" s="123"/>
      <c r="QOK47" s="123"/>
      <c r="QOL47" s="123"/>
      <c r="QOM47" s="123"/>
      <c r="QON47" s="123"/>
      <c r="QOO47" s="123"/>
      <c r="QOP47" s="123"/>
      <c r="QOQ47" s="123"/>
      <c r="QOR47" s="123"/>
      <c r="QOS47" s="123"/>
      <c r="QOT47" s="123"/>
      <c r="QOU47" s="123"/>
      <c r="QOV47" s="123"/>
      <c r="QOW47" s="123"/>
      <c r="QOX47" s="123"/>
      <c r="QOY47" s="123"/>
      <c r="QOZ47" s="123"/>
      <c r="QPA47" s="123"/>
      <c r="QPB47" s="123"/>
      <c r="QPC47" s="123"/>
      <c r="QPD47" s="123"/>
      <c r="QPE47" s="123"/>
      <c r="QPF47" s="123"/>
      <c r="QPG47" s="123"/>
      <c r="QPH47" s="123"/>
      <c r="QPI47" s="123"/>
      <c r="QPJ47" s="123"/>
      <c r="QPK47" s="123"/>
      <c r="QPL47" s="123"/>
      <c r="QPM47" s="123"/>
      <c r="QPN47" s="123"/>
      <c r="QPO47" s="123"/>
      <c r="QPP47" s="123"/>
      <c r="QPQ47" s="123"/>
      <c r="QPR47" s="123"/>
      <c r="QPS47" s="123"/>
      <c r="QPT47" s="123"/>
      <c r="QPU47" s="123"/>
      <c r="QPV47" s="123"/>
      <c r="QPW47" s="123"/>
      <c r="QPX47" s="123"/>
      <c r="QPY47" s="123"/>
      <c r="QPZ47" s="123"/>
      <c r="QQA47" s="123"/>
      <c r="QQB47" s="123"/>
      <c r="QQC47" s="123"/>
      <c r="QQD47" s="123"/>
      <c r="QQE47" s="123"/>
      <c r="QQF47" s="123"/>
      <c r="QQG47" s="123"/>
      <c r="QQH47" s="123"/>
      <c r="QQI47" s="123"/>
      <c r="QQJ47" s="123"/>
      <c r="QQK47" s="123"/>
      <c r="QQL47" s="123"/>
      <c r="QQM47" s="123"/>
      <c r="QQN47" s="123"/>
      <c r="QQO47" s="123"/>
      <c r="QQP47" s="123"/>
      <c r="QQQ47" s="123"/>
      <c r="QQR47" s="123"/>
      <c r="QQS47" s="123"/>
      <c r="QQT47" s="123"/>
      <c r="QQU47" s="123"/>
      <c r="QQV47" s="123"/>
      <c r="QQW47" s="123"/>
      <c r="QQX47" s="123"/>
      <c r="QQY47" s="123"/>
      <c r="QQZ47" s="123"/>
      <c r="QRA47" s="123"/>
      <c r="QRB47" s="123"/>
      <c r="QRC47" s="123"/>
      <c r="QRD47" s="123"/>
      <c r="QRE47" s="123"/>
      <c r="QRF47" s="123"/>
      <c r="QRG47" s="123"/>
      <c r="QRH47" s="123"/>
      <c r="QRI47" s="123"/>
      <c r="QRJ47" s="123"/>
      <c r="QRK47" s="123"/>
      <c r="QRL47" s="123"/>
      <c r="QRM47" s="123"/>
      <c r="QRN47" s="123"/>
      <c r="QRO47" s="123"/>
      <c r="QRP47" s="123"/>
      <c r="QRQ47" s="123"/>
      <c r="QRR47" s="123"/>
      <c r="QRS47" s="123"/>
      <c r="QRT47" s="123"/>
      <c r="QRU47" s="123"/>
      <c r="QRV47" s="123"/>
      <c r="QRW47" s="123"/>
      <c r="QRX47" s="123"/>
      <c r="QRY47" s="123"/>
      <c r="QRZ47" s="123"/>
      <c r="QSA47" s="123"/>
      <c r="QSB47" s="123"/>
      <c r="QSC47" s="123"/>
      <c r="QSD47" s="123"/>
      <c r="QSE47" s="123"/>
      <c r="QSF47" s="123"/>
      <c r="QSG47" s="123"/>
      <c r="QSH47" s="123"/>
      <c r="QSI47" s="123"/>
      <c r="QSJ47" s="123"/>
      <c r="QSK47" s="123"/>
      <c r="QSL47" s="123"/>
      <c r="QSM47" s="123"/>
      <c r="QSN47" s="123"/>
      <c r="QSO47" s="123"/>
      <c r="QSP47" s="123"/>
      <c r="QSQ47" s="123"/>
      <c r="QSR47" s="123"/>
      <c r="QSS47" s="123"/>
      <c r="QST47" s="123"/>
      <c r="QSU47" s="123"/>
      <c r="QSV47" s="123"/>
      <c r="QSW47" s="123"/>
      <c r="QSX47" s="123"/>
      <c r="QSY47" s="123"/>
      <c r="QSZ47" s="123"/>
      <c r="QTA47" s="123"/>
      <c r="QTB47" s="123"/>
      <c r="QTC47" s="123"/>
      <c r="QTD47" s="123"/>
      <c r="QTE47" s="123"/>
      <c r="QTF47" s="123"/>
      <c r="QTG47" s="123"/>
      <c r="QTH47" s="123"/>
      <c r="QTI47" s="123"/>
      <c r="QTJ47" s="123"/>
      <c r="QTK47" s="123"/>
      <c r="QTL47" s="123"/>
      <c r="QTM47" s="123"/>
      <c r="QTN47" s="123"/>
      <c r="QTO47" s="123"/>
      <c r="QTP47" s="123"/>
      <c r="QTQ47" s="123"/>
      <c r="QTR47" s="123"/>
      <c r="QTS47" s="123"/>
      <c r="QTT47" s="123"/>
      <c r="QTU47" s="123"/>
      <c r="QTV47" s="123"/>
      <c r="QTW47" s="123"/>
      <c r="QTX47" s="123"/>
      <c r="QTY47" s="123"/>
      <c r="QTZ47" s="123"/>
      <c r="QUA47" s="123"/>
      <c r="QUB47" s="123"/>
      <c r="QUC47" s="123"/>
      <c r="QUD47" s="123"/>
      <c r="QUE47" s="123"/>
      <c r="QUF47" s="123"/>
      <c r="QUG47" s="123"/>
      <c r="QUH47" s="123"/>
      <c r="QUI47" s="123"/>
      <c r="QUJ47" s="123"/>
      <c r="QUK47" s="123"/>
      <c r="QUL47" s="123"/>
      <c r="QUM47" s="123"/>
      <c r="QUN47" s="123"/>
      <c r="QUO47" s="123"/>
      <c r="QUP47" s="123"/>
      <c r="QUQ47" s="123"/>
      <c r="QUR47" s="123"/>
      <c r="QUS47" s="123"/>
      <c r="QUT47" s="123"/>
      <c r="QUU47" s="123"/>
      <c r="QUV47" s="123"/>
      <c r="QUW47" s="123"/>
      <c r="QUX47" s="123"/>
      <c r="QUY47" s="123"/>
      <c r="QUZ47" s="123"/>
      <c r="QVA47" s="123"/>
      <c r="QVB47" s="123"/>
      <c r="QVC47" s="123"/>
      <c r="QVD47" s="123"/>
      <c r="QVE47" s="123"/>
      <c r="QVF47" s="123"/>
      <c r="QVG47" s="123"/>
      <c r="QVH47" s="123"/>
      <c r="QVI47" s="123"/>
      <c r="QVJ47" s="123"/>
      <c r="QVK47" s="123"/>
      <c r="QVL47" s="123"/>
      <c r="QVM47" s="123"/>
      <c r="QVN47" s="123"/>
      <c r="QVO47" s="123"/>
      <c r="QVP47" s="123"/>
      <c r="QVQ47" s="123"/>
      <c r="QVR47" s="123"/>
      <c r="QVS47" s="123"/>
      <c r="QVT47" s="123"/>
      <c r="QVU47" s="123"/>
      <c r="QVV47" s="123"/>
      <c r="QVW47" s="123"/>
      <c r="QVX47" s="123"/>
      <c r="QVY47" s="123"/>
      <c r="QVZ47" s="123"/>
      <c r="QWA47" s="123"/>
      <c r="QWB47" s="123"/>
      <c r="QWC47" s="123"/>
      <c r="QWD47" s="123"/>
      <c r="QWE47" s="123"/>
      <c r="QWF47" s="123"/>
      <c r="QWG47" s="123"/>
      <c r="QWH47" s="123"/>
      <c r="QWI47" s="123"/>
      <c r="QWJ47" s="123"/>
      <c r="QWK47" s="123"/>
      <c r="QWL47" s="123"/>
      <c r="QWM47" s="123"/>
      <c r="QWN47" s="123"/>
      <c r="QWO47" s="123"/>
      <c r="QWP47" s="123"/>
      <c r="QWQ47" s="123"/>
      <c r="QWR47" s="123"/>
      <c r="QWS47" s="123"/>
      <c r="QWT47" s="123"/>
      <c r="QWU47" s="123"/>
      <c r="QWV47" s="123"/>
      <c r="QWW47" s="123"/>
      <c r="QWX47" s="123"/>
      <c r="QWY47" s="123"/>
      <c r="QWZ47" s="123"/>
      <c r="QXA47" s="123"/>
      <c r="QXB47" s="123"/>
      <c r="QXC47" s="123"/>
      <c r="QXD47" s="123"/>
      <c r="QXE47" s="123"/>
      <c r="QXF47" s="123"/>
      <c r="QXG47" s="123"/>
      <c r="QXH47" s="123"/>
      <c r="QXI47" s="123"/>
      <c r="QXJ47" s="123"/>
      <c r="QXK47" s="123"/>
      <c r="QXL47" s="123"/>
      <c r="QXM47" s="123"/>
      <c r="QXN47" s="123"/>
      <c r="QXO47" s="123"/>
      <c r="QXP47" s="123"/>
      <c r="QXQ47" s="123"/>
      <c r="QXR47" s="123"/>
      <c r="QXS47" s="123"/>
      <c r="QXT47" s="123"/>
      <c r="QXU47" s="123"/>
      <c r="QXV47" s="123"/>
      <c r="QXW47" s="123"/>
      <c r="QXX47" s="123"/>
      <c r="QXY47" s="123"/>
      <c r="QXZ47" s="123"/>
      <c r="QYA47" s="123"/>
      <c r="QYB47" s="123"/>
      <c r="QYC47" s="123"/>
      <c r="QYD47" s="123"/>
      <c r="QYE47" s="123"/>
      <c r="QYF47" s="123"/>
      <c r="QYG47" s="123"/>
      <c r="QYH47" s="123"/>
      <c r="QYI47" s="123"/>
      <c r="QYJ47" s="123"/>
      <c r="QYK47" s="123"/>
      <c r="QYL47" s="123"/>
      <c r="QYM47" s="123"/>
      <c r="QYN47" s="123"/>
      <c r="QYO47" s="123"/>
      <c r="QYP47" s="123"/>
      <c r="QYQ47" s="123"/>
      <c r="QYR47" s="123"/>
      <c r="QYS47" s="123"/>
      <c r="QYT47" s="123"/>
      <c r="QYU47" s="123"/>
      <c r="QYV47" s="123"/>
      <c r="QYW47" s="123"/>
      <c r="QYX47" s="123"/>
      <c r="QYY47" s="123"/>
      <c r="QYZ47" s="123"/>
      <c r="QZA47" s="123"/>
      <c r="QZB47" s="123"/>
      <c r="QZC47" s="123"/>
      <c r="QZD47" s="123"/>
      <c r="QZE47" s="123"/>
      <c r="QZF47" s="123"/>
      <c r="QZG47" s="123"/>
      <c r="QZH47" s="123"/>
      <c r="QZI47" s="123"/>
      <c r="QZJ47" s="123"/>
      <c r="QZK47" s="123"/>
      <c r="QZL47" s="123"/>
      <c r="QZM47" s="123"/>
      <c r="QZN47" s="123"/>
      <c r="QZO47" s="123"/>
      <c r="QZP47" s="123"/>
      <c r="QZQ47" s="123"/>
      <c r="QZR47" s="123"/>
      <c r="QZS47" s="123"/>
      <c r="QZT47" s="123"/>
      <c r="QZU47" s="123"/>
      <c r="QZV47" s="123"/>
      <c r="QZW47" s="123"/>
      <c r="QZX47" s="123"/>
      <c r="QZY47" s="123"/>
      <c r="QZZ47" s="123"/>
      <c r="RAA47" s="123"/>
      <c r="RAB47" s="123"/>
      <c r="RAC47" s="123"/>
      <c r="RAD47" s="123"/>
      <c r="RAE47" s="123"/>
      <c r="RAF47" s="123"/>
      <c r="RAG47" s="123"/>
      <c r="RAH47" s="123"/>
      <c r="RAI47" s="123"/>
      <c r="RAJ47" s="123"/>
      <c r="RAK47" s="123"/>
      <c r="RAL47" s="123"/>
      <c r="RAM47" s="123"/>
      <c r="RAN47" s="123"/>
      <c r="RAO47" s="123"/>
      <c r="RAP47" s="123"/>
      <c r="RAQ47" s="123"/>
      <c r="RAR47" s="123"/>
      <c r="RAS47" s="123"/>
      <c r="RAT47" s="123"/>
      <c r="RAU47" s="123"/>
      <c r="RAV47" s="123"/>
      <c r="RAW47" s="123"/>
      <c r="RAX47" s="123"/>
      <c r="RAY47" s="123"/>
      <c r="RAZ47" s="123"/>
      <c r="RBA47" s="123"/>
      <c r="RBB47" s="123"/>
      <c r="RBC47" s="123"/>
      <c r="RBD47" s="123"/>
      <c r="RBE47" s="123"/>
      <c r="RBF47" s="123"/>
      <c r="RBG47" s="123"/>
      <c r="RBH47" s="123"/>
      <c r="RBI47" s="123"/>
      <c r="RBJ47" s="123"/>
      <c r="RBK47" s="123"/>
      <c r="RBL47" s="123"/>
      <c r="RBM47" s="123"/>
      <c r="RBN47" s="123"/>
      <c r="RBO47" s="123"/>
      <c r="RBP47" s="123"/>
      <c r="RBQ47" s="123"/>
      <c r="RBR47" s="123"/>
      <c r="RBS47" s="123"/>
      <c r="RBT47" s="123"/>
      <c r="RBU47" s="123"/>
      <c r="RBV47" s="123"/>
      <c r="RBW47" s="123"/>
      <c r="RBX47" s="123"/>
      <c r="RBY47" s="123"/>
      <c r="RBZ47" s="123"/>
      <c r="RCA47" s="123"/>
      <c r="RCB47" s="123"/>
      <c r="RCC47" s="123"/>
      <c r="RCD47" s="123"/>
      <c r="RCE47" s="123"/>
      <c r="RCF47" s="123"/>
      <c r="RCG47" s="123"/>
      <c r="RCH47" s="123"/>
      <c r="RCI47" s="123"/>
      <c r="RCJ47" s="123"/>
      <c r="RCK47" s="123"/>
      <c r="RCL47" s="123"/>
      <c r="RCM47" s="123"/>
      <c r="RCN47" s="123"/>
      <c r="RCO47" s="123"/>
      <c r="RCP47" s="123"/>
      <c r="RCQ47" s="123"/>
      <c r="RCR47" s="123"/>
      <c r="RCS47" s="123"/>
      <c r="RCT47" s="123"/>
      <c r="RCU47" s="123"/>
      <c r="RCV47" s="123"/>
      <c r="RCW47" s="123"/>
      <c r="RCX47" s="123"/>
      <c r="RCY47" s="123"/>
      <c r="RCZ47" s="123"/>
      <c r="RDA47" s="123"/>
      <c r="RDB47" s="123"/>
      <c r="RDC47" s="123"/>
      <c r="RDD47" s="123"/>
      <c r="RDE47" s="123"/>
      <c r="RDF47" s="123"/>
      <c r="RDG47" s="123"/>
      <c r="RDH47" s="123"/>
      <c r="RDI47" s="123"/>
      <c r="RDJ47" s="123"/>
      <c r="RDK47" s="123"/>
      <c r="RDL47" s="123"/>
      <c r="RDM47" s="123"/>
      <c r="RDN47" s="123"/>
      <c r="RDO47" s="123"/>
      <c r="RDP47" s="123"/>
      <c r="RDQ47" s="123"/>
      <c r="RDR47" s="123"/>
      <c r="RDS47" s="123"/>
      <c r="RDT47" s="123"/>
      <c r="RDU47" s="123"/>
      <c r="RDV47" s="123"/>
      <c r="RDW47" s="123"/>
      <c r="RDX47" s="123"/>
      <c r="RDY47" s="123"/>
      <c r="RDZ47" s="123"/>
      <c r="REA47" s="123"/>
      <c r="REB47" s="123"/>
      <c r="REC47" s="123"/>
      <c r="RED47" s="123"/>
      <c r="REE47" s="123"/>
      <c r="REF47" s="123"/>
      <c r="REG47" s="123"/>
      <c r="REH47" s="123"/>
      <c r="REI47" s="123"/>
      <c r="REJ47" s="123"/>
      <c r="REK47" s="123"/>
      <c r="REL47" s="123"/>
      <c r="REM47" s="123"/>
      <c r="REN47" s="123"/>
      <c r="REO47" s="123"/>
      <c r="REP47" s="123"/>
      <c r="REQ47" s="123"/>
      <c r="RER47" s="123"/>
      <c r="RES47" s="123"/>
      <c r="RET47" s="123"/>
      <c r="REU47" s="123"/>
      <c r="REV47" s="123"/>
      <c r="REW47" s="123"/>
      <c r="REX47" s="123"/>
      <c r="REY47" s="123"/>
      <c r="REZ47" s="123"/>
      <c r="RFA47" s="123"/>
      <c r="RFB47" s="123"/>
      <c r="RFC47" s="123"/>
      <c r="RFD47" s="123"/>
      <c r="RFE47" s="123"/>
      <c r="RFF47" s="123"/>
      <c r="RFG47" s="123"/>
      <c r="RFH47" s="123"/>
      <c r="RFI47" s="123"/>
      <c r="RFJ47" s="123"/>
      <c r="RFK47" s="123"/>
      <c r="RFL47" s="123"/>
      <c r="RFM47" s="123"/>
      <c r="RFN47" s="123"/>
      <c r="RFO47" s="123"/>
      <c r="RFP47" s="123"/>
      <c r="RFQ47" s="123"/>
      <c r="RFR47" s="123"/>
      <c r="RFS47" s="123"/>
      <c r="RFT47" s="123"/>
      <c r="RFU47" s="123"/>
      <c r="RFV47" s="123"/>
      <c r="RFW47" s="123"/>
      <c r="RFX47" s="123"/>
      <c r="RFY47" s="123"/>
      <c r="RFZ47" s="123"/>
      <c r="RGA47" s="123"/>
      <c r="RGB47" s="123"/>
      <c r="RGC47" s="123"/>
      <c r="RGD47" s="123"/>
      <c r="RGE47" s="123"/>
      <c r="RGF47" s="123"/>
      <c r="RGG47" s="123"/>
      <c r="RGH47" s="123"/>
      <c r="RGI47" s="123"/>
      <c r="RGJ47" s="123"/>
      <c r="RGK47" s="123"/>
      <c r="RGL47" s="123"/>
      <c r="RGM47" s="123"/>
      <c r="RGN47" s="123"/>
      <c r="RGO47" s="123"/>
      <c r="RGP47" s="123"/>
      <c r="RGQ47" s="123"/>
      <c r="RGR47" s="123"/>
      <c r="RGS47" s="123"/>
      <c r="RGT47" s="123"/>
      <c r="RGU47" s="123"/>
      <c r="RGV47" s="123"/>
      <c r="RGW47" s="123"/>
      <c r="RGX47" s="123"/>
      <c r="RGY47" s="123"/>
      <c r="RGZ47" s="123"/>
      <c r="RHA47" s="123"/>
      <c r="RHB47" s="123"/>
      <c r="RHC47" s="123"/>
      <c r="RHD47" s="123"/>
      <c r="RHE47" s="123"/>
      <c r="RHF47" s="123"/>
      <c r="RHG47" s="123"/>
      <c r="RHH47" s="123"/>
      <c r="RHI47" s="123"/>
      <c r="RHJ47" s="123"/>
      <c r="RHK47" s="123"/>
      <c r="RHL47" s="123"/>
      <c r="RHM47" s="123"/>
      <c r="RHN47" s="123"/>
      <c r="RHO47" s="123"/>
      <c r="RHP47" s="123"/>
      <c r="RHQ47" s="123"/>
      <c r="RHR47" s="123"/>
      <c r="RHS47" s="123"/>
      <c r="RHT47" s="123"/>
      <c r="RHU47" s="123"/>
      <c r="RHV47" s="123"/>
      <c r="RHW47" s="123"/>
      <c r="RHX47" s="123"/>
      <c r="RHY47" s="123"/>
      <c r="RHZ47" s="123"/>
      <c r="RIA47" s="123"/>
      <c r="RIB47" s="123"/>
      <c r="RIC47" s="123"/>
      <c r="RID47" s="123"/>
      <c r="RIE47" s="123"/>
      <c r="RIF47" s="123"/>
      <c r="RIG47" s="123"/>
      <c r="RIH47" s="123"/>
      <c r="RII47" s="123"/>
      <c r="RIJ47" s="123"/>
      <c r="RIK47" s="123"/>
      <c r="RIL47" s="123"/>
      <c r="RIM47" s="123"/>
      <c r="RIN47" s="123"/>
      <c r="RIO47" s="123"/>
      <c r="RIP47" s="123"/>
      <c r="RIQ47" s="123"/>
      <c r="RIR47" s="123"/>
      <c r="RIS47" s="123"/>
      <c r="RIT47" s="123"/>
      <c r="RIU47" s="123"/>
      <c r="RIV47" s="123"/>
      <c r="RIW47" s="123"/>
      <c r="RIX47" s="123"/>
      <c r="RIY47" s="123"/>
      <c r="RIZ47" s="123"/>
      <c r="RJA47" s="123"/>
      <c r="RJB47" s="123"/>
      <c r="RJC47" s="123"/>
      <c r="RJD47" s="123"/>
      <c r="RJE47" s="123"/>
      <c r="RJF47" s="123"/>
      <c r="RJG47" s="123"/>
      <c r="RJH47" s="123"/>
      <c r="RJI47" s="123"/>
      <c r="RJJ47" s="123"/>
      <c r="RJK47" s="123"/>
      <c r="RJL47" s="123"/>
      <c r="RJM47" s="123"/>
      <c r="RJN47" s="123"/>
      <c r="RJO47" s="123"/>
      <c r="RJP47" s="123"/>
      <c r="RJQ47" s="123"/>
      <c r="RJR47" s="123"/>
      <c r="RJS47" s="123"/>
      <c r="RJT47" s="123"/>
      <c r="RJU47" s="123"/>
      <c r="RJV47" s="123"/>
      <c r="RJW47" s="123"/>
      <c r="RJX47" s="123"/>
      <c r="RJY47" s="123"/>
      <c r="RJZ47" s="123"/>
      <c r="RKA47" s="123"/>
      <c r="RKB47" s="123"/>
      <c r="RKC47" s="123"/>
      <c r="RKD47" s="123"/>
      <c r="RKE47" s="123"/>
      <c r="RKF47" s="123"/>
      <c r="RKG47" s="123"/>
      <c r="RKH47" s="123"/>
      <c r="RKI47" s="123"/>
      <c r="RKJ47" s="123"/>
      <c r="RKK47" s="123"/>
      <c r="RKL47" s="123"/>
      <c r="RKM47" s="123"/>
      <c r="RKN47" s="123"/>
      <c r="RKO47" s="123"/>
      <c r="RKP47" s="123"/>
      <c r="RKQ47" s="123"/>
      <c r="RKR47" s="123"/>
      <c r="RKS47" s="123"/>
      <c r="RKT47" s="123"/>
      <c r="RKU47" s="123"/>
      <c r="RKV47" s="123"/>
      <c r="RKW47" s="123"/>
      <c r="RKX47" s="123"/>
      <c r="RKY47" s="123"/>
      <c r="RKZ47" s="123"/>
      <c r="RLA47" s="123"/>
      <c r="RLB47" s="123"/>
      <c r="RLC47" s="123"/>
      <c r="RLD47" s="123"/>
      <c r="RLE47" s="123"/>
      <c r="RLF47" s="123"/>
      <c r="RLG47" s="123"/>
      <c r="RLH47" s="123"/>
      <c r="RLI47" s="123"/>
      <c r="RLJ47" s="123"/>
      <c r="RLK47" s="123"/>
      <c r="RLL47" s="123"/>
      <c r="RLM47" s="123"/>
      <c r="RLN47" s="123"/>
      <c r="RLO47" s="123"/>
      <c r="RLP47" s="123"/>
      <c r="RLQ47" s="123"/>
      <c r="RLR47" s="123"/>
      <c r="RLS47" s="123"/>
      <c r="RLT47" s="123"/>
      <c r="RLU47" s="123"/>
      <c r="RLV47" s="123"/>
      <c r="RLW47" s="123"/>
      <c r="RLX47" s="123"/>
      <c r="RLY47" s="123"/>
      <c r="RLZ47" s="123"/>
      <c r="RMA47" s="123"/>
      <c r="RMB47" s="123"/>
      <c r="RMC47" s="123"/>
      <c r="RMD47" s="123"/>
      <c r="RME47" s="123"/>
      <c r="RMF47" s="123"/>
      <c r="RMG47" s="123"/>
      <c r="RMH47" s="123"/>
      <c r="RMI47" s="123"/>
      <c r="RMJ47" s="123"/>
      <c r="RMK47" s="123"/>
      <c r="RML47" s="123"/>
      <c r="RMM47" s="123"/>
      <c r="RMN47" s="123"/>
      <c r="RMO47" s="123"/>
      <c r="RMP47" s="123"/>
      <c r="RMQ47" s="123"/>
      <c r="RMR47" s="123"/>
      <c r="RMS47" s="123"/>
      <c r="RMT47" s="123"/>
      <c r="RMU47" s="123"/>
      <c r="RMV47" s="123"/>
      <c r="RMW47" s="123"/>
      <c r="RMX47" s="123"/>
      <c r="RMY47" s="123"/>
      <c r="RMZ47" s="123"/>
      <c r="RNA47" s="123"/>
      <c r="RNB47" s="123"/>
      <c r="RNC47" s="123"/>
      <c r="RND47" s="123"/>
      <c r="RNE47" s="123"/>
      <c r="RNF47" s="123"/>
      <c r="RNG47" s="123"/>
      <c r="RNH47" s="123"/>
      <c r="RNI47" s="123"/>
      <c r="RNJ47" s="123"/>
      <c r="RNK47" s="123"/>
      <c r="RNL47" s="123"/>
      <c r="RNM47" s="123"/>
      <c r="RNN47" s="123"/>
      <c r="RNO47" s="123"/>
      <c r="RNP47" s="123"/>
      <c r="RNQ47" s="123"/>
      <c r="RNR47" s="123"/>
      <c r="RNS47" s="123"/>
      <c r="RNT47" s="123"/>
      <c r="RNU47" s="123"/>
      <c r="RNV47" s="123"/>
      <c r="RNW47" s="123"/>
      <c r="RNX47" s="123"/>
      <c r="RNY47" s="123"/>
      <c r="RNZ47" s="123"/>
      <c r="ROA47" s="123"/>
      <c r="ROB47" s="123"/>
      <c r="ROC47" s="123"/>
      <c r="ROD47" s="123"/>
      <c r="ROE47" s="123"/>
      <c r="ROF47" s="123"/>
      <c r="ROG47" s="123"/>
      <c r="ROH47" s="123"/>
      <c r="ROI47" s="123"/>
      <c r="ROJ47" s="123"/>
      <c r="ROK47" s="123"/>
      <c r="ROL47" s="123"/>
      <c r="ROM47" s="123"/>
      <c r="RON47" s="123"/>
      <c r="ROO47" s="123"/>
      <c r="ROP47" s="123"/>
      <c r="ROQ47" s="123"/>
      <c r="ROR47" s="123"/>
      <c r="ROS47" s="123"/>
      <c r="ROT47" s="123"/>
      <c r="ROU47" s="123"/>
      <c r="ROV47" s="123"/>
      <c r="ROW47" s="123"/>
      <c r="ROX47" s="123"/>
      <c r="ROY47" s="123"/>
      <c r="ROZ47" s="123"/>
      <c r="RPA47" s="123"/>
      <c r="RPB47" s="123"/>
      <c r="RPC47" s="123"/>
      <c r="RPD47" s="123"/>
      <c r="RPE47" s="123"/>
      <c r="RPF47" s="123"/>
      <c r="RPG47" s="123"/>
      <c r="RPH47" s="123"/>
      <c r="RPI47" s="123"/>
      <c r="RPJ47" s="123"/>
      <c r="RPK47" s="123"/>
      <c r="RPL47" s="123"/>
      <c r="RPM47" s="123"/>
      <c r="RPN47" s="123"/>
      <c r="RPO47" s="123"/>
      <c r="RPP47" s="123"/>
      <c r="RPQ47" s="123"/>
      <c r="RPR47" s="123"/>
      <c r="RPS47" s="123"/>
      <c r="RPT47" s="123"/>
      <c r="RPU47" s="123"/>
      <c r="RPV47" s="123"/>
      <c r="RPW47" s="123"/>
      <c r="RPX47" s="123"/>
      <c r="RPY47" s="123"/>
      <c r="RPZ47" s="123"/>
      <c r="RQA47" s="123"/>
      <c r="RQB47" s="123"/>
      <c r="RQC47" s="123"/>
      <c r="RQD47" s="123"/>
      <c r="RQE47" s="123"/>
      <c r="RQF47" s="123"/>
      <c r="RQG47" s="123"/>
      <c r="RQH47" s="123"/>
      <c r="RQI47" s="123"/>
      <c r="RQJ47" s="123"/>
      <c r="RQK47" s="123"/>
      <c r="RQL47" s="123"/>
      <c r="RQM47" s="123"/>
      <c r="RQN47" s="123"/>
      <c r="RQO47" s="123"/>
      <c r="RQP47" s="123"/>
      <c r="RQQ47" s="123"/>
      <c r="RQR47" s="123"/>
      <c r="RQS47" s="123"/>
      <c r="RQT47" s="123"/>
      <c r="RQU47" s="123"/>
      <c r="RQV47" s="123"/>
      <c r="RQW47" s="123"/>
      <c r="RQX47" s="123"/>
      <c r="RQY47" s="123"/>
      <c r="RQZ47" s="123"/>
      <c r="RRA47" s="123"/>
      <c r="RRB47" s="123"/>
      <c r="RRC47" s="123"/>
      <c r="RRD47" s="123"/>
      <c r="RRE47" s="123"/>
      <c r="RRF47" s="123"/>
      <c r="RRG47" s="123"/>
      <c r="RRH47" s="123"/>
      <c r="RRI47" s="123"/>
      <c r="RRJ47" s="123"/>
      <c r="RRK47" s="123"/>
      <c r="RRL47" s="123"/>
      <c r="RRM47" s="123"/>
      <c r="RRN47" s="123"/>
      <c r="RRO47" s="123"/>
      <c r="RRP47" s="123"/>
      <c r="RRQ47" s="123"/>
      <c r="RRR47" s="123"/>
      <c r="RRS47" s="123"/>
      <c r="RRT47" s="123"/>
      <c r="RRU47" s="123"/>
      <c r="RRV47" s="123"/>
      <c r="RRW47" s="123"/>
      <c r="RRX47" s="123"/>
      <c r="RRY47" s="123"/>
      <c r="RRZ47" s="123"/>
      <c r="RSA47" s="123"/>
      <c r="RSB47" s="123"/>
      <c r="RSC47" s="123"/>
      <c r="RSD47" s="123"/>
      <c r="RSE47" s="123"/>
      <c r="RSF47" s="123"/>
      <c r="RSG47" s="123"/>
      <c r="RSH47" s="123"/>
      <c r="RSI47" s="123"/>
      <c r="RSJ47" s="123"/>
      <c r="RSK47" s="123"/>
      <c r="RSL47" s="123"/>
      <c r="RSM47" s="123"/>
      <c r="RSN47" s="123"/>
      <c r="RSO47" s="123"/>
      <c r="RSP47" s="123"/>
      <c r="RSQ47" s="123"/>
      <c r="RSR47" s="123"/>
      <c r="RSS47" s="123"/>
      <c r="RST47" s="123"/>
      <c r="RSU47" s="123"/>
      <c r="RSV47" s="123"/>
      <c r="RSW47" s="123"/>
      <c r="RSX47" s="123"/>
      <c r="RSY47" s="123"/>
      <c r="RSZ47" s="123"/>
      <c r="RTA47" s="123"/>
      <c r="RTB47" s="123"/>
      <c r="RTC47" s="123"/>
      <c r="RTD47" s="123"/>
      <c r="RTE47" s="123"/>
      <c r="RTF47" s="123"/>
      <c r="RTG47" s="123"/>
      <c r="RTH47" s="123"/>
      <c r="RTI47" s="123"/>
      <c r="RTJ47" s="123"/>
      <c r="RTK47" s="123"/>
      <c r="RTL47" s="123"/>
      <c r="RTM47" s="123"/>
      <c r="RTN47" s="123"/>
      <c r="RTO47" s="123"/>
      <c r="RTP47" s="123"/>
      <c r="RTQ47" s="123"/>
      <c r="RTR47" s="123"/>
      <c r="RTS47" s="123"/>
      <c r="RTT47" s="123"/>
      <c r="RTU47" s="123"/>
      <c r="RTV47" s="123"/>
      <c r="RTW47" s="123"/>
      <c r="RTX47" s="123"/>
      <c r="RTY47" s="123"/>
      <c r="RTZ47" s="123"/>
      <c r="RUA47" s="123"/>
      <c r="RUB47" s="123"/>
      <c r="RUC47" s="123"/>
      <c r="RUD47" s="123"/>
      <c r="RUE47" s="123"/>
      <c r="RUF47" s="123"/>
      <c r="RUG47" s="123"/>
      <c r="RUH47" s="123"/>
      <c r="RUI47" s="123"/>
      <c r="RUJ47" s="123"/>
      <c r="RUK47" s="123"/>
      <c r="RUL47" s="123"/>
      <c r="RUM47" s="123"/>
      <c r="RUN47" s="123"/>
      <c r="RUO47" s="123"/>
      <c r="RUP47" s="123"/>
      <c r="RUQ47" s="123"/>
      <c r="RUR47" s="123"/>
      <c r="RUS47" s="123"/>
      <c r="RUT47" s="123"/>
      <c r="RUU47" s="123"/>
      <c r="RUV47" s="123"/>
      <c r="RUW47" s="123"/>
      <c r="RUX47" s="123"/>
      <c r="RUY47" s="123"/>
      <c r="RUZ47" s="123"/>
      <c r="RVA47" s="123"/>
      <c r="RVB47" s="123"/>
      <c r="RVC47" s="123"/>
      <c r="RVD47" s="123"/>
      <c r="RVE47" s="123"/>
      <c r="RVF47" s="123"/>
      <c r="RVG47" s="123"/>
      <c r="RVH47" s="123"/>
      <c r="RVI47" s="123"/>
      <c r="RVJ47" s="123"/>
      <c r="RVK47" s="123"/>
      <c r="RVL47" s="123"/>
      <c r="RVM47" s="123"/>
      <c r="RVN47" s="123"/>
      <c r="RVO47" s="123"/>
      <c r="RVP47" s="123"/>
      <c r="RVQ47" s="123"/>
      <c r="RVR47" s="123"/>
      <c r="RVS47" s="123"/>
      <c r="RVT47" s="123"/>
      <c r="RVU47" s="123"/>
      <c r="RVV47" s="123"/>
      <c r="RVW47" s="123"/>
      <c r="RVX47" s="123"/>
      <c r="RVY47" s="123"/>
      <c r="RVZ47" s="123"/>
      <c r="RWA47" s="123"/>
      <c r="RWB47" s="123"/>
      <c r="RWC47" s="123"/>
      <c r="RWD47" s="123"/>
      <c r="RWE47" s="123"/>
      <c r="RWF47" s="123"/>
      <c r="RWG47" s="123"/>
      <c r="RWH47" s="123"/>
      <c r="RWI47" s="123"/>
      <c r="RWJ47" s="123"/>
      <c r="RWK47" s="123"/>
      <c r="RWL47" s="123"/>
      <c r="RWM47" s="123"/>
      <c r="RWN47" s="123"/>
      <c r="RWO47" s="123"/>
      <c r="RWP47" s="123"/>
      <c r="RWQ47" s="123"/>
      <c r="RWR47" s="123"/>
      <c r="RWS47" s="123"/>
      <c r="RWT47" s="123"/>
      <c r="RWU47" s="123"/>
      <c r="RWV47" s="123"/>
      <c r="RWW47" s="123"/>
      <c r="RWX47" s="123"/>
      <c r="RWY47" s="123"/>
      <c r="RWZ47" s="123"/>
      <c r="RXA47" s="123"/>
      <c r="RXB47" s="123"/>
      <c r="RXC47" s="123"/>
      <c r="RXD47" s="123"/>
      <c r="RXE47" s="123"/>
      <c r="RXF47" s="123"/>
      <c r="RXG47" s="123"/>
      <c r="RXH47" s="123"/>
      <c r="RXI47" s="123"/>
      <c r="RXJ47" s="123"/>
      <c r="RXK47" s="123"/>
      <c r="RXL47" s="123"/>
      <c r="RXM47" s="123"/>
      <c r="RXN47" s="123"/>
      <c r="RXO47" s="123"/>
      <c r="RXP47" s="123"/>
      <c r="RXQ47" s="123"/>
      <c r="RXR47" s="123"/>
      <c r="RXS47" s="123"/>
      <c r="RXT47" s="123"/>
      <c r="RXU47" s="123"/>
      <c r="RXV47" s="123"/>
      <c r="RXW47" s="123"/>
      <c r="RXX47" s="123"/>
      <c r="RXY47" s="123"/>
      <c r="RXZ47" s="123"/>
      <c r="RYA47" s="123"/>
      <c r="RYB47" s="123"/>
      <c r="RYC47" s="123"/>
      <c r="RYD47" s="123"/>
      <c r="RYE47" s="123"/>
      <c r="RYF47" s="123"/>
      <c r="RYG47" s="123"/>
      <c r="RYH47" s="123"/>
      <c r="RYI47" s="123"/>
      <c r="RYJ47" s="123"/>
      <c r="RYK47" s="123"/>
      <c r="RYL47" s="123"/>
      <c r="RYM47" s="123"/>
      <c r="RYN47" s="123"/>
      <c r="RYO47" s="123"/>
      <c r="RYP47" s="123"/>
      <c r="RYQ47" s="123"/>
      <c r="RYR47" s="123"/>
      <c r="RYS47" s="123"/>
      <c r="RYT47" s="123"/>
      <c r="RYU47" s="123"/>
      <c r="RYV47" s="123"/>
      <c r="RYW47" s="123"/>
      <c r="RYX47" s="123"/>
      <c r="RYY47" s="123"/>
      <c r="RYZ47" s="123"/>
      <c r="RZA47" s="123"/>
      <c r="RZB47" s="123"/>
      <c r="RZC47" s="123"/>
      <c r="RZD47" s="123"/>
      <c r="RZE47" s="123"/>
      <c r="RZF47" s="123"/>
      <c r="RZG47" s="123"/>
      <c r="RZH47" s="123"/>
      <c r="RZI47" s="123"/>
      <c r="RZJ47" s="123"/>
      <c r="RZK47" s="123"/>
      <c r="RZL47" s="123"/>
      <c r="RZM47" s="123"/>
      <c r="RZN47" s="123"/>
      <c r="RZO47" s="123"/>
      <c r="RZP47" s="123"/>
      <c r="RZQ47" s="123"/>
      <c r="RZR47" s="123"/>
      <c r="RZS47" s="123"/>
      <c r="RZT47" s="123"/>
      <c r="RZU47" s="123"/>
      <c r="RZV47" s="123"/>
      <c r="RZW47" s="123"/>
      <c r="RZX47" s="123"/>
      <c r="RZY47" s="123"/>
      <c r="RZZ47" s="123"/>
      <c r="SAA47" s="123"/>
      <c r="SAB47" s="123"/>
      <c r="SAC47" s="123"/>
      <c r="SAD47" s="123"/>
      <c r="SAE47" s="123"/>
      <c r="SAF47" s="123"/>
      <c r="SAG47" s="123"/>
      <c r="SAH47" s="123"/>
      <c r="SAI47" s="123"/>
      <c r="SAJ47" s="123"/>
      <c r="SAK47" s="123"/>
      <c r="SAL47" s="123"/>
      <c r="SAM47" s="123"/>
      <c r="SAN47" s="123"/>
      <c r="SAO47" s="123"/>
      <c r="SAP47" s="123"/>
      <c r="SAQ47" s="123"/>
      <c r="SAR47" s="123"/>
      <c r="SAS47" s="123"/>
      <c r="SAT47" s="123"/>
      <c r="SAU47" s="123"/>
      <c r="SAV47" s="123"/>
      <c r="SAW47" s="123"/>
      <c r="SAX47" s="123"/>
      <c r="SAY47" s="123"/>
      <c r="SAZ47" s="123"/>
      <c r="SBA47" s="123"/>
      <c r="SBB47" s="123"/>
      <c r="SBC47" s="123"/>
      <c r="SBD47" s="123"/>
      <c r="SBE47" s="123"/>
      <c r="SBF47" s="123"/>
      <c r="SBG47" s="123"/>
      <c r="SBH47" s="123"/>
      <c r="SBI47" s="123"/>
      <c r="SBJ47" s="123"/>
      <c r="SBK47" s="123"/>
      <c r="SBL47" s="123"/>
      <c r="SBM47" s="123"/>
      <c r="SBN47" s="123"/>
      <c r="SBO47" s="123"/>
      <c r="SBP47" s="123"/>
      <c r="SBQ47" s="123"/>
      <c r="SBR47" s="123"/>
      <c r="SBS47" s="123"/>
      <c r="SBT47" s="123"/>
      <c r="SBU47" s="123"/>
      <c r="SBV47" s="123"/>
      <c r="SBW47" s="123"/>
      <c r="SBX47" s="123"/>
      <c r="SBY47" s="123"/>
      <c r="SBZ47" s="123"/>
      <c r="SCA47" s="123"/>
      <c r="SCB47" s="123"/>
      <c r="SCC47" s="123"/>
      <c r="SCD47" s="123"/>
      <c r="SCE47" s="123"/>
      <c r="SCF47" s="123"/>
      <c r="SCG47" s="123"/>
      <c r="SCH47" s="123"/>
      <c r="SCI47" s="123"/>
      <c r="SCJ47" s="123"/>
      <c r="SCK47" s="123"/>
      <c r="SCL47" s="123"/>
      <c r="SCM47" s="123"/>
      <c r="SCN47" s="123"/>
      <c r="SCO47" s="123"/>
      <c r="SCP47" s="123"/>
      <c r="SCQ47" s="123"/>
      <c r="SCR47" s="123"/>
      <c r="SCS47" s="123"/>
      <c r="SCT47" s="123"/>
      <c r="SCU47" s="123"/>
      <c r="SCV47" s="123"/>
      <c r="SCW47" s="123"/>
      <c r="SCX47" s="123"/>
      <c r="SCY47" s="123"/>
      <c r="SCZ47" s="123"/>
      <c r="SDA47" s="123"/>
      <c r="SDB47" s="123"/>
      <c r="SDC47" s="123"/>
      <c r="SDD47" s="123"/>
      <c r="SDE47" s="123"/>
      <c r="SDF47" s="123"/>
      <c r="SDG47" s="123"/>
      <c r="SDH47" s="123"/>
      <c r="SDI47" s="123"/>
      <c r="SDJ47" s="123"/>
      <c r="SDK47" s="123"/>
      <c r="SDL47" s="123"/>
      <c r="SDM47" s="123"/>
      <c r="SDN47" s="123"/>
      <c r="SDO47" s="123"/>
      <c r="SDP47" s="123"/>
      <c r="SDQ47" s="123"/>
      <c r="SDR47" s="123"/>
      <c r="SDS47" s="123"/>
      <c r="SDT47" s="123"/>
      <c r="SDU47" s="123"/>
      <c r="SDV47" s="123"/>
      <c r="SDW47" s="123"/>
      <c r="SDX47" s="123"/>
      <c r="SDY47" s="123"/>
      <c r="SDZ47" s="123"/>
      <c r="SEA47" s="123"/>
      <c r="SEB47" s="123"/>
      <c r="SEC47" s="123"/>
      <c r="SED47" s="123"/>
      <c r="SEE47" s="123"/>
      <c r="SEF47" s="123"/>
      <c r="SEG47" s="123"/>
      <c r="SEH47" s="123"/>
      <c r="SEI47" s="123"/>
      <c r="SEJ47" s="123"/>
      <c r="SEK47" s="123"/>
      <c r="SEL47" s="123"/>
      <c r="SEM47" s="123"/>
      <c r="SEN47" s="123"/>
      <c r="SEO47" s="123"/>
      <c r="SEP47" s="123"/>
      <c r="SEQ47" s="123"/>
      <c r="SER47" s="123"/>
      <c r="SES47" s="123"/>
      <c r="SET47" s="123"/>
      <c r="SEU47" s="123"/>
      <c r="SEV47" s="123"/>
      <c r="SEW47" s="123"/>
      <c r="SEX47" s="123"/>
      <c r="SEY47" s="123"/>
      <c r="SEZ47" s="123"/>
      <c r="SFA47" s="123"/>
      <c r="SFB47" s="123"/>
      <c r="SFC47" s="123"/>
      <c r="SFD47" s="123"/>
      <c r="SFE47" s="123"/>
      <c r="SFF47" s="123"/>
      <c r="SFG47" s="123"/>
      <c r="SFH47" s="123"/>
      <c r="SFI47" s="123"/>
      <c r="SFJ47" s="123"/>
      <c r="SFK47" s="123"/>
      <c r="SFL47" s="123"/>
      <c r="SFM47" s="123"/>
      <c r="SFN47" s="123"/>
      <c r="SFO47" s="123"/>
      <c r="SFP47" s="123"/>
      <c r="SFQ47" s="123"/>
      <c r="SFR47" s="123"/>
      <c r="SFS47" s="123"/>
      <c r="SFT47" s="123"/>
      <c r="SFU47" s="123"/>
      <c r="SFV47" s="123"/>
      <c r="SFW47" s="123"/>
      <c r="SFX47" s="123"/>
      <c r="SFY47" s="123"/>
      <c r="SFZ47" s="123"/>
      <c r="SGA47" s="123"/>
      <c r="SGB47" s="123"/>
      <c r="SGC47" s="123"/>
      <c r="SGD47" s="123"/>
      <c r="SGE47" s="123"/>
      <c r="SGF47" s="123"/>
      <c r="SGG47" s="123"/>
      <c r="SGH47" s="123"/>
      <c r="SGI47" s="123"/>
      <c r="SGJ47" s="123"/>
      <c r="SGK47" s="123"/>
      <c r="SGL47" s="123"/>
      <c r="SGM47" s="123"/>
      <c r="SGN47" s="123"/>
      <c r="SGO47" s="123"/>
      <c r="SGP47" s="123"/>
      <c r="SGQ47" s="123"/>
      <c r="SGR47" s="123"/>
      <c r="SGS47" s="123"/>
      <c r="SGT47" s="123"/>
      <c r="SGU47" s="123"/>
      <c r="SGV47" s="123"/>
      <c r="SGW47" s="123"/>
      <c r="SGX47" s="123"/>
      <c r="SGY47" s="123"/>
      <c r="SGZ47" s="123"/>
      <c r="SHA47" s="123"/>
      <c r="SHB47" s="123"/>
      <c r="SHC47" s="123"/>
      <c r="SHD47" s="123"/>
      <c r="SHE47" s="123"/>
      <c r="SHF47" s="123"/>
      <c r="SHG47" s="123"/>
      <c r="SHH47" s="123"/>
      <c r="SHI47" s="123"/>
      <c r="SHJ47" s="123"/>
      <c r="SHK47" s="123"/>
      <c r="SHL47" s="123"/>
      <c r="SHM47" s="123"/>
      <c r="SHN47" s="123"/>
      <c r="SHO47" s="123"/>
      <c r="SHP47" s="123"/>
      <c r="SHQ47" s="123"/>
      <c r="SHR47" s="123"/>
      <c r="SHS47" s="123"/>
      <c r="SHT47" s="123"/>
      <c r="SHU47" s="123"/>
      <c r="SHV47" s="123"/>
      <c r="SHW47" s="123"/>
      <c r="SHX47" s="123"/>
      <c r="SHY47" s="123"/>
      <c r="SHZ47" s="123"/>
      <c r="SIA47" s="123"/>
      <c r="SIB47" s="123"/>
      <c r="SIC47" s="123"/>
      <c r="SID47" s="123"/>
      <c r="SIE47" s="123"/>
      <c r="SIF47" s="123"/>
      <c r="SIG47" s="123"/>
      <c r="SIH47" s="123"/>
      <c r="SII47" s="123"/>
      <c r="SIJ47" s="123"/>
      <c r="SIK47" s="123"/>
      <c r="SIL47" s="123"/>
      <c r="SIM47" s="123"/>
      <c r="SIN47" s="123"/>
      <c r="SIO47" s="123"/>
      <c r="SIP47" s="123"/>
      <c r="SIQ47" s="123"/>
      <c r="SIR47" s="123"/>
      <c r="SIS47" s="123"/>
      <c r="SIT47" s="123"/>
      <c r="SIU47" s="123"/>
      <c r="SIV47" s="123"/>
      <c r="SIW47" s="123"/>
      <c r="SIX47" s="123"/>
      <c r="SIY47" s="123"/>
      <c r="SIZ47" s="123"/>
      <c r="SJA47" s="123"/>
      <c r="SJB47" s="123"/>
      <c r="SJC47" s="123"/>
      <c r="SJD47" s="123"/>
      <c r="SJE47" s="123"/>
      <c r="SJF47" s="123"/>
      <c r="SJG47" s="123"/>
      <c r="SJH47" s="123"/>
      <c r="SJI47" s="123"/>
      <c r="SJJ47" s="123"/>
      <c r="SJK47" s="123"/>
      <c r="SJL47" s="123"/>
      <c r="SJM47" s="123"/>
      <c r="SJN47" s="123"/>
      <c r="SJO47" s="123"/>
      <c r="SJP47" s="123"/>
      <c r="SJQ47" s="123"/>
      <c r="SJR47" s="123"/>
      <c r="SJS47" s="123"/>
      <c r="SJT47" s="123"/>
      <c r="SJU47" s="123"/>
      <c r="SJV47" s="123"/>
      <c r="SJW47" s="123"/>
      <c r="SJX47" s="123"/>
      <c r="SJY47" s="123"/>
      <c r="SJZ47" s="123"/>
      <c r="SKA47" s="123"/>
      <c r="SKB47" s="123"/>
      <c r="SKC47" s="123"/>
      <c r="SKD47" s="123"/>
      <c r="SKE47" s="123"/>
      <c r="SKF47" s="123"/>
      <c r="SKG47" s="123"/>
      <c r="SKH47" s="123"/>
      <c r="SKI47" s="123"/>
      <c r="SKJ47" s="123"/>
      <c r="SKK47" s="123"/>
      <c r="SKL47" s="123"/>
      <c r="SKM47" s="123"/>
      <c r="SKN47" s="123"/>
      <c r="SKO47" s="123"/>
      <c r="SKP47" s="123"/>
      <c r="SKQ47" s="123"/>
      <c r="SKR47" s="123"/>
      <c r="SKS47" s="123"/>
      <c r="SKT47" s="123"/>
      <c r="SKU47" s="123"/>
      <c r="SKV47" s="123"/>
      <c r="SKW47" s="123"/>
      <c r="SKX47" s="123"/>
      <c r="SKY47" s="123"/>
      <c r="SKZ47" s="123"/>
      <c r="SLA47" s="123"/>
      <c r="SLB47" s="123"/>
      <c r="SLC47" s="123"/>
      <c r="SLD47" s="123"/>
      <c r="SLE47" s="123"/>
      <c r="SLF47" s="123"/>
      <c r="SLG47" s="123"/>
      <c r="SLH47" s="123"/>
      <c r="SLI47" s="123"/>
      <c r="SLJ47" s="123"/>
      <c r="SLK47" s="123"/>
      <c r="SLL47" s="123"/>
      <c r="SLM47" s="123"/>
      <c r="SLN47" s="123"/>
      <c r="SLO47" s="123"/>
      <c r="SLP47" s="123"/>
      <c r="SLQ47" s="123"/>
      <c r="SLR47" s="123"/>
      <c r="SLS47" s="123"/>
      <c r="SLT47" s="123"/>
      <c r="SLU47" s="123"/>
      <c r="SLV47" s="123"/>
      <c r="SLW47" s="123"/>
      <c r="SLX47" s="123"/>
      <c r="SLY47" s="123"/>
      <c r="SLZ47" s="123"/>
      <c r="SMA47" s="123"/>
      <c r="SMB47" s="123"/>
      <c r="SMC47" s="123"/>
      <c r="SMD47" s="123"/>
      <c r="SME47" s="123"/>
      <c r="SMF47" s="123"/>
      <c r="SMG47" s="123"/>
      <c r="SMH47" s="123"/>
      <c r="SMI47" s="123"/>
      <c r="SMJ47" s="123"/>
      <c r="SMK47" s="123"/>
      <c r="SML47" s="123"/>
      <c r="SMM47" s="123"/>
      <c r="SMN47" s="123"/>
      <c r="SMO47" s="123"/>
      <c r="SMP47" s="123"/>
      <c r="SMQ47" s="123"/>
      <c r="SMR47" s="123"/>
      <c r="SMS47" s="123"/>
      <c r="SMT47" s="123"/>
      <c r="SMU47" s="123"/>
      <c r="SMV47" s="123"/>
      <c r="SMW47" s="123"/>
      <c r="SMX47" s="123"/>
      <c r="SMY47" s="123"/>
      <c r="SMZ47" s="123"/>
      <c r="SNA47" s="123"/>
      <c r="SNB47" s="123"/>
      <c r="SNC47" s="123"/>
      <c r="SND47" s="123"/>
      <c r="SNE47" s="123"/>
      <c r="SNF47" s="123"/>
      <c r="SNG47" s="123"/>
      <c r="SNH47" s="123"/>
      <c r="SNI47" s="123"/>
      <c r="SNJ47" s="123"/>
      <c r="SNK47" s="123"/>
      <c r="SNL47" s="123"/>
      <c r="SNM47" s="123"/>
      <c r="SNN47" s="123"/>
      <c r="SNO47" s="123"/>
      <c r="SNP47" s="123"/>
      <c r="SNQ47" s="123"/>
      <c r="SNR47" s="123"/>
      <c r="SNS47" s="123"/>
      <c r="SNT47" s="123"/>
      <c r="SNU47" s="123"/>
      <c r="SNV47" s="123"/>
      <c r="SNW47" s="123"/>
      <c r="SNX47" s="123"/>
      <c r="SNY47" s="123"/>
      <c r="SNZ47" s="123"/>
      <c r="SOA47" s="123"/>
      <c r="SOB47" s="123"/>
      <c r="SOC47" s="123"/>
      <c r="SOD47" s="123"/>
      <c r="SOE47" s="123"/>
      <c r="SOF47" s="123"/>
      <c r="SOG47" s="123"/>
      <c r="SOH47" s="123"/>
      <c r="SOI47" s="123"/>
      <c r="SOJ47" s="123"/>
      <c r="SOK47" s="123"/>
      <c r="SOL47" s="123"/>
      <c r="SOM47" s="123"/>
      <c r="SON47" s="123"/>
      <c r="SOO47" s="123"/>
      <c r="SOP47" s="123"/>
      <c r="SOQ47" s="123"/>
      <c r="SOR47" s="123"/>
      <c r="SOS47" s="123"/>
      <c r="SOT47" s="123"/>
      <c r="SOU47" s="123"/>
      <c r="SOV47" s="123"/>
      <c r="SOW47" s="123"/>
      <c r="SOX47" s="123"/>
      <c r="SOY47" s="123"/>
      <c r="SOZ47" s="123"/>
      <c r="SPA47" s="123"/>
      <c r="SPB47" s="123"/>
      <c r="SPC47" s="123"/>
      <c r="SPD47" s="123"/>
      <c r="SPE47" s="123"/>
      <c r="SPF47" s="123"/>
      <c r="SPG47" s="123"/>
      <c r="SPH47" s="123"/>
      <c r="SPI47" s="123"/>
      <c r="SPJ47" s="123"/>
      <c r="SPK47" s="123"/>
      <c r="SPL47" s="123"/>
      <c r="SPM47" s="123"/>
      <c r="SPN47" s="123"/>
      <c r="SPO47" s="123"/>
      <c r="SPP47" s="123"/>
      <c r="SPQ47" s="123"/>
      <c r="SPR47" s="123"/>
      <c r="SPS47" s="123"/>
      <c r="SPT47" s="123"/>
      <c r="SPU47" s="123"/>
      <c r="SPV47" s="123"/>
      <c r="SPW47" s="123"/>
      <c r="SPX47" s="123"/>
      <c r="SPY47" s="123"/>
      <c r="SPZ47" s="123"/>
      <c r="SQA47" s="123"/>
      <c r="SQB47" s="123"/>
      <c r="SQC47" s="123"/>
      <c r="SQD47" s="123"/>
      <c r="SQE47" s="123"/>
      <c r="SQF47" s="123"/>
      <c r="SQG47" s="123"/>
      <c r="SQH47" s="123"/>
      <c r="SQI47" s="123"/>
      <c r="SQJ47" s="123"/>
      <c r="SQK47" s="123"/>
      <c r="SQL47" s="123"/>
      <c r="SQM47" s="123"/>
      <c r="SQN47" s="123"/>
      <c r="SQO47" s="123"/>
      <c r="SQP47" s="123"/>
      <c r="SQQ47" s="123"/>
      <c r="SQR47" s="123"/>
      <c r="SQS47" s="123"/>
      <c r="SQT47" s="123"/>
      <c r="SQU47" s="123"/>
      <c r="SQV47" s="123"/>
      <c r="SQW47" s="123"/>
      <c r="SQX47" s="123"/>
      <c r="SQY47" s="123"/>
      <c r="SQZ47" s="123"/>
      <c r="SRA47" s="123"/>
      <c r="SRB47" s="123"/>
      <c r="SRC47" s="123"/>
      <c r="SRD47" s="123"/>
      <c r="SRE47" s="123"/>
      <c r="SRF47" s="123"/>
      <c r="SRG47" s="123"/>
      <c r="SRH47" s="123"/>
      <c r="SRI47" s="123"/>
      <c r="SRJ47" s="123"/>
      <c r="SRK47" s="123"/>
      <c r="SRL47" s="123"/>
      <c r="SRM47" s="123"/>
      <c r="SRN47" s="123"/>
      <c r="SRO47" s="123"/>
      <c r="SRP47" s="123"/>
      <c r="SRQ47" s="123"/>
      <c r="SRR47" s="123"/>
      <c r="SRS47" s="123"/>
      <c r="SRT47" s="123"/>
      <c r="SRU47" s="123"/>
      <c r="SRV47" s="123"/>
      <c r="SRW47" s="123"/>
      <c r="SRX47" s="123"/>
      <c r="SRY47" s="123"/>
      <c r="SRZ47" s="123"/>
      <c r="SSA47" s="123"/>
      <c r="SSB47" s="123"/>
      <c r="SSC47" s="123"/>
      <c r="SSD47" s="123"/>
      <c r="SSE47" s="123"/>
      <c r="SSF47" s="123"/>
      <c r="SSG47" s="123"/>
      <c r="SSH47" s="123"/>
      <c r="SSI47" s="123"/>
      <c r="SSJ47" s="123"/>
      <c r="SSK47" s="123"/>
      <c r="SSL47" s="123"/>
      <c r="SSM47" s="123"/>
      <c r="SSN47" s="123"/>
      <c r="SSO47" s="123"/>
      <c r="SSP47" s="123"/>
      <c r="SSQ47" s="123"/>
      <c r="SSR47" s="123"/>
      <c r="SSS47" s="123"/>
      <c r="SST47" s="123"/>
      <c r="SSU47" s="123"/>
      <c r="SSV47" s="123"/>
      <c r="SSW47" s="123"/>
      <c r="SSX47" s="123"/>
      <c r="SSY47" s="123"/>
      <c r="SSZ47" s="123"/>
      <c r="STA47" s="123"/>
      <c r="STB47" s="123"/>
      <c r="STC47" s="123"/>
      <c r="STD47" s="123"/>
      <c r="STE47" s="123"/>
      <c r="STF47" s="123"/>
      <c r="STG47" s="123"/>
      <c r="STH47" s="123"/>
      <c r="STI47" s="123"/>
      <c r="STJ47" s="123"/>
      <c r="STK47" s="123"/>
      <c r="STL47" s="123"/>
      <c r="STM47" s="123"/>
      <c r="STN47" s="123"/>
      <c r="STO47" s="123"/>
      <c r="STP47" s="123"/>
      <c r="STQ47" s="123"/>
      <c r="STR47" s="123"/>
      <c r="STS47" s="123"/>
      <c r="STT47" s="123"/>
      <c r="STU47" s="123"/>
      <c r="STV47" s="123"/>
      <c r="STW47" s="123"/>
      <c r="STX47" s="123"/>
      <c r="STY47" s="123"/>
      <c r="STZ47" s="123"/>
      <c r="SUA47" s="123"/>
      <c r="SUB47" s="123"/>
      <c r="SUC47" s="123"/>
      <c r="SUD47" s="123"/>
      <c r="SUE47" s="123"/>
      <c r="SUF47" s="123"/>
      <c r="SUG47" s="123"/>
      <c r="SUH47" s="123"/>
      <c r="SUI47" s="123"/>
      <c r="SUJ47" s="123"/>
      <c r="SUK47" s="123"/>
      <c r="SUL47" s="123"/>
      <c r="SUM47" s="123"/>
      <c r="SUN47" s="123"/>
      <c r="SUO47" s="123"/>
      <c r="SUP47" s="123"/>
      <c r="SUQ47" s="123"/>
      <c r="SUR47" s="123"/>
      <c r="SUS47" s="123"/>
      <c r="SUT47" s="123"/>
      <c r="SUU47" s="123"/>
      <c r="SUV47" s="123"/>
      <c r="SUW47" s="123"/>
      <c r="SUX47" s="123"/>
      <c r="SUY47" s="123"/>
      <c r="SUZ47" s="123"/>
      <c r="SVA47" s="123"/>
      <c r="SVB47" s="123"/>
      <c r="SVC47" s="123"/>
      <c r="SVD47" s="123"/>
      <c r="SVE47" s="123"/>
      <c r="SVF47" s="123"/>
      <c r="SVG47" s="123"/>
      <c r="SVH47" s="123"/>
      <c r="SVI47" s="123"/>
      <c r="SVJ47" s="123"/>
      <c r="SVK47" s="123"/>
      <c r="SVL47" s="123"/>
      <c r="SVM47" s="123"/>
      <c r="SVN47" s="123"/>
      <c r="SVO47" s="123"/>
      <c r="SVP47" s="123"/>
      <c r="SVQ47" s="123"/>
      <c r="SVR47" s="123"/>
      <c r="SVS47" s="123"/>
      <c r="SVT47" s="123"/>
      <c r="SVU47" s="123"/>
      <c r="SVV47" s="123"/>
      <c r="SVW47" s="123"/>
      <c r="SVX47" s="123"/>
      <c r="SVY47" s="123"/>
      <c r="SVZ47" s="123"/>
      <c r="SWA47" s="123"/>
      <c r="SWB47" s="123"/>
      <c r="SWC47" s="123"/>
      <c r="SWD47" s="123"/>
      <c r="SWE47" s="123"/>
      <c r="SWF47" s="123"/>
      <c r="SWG47" s="123"/>
      <c r="SWH47" s="123"/>
      <c r="SWI47" s="123"/>
      <c r="SWJ47" s="123"/>
      <c r="SWK47" s="123"/>
      <c r="SWL47" s="123"/>
      <c r="SWM47" s="123"/>
      <c r="SWN47" s="123"/>
      <c r="SWO47" s="123"/>
      <c r="SWP47" s="123"/>
      <c r="SWQ47" s="123"/>
      <c r="SWR47" s="123"/>
      <c r="SWS47" s="123"/>
      <c r="SWT47" s="123"/>
      <c r="SWU47" s="123"/>
      <c r="SWV47" s="123"/>
      <c r="SWW47" s="123"/>
      <c r="SWX47" s="123"/>
      <c r="SWY47" s="123"/>
      <c r="SWZ47" s="123"/>
      <c r="SXA47" s="123"/>
      <c r="SXB47" s="123"/>
      <c r="SXC47" s="123"/>
      <c r="SXD47" s="123"/>
      <c r="SXE47" s="123"/>
      <c r="SXF47" s="123"/>
      <c r="SXG47" s="123"/>
      <c r="SXH47" s="123"/>
      <c r="SXI47" s="123"/>
      <c r="SXJ47" s="123"/>
      <c r="SXK47" s="123"/>
      <c r="SXL47" s="123"/>
      <c r="SXM47" s="123"/>
      <c r="SXN47" s="123"/>
      <c r="SXO47" s="123"/>
      <c r="SXP47" s="123"/>
      <c r="SXQ47" s="123"/>
      <c r="SXR47" s="123"/>
      <c r="SXS47" s="123"/>
      <c r="SXT47" s="123"/>
      <c r="SXU47" s="123"/>
      <c r="SXV47" s="123"/>
      <c r="SXW47" s="123"/>
      <c r="SXX47" s="123"/>
      <c r="SXY47" s="123"/>
      <c r="SXZ47" s="123"/>
      <c r="SYA47" s="123"/>
      <c r="SYB47" s="123"/>
      <c r="SYC47" s="123"/>
      <c r="SYD47" s="123"/>
      <c r="SYE47" s="123"/>
      <c r="SYF47" s="123"/>
      <c r="SYG47" s="123"/>
      <c r="SYH47" s="123"/>
      <c r="SYI47" s="123"/>
      <c r="SYJ47" s="123"/>
      <c r="SYK47" s="123"/>
      <c r="SYL47" s="123"/>
      <c r="SYM47" s="123"/>
      <c r="SYN47" s="123"/>
      <c r="SYO47" s="123"/>
      <c r="SYP47" s="123"/>
      <c r="SYQ47" s="123"/>
      <c r="SYR47" s="123"/>
      <c r="SYS47" s="123"/>
      <c r="SYT47" s="123"/>
      <c r="SYU47" s="123"/>
      <c r="SYV47" s="123"/>
      <c r="SYW47" s="123"/>
      <c r="SYX47" s="123"/>
      <c r="SYY47" s="123"/>
      <c r="SYZ47" s="123"/>
      <c r="SZA47" s="123"/>
      <c r="SZB47" s="123"/>
      <c r="SZC47" s="123"/>
      <c r="SZD47" s="123"/>
      <c r="SZE47" s="123"/>
      <c r="SZF47" s="123"/>
      <c r="SZG47" s="123"/>
      <c r="SZH47" s="123"/>
      <c r="SZI47" s="123"/>
      <c r="SZJ47" s="123"/>
      <c r="SZK47" s="123"/>
      <c r="SZL47" s="123"/>
      <c r="SZM47" s="123"/>
      <c r="SZN47" s="123"/>
      <c r="SZO47" s="123"/>
      <c r="SZP47" s="123"/>
      <c r="SZQ47" s="123"/>
      <c r="SZR47" s="123"/>
      <c r="SZS47" s="123"/>
      <c r="SZT47" s="123"/>
      <c r="SZU47" s="123"/>
      <c r="SZV47" s="123"/>
      <c r="SZW47" s="123"/>
      <c r="SZX47" s="123"/>
      <c r="SZY47" s="123"/>
      <c r="SZZ47" s="123"/>
      <c r="TAA47" s="123"/>
      <c r="TAB47" s="123"/>
      <c r="TAC47" s="123"/>
      <c r="TAD47" s="123"/>
      <c r="TAE47" s="123"/>
      <c r="TAF47" s="123"/>
      <c r="TAG47" s="123"/>
      <c r="TAH47" s="123"/>
      <c r="TAI47" s="123"/>
      <c r="TAJ47" s="123"/>
      <c r="TAK47" s="123"/>
      <c r="TAL47" s="123"/>
      <c r="TAM47" s="123"/>
      <c r="TAN47" s="123"/>
      <c r="TAO47" s="123"/>
      <c r="TAP47" s="123"/>
      <c r="TAQ47" s="123"/>
      <c r="TAR47" s="123"/>
      <c r="TAS47" s="123"/>
      <c r="TAT47" s="123"/>
      <c r="TAU47" s="123"/>
      <c r="TAV47" s="123"/>
      <c r="TAW47" s="123"/>
      <c r="TAX47" s="123"/>
      <c r="TAY47" s="123"/>
      <c r="TAZ47" s="123"/>
      <c r="TBA47" s="123"/>
      <c r="TBB47" s="123"/>
      <c r="TBC47" s="123"/>
      <c r="TBD47" s="123"/>
      <c r="TBE47" s="123"/>
      <c r="TBF47" s="123"/>
      <c r="TBG47" s="123"/>
      <c r="TBH47" s="123"/>
      <c r="TBI47" s="123"/>
      <c r="TBJ47" s="123"/>
      <c r="TBK47" s="123"/>
      <c r="TBL47" s="123"/>
      <c r="TBM47" s="123"/>
      <c r="TBN47" s="123"/>
      <c r="TBO47" s="123"/>
      <c r="TBP47" s="123"/>
      <c r="TBQ47" s="123"/>
      <c r="TBR47" s="123"/>
      <c r="TBS47" s="123"/>
      <c r="TBT47" s="123"/>
      <c r="TBU47" s="123"/>
      <c r="TBV47" s="123"/>
      <c r="TBW47" s="123"/>
      <c r="TBX47" s="123"/>
      <c r="TBY47" s="123"/>
      <c r="TBZ47" s="123"/>
      <c r="TCA47" s="123"/>
      <c r="TCB47" s="123"/>
      <c r="TCC47" s="123"/>
      <c r="TCD47" s="123"/>
      <c r="TCE47" s="123"/>
      <c r="TCF47" s="123"/>
      <c r="TCG47" s="123"/>
      <c r="TCH47" s="123"/>
      <c r="TCI47" s="123"/>
      <c r="TCJ47" s="123"/>
      <c r="TCK47" s="123"/>
      <c r="TCL47" s="123"/>
      <c r="TCM47" s="123"/>
      <c r="TCN47" s="123"/>
      <c r="TCO47" s="123"/>
      <c r="TCP47" s="123"/>
      <c r="TCQ47" s="123"/>
      <c r="TCR47" s="123"/>
      <c r="TCS47" s="123"/>
      <c r="TCT47" s="123"/>
      <c r="TCU47" s="123"/>
      <c r="TCV47" s="123"/>
      <c r="TCW47" s="123"/>
      <c r="TCX47" s="123"/>
      <c r="TCY47" s="123"/>
      <c r="TCZ47" s="123"/>
      <c r="TDA47" s="123"/>
      <c r="TDB47" s="123"/>
      <c r="TDC47" s="123"/>
      <c r="TDD47" s="123"/>
      <c r="TDE47" s="123"/>
      <c r="TDF47" s="123"/>
      <c r="TDG47" s="123"/>
      <c r="TDH47" s="123"/>
      <c r="TDI47" s="123"/>
      <c r="TDJ47" s="123"/>
      <c r="TDK47" s="123"/>
      <c r="TDL47" s="123"/>
      <c r="TDM47" s="123"/>
      <c r="TDN47" s="123"/>
      <c r="TDO47" s="123"/>
      <c r="TDP47" s="123"/>
      <c r="TDQ47" s="123"/>
      <c r="TDR47" s="123"/>
      <c r="TDS47" s="123"/>
      <c r="TDT47" s="123"/>
      <c r="TDU47" s="123"/>
      <c r="TDV47" s="123"/>
      <c r="TDW47" s="123"/>
      <c r="TDX47" s="123"/>
      <c r="TDY47" s="123"/>
      <c r="TDZ47" s="123"/>
      <c r="TEA47" s="123"/>
      <c r="TEB47" s="123"/>
      <c r="TEC47" s="123"/>
      <c r="TED47" s="123"/>
      <c r="TEE47" s="123"/>
      <c r="TEF47" s="123"/>
      <c r="TEG47" s="123"/>
      <c r="TEH47" s="123"/>
      <c r="TEI47" s="123"/>
      <c r="TEJ47" s="123"/>
      <c r="TEK47" s="123"/>
      <c r="TEL47" s="123"/>
      <c r="TEM47" s="123"/>
      <c r="TEN47" s="123"/>
      <c r="TEO47" s="123"/>
      <c r="TEP47" s="123"/>
      <c r="TEQ47" s="123"/>
      <c r="TER47" s="123"/>
      <c r="TES47" s="123"/>
      <c r="TET47" s="123"/>
      <c r="TEU47" s="123"/>
      <c r="TEV47" s="123"/>
      <c r="TEW47" s="123"/>
      <c r="TEX47" s="123"/>
      <c r="TEY47" s="123"/>
      <c r="TEZ47" s="123"/>
      <c r="TFA47" s="123"/>
      <c r="TFB47" s="123"/>
      <c r="TFC47" s="123"/>
      <c r="TFD47" s="123"/>
      <c r="TFE47" s="123"/>
      <c r="TFF47" s="123"/>
      <c r="TFG47" s="123"/>
      <c r="TFH47" s="123"/>
      <c r="TFI47" s="123"/>
      <c r="TFJ47" s="123"/>
      <c r="TFK47" s="123"/>
      <c r="TFL47" s="123"/>
      <c r="TFM47" s="123"/>
      <c r="TFN47" s="123"/>
      <c r="TFO47" s="123"/>
      <c r="TFP47" s="123"/>
      <c r="TFQ47" s="123"/>
      <c r="TFR47" s="123"/>
      <c r="TFS47" s="123"/>
      <c r="TFT47" s="123"/>
      <c r="TFU47" s="123"/>
      <c r="TFV47" s="123"/>
      <c r="TFW47" s="123"/>
      <c r="TFX47" s="123"/>
      <c r="TFY47" s="123"/>
      <c r="TFZ47" s="123"/>
      <c r="TGA47" s="123"/>
      <c r="TGB47" s="123"/>
      <c r="TGC47" s="123"/>
      <c r="TGD47" s="123"/>
      <c r="TGE47" s="123"/>
      <c r="TGF47" s="123"/>
      <c r="TGG47" s="123"/>
      <c r="TGH47" s="123"/>
      <c r="TGI47" s="123"/>
      <c r="TGJ47" s="123"/>
      <c r="TGK47" s="123"/>
      <c r="TGL47" s="123"/>
      <c r="TGM47" s="123"/>
      <c r="TGN47" s="123"/>
      <c r="TGO47" s="123"/>
      <c r="TGP47" s="123"/>
      <c r="TGQ47" s="123"/>
      <c r="TGR47" s="123"/>
      <c r="TGS47" s="123"/>
      <c r="TGT47" s="123"/>
      <c r="TGU47" s="123"/>
      <c r="TGV47" s="123"/>
      <c r="TGW47" s="123"/>
      <c r="TGX47" s="123"/>
      <c r="TGY47" s="123"/>
      <c r="TGZ47" s="123"/>
      <c r="THA47" s="123"/>
      <c r="THB47" s="123"/>
      <c r="THC47" s="123"/>
      <c r="THD47" s="123"/>
      <c r="THE47" s="123"/>
      <c r="THF47" s="123"/>
      <c r="THG47" s="123"/>
      <c r="THH47" s="123"/>
      <c r="THI47" s="123"/>
      <c r="THJ47" s="123"/>
      <c r="THK47" s="123"/>
      <c r="THL47" s="123"/>
      <c r="THM47" s="123"/>
      <c r="THN47" s="123"/>
      <c r="THO47" s="123"/>
      <c r="THP47" s="123"/>
      <c r="THQ47" s="123"/>
      <c r="THR47" s="123"/>
      <c r="THS47" s="123"/>
      <c r="THT47" s="123"/>
      <c r="THU47" s="123"/>
      <c r="THV47" s="123"/>
      <c r="THW47" s="123"/>
      <c r="THX47" s="123"/>
      <c r="THY47" s="123"/>
      <c r="THZ47" s="123"/>
      <c r="TIA47" s="123"/>
      <c r="TIB47" s="123"/>
      <c r="TIC47" s="123"/>
      <c r="TID47" s="123"/>
      <c r="TIE47" s="123"/>
      <c r="TIF47" s="123"/>
      <c r="TIG47" s="123"/>
      <c r="TIH47" s="123"/>
      <c r="TII47" s="123"/>
      <c r="TIJ47" s="123"/>
      <c r="TIK47" s="123"/>
      <c r="TIL47" s="123"/>
      <c r="TIM47" s="123"/>
      <c r="TIN47" s="123"/>
      <c r="TIO47" s="123"/>
      <c r="TIP47" s="123"/>
      <c r="TIQ47" s="123"/>
      <c r="TIR47" s="123"/>
      <c r="TIS47" s="123"/>
      <c r="TIT47" s="123"/>
      <c r="TIU47" s="123"/>
      <c r="TIV47" s="123"/>
      <c r="TIW47" s="123"/>
      <c r="TIX47" s="123"/>
      <c r="TIY47" s="123"/>
      <c r="TIZ47" s="123"/>
      <c r="TJA47" s="123"/>
      <c r="TJB47" s="123"/>
      <c r="TJC47" s="123"/>
      <c r="TJD47" s="123"/>
      <c r="TJE47" s="123"/>
      <c r="TJF47" s="123"/>
      <c r="TJG47" s="123"/>
      <c r="TJH47" s="123"/>
      <c r="TJI47" s="123"/>
      <c r="TJJ47" s="123"/>
      <c r="TJK47" s="123"/>
      <c r="TJL47" s="123"/>
      <c r="TJM47" s="123"/>
      <c r="TJN47" s="123"/>
      <c r="TJO47" s="123"/>
      <c r="TJP47" s="123"/>
      <c r="TJQ47" s="123"/>
      <c r="TJR47" s="123"/>
      <c r="TJS47" s="123"/>
      <c r="TJT47" s="123"/>
      <c r="TJU47" s="123"/>
      <c r="TJV47" s="123"/>
      <c r="TJW47" s="123"/>
      <c r="TJX47" s="123"/>
      <c r="TJY47" s="123"/>
      <c r="TJZ47" s="123"/>
      <c r="TKA47" s="123"/>
      <c r="TKB47" s="123"/>
      <c r="TKC47" s="123"/>
      <c r="TKD47" s="123"/>
      <c r="TKE47" s="123"/>
      <c r="TKF47" s="123"/>
      <c r="TKG47" s="123"/>
      <c r="TKH47" s="123"/>
      <c r="TKI47" s="123"/>
      <c r="TKJ47" s="123"/>
      <c r="TKK47" s="123"/>
      <c r="TKL47" s="123"/>
      <c r="TKM47" s="123"/>
      <c r="TKN47" s="123"/>
      <c r="TKO47" s="123"/>
      <c r="TKP47" s="123"/>
      <c r="TKQ47" s="123"/>
      <c r="TKR47" s="123"/>
      <c r="TKS47" s="123"/>
      <c r="TKT47" s="123"/>
      <c r="TKU47" s="123"/>
      <c r="TKV47" s="123"/>
      <c r="TKW47" s="123"/>
      <c r="TKX47" s="123"/>
      <c r="TKY47" s="123"/>
      <c r="TKZ47" s="123"/>
      <c r="TLA47" s="123"/>
      <c r="TLB47" s="123"/>
      <c r="TLC47" s="123"/>
      <c r="TLD47" s="123"/>
      <c r="TLE47" s="123"/>
      <c r="TLF47" s="123"/>
      <c r="TLG47" s="123"/>
      <c r="TLH47" s="123"/>
      <c r="TLI47" s="123"/>
      <c r="TLJ47" s="123"/>
      <c r="TLK47" s="123"/>
      <c r="TLL47" s="123"/>
      <c r="TLM47" s="123"/>
      <c r="TLN47" s="123"/>
      <c r="TLO47" s="123"/>
      <c r="TLP47" s="123"/>
      <c r="TLQ47" s="123"/>
      <c r="TLR47" s="123"/>
      <c r="TLS47" s="123"/>
      <c r="TLT47" s="123"/>
      <c r="TLU47" s="123"/>
      <c r="TLV47" s="123"/>
      <c r="TLW47" s="123"/>
      <c r="TLX47" s="123"/>
      <c r="TLY47" s="123"/>
      <c r="TLZ47" s="123"/>
      <c r="TMA47" s="123"/>
      <c r="TMB47" s="123"/>
      <c r="TMC47" s="123"/>
      <c r="TMD47" s="123"/>
      <c r="TME47" s="123"/>
      <c r="TMF47" s="123"/>
      <c r="TMG47" s="123"/>
      <c r="TMH47" s="123"/>
      <c r="TMI47" s="123"/>
      <c r="TMJ47" s="123"/>
      <c r="TMK47" s="123"/>
      <c r="TML47" s="123"/>
      <c r="TMM47" s="123"/>
      <c r="TMN47" s="123"/>
      <c r="TMO47" s="123"/>
      <c r="TMP47" s="123"/>
      <c r="TMQ47" s="123"/>
      <c r="TMR47" s="123"/>
      <c r="TMS47" s="123"/>
      <c r="TMT47" s="123"/>
      <c r="TMU47" s="123"/>
      <c r="TMV47" s="123"/>
      <c r="TMW47" s="123"/>
      <c r="TMX47" s="123"/>
      <c r="TMY47" s="123"/>
      <c r="TMZ47" s="123"/>
      <c r="TNA47" s="123"/>
      <c r="TNB47" s="123"/>
      <c r="TNC47" s="123"/>
      <c r="TND47" s="123"/>
      <c r="TNE47" s="123"/>
      <c r="TNF47" s="123"/>
      <c r="TNG47" s="123"/>
      <c r="TNH47" s="123"/>
      <c r="TNI47" s="123"/>
      <c r="TNJ47" s="123"/>
      <c r="TNK47" s="123"/>
      <c r="TNL47" s="123"/>
      <c r="TNM47" s="123"/>
      <c r="TNN47" s="123"/>
      <c r="TNO47" s="123"/>
      <c r="TNP47" s="123"/>
      <c r="TNQ47" s="123"/>
      <c r="TNR47" s="123"/>
      <c r="TNS47" s="123"/>
      <c r="TNT47" s="123"/>
      <c r="TNU47" s="123"/>
      <c r="TNV47" s="123"/>
      <c r="TNW47" s="123"/>
      <c r="TNX47" s="123"/>
      <c r="TNY47" s="123"/>
      <c r="TNZ47" s="123"/>
      <c r="TOA47" s="123"/>
      <c r="TOB47" s="123"/>
      <c r="TOC47" s="123"/>
      <c r="TOD47" s="123"/>
      <c r="TOE47" s="123"/>
      <c r="TOF47" s="123"/>
      <c r="TOG47" s="123"/>
      <c r="TOH47" s="123"/>
      <c r="TOI47" s="123"/>
      <c r="TOJ47" s="123"/>
      <c r="TOK47" s="123"/>
      <c r="TOL47" s="123"/>
      <c r="TOM47" s="123"/>
      <c r="TON47" s="123"/>
      <c r="TOO47" s="123"/>
      <c r="TOP47" s="123"/>
      <c r="TOQ47" s="123"/>
      <c r="TOR47" s="123"/>
      <c r="TOS47" s="123"/>
      <c r="TOT47" s="123"/>
      <c r="TOU47" s="123"/>
      <c r="TOV47" s="123"/>
      <c r="TOW47" s="123"/>
      <c r="TOX47" s="123"/>
      <c r="TOY47" s="123"/>
      <c r="TOZ47" s="123"/>
      <c r="TPA47" s="123"/>
      <c r="TPB47" s="123"/>
      <c r="TPC47" s="123"/>
      <c r="TPD47" s="123"/>
      <c r="TPE47" s="123"/>
      <c r="TPF47" s="123"/>
      <c r="TPG47" s="123"/>
      <c r="TPH47" s="123"/>
      <c r="TPI47" s="123"/>
      <c r="TPJ47" s="123"/>
      <c r="TPK47" s="123"/>
      <c r="TPL47" s="123"/>
      <c r="TPM47" s="123"/>
      <c r="TPN47" s="123"/>
      <c r="TPO47" s="123"/>
      <c r="TPP47" s="123"/>
      <c r="TPQ47" s="123"/>
      <c r="TPR47" s="123"/>
      <c r="TPS47" s="123"/>
      <c r="TPT47" s="123"/>
      <c r="TPU47" s="123"/>
      <c r="TPV47" s="123"/>
      <c r="TPW47" s="123"/>
      <c r="TPX47" s="123"/>
      <c r="TPY47" s="123"/>
      <c r="TPZ47" s="123"/>
      <c r="TQA47" s="123"/>
      <c r="TQB47" s="123"/>
      <c r="TQC47" s="123"/>
      <c r="TQD47" s="123"/>
      <c r="TQE47" s="123"/>
      <c r="TQF47" s="123"/>
      <c r="TQG47" s="123"/>
      <c r="TQH47" s="123"/>
      <c r="TQI47" s="123"/>
      <c r="TQJ47" s="123"/>
      <c r="TQK47" s="123"/>
      <c r="TQL47" s="123"/>
      <c r="TQM47" s="123"/>
      <c r="TQN47" s="123"/>
      <c r="TQO47" s="123"/>
      <c r="TQP47" s="123"/>
      <c r="TQQ47" s="123"/>
      <c r="TQR47" s="123"/>
      <c r="TQS47" s="123"/>
      <c r="TQT47" s="123"/>
      <c r="TQU47" s="123"/>
      <c r="TQV47" s="123"/>
      <c r="TQW47" s="123"/>
      <c r="TQX47" s="123"/>
      <c r="TQY47" s="123"/>
      <c r="TQZ47" s="123"/>
      <c r="TRA47" s="123"/>
      <c r="TRB47" s="123"/>
      <c r="TRC47" s="123"/>
      <c r="TRD47" s="123"/>
      <c r="TRE47" s="123"/>
      <c r="TRF47" s="123"/>
      <c r="TRG47" s="123"/>
      <c r="TRH47" s="123"/>
      <c r="TRI47" s="123"/>
      <c r="TRJ47" s="123"/>
      <c r="TRK47" s="123"/>
      <c r="TRL47" s="123"/>
      <c r="TRM47" s="123"/>
      <c r="TRN47" s="123"/>
      <c r="TRO47" s="123"/>
      <c r="TRP47" s="123"/>
      <c r="TRQ47" s="123"/>
      <c r="TRR47" s="123"/>
      <c r="TRS47" s="123"/>
      <c r="TRT47" s="123"/>
      <c r="TRU47" s="123"/>
      <c r="TRV47" s="123"/>
      <c r="TRW47" s="123"/>
      <c r="TRX47" s="123"/>
      <c r="TRY47" s="123"/>
      <c r="TRZ47" s="123"/>
      <c r="TSA47" s="123"/>
      <c r="TSB47" s="123"/>
      <c r="TSC47" s="123"/>
      <c r="TSD47" s="123"/>
      <c r="TSE47" s="123"/>
      <c r="TSF47" s="123"/>
      <c r="TSG47" s="123"/>
      <c r="TSH47" s="123"/>
      <c r="TSI47" s="123"/>
      <c r="TSJ47" s="123"/>
      <c r="TSK47" s="123"/>
      <c r="TSL47" s="123"/>
      <c r="TSM47" s="123"/>
      <c r="TSN47" s="123"/>
      <c r="TSO47" s="123"/>
      <c r="TSP47" s="123"/>
      <c r="TSQ47" s="123"/>
      <c r="TSR47" s="123"/>
      <c r="TSS47" s="123"/>
      <c r="TST47" s="123"/>
      <c r="TSU47" s="123"/>
      <c r="TSV47" s="123"/>
      <c r="TSW47" s="123"/>
      <c r="TSX47" s="123"/>
      <c r="TSY47" s="123"/>
      <c r="TSZ47" s="123"/>
      <c r="TTA47" s="123"/>
      <c r="TTB47" s="123"/>
      <c r="TTC47" s="123"/>
      <c r="TTD47" s="123"/>
      <c r="TTE47" s="123"/>
      <c r="TTF47" s="123"/>
      <c r="TTG47" s="123"/>
      <c r="TTH47" s="123"/>
      <c r="TTI47" s="123"/>
      <c r="TTJ47" s="123"/>
      <c r="TTK47" s="123"/>
      <c r="TTL47" s="123"/>
      <c r="TTM47" s="123"/>
      <c r="TTN47" s="123"/>
      <c r="TTO47" s="123"/>
      <c r="TTP47" s="123"/>
      <c r="TTQ47" s="123"/>
      <c r="TTR47" s="123"/>
      <c r="TTS47" s="123"/>
      <c r="TTT47" s="123"/>
      <c r="TTU47" s="123"/>
      <c r="TTV47" s="123"/>
      <c r="TTW47" s="123"/>
      <c r="TTX47" s="123"/>
      <c r="TTY47" s="123"/>
      <c r="TTZ47" s="123"/>
      <c r="TUA47" s="123"/>
      <c r="TUB47" s="123"/>
      <c r="TUC47" s="123"/>
      <c r="TUD47" s="123"/>
      <c r="TUE47" s="123"/>
      <c r="TUF47" s="123"/>
      <c r="TUG47" s="123"/>
      <c r="TUH47" s="123"/>
      <c r="TUI47" s="123"/>
      <c r="TUJ47" s="123"/>
      <c r="TUK47" s="123"/>
      <c r="TUL47" s="123"/>
      <c r="TUM47" s="123"/>
      <c r="TUN47" s="123"/>
      <c r="TUO47" s="123"/>
      <c r="TUP47" s="123"/>
      <c r="TUQ47" s="123"/>
      <c r="TUR47" s="123"/>
      <c r="TUS47" s="123"/>
      <c r="TUT47" s="123"/>
      <c r="TUU47" s="123"/>
      <c r="TUV47" s="123"/>
      <c r="TUW47" s="123"/>
      <c r="TUX47" s="123"/>
      <c r="TUY47" s="123"/>
      <c r="TUZ47" s="123"/>
      <c r="TVA47" s="123"/>
      <c r="TVB47" s="123"/>
      <c r="TVC47" s="123"/>
      <c r="TVD47" s="123"/>
      <c r="TVE47" s="123"/>
      <c r="TVF47" s="123"/>
      <c r="TVG47" s="123"/>
      <c r="TVH47" s="123"/>
      <c r="TVI47" s="123"/>
      <c r="TVJ47" s="123"/>
      <c r="TVK47" s="123"/>
      <c r="TVL47" s="123"/>
      <c r="TVM47" s="123"/>
      <c r="TVN47" s="123"/>
      <c r="TVO47" s="123"/>
      <c r="TVP47" s="123"/>
      <c r="TVQ47" s="123"/>
      <c r="TVR47" s="123"/>
      <c r="TVS47" s="123"/>
      <c r="TVT47" s="123"/>
      <c r="TVU47" s="123"/>
      <c r="TVV47" s="123"/>
      <c r="TVW47" s="123"/>
      <c r="TVX47" s="123"/>
      <c r="TVY47" s="123"/>
      <c r="TVZ47" s="123"/>
      <c r="TWA47" s="123"/>
      <c r="TWB47" s="123"/>
      <c r="TWC47" s="123"/>
      <c r="TWD47" s="123"/>
      <c r="TWE47" s="123"/>
      <c r="TWF47" s="123"/>
      <c r="TWG47" s="123"/>
      <c r="TWH47" s="123"/>
      <c r="TWI47" s="123"/>
      <c r="TWJ47" s="123"/>
      <c r="TWK47" s="123"/>
      <c r="TWL47" s="123"/>
      <c r="TWM47" s="123"/>
      <c r="TWN47" s="123"/>
      <c r="TWO47" s="123"/>
      <c r="TWP47" s="123"/>
      <c r="TWQ47" s="123"/>
      <c r="TWR47" s="123"/>
      <c r="TWS47" s="123"/>
      <c r="TWT47" s="123"/>
      <c r="TWU47" s="123"/>
      <c r="TWV47" s="123"/>
      <c r="TWW47" s="123"/>
      <c r="TWX47" s="123"/>
      <c r="TWY47" s="123"/>
      <c r="TWZ47" s="123"/>
      <c r="TXA47" s="123"/>
      <c r="TXB47" s="123"/>
      <c r="TXC47" s="123"/>
      <c r="TXD47" s="123"/>
      <c r="TXE47" s="123"/>
      <c r="TXF47" s="123"/>
      <c r="TXG47" s="123"/>
      <c r="TXH47" s="123"/>
      <c r="TXI47" s="123"/>
      <c r="TXJ47" s="123"/>
      <c r="TXK47" s="123"/>
      <c r="TXL47" s="123"/>
      <c r="TXM47" s="123"/>
      <c r="TXN47" s="123"/>
      <c r="TXO47" s="123"/>
      <c r="TXP47" s="123"/>
      <c r="TXQ47" s="123"/>
      <c r="TXR47" s="123"/>
      <c r="TXS47" s="123"/>
      <c r="TXT47" s="123"/>
      <c r="TXU47" s="123"/>
      <c r="TXV47" s="123"/>
      <c r="TXW47" s="123"/>
      <c r="TXX47" s="123"/>
      <c r="TXY47" s="123"/>
      <c r="TXZ47" s="123"/>
      <c r="TYA47" s="123"/>
      <c r="TYB47" s="123"/>
      <c r="TYC47" s="123"/>
      <c r="TYD47" s="123"/>
      <c r="TYE47" s="123"/>
      <c r="TYF47" s="123"/>
      <c r="TYG47" s="123"/>
      <c r="TYH47" s="123"/>
      <c r="TYI47" s="123"/>
      <c r="TYJ47" s="123"/>
      <c r="TYK47" s="123"/>
      <c r="TYL47" s="123"/>
      <c r="TYM47" s="123"/>
      <c r="TYN47" s="123"/>
      <c r="TYO47" s="123"/>
      <c r="TYP47" s="123"/>
      <c r="TYQ47" s="123"/>
      <c r="TYR47" s="123"/>
      <c r="TYS47" s="123"/>
      <c r="TYT47" s="123"/>
      <c r="TYU47" s="123"/>
      <c r="TYV47" s="123"/>
      <c r="TYW47" s="123"/>
      <c r="TYX47" s="123"/>
      <c r="TYY47" s="123"/>
      <c r="TYZ47" s="123"/>
      <c r="TZA47" s="123"/>
      <c r="TZB47" s="123"/>
      <c r="TZC47" s="123"/>
      <c r="TZD47" s="123"/>
      <c r="TZE47" s="123"/>
      <c r="TZF47" s="123"/>
      <c r="TZG47" s="123"/>
      <c r="TZH47" s="123"/>
      <c r="TZI47" s="123"/>
      <c r="TZJ47" s="123"/>
      <c r="TZK47" s="123"/>
      <c r="TZL47" s="123"/>
      <c r="TZM47" s="123"/>
      <c r="TZN47" s="123"/>
      <c r="TZO47" s="123"/>
      <c r="TZP47" s="123"/>
      <c r="TZQ47" s="123"/>
      <c r="TZR47" s="123"/>
      <c r="TZS47" s="123"/>
      <c r="TZT47" s="123"/>
      <c r="TZU47" s="123"/>
      <c r="TZV47" s="123"/>
      <c r="TZW47" s="123"/>
      <c r="TZX47" s="123"/>
      <c r="TZY47" s="123"/>
      <c r="TZZ47" s="123"/>
      <c r="UAA47" s="123"/>
      <c r="UAB47" s="123"/>
      <c r="UAC47" s="123"/>
      <c r="UAD47" s="123"/>
      <c r="UAE47" s="123"/>
      <c r="UAF47" s="123"/>
      <c r="UAG47" s="123"/>
      <c r="UAH47" s="123"/>
      <c r="UAI47" s="123"/>
      <c r="UAJ47" s="123"/>
      <c r="UAK47" s="123"/>
      <c r="UAL47" s="123"/>
      <c r="UAM47" s="123"/>
      <c r="UAN47" s="123"/>
      <c r="UAO47" s="123"/>
      <c r="UAP47" s="123"/>
      <c r="UAQ47" s="123"/>
      <c r="UAR47" s="123"/>
      <c r="UAS47" s="123"/>
      <c r="UAT47" s="123"/>
      <c r="UAU47" s="123"/>
      <c r="UAV47" s="123"/>
      <c r="UAW47" s="123"/>
      <c r="UAX47" s="123"/>
      <c r="UAY47" s="123"/>
      <c r="UAZ47" s="123"/>
      <c r="UBA47" s="123"/>
      <c r="UBB47" s="123"/>
      <c r="UBC47" s="123"/>
      <c r="UBD47" s="123"/>
      <c r="UBE47" s="123"/>
      <c r="UBF47" s="123"/>
      <c r="UBG47" s="123"/>
      <c r="UBH47" s="123"/>
      <c r="UBI47" s="123"/>
      <c r="UBJ47" s="123"/>
      <c r="UBK47" s="123"/>
      <c r="UBL47" s="123"/>
      <c r="UBM47" s="123"/>
      <c r="UBN47" s="123"/>
      <c r="UBO47" s="123"/>
      <c r="UBP47" s="123"/>
      <c r="UBQ47" s="123"/>
      <c r="UBR47" s="123"/>
      <c r="UBS47" s="123"/>
      <c r="UBT47" s="123"/>
      <c r="UBU47" s="123"/>
      <c r="UBV47" s="123"/>
      <c r="UBW47" s="123"/>
      <c r="UBX47" s="123"/>
      <c r="UBY47" s="123"/>
      <c r="UBZ47" s="123"/>
      <c r="UCA47" s="123"/>
      <c r="UCB47" s="123"/>
      <c r="UCC47" s="123"/>
      <c r="UCD47" s="123"/>
      <c r="UCE47" s="123"/>
      <c r="UCF47" s="123"/>
      <c r="UCG47" s="123"/>
      <c r="UCH47" s="123"/>
      <c r="UCI47" s="123"/>
      <c r="UCJ47" s="123"/>
      <c r="UCK47" s="123"/>
      <c r="UCL47" s="123"/>
      <c r="UCM47" s="123"/>
      <c r="UCN47" s="123"/>
      <c r="UCO47" s="123"/>
      <c r="UCP47" s="123"/>
      <c r="UCQ47" s="123"/>
      <c r="UCR47" s="123"/>
      <c r="UCS47" s="123"/>
      <c r="UCT47" s="123"/>
      <c r="UCU47" s="123"/>
      <c r="UCV47" s="123"/>
      <c r="UCW47" s="123"/>
      <c r="UCX47" s="123"/>
      <c r="UCY47" s="123"/>
      <c r="UCZ47" s="123"/>
      <c r="UDA47" s="123"/>
      <c r="UDB47" s="123"/>
      <c r="UDC47" s="123"/>
      <c r="UDD47" s="123"/>
      <c r="UDE47" s="123"/>
      <c r="UDF47" s="123"/>
      <c r="UDG47" s="123"/>
      <c r="UDH47" s="123"/>
      <c r="UDI47" s="123"/>
      <c r="UDJ47" s="123"/>
      <c r="UDK47" s="123"/>
      <c r="UDL47" s="123"/>
      <c r="UDM47" s="123"/>
      <c r="UDN47" s="123"/>
      <c r="UDO47" s="123"/>
      <c r="UDP47" s="123"/>
      <c r="UDQ47" s="123"/>
      <c r="UDR47" s="123"/>
      <c r="UDS47" s="123"/>
      <c r="UDT47" s="123"/>
      <c r="UDU47" s="123"/>
      <c r="UDV47" s="123"/>
      <c r="UDW47" s="123"/>
      <c r="UDX47" s="123"/>
      <c r="UDY47" s="123"/>
      <c r="UDZ47" s="123"/>
      <c r="UEA47" s="123"/>
      <c r="UEB47" s="123"/>
      <c r="UEC47" s="123"/>
      <c r="UED47" s="123"/>
      <c r="UEE47" s="123"/>
      <c r="UEF47" s="123"/>
      <c r="UEG47" s="123"/>
      <c r="UEH47" s="123"/>
      <c r="UEI47" s="123"/>
      <c r="UEJ47" s="123"/>
      <c r="UEK47" s="123"/>
      <c r="UEL47" s="123"/>
      <c r="UEM47" s="123"/>
      <c r="UEN47" s="123"/>
      <c r="UEO47" s="123"/>
      <c r="UEP47" s="123"/>
      <c r="UEQ47" s="123"/>
      <c r="UER47" s="123"/>
      <c r="UES47" s="123"/>
      <c r="UET47" s="123"/>
      <c r="UEU47" s="123"/>
      <c r="UEV47" s="123"/>
      <c r="UEW47" s="123"/>
      <c r="UEX47" s="123"/>
      <c r="UEY47" s="123"/>
      <c r="UEZ47" s="123"/>
      <c r="UFA47" s="123"/>
      <c r="UFB47" s="123"/>
      <c r="UFC47" s="123"/>
      <c r="UFD47" s="123"/>
      <c r="UFE47" s="123"/>
      <c r="UFF47" s="123"/>
      <c r="UFG47" s="123"/>
      <c r="UFH47" s="123"/>
      <c r="UFI47" s="123"/>
      <c r="UFJ47" s="123"/>
      <c r="UFK47" s="123"/>
      <c r="UFL47" s="123"/>
      <c r="UFM47" s="123"/>
      <c r="UFN47" s="123"/>
      <c r="UFO47" s="123"/>
      <c r="UFP47" s="123"/>
      <c r="UFQ47" s="123"/>
      <c r="UFR47" s="123"/>
      <c r="UFS47" s="123"/>
      <c r="UFT47" s="123"/>
      <c r="UFU47" s="123"/>
      <c r="UFV47" s="123"/>
      <c r="UFW47" s="123"/>
      <c r="UFX47" s="123"/>
      <c r="UFY47" s="123"/>
      <c r="UFZ47" s="123"/>
      <c r="UGA47" s="123"/>
      <c r="UGB47" s="123"/>
      <c r="UGC47" s="123"/>
      <c r="UGD47" s="123"/>
      <c r="UGE47" s="123"/>
      <c r="UGF47" s="123"/>
      <c r="UGG47" s="123"/>
      <c r="UGH47" s="123"/>
      <c r="UGI47" s="123"/>
      <c r="UGJ47" s="123"/>
      <c r="UGK47" s="123"/>
      <c r="UGL47" s="123"/>
      <c r="UGM47" s="123"/>
      <c r="UGN47" s="123"/>
      <c r="UGO47" s="123"/>
      <c r="UGP47" s="123"/>
      <c r="UGQ47" s="123"/>
      <c r="UGR47" s="123"/>
      <c r="UGS47" s="123"/>
      <c r="UGT47" s="123"/>
      <c r="UGU47" s="123"/>
      <c r="UGV47" s="123"/>
      <c r="UGW47" s="123"/>
      <c r="UGX47" s="123"/>
      <c r="UGY47" s="123"/>
      <c r="UGZ47" s="123"/>
      <c r="UHA47" s="123"/>
      <c r="UHB47" s="123"/>
      <c r="UHC47" s="123"/>
      <c r="UHD47" s="123"/>
      <c r="UHE47" s="123"/>
      <c r="UHF47" s="123"/>
      <c r="UHG47" s="123"/>
      <c r="UHH47" s="123"/>
      <c r="UHI47" s="123"/>
      <c r="UHJ47" s="123"/>
      <c r="UHK47" s="123"/>
      <c r="UHL47" s="123"/>
      <c r="UHM47" s="123"/>
      <c r="UHN47" s="123"/>
      <c r="UHO47" s="123"/>
      <c r="UHP47" s="123"/>
      <c r="UHQ47" s="123"/>
      <c r="UHR47" s="123"/>
      <c r="UHS47" s="123"/>
      <c r="UHT47" s="123"/>
      <c r="UHU47" s="123"/>
      <c r="UHV47" s="123"/>
      <c r="UHW47" s="123"/>
      <c r="UHX47" s="123"/>
      <c r="UHY47" s="123"/>
      <c r="UHZ47" s="123"/>
      <c r="UIA47" s="123"/>
      <c r="UIB47" s="123"/>
      <c r="UIC47" s="123"/>
      <c r="UID47" s="123"/>
      <c r="UIE47" s="123"/>
      <c r="UIF47" s="123"/>
      <c r="UIG47" s="123"/>
      <c r="UIH47" s="123"/>
      <c r="UII47" s="123"/>
      <c r="UIJ47" s="123"/>
      <c r="UIK47" s="123"/>
      <c r="UIL47" s="123"/>
      <c r="UIM47" s="123"/>
      <c r="UIN47" s="123"/>
      <c r="UIO47" s="123"/>
      <c r="UIP47" s="123"/>
      <c r="UIQ47" s="123"/>
      <c r="UIR47" s="123"/>
      <c r="UIS47" s="123"/>
      <c r="UIT47" s="123"/>
      <c r="UIU47" s="123"/>
      <c r="UIV47" s="123"/>
      <c r="UIW47" s="123"/>
      <c r="UIX47" s="123"/>
      <c r="UIY47" s="123"/>
      <c r="UIZ47" s="123"/>
      <c r="UJA47" s="123"/>
      <c r="UJB47" s="123"/>
      <c r="UJC47" s="123"/>
      <c r="UJD47" s="123"/>
      <c r="UJE47" s="123"/>
      <c r="UJF47" s="123"/>
      <c r="UJG47" s="123"/>
      <c r="UJH47" s="123"/>
      <c r="UJI47" s="123"/>
      <c r="UJJ47" s="123"/>
      <c r="UJK47" s="123"/>
      <c r="UJL47" s="123"/>
      <c r="UJM47" s="123"/>
      <c r="UJN47" s="123"/>
      <c r="UJO47" s="123"/>
      <c r="UJP47" s="123"/>
      <c r="UJQ47" s="123"/>
      <c r="UJR47" s="123"/>
      <c r="UJS47" s="123"/>
      <c r="UJT47" s="123"/>
      <c r="UJU47" s="123"/>
      <c r="UJV47" s="123"/>
      <c r="UJW47" s="123"/>
      <c r="UJX47" s="123"/>
      <c r="UJY47" s="123"/>
      <c r="UJZ47" s="123"/>
      <c r="UKA47" s="123"/>
      <c r="UKB47" s="123"/>
      <c r="UKC47" s="123"/>
      <c r="UKD47" s="123"/>
      <c r="UKE47" s="123"/>
      <c r="UKF47" s="123"/>
      <c r="UKG47" s="123"/>
      <c r="UKH47" s="123"/>
      <c r="UKI47" s="123"/>
      <c r="UKJ47" s="123"/>
      <c r="UKK47" s="123"/>
      <c r="UKL47" s="123"/>
      <c r="UKM47" s="123"/>
      <c r="UKN47" s="123"/>
      <c r="UKO47" s="123"/>
      <c r="UKP47" s="123"/>
      <c r="UKQ47" s="123"/>
      <c r="UKR47" s="123"/>
      <c r="UKS47" s="123"/>
      <c r="UKT47" s="123"/>
      <c r="UKU47" s="123"/>
      <c r="UKV47" s="123"/>
      <c r="UKW47" s="123"/>
      <c r="UKX47" s="123"/>
      <c r="UKY47" s="123"/>
      <c r="UKZ47" s="123"/>
      <c r="ULA47" s="123"/>
      <c r="ULB47" s="123"/>
      <c r="ULC47" s="123"/>
      <c r="ULD47" s="123"/>
      <c r="ULE47" s="123"/>
      <c r="ULF47" s="123"/>
      <c r="ULG47" s="123"/>
      <c r="ULH47" s="123"/>
      <c r="ULI47" s="123"/>
      <c r="ULJ47" s="123"/>
      <c r="ULK47" s="123"/>
      <c r="ULL47" s="123"/>
      <c r="ULM47" s="123"/>
      <c r="ULN47" s="123"/>
      <c r="ULO47" s="123"/>
      <c r="ULP47" s="123"/>
      <c r="ULQ47" s="123"/>
      <c r="ULR47" s="123"/>
      <c r="ULS47" s="123"/>
      <c r="ULT47" s="123"/>
      <c r="ULU47" s="123"/>
      <c r="ULV47" s="123"/>
      <c r="ULW47" s="123"/>
      <c r="ULX47" s="123"/>
      <c r="ULY47" s="123"/>
      <c r="ULZ47" s="123"/>
      <c r="UMA47" s="123"/>
      <c r="UMB47" s="123"/>
      <c r="UMC47" s="123"/>
      <c r="UMD47" s="123"/>
      <c r="UME47" s="123"/>
      <c r="UMF47" s="123"/>
      <c r="UMG47" s="123"/>
      <c r="UMH47" s="123"/>
      <c r="UMI47" s="123"/>
      <c r="UMJ47" s="123"/>
      <c r="UMK47" s="123"/>
      <c r="UML47" s="123"/>
      <c r="UMM47" s="123"/>
      <c r="UMN47" s="123"/>
      <c r="UMO47" s="123"/>
      <c r="UMP47" s="123"/>
      <c r="UMQ47" s="123"/>
      <c r="UMR47" s="123"/>
      <c r="UMS47" s="123"/>
      <c r="UMT47" s="123"/>
      <c r="UMU47" s="123"/>
      <c r="UMV47" s="123"/>
      <c r="UMW47" s="123"/>
      <c r="UMX47" s="123"/>
      <c r="UMY47" s="123"/>
      <c r="UMZ47" s="123"/>
      <c r="UNA47" s="123"/>
      <c r="UNB47" s="123"/>
      <c r="UNC47" s="123"/>
      <c r="UND47" s="123"/>
      <c r="UNE47" s="123"/>
      <c r="UNF47" s="123"/>
      <c r="UNG47" s="123"/>
      <c r="UNH47" s="123"/>
      <c r="UNI47" s="123"/>
      <c r="UNJ47" s="123"/>
      <c r="UNK47" s="123"/>
      <c r="UNL47" s="123"/>
      <c r="UNM47" s="123"/>
      <c r="UNN47" s="123"/>
      <c r="UNO47" s="123"/>
      <c r="UNP47" s="123"/>
      <c r="UNQ47" s="123"/>
      <c r="UNR47" s="123"/>
      <c r="UNS47" s="123"/>
      <c r="UNT47" s="123"/>
      <c r="UNU47" s="123"/>
      <c r="UNV47" s="123"/>
      <c r="UNW47" s="123"/>
      <c r="UNX47" s="123"/>
      <c r="UNY47" s="123"/>
      <c r="UNZ47" s="123"/>
      <c r="UOA47" s="123"/>
      <c r="UOB47" s="123"/>
      <c r="UOC47" s="123"/>
      <c r="UOD47" s="123"/>
      <c r="UOE47" s="123"/>
      <c r="UOF47" s="123"/>
      <c r="UOG47" s="123"/>
      <c r="UOH47" s="123"/>
      <c r="UOI47" s="123"/>
      <c r="UOJ47" s="123"/>
      <c r="UOK47" s="123"/>
      <c r="UOL47" s="123"/>
      <c r="UOM47" s="123"/>
      <c r="UON47" s="123"/>
      <c r="UOO47" s="123"/>
      <c r="UOP47" s="123"/>
      <c r="UOQ47" s="123"/>
      <c r="UOR47" s="123"/>
      <c r="UOS47" s="123"/>
      <c r="UOT47" s="123"/>
      <c r="UOU47" s="123"/>
      <c r="UOV47" s="123"/>
      <c r="UOW47" s="123"/>
      <c r="UOX47" s="123"/>
      <c r="UOY47" s="123"/>
      <c r="UOZ47" s="123"/>
      <c r="UPA47" s="123"/>
      <c r="UPB47" s="123"/>
      <c r="UPC47" s="123"/>
      <c r="UPD47" s="123"/>
      <c r="UPE47" s="123"/>
      <c r="UPF47" s="123"/>
      <c r="UPG47" s="123"/>
      <c r="UPH47" s="123"/>
      <c r="UPI47" s="123"/>
      <c r="UPJ47" s="123"/>
      <c r="UPK47" s="123"/>
      <c r="UPL47" s="123"/>
      <c r="UPM47" s="123"/>
      <c r="UPN47" s="123"/>
      <c r="UPO47" s="123"/>
      <c r="UPP47" s="123"/>
      <c r="UPQ47" s="123"/>
      <c r="UPR47" s="123"/>
      <c r="UPS47" s="123"/>
      <c r="UPT47" s="123"/>
      <c r="UPU47" s="123"/>
      <c r="UPV47" s="123"/>
      <c r="UPW47" s="123"/>
      <c r="UPX47" s="123"/>
      <c r="UPY47" s="123"/>
      <c r="UPZ47" s="123"/>
      <c r="UQA47" s="123"/>
      <c r="UQB47" s="123"/>
      <c r="UQC47" s="123"/>
      <c r="UQD47" s="123"/>
      <c r="UQE47" s="123"/>
      <c r="UQF47" s="123"/>
      <c r="UQG47" s="123"/>
      <c r="UQH47" s="123"/>
      <c r="UQI47" s="123"/>
      <c r="UQJ47" s="123"/>
      <c r="UQK47" s="123"/>
      <c r="UQL47" s="123"/>
      <c r="UQM47" s="123"/>
      <c r="UQN47" s="123"/>
      <c r="UQO47" s="123"/>
      <c r="UQP47" s="123"/>
      <c r="UQQ47" s="123"/>
      <c r="UQR47" s="123"/>
      <c r="UQS47" s="123"/>
      <c r="UQT47" s="123"/>
      <c r="UQU47" s="123"/>
      <c r="UQV47" s="123"/>
      <c r="UQW47" s="123"/>
      <c r="UQX47" s="123"/>
      <c r="UQY47" s="123"/>
      <c r="UQZ47" s="123"/>
      <c r="URA47" s="123"/>
      <c r="URB47" s="123"/>
      <c r="URC47" s="123"/>
      <c r="URD47" s="123"/>
      <c r="URE47" s="123"/>
      <c r="URF47" s="123"/>
      <c r="URG47" s="123"/>
      <c r="URH47" s="123"/>
      <c r="URI47" s="123"/>
      <c r="URJ47" s="123"/>
      <c r="URK47" s="123"/>
      <c r="URL47" s="123"/>
      <c r="URM47" s="123"/>
      <c r="URN47" s="123"/>
      <c r="URO47" s="123"/>
      <c r="URP47" s="123"/>
      <c r="URQ47" s="123"/>
      <c r="URR47" s="123"/>
      <c r="URS47" s="123"/>
      <c r="URT47" s="123"/>
      <c r="URU47" s="123"/>
      <c r="URV47" s="123"/>
      <c r="URW47" s="123"/>
      <c r="URX47" s="123"/>
      <c r="URY47" s="123"/>
      <c r="URZ47" s="123"/>
      <c r="USA47" s="123"/>
      <c r="USB47" s="123"/>
      <c r="USC47" s="123"/>
      <c r="USD47" s="123"/>
      <c r="USE47" s="123"/>
      <c r="USF47" s="123"/>
      <c r="USG47" s="123"/>
      <c r="USH47" s="123"/>
      <c r="USI47" s="123"/>
      <c r="USJ47" s="123"/>
      <c r="USK47" s="123"/>
      <c r="USL47" s="123"/>
      <c r="USM47" s="123"/>
      <c r="USN47" s="123"/>
      <c r="USO47" s="123"/>
      <c r="USP47" s="123"/>
      <c r="USQ47" s="123"/>
      <c r="USR47" s="123"/>
      <c r="USS47" s="123"/>
      <c r="UST47" s="123"/>
      <c r="USU47" s="123"/>
      <c r="USV47" s="123"/>
      <c r="USW47" s="123"/>
      <c r="USX47" s="123"/>
      <c r="USY47" s="123"/>
      <c r="USZ47" s="123"/>
      <c r="UTA47" s="123"/>
      <c r="UTB47" s="123"/>
      <c r="UTC47" s="123"/>
      <c r="UTD47" s="123"/>
      <c r="UTE47" s="123"/>
      <c r="UTF47" s="123"/>
      <c r="UTG47" s="123"/>
      <c r="UTH47" s="123"/>
      <c r="UTI47" s="123"/>
      <c r="UTJ47" s="123"/>
      <c r="UTK47" s="123"/>
      <c r="UTL47" s="123"/>
      <c r="UTM47" s="123"/>
      <c r="UTN47" s="123"/>
      <c r="UTO47" s="123"/>
      <c r="UTP47" s="123"/>
      <c r="UTQ47" s="123"/>
      <c r="UTR47" s="123"/>
      <c r="UTS47" s="123"/>
      <c r="UTT47" s="123"/>
      <c r="UTU47" s="123"/>
      <c r="UTV47" s="123"/>
      <c r="UTW47" s="123"/>
      <c r="UTX47" s="123"/>
      <c r="UTY47" s="123"/>
      <c r="UTZ47" s="123"/>
      <c r="UUA47" s="123"/>
      <c r="UUB47" s="123"/>
      <c r="UUC47" s="123"/>
      <c r="UUD47" s="123"/>
      <c r="UUE47" s="123"/>
      <c r="UUF47" s="123"/>
      <c r="UUG47" s="123"/>
      <c r="UUH47" s="123"/>
      <c r="UUI47" s="123"/>
      <c r="UUJ47" s="123"/>
      <c r="UUK47" s="123"/>
      <c r="UUL47" s="123"/>
      <c r="UUM47" s="123"/>
      <c r="UUN47" s="123"/>
      <c r="UUO47" s="123"/>
      <c r="UUP47" s="123"/>
      <c r="UUQ47" s="123"/>
      <c r="UUR47" s="123"/>
      <c r="UUS47" s="123"/>
      <c r="UUT47" s="123"/>
      <c r="UUU47" s="123"/>
      <c r="UUV47" s="123"/>
      <c r="UUW47" s="123"/>
      <c r="UUX47" s="123"/>
      <c r="UUY47" s="123"/>
      <c r="UUZ47" s="123"/>
      <c r="UVA47" s="123"/>
      <c r="UVB47" s="123"/>
      <c r="UVC47" s="123"/>
      <c r="UVD47" s="123"/>
      <c r="UVE47" s="123"/>
      <c r="UVF47" s="123"/>
      <c r="UVG47" s="123"/>
      <c r="UVH47" s="123"/>
      <c r="UVI47" s="123"/>
      <c r="UVJ47" s="123"/>
      <c r="UVK47" s="123"/>
      <c r="UVL47" s="123"/>
      <c r="UVM47" s="123"/>
      <c r="UVN47" s="123"/>
      <c r="UVO47" s="123"/>
      <c r="UVP47" s="123"/>
      <c r="UVQ47" s="123"/>
      <c r="UVR47" s="123"/>
      <c r="UVS47" s="123"/>
      <c r="UVT47" s="123"/>
      <c r="UVU47" s="123"/>
      <c r="UVV47" s="123"/>
      <c r="UVW47" s="123"/>
      <c r="UVX47" s="123"/>
      <c r="UVY47" s="123"/>
      <c r="UVZ47" s="123"/>
      <c r="UWA47" s="123"/>
      <c r="UWB47" s="123"/>
      <c r="UWC47" s="123"/>
      <c r="UWD47" s="123"/>
      <c r="UWE47" s="123"/>
      <c r="UWF47" s="123"/>
      <c r="UWG47" s="123"/>
      <c r="UWH47" s="123"/>
      <c r="UWI47" s="123"/>
      <c r="UWJ47" s="123"/>
      <c r="UWK47" s="123"/>
      <c r="UWL47" s="123"/>
      <c r="UWM47" s="123"/>
      <c r="UWN47" s="123"/>
      <c r="UWO47" s="123"/>
      <c r="UWP47" s="123"/>
      <c r="UWQ47" s="123"/>
      <c r="UWR47" s="123"/>
      <c r="UWS47" s="123"/>
      <c r="UWT47" s="123"/>
      <c r="UWU47" s="123"/>
      <c r="UWV47" s="123"/>
      <c r="UWW47" s="123"/>
      <c r="UWX47" s="123"/>
      <c r="UWY47" s="123"/>
      <c r="UWZ47" s="123"/>
      <c r="UXA47" s="123"/>
      <c r="UXB47" s="123"/>
      <c r="UXC47" s="123"/>
      <c r="UXD47" s="123"/>
      <c r="UXE47" s="123"/>
      <c r="UXF47" s="123"/>
      <c r="UXG47" s="123"/>
      <c r="UXH47" s="123"/>
      <c r="UXI47" s="123"/>
      <c r="UXJ47" s="123"/>
      <c r="UXK47" s="123"/>
      <c r="UXL47" s="123"/>
      <c r="UXM47" s="123"/>
      <c r="UXN47" s="123"/>
      <c r="UXO47" s="123"/>
      <c r="UXP47" s="123"/>
      <c r="UXQ47" s="123"/>
      <c r="UXR47" s="123"/>
      <c r="UXS47" s="123"/>
      <c r="UXT47" s="123"/>
      <c r="UXU47" s="123"/>
      <c r="UXV47" s="123"/>
      <c r="UXW47" s="123"/>
      <c r="UXX47" s="123"/>
      <c r="UXY47" s="123"/>
      <c r="UXZ47" s="123"/>
      <c r="UYA47" s="123"/>
      <c r="UYB47" s="123"/>
      <c r="UYC47" s="123"/>
      <c r="UYD47" s="123"/>
      <c r="UYE47" s="123"/>
      <c r="UYF47" s="123"/>
      <c r="UYG47" s="123"/>
      <c r="UYH47" s="123"/>
      <c r="UYI47" s="123"/>
      <c r="UYJ47" s="123"/>
      <c r="UYK47" s="123"/>
      <c r="UYL47" s="123"/>
      <c r="UYM47" s="123"/>
      <c r="UYN47" s="123"/>
      <c r="UYO47" s="123"/>
      <c r="UYP47" s="123"/>
      <c r="UYQ47" s="123"/>
      <c r="UYR47" s="123"/>
      <c r="UYS47" s="123"/>
      <c r="UYT47" s="123"/>
      <c r="UYU47" s="123"/>
      <c r="UYV47" s="123"/>
      <c r="UYW47" s="123"/>
      <c r="UYX47" s="123"/>
      <c r="UYY47" s="123"/>
      <c r="UYZ47" s="123"/>
      <c r="UZA47" s="123"/>
      <c r="UZB47" s="123"/>
      <c r="UZC47" s="123"/>
      <c r="UZD47" s="123"/>
      <c r="UZE47" s="123"/>
      <c r="UZF47" s="123"/>
      <c r="UZG47" s="123"/>
      <c r="UZH47" s="123"/>
      <c r="UZI47" s="123"/>
      <c r="UZJ47" s="123"/>
      <c r="UZK47" s="123"/>
      <c r="UZL47" s="123"/>
      <c r="UZM47" s="123"/>
      <c r="UZN47" s="123"/>
      <c r="UZO47" s="123"/>
      <c r="UZP47" s="123"/>
      <c r="UZQ47" s="123"/>
      <c r="UZR47" s="123"/>
      <c r="UZS47" s="123"/>
      <c r="UZT47" s="123"/>
      <c r="UZU47" s="123"/>
      <c r="UZV47" s="123"/>
      <c r="UZW47" s="123"/>
      <c r="UZX47" s="123"/>
      <c r="UZY47" s="123"/>
      <c r="UZZ47" s="123"/>
      <c r="VAA47" s="123"/>
      <c r="VAB47" s="123"/>
      <c r="VAC47" s="123"/>
      <c r="VAD47" s="123"/>
      <c r="VAE47" s="123"/>
      <c r="VAF47" s="123"/>
      <c r="VAG47" s="123"/>
      <c r="VAH47" s="123"/>
      <c r="VAI47" s="123"/>
      <c r="VAJ47" s="123"/>
      <c r="VAK47" s="123"/>
      <c r="VAL47" s="123"/>
      <c r="VAM47" s="123"/>
      <c r="VAN47" s="123"/>
      <c r="VAO47" s="123"/>
      <c r="VAP47" s="123"/>
      <c r="VAQ47" s="123"/>
      <c r="VAR47" s="123"/>
      <c r="VAS47" s="123"/>
      <c r="VAT47" s="123"/>
      <c r="VAU47" s="123"/>
      <c r="VAV47" s="123"/>
      <c r="VAW47" s="123"/>
      <c r="VAX47" s="123"/>
      <c r="VAY47" s="123"/>
      <c r="VAZ47" s="123"/>
      <c r="VBA47" s="123"/>
      <c r="VBB47" s="123"/>
      <c r="VBC47" s="123"/>
      <c r="VBD47" s="123"/>
      <c r="VBE47" s="123"/>
      <c r="VBF47" s="123"/>
      <c r="VBG47" s="123"/>
      <c r="VBH47" s="123"/>
      <c r="VBI47" s="123"/>
      <c r="VBJ47" s="123"/>
      <c r="VBK47" s="123"/>
      <c r="VBL47" s="123"/>
      <c r="VBM47" s="123"/>
      <c r="VBN47" s="123"/>
      <c r="VBO47" s="123"/>
      <c r="VBP47" s="123"/>
      <c r="VBQ47" s="123"/>
      <c r="VBR47" s="123"/>
      <c r="VBS47" s="123"/>
      <c r="VBT47" s="123"/>
      <c r="VBU47" s="123"/>
      <c r="VBV47" s="123"/>
      <c r="VBW47" s="123"/>
      <c r="VBX47" s="123"/>
      <c r="VBY47" s="123"/>
      <c r="VBZ47" s="123"/>
      <c r="VCA47" s="123"/>
      <c r="VCB47" s="123"/>
      <c r="VCC47" s="123"/>
      <c r="VCD47" s="123"/>
      <c r="VCE47" s="123"/>
      <c r="VCF47" s="123"/>
      <c r="VCG47" s="123"/>
      <c r="VCH47" s="123"/>
      <c r="VCI47" s="123"/>
      <c r="VCJ47" s="123"/>
      <c r="VCK47" s="123"/>
      <c r="VCL47" s="123"/>
      <c r="VCM47" s="123"/>
      <c r="VCN47" s="123"/>
      <c r="VCO47" s="123"/>
      <c r="VCP47" s="123"/>
      <c r="VCQ47" s="123"/>
      <c r="VCR47" s="123"/>
      <c r="VCS47" s="123"/>
      <c r="VCT47" s="123"/>
      <c r="VCU47" s="123"/>
      <c r="VCV47" s="123"/>
      <c r="VCW47" s="123"/>
      <c r="VCX47" s="123"/>
      <c r="VCY47" s="123"/>
      <c r="VCZ47" s="123"/>
      <c r="VDA47" s="123"/>
      <c r="VDB47" s="123"/>
      <c r="VDC47" s="123"/>
      <c r="VDD47" s="123"/>
      <c r="VDE47" s="123"/>
      <c r="VDF47" s="123"/>
      <c r="VDG47" s="123"/>
      <c r="VDH47" s="123"/>
      <c r="VDI47" s="123"/>
      <c r="VDJ47" s="123"/>
      <c r="VDK47" s="123"/>
      <c r="VDL47" s="123"/>
      <c r="VDM47" s="123"/>
      <c r="VDN47" s="123"/>
      <c r="VDO47" s="123"/>
      <c r="VDP47" s="123"/>
      <c r="VDQ47" s="123"/>
      <c r="VDR47" s="123"/>
      <c r="VDS47" s="123"/>
      <c r="VDT47" s="123"/>
      <c r="VDU47" s="123"/>
      <c r="VDV47" s="123"/>
      <c r="VDW47" s="123"/>
      <c r="VDX47" s="123"/>
      <c r="VDY47" s="123"/>
      <c r="VDZ47" s="123"/>
      <c r="VEA47" s="123"/>
      <c r="VEB47" s="123"/>
      <c r="VEC47" s="123"/>
      <c r="VED47" s="123"/>
      <c r="VEE47" s="123"/>
      <c r="VEF47" s="123"/>
      <c r="VEG47" s="123"/>
      <c r="VEH47" s="123"/>
      <c r="VEI47" s="123"/>
      <c r="VEJ47" s="123"/>
      <c r="VEK47" s="123"/>
      <c r="VEL47" s="123"/>
      <c r="VEM47" s="123"/>
      <c r="VEN47" s="123"/>
      <c r="VEO47" s="123"/>
      <c r="VEP47" s="123"/>
      <c r="VEQ47" s="123"/>
      <c r="VER47" s="123"/>
      <c r="VES47" s="123"/>
      <c r="VET47" s="123"/>
      <c r="VEU47" s="123"/>
      <c r="VEV47" s="123"/>
      <c r="VEW47" s="123"/>
      <c r="VEX47" s="123"/>
      <c r="VEY47" s="123"/>
      <c r="VEZ47" s="123"/>
      <c r="VFA47" s="123"/>
      <c r="VFB47" s="123"/>
      <c r="VFC47" s="123"/>
      <c r="VFD47" s="123"/>
      <c r="VFE47" s="123"/>
      <c r="VFF47" s="123"/>
      <c r="VFG47" s="123"/>
      <c r="VFH47" s="123"/>
      <c r="VFI47" s="123"/>
      <c r="VFJ47" s="123"/>
      <c r="VFK47" s="123"/>
      <c r="VFL47" s="123"/>
      <c r="VFM47" s="123"/>
      <c r="VFN47" s="123"/>
      <c r="VFO47" s="123"/>
      <c r="VFP47" s="123"/>
      <c r="VFQ47" s="123"/>
      <c r="VFR47" s="123"/>
      <c r="VFS47" s="123"/>
      <c r="VFT47" s="123"/>
      <c r="VFU47" s="123"/>
      <c r="VFV47" s="123"/>
      <c r="VFW47" s="123"/>
      <c r="VFX47" s="123"/>
      <c r="VFY47" s="123"/>
      <c r="VFZ47" s="123"/>
      <c r="VGA47" s="123"/>
      <c r="VGB47" s="123"/>
      <c r="VGC47" s="123"/>
      <c r="VGD47" s="123"/>
      <c r="VGE47" s="123"/>
      <c r="VGF47" s="123"/>
      <c r="VGG47" s="123"/>
      <c r="VGH47" s="123"/>
      <c r="VGI47" s="123"/>
      <c r="VGJ47" s="123"/>
      <c r="VGK47" s="123"/>
      <c r="VGL47" s="123"/>
      <c r="VGM47" s="123"/>
      <c r="VGN47" s="123"/>
      <c r="VGO47" s="123"/>
      <c r="VGP47" s="123"/>
      <c r="VGQ47" s="123"/>
      <c r="VGR47" s="123"/>
      <c r="VGS47" s="123"/>
      <c r="VGT47" s="123"/>
      <c r="VGU47" s="123"/>
      <c r="VGV47" s="123"/>
      <c r="VGW47" s="123"/>
      <c r="VGX47" s="123"/>
      <c r="VGY47" s="123"/>
      <c r="VGZ47" s="123"/>
      <c r="VHA47" s="123"/>
      <c r="VHB47" s="123"/>
      <c r="VHC47" s="123"/>
      <c r="VHD47" s="123"/>
      <c r="VHE47" s="123"/>
      <c r="VHF47" s="123"/>
      <c r="VHG47" s="123"/>
      <c r="VHH47" s="123"/>
      <c r="VHI47" s="123"/>
      <c r="VHJ47" s="123"/>
      <c r="VHK47" s="123"/>
      <c r="VHL47" s="123"/>
      <c r="VHM47" s="123"/>
      <c r="VHN47" s="123"/>
      <c r="VHO47" s="123"/>
      <c r="VHP47" s="123"/>
      <c r="VHQ47" s="123"/>
      <c r="VHR47" s="123"/>
      <c r="VHS47" s="123"/>
      <c r="VHT47" s="123"/>
      <c r="VHU47" s="123"/>
      <c r="VHV47" s="123"/>
      <c r="VHW47" s="123"/>
      <c r="VHX47" s="123"/>
      <c r="VHY47" s="123"/>
      <c r="VHZ47" s="123"/>
      <c r="VIA47" s="123"/>
      <c r="VIB47" s="123"/>
      <c r="VIC47" s="123"/>
      <c r="VID47" s="123"/>
      <c r="VIE47" s="123"/>
      <c r="VIF47" s="123"/>
      <c r="VIG47" s="123"/>
      <c r="VIH47" s="123"/>
      <c r="VII47" s="123"/>
      <c r="VIJ47" s="123"/>
      <c r="VIK47" s="123"/>
      <c r="VIL47" s="123"/>
      <c r="VIM47" s="123"/>
      <c r="VIN47" s="123"/>
      <c r="VIO47" s="123"/>
      <c r="VIP47" s="123"/>
      <c r="VIQ47" s="123"/>
      <c r="VIR47" s="123"/>
      <c r="VIS47" s="123"/>
      <c r="VIT47" s="123"/>
      <c r="VIU47" s="123"/>
      <c r="VIV47" s="123"/>
      <c r="VIW47" s="123"/>
      <c r="VIX47" s="123"/>
      <c r="VIY47" s="123"/>
      <c r="VIZ47" s="123"/>
      <c r="VJA47" s="123"/>
      <c r="VJB47" s="123"/>
      <c r="VJC47" s="123"/>
      <c r="VJD47" s="123"/>
      <c r="VJE47" s="123"/>
      <c r="VJF47" s="123"/>
      <c r="VJG47" s="123"/>
      <c r="VJH47" s="123"/>
      <c r="VJI47" s="123"/>
      <c r="VJJ47" s="123"/>
      <c r="VJK47" s="123"/>
      <c r="VJL47" s="123"/>
      <c r="VJM47" s="123"/>
      <c r="VJN47" s="123"/>
      <c r="VJO47" s="123"/>
      <c r="VJP47" s="123"/>
      <c r="VJQ47" s="123"/>
      <c r="VJR47" s="123"/>
      <c r="VJS47" s="123"/>
      <c r="VJT47" s="123"/>
      <c r="VJU47" s="123"/>
      <c r="VJV47" s="123"/>
      <c r="VJW47" s="123"/>
      <c r="VJX47" s="123"/>
      <c r="VJY47" s="123"/>
      <c r="VJZ47" s="123"/>
      <c r="VKA47" s="123"/>
      <c r="VKB47" s="123"/>
      <c r="VKC47" s="123"/>
      <c r="VKD47" s="123"/>
      <c r="VKE47" s="123"/>
      <c r="VKF47" s="123"/>
      <c r="VKG47" s="123"/>
      <c r="VKH47" s="123"/>
      <c r="VKI47" s="123"/>
      <c r="VKJ47" s="123"/>
      <c r="VKK47" s="123"/>
      <c r="VKL47" s="123"/>
      <c r="VKM47" s="123"/>
      <c r="VKN47" s="123"/>
      <c r="VKO47" s="123"/>
      <c r="VKP47" s="123"/>
      <c r="VKQ47" s="123"/>
      <c r="VKR47" s="123"/>
      <c r="VKS47" s="123"/>
      <c r="VKT47" s="123"/>
      <c r="VKU47" s="123"/>
      <c r="VKV47" s="123"/>
      <c r="VKW47" s="123"/>
      <c r="VKX47" s="123"/>
      <c r="VKY47" s="123"/>
      <c r="VKZ47" s="123"/>
      <c r="VLA47" s="123"/>
      <c r="VLB47" s="123"/>
      <c r="VLC47" s="123"/>
      <c r="VLD47" s="123"/>
      <c r="VLE47" s="123"/>
      <c r="VLF47" s="123"/>
      <c r="VLG47" s="123"/>
      <c r="VLH47" s="123"/>
      <c r="VLI47" s="123"/>
      <c r="VLJ47" s="123"/>
      <c r="VLK47" s="123"/>
      <c r="VLL47" s="123"/>
      <c r="VLM47" s="123"/>
      <c r="VLN47" s="123"/>
      <c r="VLO47" s="123"/>
      <c r="VLP47" s="123"/>
      <c r="VLQ47" s="123"/>
      <c r="VLR47" s="123"/>
      <c r="VLS47" s="123"/>
      <c r="VLT47" s="123"/>
      <c r="VLU47" s="123"/>
      <c r="VLV47" s="123"/>
      <c r="VLW47" s="123"/>
      <c r="VLX47" s="123"/>
      <c r="VLY47" s="123"/>
      <c r="VLZ47" s="123"/>
      <c r="VMA47" s="123"/>
      <c r="VMB47" s="123"/>
      <c r="VMC47" s="123"/>
      <c r="VMD47" s="123"/>
      <c r="VME47" s="123"/>
      <c r="VMF47" s="123"/>
      <c r="VMG47" s="123"/>
      <c r="VMH47" s="123"/>
      <c r="VMI47" s="123"/>
      <c r="VMJ47" s="123"/>
      <c r="VMK47" s="123"/>
      <c r="VML47" s="123"/>
      <c r="VMM47" s="123"/>
      <c r="VMN47" s="123"/>
      <c r="VMO47" s="123"/>
      <c r="VMP47" s="123"/>
      <c r="VMQ47" s="123"/>
      <c r="VMR47" s="123"/>
      <c r="VMS47" s="123"/>
      <c r="VMT47" s="123"/>
      <c r="VMU47" s="123"/>
      <c r="VMV47" s="123"/>
      <c r="VMW47" s="123"/>
      <c r="VMX47" s="123"/>
      <c r="VMY47" s="123"/>
      <c r="VMZ47" s="123"/>
      <c r="VNA47" s="123"/>
      <c r="VNB47" s="123"/>
      <c r="VNC47" s="123"/>
      <c r="VND47" s="123"/>
      <c r="VNE47" s="123"/>
      <c r="VNF47" s="123"/>
      <c r="VNG47" s="123"/>
      <c r="VNH47" s="123"/>
      <c r="VNI47" s="123"/>
      <c r="VNJ47" s="123"/>
      <c r="VNK47" s="123"/>
      <c r="VNL47" s="123"/>
      <c r="VNM47" s="123"/>
      <c r="VNN47" s="123"/>
      <c r="VNO47" s="123"/>
      <c r="VNP47" s="123"/>
      <c r="VNQ47" s="123"/>
      <c r="VNR47" s="123"/>
      <c r="VNS47" s="123"/>
      <c r="VNT47" s="123"/>
      <c r="VNU47" s="123"/>
      <c r="VNV47" s="123"/>
      <c r="VNW47" s="123"/>
      <c r="VNX47" s="123"/>
      <c r="VNY47" s="123"/>
      <c r="VNZ47" s="123"/>
      <c r="VOA47" s="123"/>
      <c r="VOB47" s="123"/>
      <c r="VOC47" s="123"/>
      <c r="VOD47" s="123"/>
      <c r="VOE47" s="123"/>
      <c r="VOF47" s="123"/>
      <c r="VOG47" s="123"/>
      <c r="VOH47" s="123"/>
      <c r="VOI47" s="123"/>
      <c r="VOJ47" s="123"/>
      <c r="VOK47" s="123"/>
      <c r="VOL47" s="123"/>
      <c r="VOM47" s="123"/>
      <c r="VON47" s="123"/>
      <c r="VOO47" s="123"/>
      <c r="VOP47" s="123"/>
      <c r="VOQ47" s="123"/>
      <c r="VOR47" s="123"/>
      <c r="VOS47" s="123"/>
      <c r="VOT47" s="123"/>
      <c r="VOU47" s="123"/>
      <c r="VOV47" s="123"/>
      <c r="VOW47" s="123"/>
      <c r="VOX47" s="123"/>
      <c r="VOY47" s="123"/>
      <c r="VOZ47" s="123"/>
      <c r="VPA47" s="123"/>
      <c r="VPB47" s="123"/>
      <c r="VPC47" s="123"/>
      <c r="VPD47" s="123"/>
      <c r="VPE47" s="123"/>
      <c r="VPF47" s="123"/>
      <c r="VPG47" s="123"/>
      <c r="VPH47" s="123"/>
      <c r="VPI47" s="123"/>
      <c r="VPJ47" s="123"/>
      <c r="VPK47" s="123"/>
      <c r="VPL47" s="123"/>
      <c r="VPM47" s="123"/>
      <c r="VPN47" s="123"/>
      <c r="VPO47" s="123"/>
      <c r="VPP47" s="123"/>
      <c r="VPQ47" s="123"/>
      <c r="VPR47" s="123"/>
      <c r="VPS47" s="123"/>
      <c r="VPT47" s="123"/>
      <c r="VPU47" s="123"/>
      <c r="VPV47" s="123"/>
      <c r="VPW47" s="123"/>
      <c r="VPX47" s="123"/>
      <c r="VPY47" s="123"/>
      <c r="VPZ47" s="123"/>
      <c r="VQA47" s="123"/>
      <c r="VQB47" s="123"/>
      <c r="VQC47" s="123"/>
      <c r="VQD47" s="123"/>
      <c r="VQE47" s="123"/>
      <c r="VQF47" s="123"/>
      <c r="VQG47" s="123"/>
      <c r="VQH47" s="123"/>
      <c r="VQI47" s="123"/>
      <c r="VQJ47" s="123"/>
      <c r="VQK47" s="123"/>
      <c r="VQL47" s="123"/>
      <c r="VQM47" s="123"/>
      <c r="VQN47" s="123"/>
      <c r="VQO47" s="123"/>
      <c r="VQP47" s="123"/>
      <c r="VQQ47" s="123"/>
      <c r="VQR47" s="123"/>
      <c r="VQS47" s="123"/>
      <c r="VQT47" s="123"/>
      <c r="VQU47" s="123"/>
      <c r="VQV47" s="123"/>
      <c r="VQW47" s="123"/>
      <c r="VQX47" s="123"/>
      <c r="VQY47" s="123"/>
      <c r="VQZ47" s="123"/>
      <c r="VRA47" s="123"/>
      <c r="VRB47" s="123"/>
      <c r="VRC47" s="123"/>
      <c r="VRD47" s="123"/>
      <c r="VRE47" s="123"/>
      <c r="VRF47" s="123"/>
      <c r="VRG47" s="123"/>
      <c r="VRH47" s="123"/>
      <c r="VRI47" s="123"/>
      <c r="VRJ47" s="123"/>
      <c r="VRK47" s="123"/>
      <c r="VRL47" s="123"/>
      <c r="VRM47" s="123"/>
      <c r="VRN47" s="123"/>
      <c r="VRO47" s="123"/>
      <c r="VRP47" s="123"/>
      <c r="VRQ47" s="123"/>
      <c r="VRR47" s="123"/>
      <c r="VRS47" s="123"/>
      <c r="VRT47" s="123"/>
      <c r="VRU47" s="123"/>
      <c r="VRV47" s="123"/>
      <c r="VRW47" s="123"/>
      <c r="VRX47" s="123"/>
      <c r="VRY47" s="123"/>
      <c r="VRZ47" s="123"/>
      <c r="VSA47" s="123"/>
      <c r="VSB47" s="123"/>
      <c r="VSC47" s="123"/>
      <c r="VSD47" s="123"/>
      <c r="VSE47" s="123"/>
      <c r="VSF47" s="123"/>
      <c r="VSG47" s="123"/>
      <c r="VSH47" s="123"/>
      <c r="VSI47" s="123"/>
      <c r="VSJ47" s="123"/>
      <c r="VSK47" s="123"/>
      <c r="VSL47" s="123"/>
      <c r="VSM47" s="123"/>
      <c r="VSN47" s="123"/>
      <c r="VSO47" s="123"/>
      <c r="VSP47" s="123"/>
      <c r="VSQ47" s="123"/>
      <c r="VSR47" s="123"/>
      <c r="VSS47" s="123"/>
      <c r="VST47" s="123"/>
      <c r="VSU47" s="123"/>
      <c r="VSV47" s="123"/>
      <c r="VSW47" s="123"/>
      <c r="VSX47" s="123"/>
      <c r="VSY47" s="123"/>
      <c r="VSZ47" s="123"/>
      <c r="VTA47" s="123"/>
      <c r="VTB47" s="123"/>
      <c r="VTC47" s="123"/>
      <c r="VTD47" s="123"/>
      <c r="VTE47" s="123"/>
      <c r="VTF47" s="123"/>
      <c r="VTG47" s="123"/>
      <c r="VTH47" s="123"/>
      <c r="VTI47" s="123"/>
      <c r="VTJ47" s="123"/>
      <c r="VTK47" s="123"/>
      <c r="VTL47" s="123"/>
      <c r="VTM47" s="123"/>
      <c r="VTN47" s="123"/>
      <c r="VTO47" s="123"/>
      <c r="VTP47" s="123"/>
      <c r="VTQ47" s="123"/>
      <c r="VTR47" s="123"/>
      <c r="VTS47" s="123"/>
      <c r="VTT47" s="123"/>
      <c r="VTU47" s="123"/>
      <c r="VTV47" s="123"/>
      <c r="VTW47" s="123"/>
      <c r="VTX47" s="123"/>
      <c r="VTY47" s="123"/>
      <c r="VTZ47" s="123"/>
      <c r="VUA47" s="123"/>
      <c r="VUB47" s="123"/>
      <c r="VUC47" s="123"/>
      <c r="VUD47" s="123"/>
      <c r="VUE47" s="123"/>
      <c r="VUF47" s="123"/>
      <c r="VUG47" s="123"/>
      <c r="VUH47" s="123"/>
      <c r="VUI47" s="123"/>
      <c r="VUJ47" s="123"/>
      <c r="VUK47" s="123"/>
      <c r="VUL47" s="123"/>
      <c r="VUM47" s="123"/>
      <c r="VUN47" s="123"/>
      <c r="VUO47" s="123"/>
      <c r="VUP47" s="123"/>
      <c r="VUQ47" s="123"/>
      <c r="VUR47" s="123"/>
      <c r="VUS47" s="123"/>
      <c r="VUT47" s="123"/>
      <c r="VUU47" s="123"/>
      <c r="VUV47" s="123"/>
      <c r="VUW47" s="123"/>
      <c r="VUX47" s="123"/>
      <c r="VUY47" s="123"/>
      <c r="VUZ47" s="123"/>
      <c r="VVA47" s="123"/>
      <c r="VVB47" s="123"/>
      <c r="VVC47" s="123"/>
      <c r="VVD47" s="123"/>
      <c r="VVE47" s="123"/>
      <c r="VVF47" s="123"/>
      <c r="VVG47" s="123"/>
      <c r="VVH47" s="123"/>
      <c r="VVI47" s="123"/>
      <c r="VVJ47" s="123"/>
      <c r="VVK47" s="123"/>
      <c r="VVL47" s="123"/>
      <c r="VVM47" s="123"/>
      <c r="VVN47" s="123"/>
      <c r="VVO47" s="123"/>
      <c r="VVP47" s="123"/>
      <c r="VVQ47" s="123"/>
      <c r="VVR47" s="123"/>
      <c r="VVS47" s="123"/>
      <c r="VVT47" s="123"/>
      <c r="VVU47" s="123"/>
      <c r="VVV47" s="123"/>
      <c r="VVW47" s="123"/>
      <c r="VVX47" s="123"/>
      <c r="VVY47" s="123"/>
      <c r="VVZ47" s="123"/>
      <c r="VWA47" s="123"/>
      <c r="VWB47" s="123"/>
      <c r="VWC47" s="123"/>
      <c r="VWD47" s="123"/>
      <c r="VWE47" s="123"/>
      <c r="VWF47" s="123"/>
      <c r="VWG47" s="123"/>
      <c r="VWH47" s="123"/>
      <c r="VWI47" s="123"/>
      <c r="VWJ47" s="123"/>
      <c r="VWK47" s="123"/>
      <c r="VWL47" s="123"/>
      <c r="VWM47" s="123"/>
      <c r="VWN47" s="123"/>
      <c r="VWO47" s="123"/>
      <c r="VWP47" s="123"/>
      <c r="VWQ47" s="123"/>
      <c r="VWR47" s="123"/>
      <c r="VWS47" s="123"/>
      <c r="VWT47" s="123"/>
      <c r="VWU47" s="123"/>
      <c r="VWV47" s="123"/>
      <c r="VWW47" s="123"/>
      <c r="VWX47" s="123"/>
      <c r="VWY47" s="123"/>
      <c r="VWZ47" s="123"/>
      <c r="VXA47" s="123"/>
      <c r="VXB47" s="123"/>
      <c r="VXC47" s="123"/>
      <c r="VXD47" s="123"/>
      <c r="VXE47" s="123"/>
      <c r="VXF47" s="123"/>
      <c r="VXG47" s="123"/>
      <c r="VXH47" s="123"/>
      <c r="VXI47" s="123"/>
      <c r="VXJ47" s="123"/>
      <c r="VXK47" s="123"/>
      <c r="VXL47" s="123"/>
      <c r="VXM47" s="123"/>
      <c r="VXN47" s="123"/>
      <c r="VXO47" s="123"/>
      <c r="VXP47" s="123"/>
      <c r="VXQ47" s="123"/>
      <c r="VXR47" s="123"/>
      <c r="VXS47" s="123"/>
      <c r="VXT47" s="123"/>
      <c r="VXU47" s="123"/>
      <c r="VXV47" s="123"/>
      <c r="VXW47" s="123"/>
      <c r="VXX47" s="123"/>
      <c r="VXY47" s="123"/>
      <c r="VXZ47" s="123"/>
      <c r="VYA47" s="123"/>
      <c r="VYB47" s="123"/>
      <c r="VYC47" s="123"/>
      <c r="VYD47" s="123"/>
      <c r="VYE47" s="123"/>
      <c r="VYF47" s="123"/>
      <c r="VYG47" s="123"/>
      <c r="VYH47" s="123"/>
      <c r="VYI47" s="123"/>
      <c r="VYJ47" s="123"/>
      <c r="VYK47" s="123"/>
      <c r="VYL47" s="123"/>
      <c r="VYM47" s="123"/>
      <c r="VYN47" s="123"/>
      <c r="VYO47" s="123"/>
      <c r="VYP47" s="123"/>
      <c r="VYQ47" s="123"/>
      <c r="VYR47" s="123"/>
      <c r="VYS47" s="123"/>
      <c r="VYT47" s="123"/>
      <c r="VYU47" s="123"/>
      <c r="VYV47" s="123"/>
      <c r="VYW47" s="123"/>
      <c r="VYX47" s="123"/>
      <c r="VYY47" s="123"/>
      <c r="VYZ47" s="123"/>
      <c r="VZA47" s="123"/>
      <c r="VZB47" s="123"/>
      <c r="VZC47" s="123"/>
      <c r="VZD47" s="123"/>
      <c r="VZE47" s="123"/>
      <c r="VZF47" s="123"/>
      <c r="VZG47" s="123"/>
      <c r="VZH47" s="123"/>
      <c r="VZI47" s="123"/>
      <c r="VZJ47" s="123"/>
      <c r="VZK47" s="123"/>
      <c r="VZL47" s="123"/>
      <c r="VZM47" s="123"/>
      <c r="VZN47" s="123"/>
      <c r="VZO47" s="123"/>
      <c r="VZP47" s="123"/>
      <c r="VZQ47" s="123"/>
      <c r="VZR47" s="123"/>
      <c r="VZS47" s="123"/>
      <c r="VZT47" s="123"/>
      <c r="VZU47" s="123"/>
      <c r="VZV47" s="123"/>
      <c r="VZW47" s="123"/>
      <c r="VZX47" s="123"/>
      <c r="VZY47" s="123"/>
      <c r="VZZ47" s="123"/>
      <c r="WAA47" s="123"/>
      <c r="WAB47" s="123"/>
      <c r="WAC47" s="123"/>
      <c r="WAD47" s="123"/>
      <c r="WAE47" s="123"/>
      <c r="WAF47" s="123"/>
      <c r="WAG47" s="123"/>
      <c r="WAH47" s="123"/>
      <c r="WAI47" s="123"/>
      <c r="WAJ47" s="123"/>
      <c r="WAK47" s="123"/>
      <c r="WAL47" s="123"/>
      <c r="WAM47" s="123"/>
      <c r="WAN47" s="123"/>
      <c r="WAO47" s="123"/>
      <c r="WAP47" s="123"/>
      <c r="WAQ47" s="123"/>
      <c r="WAR47" s="123"/>
      <c r="WAS47" s="123"/>
      <c r="WAT47" s="123"/>
      <c r="WAU47" s="123"/>
      <c r="WAV47" s="123"/>
      <c r="WAW47" s="123"/>
      <c r="WAX47" s="123"/>
      <c r="WAY47" s="123"/>
      <c r="WAZ47" s="123"/>
      <c r="WBA47" s="123"/>
      <c r="WBB47" s="123"/>
      <c r="WBC47" s="123"/>
      <c r="WBD47" s="123"/>
      <c r="WBE47" s="123"/>
      <c r="WBF47" s="123"/>
      <c r="WBG47" s="123"/>
      <c r="WBH47" s="123"/>
      <c r="WBI47" s="123"/>
      <c r="WBJ47" s="123"/>
      <c r="WBK47" s="123"/>
      <c r="WBL47" s="123"/>
      <c r="WBM47" s="123"/>
      <c r="WBN47" s="123"/>
      <c r="WBO47" s="123"/>
      <c r="WBP47" s="123"/>
      <c r="WBQ47" s="123"/>
      <c r="WBR47" s="123"/>
      <c r="WBS47" s="123"/>
      <c r="WBT47" s="123"/>
      <c r="WBU47" s="123"/>
      <c r="WBV47" s="123"/>
      <c r="WBW47" s="123"/>
      <c r="WBX47" s="123"/>
      <c r="WBY47" s="123"/>
      <c r="WBZ47" s="123"/>
      <c r="WCA47" s="123"/>
      <c r="WCB47" s="123"/>
      <c r="WCC47" s="123"/>
      <c r="WCD47" s="123"/>
      <c r="WCE47" s="123"/>
      <c r="WCF47" s="123"/>
      <c r="WCG47" s="123"/>
      <c r="WCH47" s="123"/>
      <c r="WCI47" s="123"/>
      <c r="WCJ47" s="123"/>
      <c r="WCK47" s="123"/>
      <c r="WCL47" s="123"/>
      <c r="WCM47" s="123"/>
      <c r="WCN47" s="123"/>
      <c r="WCO47" s="123"/>
      <c r="WCP47" s="123"/>
      <c r="WCQ47" s="123"/>
      <c r="WCR47" s="123"/>
      <c r="WCS47" s="123"/>
      <c r="WCT47" s="123"/>
      <c r="WCU47" s="123"/>
      <c r="WCV47" s="123"/>
      <c r="WCW47" s="123"/>
      <c r="WCX47" s="123"/>
      <c r="WCY47" s="123"/>
      <c r="WCZ47" s="123"/>
      <c r="WDA47" s="123"/>
      <c r="WDB47" s="123"/>
      <c r="WDC47" s="123"/>
      <c r="WDD47" s="123"/>
      <c r="WDE47" s="123"/>
      <c r="WDF47" s="123"/>
      <c r="WDG47" s="123"/>
      <c r="WDH47" s="123"/>
      <c r="WDI47" s="123"/>
      <c r="WDJ47" s="123"/>
      <c r="WDK47" s="123"/>
      <c r="WDL47" s="123"/>
      <c r="WDM47" s="123"/>
      <c r="WDN47" s="123"/>
      <c r="WDO47" s="123"/>
      <c r="WDP47" s="123"/>
      <c r="WDQ47" s="123"/>
      <c r="WDR47" s="123"/>
      <c r="WDS47" s="123"/>
      <c r="WDT47" s="123"/>
      <c r="WDU47" s="123"/>
      <c r="WDV47" s="123"/>
      <c r="WDW47" s="123"/>
      <c r="WDX47" s="123"/>
      <c r="WDY47" s="123"/>
      <c r="WDZ47" s="123"/>
      <c r="WEA47" s="123"/>
      <c r="WEB47" s="123"/>
      <c r="WEC47" s="123"/>
      <c r="WED47" s="123"/>
      <c r="WEE47" s="123"/>
      <c r="WEF47" s="123"/>
      <c r="WEG47" s="123"/>
      <c r="WEH47" s="123"/>
      <c r="WEI47" s="123"/>
      <c r="WEJ47" s="123"/>
      <c r="WEK47" s="123"/>
      <c r="WEL47" s="123"/>
      <c r="WEM47" s="123"/>
      <c r="WEN47" s="123"/>
      <c r="WEO47" s="123"/>
      <c r="WEP47" s="123"/>
      <c r="WEQ47" s="123"/>
      <c r="WER47" s="123"/>
      <c r="WES47" s="123"/>
      <c r="WET47" s="123"/>
      <c r="WEU47" s="123"/>
      <c r="WEV47" s="123"/>
      <c r="WEW47" s="123"/>
      <c r="WEX47" s="123"/>
      <c r="WEY47" s="123"/>
      <c r="WEZ47" s="123"/>
      <c r="WFA47" s="123"/>
      <c r="WFB47" s="123"/>
      <c r="WFC47" s="123"/>
      <c r="WFD47" s="123"/>
      <c r="WFE47" s="123"/>
      <c r="WFF47" s="123"/>
      <c r="WFG47" s="123"/>
      <c r="WFH47" s="123"/>
      <c r="WFI47" s="123"/>
      <c r="WFJ47" s="123"/>
      <c r="WFK47" s="123"/>
      <c r="WFL47" s="123"/>
      <c r="WFM47" s="123"/>
      <c r="WFN47" s="123"/>
      <c r="WFO47" s="123"/>
      <c r="WFP47" s="123"/>
      <c r="WFQ47" s="123"/>
      <c r="WFR47" s="123"/>
      <c r="WFS47" s="123"/>
      <c r="WFT47" s="123"/>
      <c r="WFU47" s="123"/>
      <c r="WFV47" s="123"/>
      <c r="WFW47" s="123"/>
      <c r="WFX47" s="123"/>
      <c r="WFY47" s="123"/>
      <c r="WFZ47" s="123"/>
      <c r="WGA47" s="123"/>
      <c r="WGB47" s="123"/>
      <c r="WGC47" s="123"/>
      <c r="WGD47" s="123"/>
      <c r="WGE47" s="123"/>
      <c r="WGF47" s="123"/>
      <c r="WGG47" s="123"/>
      <c r="WGH47" s="123"/>
      <c r="WGI47" s="123"/>
      <c r="WGJ47" s="123"/>
      <c r="WGK47" s="123"/>
      <c r="WGL47" s="123"/>
      <c r="WGM47" s="123"/>
      <c r="WGN47" s="123"/>
      <c r="WGO47" s="123"/>
      <c r="WGP47" s="123"/>
      <c r="WGQ47" s="123"/>
      <c r="WGR47" s="123"/>
      <c r="WGS47" s="123"/>
      <c r="WGT47" s="123"/>
      <c r="WGU47" s="123"/>
      <c r="WGV47" s="123"/>
      <c r="WGW47" s="123"/>
      <c r="WGX47" s="123"/>
      <c r="WGY47" s="123"/>
      <c r="WGZ47" s="123"/>
      <c r="WHA47" s="123"/>
      <c r="WHB47" s="123"/>
      <c r="WHC47" s="123"/>
      <c r="WHD47" s="123"/>
      <c r="WHE47" s="123"/>
      <c r="WHF47" s="123"/>
      <c r="WHG47" s="123"/>
      <c r="WHH47" s="123"/>
      <c r="WHI47" s="123"/>
      <c r="WHJ47" s="123"/>
      <c r="WHK47" s="123"/>
      <c r="WHL47" s="123"/>
      <c r="WHM47" s="123"/>
      <c r="WHN47" s="123"/>
      <c r="WHO47" s="123"/>
      <c r="WHP47" s="123"/>
      <c r="WHQ47" s="123"/>
      <c r="WHR47" s="123"/>
      <c r="WHS47" s="123"/>
      <c r="WHT47" s="123"/>
      <c r="WHU47" s="123"/>
      <c r="WHV47" s="123"/>
      <c r="WHW47" s="123"/>
      <c r="WHX47" s="123"/>
      <c r="WHY47" s="123"/>
      <c r="WHZ47" s="123"/>
      <c r="WIA47" s="123"/>
      <c r="WIB47" s="123"/>
      <c r="WIC47" s="123"/>
      <c r="WID47" s="123"/>
      <c r="WIE47" s="123"/>
      <c r="WIF47" s="123"/>
      <c r="WIG47" s="123"/>
      <c r="WIH47" s="123"/>
      <c r="WII47" s="123"/>
      <c r="WIJ47" s="123"/>
      <c r="WIK47" s="123"/>
      <c r="WIL47" s="123"/>
      <c r="WIM47" s="123"/>
      <c r="WIN47" s="123"/>
      <c r="WIO47" s="123"/>
      <c r="WIP47" s="123"/>
      <c r="WIQ47" s="123"/>
      <c r="WIR47" s="123"/>
      <c r="WIS47" s="123"/>
      <c r="WIT47" s="123"/>
      <c r="WIU47" s="123"/>
      <c r="WIV47" s="123"/>
      <c r="WIW47" s="123"/>
      <c r="WIX47" s="123"/>
      <c r="WIY47" s="123"/>
      <c r="WIZ47" s="123"/>
      <c r="WJA47" s="123"/>
      <c r="WJB47" s="123"/>
      <c r="WJC47" s="123"/>
      <c r="WJD47" s="123"/>
      <c r="WJE47" s="123"/>
      <c r="WJF47" s="123"/>
      <c r="WJG47" s="123"/>
      <c r="WJH47" s="123"/>
      <c r="WJI47" s="123"/>
      <c r="WJJ47" s="123"/>
      <c r="WJK47" s="123"/>
      <c r="WJL47" s="123"/>
      <c r="WJM47" s="123"/>
      <c r="WJN47" s="123"/>
      <c r="WJO47" s="123"/>
      <c r="WJP47" s="123"/>
      <c r="WJQ47" s="123"/>
      <c r="WJR47" s="123"/>
      <c r="WJS47" s="123"/>
      <c r="WJT47" s="123"/>
      <c r="WJU47" s="123"/>
      <c r="WJV47" s="123"/>
      <c r="WJW47" s="123"/>
      <c r="WJX47" s="123"/>
      <c r="WJY47" s="123"/>
      <c r="WJZ47" s="123"/>
      <c r="WKA47" s="123"/>
      <c r="WKB47" s="123"/>
      <c r="WKC47" s="123"/>
      <c r="WKD47" s="123"/>
      <c r="WKE47" s="123"/>
      <c r="WKF47" s="123"/>
      <c r="WKG47" s="123"/>
      <c r="WKH47" s="123"/>
      <c r="WKI47" s="123"/>
      <c r="WKJ47" s="123"/>
      <c r="WKK47" s="123"/>
      <c r="WKL47" s="123"/>
      <c r="WKM47" s="123"/>
      <c r="WKN47" s="123"/>
      <c r="WKO47" s="123"/>
      <c r="WKP47" s="123"/>
      <c r="WKQ47" s="123"/>
      <c r="WKR47" s="123"/>
      <c r="WKS47" s="123"/>
      <c r="WKT47" s="123"/>
      <c r="WKU47" s="123"/>
      <c r="WKV47" s="123"/>
      <c r="WKW47" s="123"/>
      <c r="WKX47" s="123"/>
      <c r="WKY47" s="123"/>
      <c r="WKZ47" s="123"/>
      <c r="WLA47" s="123"/>
      <c r="WLB47" s="123"/>
      <c r="WLC47" s="123"/>
      <c r="WLD47" s="123"/>
      <c r="WLE47" s="123"/>
      <c r="WLF47" s="123"/>
      <c r="WLG47" s="123"/>
      <c r="WLH47" s="123"/>
      <c r="WLI47" s="123"/>
      <c r="WLJ47" s="123"/>
      <c r="WLK47" s="123"/>
      <c r="WLL47" s="123"/>
      <c r="WLM47" s="123"/>
      <c r="WLN47" s="123"/>
      <c r="WLO47" s="123"/>
      <c r="WLP47" s="123"/>
      <c r="WLQ47" s="123"/>
      <c r="WLR47" s="123"/>
      <c r="WLS47" s="123"/>
      <c r="WLT47" s="123"/>
      <c r="WLU47" s="123"/>
      <c r="WLV47" s="123"/>
      <c r="WLW47" s="123"/>
      <c r="WLX47" s="123"/>
      <c r="WLY47" s="123"/>
      <c r="WLZ47" s="123"/>
      <c r="WMA47" s="123"/>
      <c r="WMB47" s="123"/>
      <c r="WMC47" s="123"/>
      <c r="WMD47" s="123"/>
      <c r="WME47" s="123"/>
      <c r="WMF47" s="123"/>
      <c r="WMG47" s="123"/>
      <c r="WMH47" s="123"/>
      <c r="WMI47" s="123"/>
      <c r="WMJ47" s="123"/>
      <c r="WMK47" s="123"/>
      <c r="WML47" s="123"/>
      <c r="WMM47" s="123"/>
      <c r="WMN47" s="123"/>
      <c r="WMO47" s="123"/>
      <c r="WMP47" s="123"/>
      <c r="WMQ47" s="123"/>
      <c r="WMR47" s="123"/>
      <c r="WMS47" s="123"/>
      <c r="WMT47" s="123"/>
      <c r="WMU47" s="123"/>
      <c r="WMV47" s="123"/>
      <c r="WMW47" s="123"/>
      <c r="WMX47" s="123"/>
      <c r="WMY47" s="123"/>
      <c r="WMZ47" s="123"/>
      <c r="WNA47" s="123"/>
      <c r="WNB47" s="123"/>
      <c r="WNC47" s="123"/>
      <c r="WND47" s="123"/>
      <c r="WNE47" s="123"/>
      <c r="WNF47" s="123"/>
      <c r="WNG47" s="123"/>
      <c r="WNH47" s="123"/>
      <c r="WNI47" s="123"/>
      <c r="WNJ47" s="123"/>
      <c r="WNK47" s="123"/>
      <c r="WNL47" s="123"/>
      <c r="WNM47" s="123"/>
      <c r="WNN47" s="123"/>
      <c r="WNO47" s="123"/>
      <c r="WNP47" s="123"/>
      <c r="WNQ47" s="123"/>
      <c r="WNR47" s="123"/>
      <c r="WNS47" s="123"/>
      <c r="WNT47" s="123"/>
      <c r="WNU47" s="123"/>
      <c r="WNV47" s="123"/>
      <c r="WNW47" s="123"/>
      <c r="WNX47" s="123"/>
      <c r="WNY47" s="123"/>
      <c r="WNZ47" s="123"/>
      <c r="WOA47" s="123"/>
      <c r="WOB47" s="123"/>
      <c r="WOC47" s="123"/>
      <c r="WOD47" s="123"/>
      <c r="WOE47" s="123"/>
      <c r="WOF47" s="123"/>
      <c r="WOG47" s="123"/>
      <c r="WOH47" s="123"/>
      <c r="WOI47" s="123"/>
      <c r="WOJ47" s="123"/>
      <c r="WOK47" s="123"/>
      <c r="WOL47" s="123"/>
      <c r="WOM47" s="123"/>
      <c r="WON47" s="123"/>
      <c r="WOO47" s="123"/>
      <c r="WOP47" s="123"/>
      <c r="WOQ47" s="123"/>
      <c r="WOR47" s="123"/>
      <c r="WOS47" s="123"/>
      <c r="WOT47" s="123"/>
      <c r="WOU47" s="123"/>
      <c r="WOV47" s="123"/>
      <c r="WOW47" s="123"/>
      <c r="WOX47" s="123"/>
      <c r="WOY47" s="123"/>
      <c r="WOZ47" s="123"/>
      <c r="WPA47" s="123"/>
      <c r="WPB47" s="123"/>
      <c r="WPC47" s="123"/>
      <c r="WPD47" s="123"/>
      <c r="WPE47" s="123"/>
      <c r="WPF47" s="123"/>
      <c r="WPG47" s="123"/>
      <c r="WPH47" s="123"/>
      <c r="WPI47" s="123"/>
      <c r="WPJ47" s="123"/>
      <c r="WPK47" s="123"/>
      <c r="WPL47" s="123"/>
      <c r="WPM47" s="123"/>
      <c r="WPN47" s="123"/>
      <c r="WPO47" s="123"/>
      <c r="WPP47" s="123"/>
      <c r="WPQ47" s="123"/>
      <c r="WPR47" s="123"/>
      <c r="WPS47" s="123"/>
      <c r="WPT47" s="123"/>
      <c r="WPU47" s="123"/>
      <c r="WPV47" s="123"/>
      <c r="WPW47" s="123"/>
      <c r="WPX47" s="123"/>
      <c r="WPY47" s="123"/>
      <c r="WPZ47" s="123"/>
      <c r="WQA47" s="123"/>
      <c r="WQB47" s="123"/>
      <c r="WQC47" s="123"/>
      <c r="WQD47" s="123"/>
      <c r="WQE47" s="123"/>
      <c r="WQF47" s="123"/>
      <c r="WQG47" s="123"/>
      <c r="WQH47" s="123"/>
      <c r="WQI47" s="123"/>
      <c r="WQJ47" s="123"/>
      <c r="WQK47" s="123"/>
      <c r="WQL47" s="123"/>
      <c r="WQM47" s="123"/>
      <c r="WQN47" s="123"/>
      <c r="WQO47" s="123"/>
      <c r="WQP47" s="123"/>
      <c r="WQQ47" s="123"/>
      <c r="WQR47" s="123"/>
      <c r="WQS47" s="123"/>
      <c r="WQT47" s="123"/>
      <c r="WQU47" s="123"/>
      <c r="WQV47" s="123"/>
      <c r="WQW47" s="123"/>
      <c r="WQX47" s="123"/>
      <c r="WQY47" s="123"/>
      <c r="WQZ47" s="123"/>
      <c r="WRA47" s="123"/>
      <c r="WRB47" s="123"/>
      <c r="WRC47" s="123"/>
      <c r="WRD47" s="123"/>
      <c r="WRE47" s="123"/>
      <c r="WRF47" s="123"/>
      <c r="WRG47" s="123"/>
      <c r="WRH47" s="123"/>
      <c r="WRI47" s="123"/>
      <c r="WRJ47" s="123"/>
      <c r="WRK47" s="123"/>
      <c r="WRL47" s="123"/>
      <c r="WRM47" s="123"/>
      <c r="WRN47" s="123"/>
      <c r="WRO47" s="123"/>
      <c r="WRP47" s="123"/>
      <c r="WRQ47" s="123"/>
      <c r="WRR47" s="123"/>
      <c r="WRS47" s="123"/>
      <c r="WRT47" s="123"/>
      <c r="WRU47" s="123"/>
      <c r="WRV47" s="123"/>
      <c r="WRW47" s="123"/>
      <c r="WRX47" s="123"/>
      <c r="WRY47" s="123"/>
      <c r="WRZ47" s="123"/>
      <c r="WSA47" s="123"/>
      <c r="WSB47" s="123"/>
      <c r="WSC47" s="123"/>
      <c r="WSD47" s="123"/>
      <c r="WSE47" s="123"/>
      <c r="WSF47" s="123"/>
      <c r="WSG47" s="123"/>
      <c r="WSH47" s="123"/>
      <c r="WSI47" s="123"/>
      <c r="WSJ47" s="123"/>
      <c r="WSK47" s="123"/>
      <c r="WSL47" s="123"/>
      <c r="WSM47" s="123"/>
      <c r="WSN47" s="123"/>
      <c r="WSO47" s="123"/>
      <c r="WSP47" s="123"/>
      <c r="WSQ47" s="123"/>
      <c r="WSR47" s="123"/>
      <c r="WSS47" s="123"/>
      <c r="WST47" s="123"/>
      <c r="WSU47" s="123"/>
      <c r="WSV47" s="123"/>
      <c r="WSW47" s="123"/>
      <c r="WSX47" s="123"/>
      <c r="WSY47" s="123"/>
      <c r="WSZ47" s="123"/>
      <c r="WTA47" s="123"/>
      <c r="WTB47" s="123"/>
      <c r="WTC47" s="123"/>
      <c r="WTD47" s="123"/>
      <c r="WTE47" s="123"/>
      <c r="WTF47" s="123"/>
      <c r="WTG47" s="123"/>
      <c r="WTH47" s="123"/>
      <c r="WTI47" s="123"/>
      <c r="WTJ47" s="123"/>
      <c r="WTK47" s="123"/>
      <c r="WTL47" s="123"/>
      <c r="WTM47" s="123"/>
      <c r="WTN47" s="123"/>
      <c r="WTO47" s="123"/>
      <c r="WTP47" s="123"/>
      <c r="WTQ47" s="123"/>
      <c r="WTR47" s="123"/>
      <c r="WTS47" s="123"/>
      <c r="WTT47" s="123"/>
      <c r="WTU47" s="123"/>
      <c r="WTV47" s="123"/>
      <c r="WTW47" s="123"/>
      <c r="WTX47" s="123"/>
      <c r="WTY47" s="123"/>
      <c r="WTZ47" s="123"/>
      <c r="WUA47" s="123"/>
      <c r="WUB47" s="123"/>
      <c r="WUC47" s="123"/>
      <c r="WUD47" s="123"/>
      <c r="WUE47" s="123"/>
      <c r="WUF47" s="123"/>
      <c r="WUG47" s="123"/>
      <c r="WUH47" s="123"/>
      <c r="WUI47" s="123"/>
      <c r="WUJ47" s="123"/>
      <c r="WUK47" s="123"/>
      <c r="WUL47" s="123"/>
      <c r="WUM47" s="123"/>
      <c r="WUN47" s="123"/>
      <c r="WUO47" s="123"/>
      <c r="WUP47" s="123"/>
      <c r="WUQ47" s="123"/>
      <c r="WUR47" s="123"/>
      <c r="WUS47" s="123"/>
      <c r="WUT47" s="123"/>
      <c r="WUU47" s="123"/>
      <c r="WUV47" s="123"/>
      <c r="WUW47" s="123"/>
      <c r="WUX47" s="123"/>
      <c r="WUY47" s="123"/>
      <c r="WUZ47" s="123"/>
      <c r="WVA47" s="123"/>
      <c r="WVB47" s="123"/>
      <c r="WVC47" s="123"/>
      <c r="WVD47" s="123"/>
      <c r="WVE47" s="123"/>
      <c r="WVF47" s="123"/>
      <c r="WVG47" s="123"/>
      <c r="WVH47" s="123"/>
      <c r="WVI47" s="123"/>
      <c r="WVJ47" s="123"/>
      <c r="WVK47" s="123"/>
      <c r="WVL47" s="123"/>
      <c r="WVM47" s="123"/>
      <c r="WVN47" s="123"/>
      <c r="WVO47" s="123"/>
      <c r="WVP47" s="123"/>
      <c r="WVQ47" s="123"/>
      <c r="WVR47" s="123"/>
      <c r="WVS47" s="123"/>
      <c r="WVT47" s="123"/>
      <c r="WVU47" s="123"/>
      <c r="WVV47" s="123"/>
      <c r="WVW47" s="123"/>
      <c r="WVX47" s="123"/>
      <c r="WVY47" s="123"/>
      <c r="WVZ47" s="123"/>
      <c r="WWA47" s="123"/>
      <c r="WWB47" s="123"/>
      <c r="WWC47" s="123"/>
      <c r="WWD47" s="123"/>
      <c r="WWE47" s="123"/>
      <c r="WWF47" s="123"/>
      <c r="WWG47" s="123"/>
      <c r="WWH47" s="123"/>
      <c r="WWI47" s="123"/>
      <c r="WWJ47" s="123"/>
      <c r="WWK47" s="123"/>
      <c r="WWL47" s="123"/>
      <c r="WWM47" s="123"/>
      <c r="WWN47" s="123"/>
      <c r="WWO47" s="123"/>
      <c r="WWP47" s="123"/>
      <c r="WWQ47" s="123"/>
      <c r="WWR47" s="123"/>
      <c r="WWS47" s="123"/>
      <c r="WWT47" s="123"/>
      <c r="WWU47" s="123"/>
      <c r="WWV47" s="123"/>
      <c r="WWW47" s="123"/>
      <c r="WWX47" s="123"/>
      <c r="WWY47" s="123"/>
      <c r="WWZ47" s="123"/>
      <c r="WXA47" s="123"/>
      <c r="WXB47" s="123"/>
      <c r="WXC47" s="123"/>
      <c r="WXD47" s="123"/>
      <c r="WXE47" s="123"/>
      <c r="WXF47" s="123"/>
      <c r="WXG47" s="123"/>
      <c r="WXH47" s="123"/>
      <c r="WXI47" s="123"/>
      <c r="WXJ47" s="123"/>
      <c r="WXK47" s="123"/>
      <c r="WXL47" s="123"/>
      <c r="WXM47" s="123"/>
      <c r="WXN47" s="123"/>
      <c r="WXO47" s="123"/>
      <c r="WXP47" s="123"/>
      <c r="WXQ47" s="123"/>
      <c r="WXR47" s="123"/>
      <c r="WXS47" s="123"/>
      <c r="WXT47" s="123"/>
      <c r="WXU47" s="123"/>
      <c r="WXV47" s="123"/>
      <c r="WXW47" s="123"/>
      <c r="WXX47" s="123"/>
      <c r="WXY47" s="123"/>
      <c r="WXZ47" s="123"/>
      <c r="WYA47" s="123"/>
      <c r="WYB47" s="123"/>
      <c r="WYC47" s="123"/>
      <c r="WYD47" s="123"/>
      <c r="WYE47" s="123"/>
      <c r="WYF47" s="123"/>
      <c r="WYG47" s="123"/>
      <c r="WYH47" s="123"/>
      <c r="WYI47" s="123"/>
      <c r="WYJ47" s="123"/>
      <c r="WYK47" s="123"/>
      <c r="WYL47" s="123"/>
      <c r="WYM47" s="123"/>
      <c r="WYN47" s="123"/>
      <c r="WYO47" s="123"/>
      <c r="WYP47" s="123"/>
      <c r="WYQ47" s="123"/>
      <c r="WYR47" s="123"/>
      <c r="WYS47" s="123"/>
      <c r="WYT47" s="123"/>
      <c r="WYU47" s="123"/>
      <c r="WYV47" s="123"/>
      <c r="WYW47" s="123"/>
      <c r="WYX47" s="123"/>
      <c r="WYY47" s="123"/>
      <c r="WYZ47" s="123"/>
      <c r="WZA47" s="123"/>
      <c r="WZB47" s="123"/>
      <c r="WZC47" s="123"/>
      <c r="WZD47" s="123"/>
      <c r="WZE47" s="123"/>
      <c r="WZF47" s="123"/>
      <c r="WZG47" s="123"/>
      <c r="WZH47" s="123"/>
      <c r="WZI47" s="123"/>
      <c r="WZJ47" s="123"/>
      <c r="WZK47" s="123"/>
      <c r="WZL47" s="123"/>
      <c r="WZM47" s="123"/>
      <c r="WZN47" s="123"/>
      <c r="WZO47" s="123"/>
      <c r="WZP47" s="123"/>
      <c r="WZQ47" s="123"/>
      <c r="WZR47" s="123"/>
      <c r="WZS47" s="123"/>
      <c r="WZT47" s="123"/>
      <c r="WZU47" s="123"/>
      <c r="WZV47" s="123"/>
      <c r="WZW47" s="123"/>
      <c r="WZX47" s="123"/>
      <c r="WZY47" s="123"/>
      <c r="WZZ47" s="123"/>
      <c r="XAA47" s="123"/>
      <c r="XAB47" s="123"/>
      <c r="XAC47" s="123"/>
      <c r="XAD47" s="123"/>
      <c r="XAE47" s="123"/>
      <c r="XAF47" s="123"/>
      <c r="XAG47" s="123"/>
      <c r="XAH47" s="123"/>
      <c r="XAI47" s="123"/>
      <c r="XAJ47" s="123"/>
      <c r="XAK47" s="123"/>
      <c r="XAL47" s="123"/>
      <c r="XAM47" s="123"/>
      <c r="XAN47" s="123"/>
      <c r="XAO47" s="123"/>
      <c r="XAP47" s="123"/>
      <c r="XAQ47" s="123"/>
      <c r="XAR47" s="123"/>
      <c r="XAS47" s="123"/>
      <c r="XAT47" s="123"/>
      <c r="XAU47" s="123"/>
      <c r="XAV47" s="123"/>
      <c r="XAW47" s="123"/>
      <c r="XAX47" s="123"/>
      <c r="XAY47" s="123"/>
      <c r="XAZ47" s="123"/>
      <c r="XBA47" s="123"/>
      <c r="XBB47" s="123"/>
      <c r="XBC47" s="123"/>
      <c r="XBD47" s="123"/>
      <c r="XBE47" s="123"/>
      <c r="XBF47" s="123"/>
      <c r="XBG47" s="123"/>
      <c r="XBH47" s="123"/>
      <c r="XBI47" s="123"/>
      <c r="XBJ47" s="123"/>
      <c r="XBK47" s="123"/>
      <c r="XBL47" s="123"/>
      <c r="XBM47" s="123"/>
      <c r="XBN47" s="123"/>
      <c r="XBO47" s="123"/>
      <c r="XBP47" s="123"/>
      <c r="XBQ47" s="123"/>
      <c r="XBR47" s="123"/>
      <c r="XBS47" s="123"/>
      <c r="XBT47" s="123"/>
      <c r="XBU47" s="123"/>
      <c r="XBV47" s="123"/>
      <c r="XBW47" s="123"/>
      <c r="XBX47" s="123"/>
      <c r="XBY47" s="123"/>
      <c r="XBZ47" s="123"/>
      <c r="XCA47" s="123"/>
      <c r="XCB47" s="123"/>
      <c r="XCC47" s="123"/>
      <c r="XCD47" s="123"/>
      <c r="XCE47" s="123"/>
      <c r="XCF47" s="123"/>
      <c r="XCG47" s="123"/>
      <c r="XCH47" s="123"/>
      <c r="XCI47" s="123"/>
      <c r="XCJ47" s="123"/>
      <c r="XCK47" s="123"/>
      <c r="XCL47" s="123"/>
      <c r="XCM47" s="123"/>
      <c r="XCN47" s="123"/>
      <c r="XCO47" s="123"/>
      <c r="XCP47" s="123"/>
      <c r="XCQ47" s="123"/>
      <c r="XCR47" s="123"/>
      <c r="XCS47" s="123"/>
      <c r="XCT47" s="123"/>
      <c r="XCU47" s="123"/>
      <c r="XCV47" s="123"/>
      <c r="XCW47" s="123"/>
      <c r="XCX47" s="123"/>
      <c r="XCY47" s="123"/>
      <c r="XCZ47" s="123"/>
      <c r="XDA47" s="123"/>
      <c r="XDB47" s="123"/>
      <c r="XDC47" s="123"/>
      <c r="XDD47" s="123"/>
      <c r="XDE47" s="123"/>
      <c r="XDF47" s="123"/>
      <c r="XDG47" s="123"/>
      <c r="XDH47" s="123"/>
      <c r="XDI47" s="123"/>
      <c r="XDJ47" s="123"/>
      <c r="XDK47" s="123"/>
      <c r="XDL47" s="123"/>
      <c r="XDM47" s="123"/>
      <c r="XDN47" s="123"/>
      <c r="XDO47" s="123"/>
      <c r="XDP47" s="123"/>
      <c r="XDQ47" s="123"/>
      <c r="XDR47" s="123"/>
      <c r="XDS47" s="123"/>
      <c r="XDT47" s="123"/>
      <c r="XDU47" s="123"/>
      <c r="XDV47" s="123"/>
      <c r="XDW47" s="123"/>
      <c r="XDX47" s="123"/>
      <c r="XDY47" s="123"/>
      <c r="XDZ47" s="123"/>
      <c r="XEA47" s="123"/>
      <c r="XEB47" s="123"/>
      <c r="XEC47" s="123"/>
      <c r="XED47" s="123"/>
      <c r="XEE47" s="123"/>
      <c r="XEF47" s="123"/>
      <c r="XEG47" s="123"/>
      <c r="XEH47" s="123"/>
      <c r="XEI47" s="123"/>
      <c r="XEJ47" s="123"/>
      <c r="XEK47" s="123"/>
      <c r="XEL47" s="123"/>
      <c r="XEM47" s="123"/>
      <c r="XEN47" s="123"/>
      <c r="XEO47" s="123"/>
      <c r="XEP47" s="123"/>
      <c r="XEQ47" s="123"/>
      <c r="XER47" s="123"/>
      <c r="XES47" s="123"/>
      <c r="XET47" s="123"/>
      <c r="XEU47" s="123"/>
      <c r="XEV47" s="123"/>
      <c r="XEW47" s="123"/>
      <c r="XEX47" s="123"/>
      <c r="XEY47" s="123"/>
      <c r="XEZ47" s="123"/>
      <c r="XFA47" s="123"/>
      <c r="XFB47" s="123"/>
      <c r="XFC47" s="123"/>
      <c r="XFD47" s="123"/>
    </row>
    <row r="48" spans="1:16384">
      <c r="A48" s="533"/>
      <c r="B48" s="535" t="s">
        <v>1350</v>
      </c>
      <c r="C48" s="1166" t="s">
        <v>912</v>
      </c>
      <c r="D48" s="707" t="s">
        <v>8</v>
      </c>
      <c r="E48" s="237"/>
      <c r="F48" s="660"/>
    </row>
    <row r="49" spans="1:6">
      <c r="A49" s="534"/>
      <c r="B49" s="533"/>
      <c r="C49" s="533"/>
      <c r="E49" s="271"/>
    </row>
    <row r="50" spans="1:6">
      <c r="A50" s="1242" t="s">
        <v>26</v>
      </c>
      <c r="B50" s="533"/>
      <c r="C50" s="533"/>
      <c r="E50" s="271"/>
    </row>
    <row r="51" spans="1:6">
      <c r="A51" s="534"/>
      <c r="B51" s="535" t="s">
        <v>1328</v>
      </c>
      <c r="C51" s="1166" t="s">
        <v>27</v>
      </c>
      <c r="D51" s="707" t="s">
        <v>8</v>
      </c>
      <c r="E51" s="237"/>
    </row>
    <row r="52" spans="1:6">
      <c r="A52" s="534"/>
      <c r="B52" s="535" t="s">
        <v>1363</v>
      </c>
      <c r="C52" s="1166" t="s">
        <v>29</v>
      </c>
      <c r="D52" s="707" t="s">
        <v>8</v>
      </c>
      <c r="E52" s="237"/>
    </row>
    <row r="53" spans="1:6">
      <c r="A53" s="534"/>
      <c r="B53" s="535" t="s">
        <v>30</v>
      </c>
      <c r="C53" s="1166" t="s">
        <v>31</v>
      </c>
      <c r="D53" s="707" t="s">
        <v>8</v>
      </c>
      <c r="E53" s="237"/>
    </row>
    <row r="54" spans="1:6">
      <c r="A54" s="534"/>
      <c r="B54" s="535" t="s">
        <v>932</v>
      </c>
      <c r="C54" s="1166" t="s">
        <v>32</v>
      </c>
      <c r="D54" s="707" t="s">
        <v>8</v>
      </c>
      <c r="E54" s="237"/>
      <c r="F54" s="688"/>
    </row>
    <row r="55" spans="1:6">
      <c r="A55" s="534"/>
      <c r="B55" s="1439" t="s">
        <v>933</v>
      </c>
      <c r="C55" s="1166" t="s">
        <v>33</v>
      </c>
      <c r="D55" s="707" t="s">
        <v>8</v>
      </c>
      <c r="E55" s="237"/>
    </row>
    <row r="56" spans="1:6">
      <c r="A56" s="534"/>
      <c r="B56" s="1439" t="s">
        <v>1578</v>
      </c>
      <c r="C56" s="1166" t="s">
        <v>34</v>
      </c>
      <c r="D56" s="707" t="s">
        <v>8</v>
      </c>
      <c r="E56" s="237"/>
    </row>
    <row r="57" spans="1:6">
      <c r="A57" s="534"/>
      <c r="B57" s="533"/>
      <c r="C57" s="533"/>
      <c r="E57" s="271"/>
    </row>
    <row r="58" spans="1:6" s="706" customFormat="1">
      <c r="A58" s="1440" t="s">
        <v>940</v>
      </c>
      <c r="B58" s="533"/>
      <c r="C58" s="533"/>
      <c r="D58" s="271"/>
      <c r="E58" s="271"/>
      <c r="F58" s="270"/>
    </row>
    <row r="59" spans="1:6" s="706" customFormat="1">
      <c r="A59" s="534"/>
      <c r="B59" s="1436" t="s">
        <v>1375</v>
      </c>
      <c r="C59" s="1166" t="s">
        <v>36</v>
      </c>
      <c r="D59" s="707" t="s">
        <v>8</v>
      </c>
      <c r="E59" s="271"/>
      <c r="F59" s="270"/>
    </row>
    <row r="60" spans="1:6" s="706" customFormat="1">
      <c r="A60" s="534"/>
      <c r="B60" s="1436" t="s">
        <v>1376</v>
      </c>
      <c r="C60" s="1166" t="s">
        <v>37</v>
      </c>
      <c r="D60" s="707" t="s">
        <v>8</v>
      </c>
      <c r="E60" s="271"/>
      <c r="F60" s="270"/>
    </row>
    <row r="61" spans="1:6" s="706" customFormat="1">
      <c r="A61" s="534"/>
      <c r="B61" s="535" t="s">
        <v>970</v>
      </c>
      <c r="C61" s="1166" t="s">
        <v>969</v>
      </c>
      <c r="D61" s="707" t="s">
        <v>8</v>
      </c>
      <c r="E61" s="271"/>
      <c r="F61" s="270"/>
    </row>
    <row r="62" spans="1:6" s="706" customFormat="1">
      <c r="A62" s="534"/>
      <c r="B62" s="535" t="s">
        <v>968</v>
      </c>
      <c r="C62" s="1166" t="s">
        <v>38</v>
      </c>
      <c r="D62" s="707" t="s">
        <v>8</v>
      </c>
      <c r="E62" s="271"/>
      <c r="F62" s="270"/>
    </row>
    <row r="63" spans="1:6" s="706" customFormat="1">
      <c r="A63" s="534"/>
      <c r="B63" s="533"/>
      <c r="C63" s="533"/>
      <c r="D63" s="271"/>
      <c r="E63" s="271"/>
      <c r="F63" s="270"/>
    </row>
    <row r="64" spans="1:6">
      <c r="A64" s="1242" t="s">
        <v>35</v>
      </c>
      <c r="B64" s="533"/>
      <c r="C64" s="533"/>
      <c r="E64" s="237"/>
    </row>
    <row r="65" spans="1:6">
      <c r="A65" s="534"/>
      <c r="B65" s="1436" t="s">
        <v>1102</v>
      </c>
      <c r="C65" s="1166" t="s">
        <v>40</v>
      </c>
      <c r="D65" s="707" t="s">
        <v>8</v>
      </c>
      <c r="E65" s="237"/>
    </row>
    <row r="66" spans="1:6">
      <c r="A66" s="534"/>
      <c r="B66" s="1436" t="s">
        <v>1103</v>
      </c>
      <c r="C66" s="1166" t="s">
        <v>41</v>
      </c>
      <c r="D66" s="707" t="s">
        <v>8</v>
      </c>
      <c r="E66" s="237"/>
    </row>
    <row r="67" spans="1:6">
      <c r="A67" s="534"/>
      <c r="B67" s="1436" t="s">
        <v>1106</v>
      </c>
      <c r="C67" s="1166" t="s">
        <v>42</v>
      </c>
      <c r="D67" s="707" t="s">
        <v>8</v>
      </c>
      <c r="E67" s="237"/>
    </row>
    <row r="68" spans="1:6">
      <c r="A68" s="534"/>
      <c r="B68" s="1436" t="s">
        <v>627</v>
      </c>
      <c r="C68" s="1166" t="s">
        <v>1099</v>
      </c>
      <c r="D68" s="707" t="s">
        <v>8</v>
      </c>
      <c r="E68" s="237"/>
    </row>
    <row r="69" spans="1:6" s="349" customFormat="1">
      <c r="A69" s="534"/>
      <c r="B69" s="1436" t="s">
        <v>1104</v>
      </c>
      <c r="C69" s="1166" t="s">
        <v>1100</v>
      </c>
      <c r="D69" s="707" t="s">
        <v>8</v>
      </c>
      <c r="E69" s="237"/>
      <c r="F69" s="270"/>
    </row>
    <row r="70" spans="1:6">
      <c r="A70" s="534"/>
      <c r="B70" s="1436" t="s">
        <v>1105</v>
      </c>
      <c r="C70" s="1166" t="s">
        <v>1101</v>
      </c>
      <c r="D70" s="707" t="s">
        <v>8</v>
      </c>
      <c r="E70" s="237"/>
    </row>
    <row r="71" spans="1:6">
      <c r="A71" s="534"/>
      <c r="B71" s="533"/>
      <c r="C71" s="533"/>
      <c r="E71" s="237"/>
    </row>
    <row r="72" spans="1:6">
      <c r="A72" s="1242" t="s">
        <v>39</v>
      </c>
      <c r="B72" s="533"/>
      <c r="C72" s="533"/>
      <c r="E72" s="237"/>
    </row>
    <row r="73" spans="1:6">
      <c r="A73" s="534"/>
      <c r="B73" s="535" t="s">
        <v>1393</v>
      </c>
      <c r="C73" s="1166" t="s">
        <v>44</v>
      </c>
      <c r="D73" s="707" t="s">
        <v>8</v>
      </c>
      <c r="E73" s="237"/>
    </row>
    <row r="74" spans="1:6">
      <c r="A74" s="534"/>
      <c r="B74" s="535" t="s">
        <v>1137</v>
      </c>
      <c r="C74" s="1166" t="s">
        <v>45</v>
      </c>
      <c r="D74" s="707" t="s">
        <v>8</v>
      </c>
      <c r="E74" s="237"/>
    </row>
    <row r="75" spans="1:6">
      <c r="A75" s="534"/>
      <c r="B75" s="535" t="s">
        <v>1395</v>
      </c>
      <c r="C75" s="1166" t="s">
        <v>1132</v>
      </c>
      <c r="D75" s="707" t="s">
        <v>8</v>
      </c>
      <c r="E75" s="237"/>
    </row>
    <row r="76" spans="1:6">
      <c r="A76" s="534"/>
      <c r="B76" s="535" t="s">
        <v>1397</v>
      </c>
      <c r="C76" s="1166" t="s">
        <v>46</v>
      </c>
      <c r="D76" s="707" t="s">
        <v>8</v>
      </c>
      <c r="E76" s="237"/>
    </row>
    <row r="77" spans="1:6">
      <c r="A77" s="534"/>
      <c r="B77" s="535" t="s">
        <v>1138</v>
      </c>
      <c r="C77" s="1166" t="s">
        <v>1133</v>
      </c>
      <c r="D77" s="707" t="s">
        <v>8</v>
      </c>
      <c r="E77" s="237"/>
    </row>
    <row r="78" spans="1:6">
      <c r="A78" s="534"/>
      <c r="B78" s="535" t="s">
        <v>1399</v>
      </c>
      <c r="C78" s="1166" t="s">
        <v>1134</v>
      </c>
      <c r="D78" s="707" t="s">
        <v>8</v>
      </c>
      <c r="E78" s="237"/>
      <c r="F78" s="237"/>
    </row>
    <row r="79" spans="1:6">
      <c r="A79" s="534"/>
      <c r="B79" s="535" t="s">
        <v>1139</v>
      </c>
      <c r="C79" s="1166" t="s">
        <v>1135</v>
      </c>
      <c r="D79" s="707" t="s">
        <v>8</v>
      </c>
      <c r="E79" s="237"/>
    </row>
    <row r="80" spans="1:6">
      <c r="A80" s="534"/>
      <c r="B80" s="535" t="s">
        <v>1140</v>
      </c>
      <c r="C80" s="1166" t="s">
        <v>1136</v>
      </c>
      <c r="D80" s="707" t="s">
        <v>8</v>
      </c>
      <c r="E80" s="237"/>
    </row>
    <row r="81" spans="1:6">
      <c r="A81" s="534"/>
      <c r="B81" s="1441" t="s">
        <v>1405</v>
      </c>
      <c r="C81" s="1166" t="s">
        <v>1406</v>
      </c>
      <c r="D81" s="707" t="s">
        <v>8</v>
      </c>
      <c r="E81" s="237"/>
    </row>
    <row r="82" spans="1:6" s="1197" customFormat="1">
      <c r="A82" s="534"/>
      <c r="B82" s="1441" t="s">
        <v>1407</v>
      </c>
      <c r="C82" s="1166" t="s">
        <v>1409</v>
      </c>
      <c r="D82" s="707" t="s">
        <v>8</v>
      </c>
      <c r="E82" s="237"/>
      <c r="F82" s="270"/>
    </row>
    <row r="83" spans="1:6" s="1197" customFormat="1">
      <c r="A83" s="534"/>
      <c r="B83" s="1441" t="s">
        <v>1408</v>
      </c>
      <c r="C83" s="1166" t="s">
        <v>1410</v>
      </c>
      <c r="D83" s="707" t="s">
        <v>8</v>
      </c>
      <c r="E83" s="237"/>
      <c r="F83" s="270"/>
    </row>
    <row r="84" spans="1:6">
      <c r="A84" s="534"/>
      <c r="B84" s="1441" t="s">
        <v>1411</v>
      </c>
      <c r="C84" s="1166" t="s">
        <v>1414</v>
      </c>
      <c r="D84" s="707" t="s">
        <v>8</v>
      </c>
      <c r="E84" s="237"/>
    </row>
    <row r="85" spans="1:6" s="1197" customFormat="1">
      <c r="A85" s="534"/>
      <c r="B85" s="1441" t="s">
        <v>1412</v>
      </c>
      <c r="C85" s="1166" t="s">
        <v>1415</v>
      </c>
      <c r="D85" s="707" t="s">
        <v>8</v>
      </c>
      <c r="E85" s="237"/>
      <c r="F85" s="270"/>
    </row>
    <row r="86" spans="1:6" s="1197" customFormat="1">
      <c r="A86" s="534"/>
      <c r="B86" s="1441" t="s">
        <v>1413</v>
      </c>
      <c r="C86" s="1166" t="s">
        <v>1416</v>
      </c>
      <c r="D86" s="707" t="s">
        <v>8</v>
      </c>
      <c r="E86" s="237"/>
      <c r="F86" s="270"/>
    </row>
    <row r="87" spans="1:6">
      <c r="A87" s="534"/>
      <c r="B87" s="1441" t="s">
        <v>1422</v>
      </c>
      <c r="C87" s="1166" t="s">
        <v>1419</v>
      </c>
      <c r="D87" s="707" t="s">
        <v>8</v>
      </c>
      <c r="E87" s="237"/>
    </row>
    <row r="88" spans="1:6" s="1197" customFormat="1">
      <c r="A88" s="534"/>
      <c r="B88" s="1441" t="s">
        <v>1423</v>
      </c>
      <c r="C88" s="1166" t="s">
        <v>1420</v>
      </c>
      <c r="D88" s="707" t="s">
        <v>8</v>
      </c>
      <c r="E88" s="237"/>
      <c r="F88" s="270"/>
    </row>
    <row r="89" spans="1:6" s="1197" customFormat="1">
      <c r="A89" s="534"/>
      <c r="B89" s="1441" t="s">
        <v>1424</v>
      </c>
      <c r="C89" s="1166" t="s">
        <v>1421</v>
      </c>
      <c r="D89" s="707" t="s">
        <v>8</v>
      </c>
      <c r="E89" s="237"/>
      <c r="F89" s="270"/>
    </row>
    <row r="90" spans="1:6">
      <c r="A90" s="534"/>
      <c r="B90" s="1441" t="s">
        <v>1432</v>
      </c>
      <c r="C90" s="1166" t="s">
        <v>1435</v>
      </c>
      <c r="D90" s="707" t="s">
        <v>8</v>
      </c>
      <c r="E90" s="237"/>
    </row>
    <row r="91" spans="1:6" s="1197" customFormat="1">
      <c r="A91" s="534"/>
      <c r="B91" s="1441" t="s">
        <v>1433</v>
      </c>
      <c r="C91" s="1166" t="s">
        <v>1436</v>
      </c>
      <c r="D91" s="707" t="s">
        <v>8</v>
      </c>
      <c r="E91" s="237"/>
      <c r="F91" s="270"/>
    </row>
    <row r="92" spans="1:6" s="1197" customFormat="1">
      <c r="A92" s="534"/>
      <c r="B92" s="1441" t="s">
        <v>1434</v>
      </c>
      <c r="C92" s="1166" t="s">
        <v>1437</v>
      </c>
      <c r="D92" s="707" t="s">
        <v>8</v>
      </c>
      <c r="E92" s="237"/>
      <c r="F92" s="270"/>
    </row>
    <row r="93" spans="1:6">
      <c r="A93" s="534"/>
      <c r="B93" s="1441" t="s">
        <v>1141</v>
      </c>
      <c r="C93" s="1166" t="s">
        <v>1440</v>
      </c>
      <c r="D93" s="707" t="s">
        <v>8</v>
      </c>
      <c r="E93" s="237"/>
      <c r="F93" s="1197"/>
    </row>
    <row r="94" spans="1:6" s="1197" customFormat="1">
      <c r="A94" s="534"/>
      <c r="B94" s="1441" t="s">
        <v>1443</v>
      </c>
      <c r="C94" s="1166" t="s">
        <v>1441</v>
      </c>
      <c r="D94" s="707" t="s">
        <v>8</v>
      </c>
      <c r="E94" s="237"/>
    </row>
    <row r="95" spans="1:6" s="1197" customFormat="1">
      <c r="A95" s="534"/>
      <c r="B95" s="1441" t="s">
        <v>1444</v>
      </c>
      <c r="C95" s="1166" t="s">
        <v>1442</v>
      </c>
      <c r="D95" s="707" t="s">
        <v>8</v>
      </c>
      <c r="E95" s="237"/>
    </row>
    <row r="96" spans="1:6">
      <c r="A96" s="534"/>
      <c r="B96" s="533"/>
      <c r="C96" s="533"/>
      <c r="E96" s="237"/>
    </row>
    <row r="97" spans="1:7">
      <c r="A97" s="1242" t="s">
        <v>43</v>
      </c>
      <c r="B97" s="533"/>
      <c r="C97" s="533"/>
      <c r="E97" s="271"/>
      <c r="G97" s="416"/>
    </row>
    <row r="98" spans="1:7">
      <c r="A98" s="534"/>
      <c r="B98" s="1436" t="s">
        <v>1448</v>
      </c>
      <c r="C98" s="1166" t="s">
        <v>48</v>
      </c>
      <c r="D98" s="707" t="s">
        <v>8</v>
      </c>
      <c r="E98" s="271"/>
      <c r="G98" s="416"/>
    </row>
    <row r="99" spans="1:7">
      <c r="A99" s="534"/>
      <c r="B99" s="1436" t="s">
        <v>1150</v>
      </c>
      <c r="C99" s="1166" t="s">
        <v>49</v>
      </c>
      <c r="D99" s="707" t="s">
        <v>8</v>
      </c>
      <c r="E99" s="237"/>
      <c r="G99" s="416"/>
    </row>
    <row r="100" spans="1:7">
      <c r="A100" s="534"/>
      <c r="B100" s="535" t="s">
        <v>1455</v>
      </c>
      <c r="C100" s="1166" t="s">
        <v>1149</v>
      </c>
      <c r="D100" s="707" t="s">
        <v>8</v>
      </c>
      <c r="E100" s="237"/>
      <c r="G100" s="416"/>
    </row>
    <row r="101" spans="1:7" s="709" customFormat="1">
      <c r="A101" s="534"/>
      <c r="B101" s="1442" t="s">
        <v>1456</v>
      </c>
      <c r="C101" s="1166" t="s">
        <v>50</v>
      </c>
      <c r="D101" s="707" t="s">
        <v>8</v>
      </c>
      <c r="E101" s="237"/>
      <c r="F101" s="270"/>
    </row>
    <row r="102" spans="1:7" s="709" customFormat="1" ht="14.25">
      <c r="A102" s="534"/>
      <c r="B102" s="1442" t="s">
        <v>1485</v>
      </c>
      <c r="C102" s="1166" t="s">
        <v>51</v>
      </c>
      <c r="D102" s="707" t="s">
        <v>8</v>
      </c>
      <c r="E102" s="237"/>
      <c r="F102" s="270"/>
    </row>
    <row r="103" spans="1:7" s="1112" customFormat="1">
      <c r="A103" s="534"/>
      <c r="B103" s="1443"/>
      <c r="C103" s="1161"/>
      <c r="D103" s="1111"/>
      <c r="E103" s="237"/>
      <c r="F103" s="270"/>
    </row>
    <row r="104" spans="1:7" s="1112" customFormat="1">
      <c r="A104" s="1356" t="s">
        <v>1190</v>
      </c>
      <c r="B104" s="1355"/>
      <c r="C104" s="1161"/>
      <c r="D104" s="1111"/>
      <c r="E104" s="237"/>
      <c r="F104" s="270"/>
    </row>
    <row r="105" spans="1:7" s="1112" customFormat="1">
      <c r="A105" s="1356"/>
      <c r="B105" s="1444" t="s">
        <v>1885</v>
      </c>
      <c r="C105" s="1166" t="s">
        <v>1208</v>
      </c>
      <c r="D105" s="707" t="s">
        <v>8</v>
      </c>
      <c r="E105" s="237"/>
      <c r="F105" s="270"/>
    </row>
    <row r="106" spans="1:7" s="1112" customFormat="1">
      <c r="A106" s="1356"/>
      <c r="B106" s="1445" t="s">
        <v>1886</v>
      </c>
      <c r="C106" s="1166" t="s">
        <v>1210</v>
      </c>
      <c r="D106" s="707" t="s">
        <v>8</v>
      </c>
      <c r="E106" s="237"/>
      <c r="F106" s="270"/>
    </row>
    <row r="107" spans="1:7" s="1112" customFormat="1">
      <c r="A107" s="1356"/>
      <c r="B107" s="1445" t="s">
        <v>1486</v>
      </c>
      <c r="C107" s="1166" t="s">
        <v>1209</v>
      </c>
      <c r="D107" s="707" t="s">
        <v>8</v>
      </c>
      <c r="E107" s="237"/>
      <c r="F107" s="270"/>
    </row>
    <row r="108" spans="1:7" s="1112" customFormat="1">
      <c r="A108" s="534"/>
      <c r="B108" s="1443"/>
      <c r="C108" s="1161"/>
      <c r="D108" s="1111"/>
      <c r="E108" s="237"/>
      <c r="F108" s="270"/>
    </row>
    <row r="109" spans="1:7">
      <c r="A109" s="1242" t="s">
        <v>47</v>
      </c>
      <c r="B109" s="533"/>
      <c r="C109" s="533"/>
      <c r="E109" s="237"/>
      <c r="F109" s="237"/>
      <c r="G109" s="416"/>
    </row>
    <row r="110" spans="1:7">
      <c r="A110" s="534"/>
      <c r="B110" s="535" t="s">
        <v>1512</v>
      </c>
      <c r="C110" s="1166" t="s">
        <v>1217</v>
      </c>
      <c r="D110" s="707" t="s">
        <v>8</v>
      </c>
      <c r="E110" s="237"/>
      <c r="G110" s="416"/>
    </row>
    <row r="111" spans="1:7" s="1229" customFormat="1">
      <c r="A111" s="534"/>
      <c r="B111" s="535" t="s">
        <v>1515</v>
      </c>
      <c r="C111" s="1166" t="s">
        <v>1218</v>
      </c>
      <c r="D111" s="707" t="s">
        <v>8</v>
      </c>
      <c r="E111" s="237"/>
      <c r="F111" s="270"/>
    </row>
    <row r="112" spans="1:7">
      <c r="A112" s="534"/>
      <c r="B112" s="535" t="s">
        <v>1517</v>
      </c>
      <c r="C112" s="1166" t="s">
        <v>1219</v>
      </c>
      <c r="D112" s="707" t="s">
        <v>8</v>
      </c>
      <c r="F112" s="1229"/>
    </row>
    <row r="113" spans="1:8" s="1229" customFormat="1">
      <c r="A113" s="534"/>
      <c r="B113" s="535" t="s">
        <v>1520</v>
      </c>
      <c r="C113" s="1166" t="s">
        <v>1220</v>
      </c>
      <c r="D113" s="707" t="s">
        <v>8</v>
      </c>
      <c r="E113" s="271"/>
    </row>
    <row r="114" spans="1:8">
      <c r="A114" s="534"/>
      <c r="B114" s="535" t="s">
        <v>1522</v>
      </c>
      <c r="C114" s="1166" t="s">
        <v>1221</v>
      </c>
      <c r="D114" s="707" t="s">
        <v>8</v>
      </c>
    </row>
    <row r="115" spans="1:8">
      <c r="A115" s="534"/>
      <c r="B115" s="535" t="s">
        <v>1526</v>
      </c>
      <c r="C115" s="1166" t="s">
        <v>1216</v>
      </c>
      <c r="D115" s="707" t="s">
        <v>8</v>
      </c>
      <c r="F115" s="1229"/>
    </row>
    <row r="116" spans="1:8">
      <c r="A116" s="534"/>
      <c r="B116" s="535" t="s">
        <v>1529</v>
      </c>
      <c r="C116" s="1166" t="s">
        <v>1222</v>
      </c>
      <c r="D116" s="707" t="s">
        <v>8</v>
      </c>
    </row>
    <row r="117" spans="1:8" s="1112" customFormat="1">
      <c r="A117" s="534"/>
      <c r="B117" s="533"/>
      <c r="C117" s="1161"/>
      <c r="D117" s="1111"/>
      <c r="E117" s="271"/>
      <c r="F117" s="270"/>
    </row>
    <row r="118" spans="1:8" s="1112" customFormat="1">
      <c r="A118" s="1242" t="s">
        <v>1846</v>
      </c>
      <c r="B118" s="533"/>
      <c r="C118" s="1161"/>
      <c r="D118" s="1111"/>
      <c r="E118" s="271"/>
      <c r="F118" s="270"/>
    </row>
    <row r="119" spans="1:8" s="1112" customFormat="1">
      <c r="A119" s="534"/>
      <c r="B119" s="1436" t="s">
        <v>1532</v>
      </c>
      <c r="C119" s="1166" t="s">
        <v>1213</v>
      </c>
      <c r="D119" s="707" t="s">
        <v>8</v>
      </c>
      <c r="E119" s="271"/>
      <c r="F119" s="270"/>
    </row>
    <row r="120" spans="1:8" s="1112" customFormat="1">
      <c r="A120" s="534"/>
      <c r="B120" s="1436" t="s">
        <v>1535</v>
      </c>
      <c r="C120" s="1166" t="s">
        <v>1211</v>
      </c>
      <c r="D120" s="707" t="s">
        <v>8</v>
      </c>
      <c r="E120" s="271"/>
      <c r="F120" s="270"/>
    </row>
    <row r="121" spans="1:8" s="1112" customFormat="1">
      <c r="A121" s="534"/>
      <c r="B121" s="1442" t="s">
        <v>1538</v>
      </c>
      <c r="C121" s="1166" t="s">
        <v>1214</v>
      </c>
      <c r="D121" s="707" t="s">
        <v>8</v>
      </c>
      <c r="E121" s="271"/>
      <c r="F121" s="270"/>
    </row>
    <row r="122" spans="1:8" s="1112" customFormat="1">
      <c r="A122" s="534"/>
      <c r="B122" s="1442" t="s">
        <v>1540</v>
      </c>
      <c r="C122" s="1166" t="s">
        <v>1212</v>
      </c>
      <c r="D122" s="707" t="s">
        <v>8</v>
      </c>
      <c r="E122" s="271"/>
      <c r="F122" s="270"/>
    </row>
    <row r="123" spans="1:8" s="1112" customFormat="1">
      <c r="A123" s="534"/>
      <c r="B123" s="1442" t="s">
        <v>1542</v>
      </c>
      <c r="C123" s="1166" t="s">
        <v>1215</v>
      </c>
      <c r="D123" s="707" t="s">
        <v>8</v>
      </c>
      <c r="E123" s="271"/>
      <c r="F123" s="270"/>
      <c r="H123" s="1240"/>
    </row>
    <row r="124" spans="1:8" s="1229" customFormat="1">
      <c r="A124" s="534"/>
      <c r="B124" s="1442" t="s">
        <v>1547</v>
      </c>
      <c r="C124" s="1166" t="s">
        <v>1546</v>
      </c>
      <c r="D124" s="707" t="s">
        <v>8</v>
      </c>
      <c r="E124" s="271"/>
      <c r="F124" s="270"/>
    </row>
    <row r="125" spans="1:8" s="1112" customFormat="1">
      <c r="A125" s="534"/>
      <c r="B125" s="533"/>
      <c r="C125" s="1161"/>
      <c r="D125" s="1111"/>
      <c r="E125" s="271"/>
      <c r="F125" s="270"/>
    </row>
    <row r="126" spans="1:8">
      <c r="A126" s="1356" t="s">
        <v>52</v>
      </c>
      <c r="B126" s="533"/>
      <c r="C126" s="533"/>
    </row>
    <row r="127" spans="1:8">
      <c r="A127" s="534"/>
      <c r="B127" s="535" t="s">
        <v>19</v>
      </c>
      <c r="C127" s="1166" t="s">
        <v>53</v>
      </c>
    </row>
    <row r="128" spans="1:8">
      <c r="A128" s="534"/>
      <c r="B128" s="535" t="s">
        <v>10</v>
      </c>
      <c r="C128" s="1166" t="s">
        <v>53</v>
      </c>
    </row>
    <row r="129" spans="1:6">
      <c r="A129" s="534"/>
      <c r="B129" s="535" t="s">
        <v>26</v>
      </c>
      <c r="C129" s="1166" t="s">
        <v>53</v>
      </c>
    </row>
    <row r="130" spans="1:6" s="1197" customFormat="1">
      <c r="A130" s="534"/>
      <c r="B130" s="535" t="s">
        <v>940</v>
      </c>
      <c r="C130" s="1166" t="s">
        <v>53</v>
      </c>
      <c r="D130" s="271"/>
      <c r="E130" s="271"/>
      <c r="F130" s="270"/>
    </row>
    <row r="131" spans="1:6">
      <c r="A131" s="534"/>
      <c r="B131" s="535" t="s">
        <v>54</v>
      </c>
      <c r="C131" s="1166" t="s">
        <v>53</v>
      </c>
    </row>
    <row r="132" spans="1:6">
      <c r="A132" s="534"/>
      <c r="B132" s="535" t="s">
        <v>39</v>
      </c>
      <c r="C132" s="1166" t="s">
        <v>53</v>
      </c>
    </row>
    <row r="133" spans="1:6">
      <c r="A133" s="534"/>
      <c r="B133" s="535" t="s">
        <v>43</v>
      </c>
      <c r="C133" s="1166" t="s">
        <v>53</v>
      </c>
    </row>
    <row r="134" spans="1:6" s="1229" customFormat="1">
      <c r="A134" s="534"/>
      <c r="B134" s="1355" t="s">
        <v>1190</v>
      </c>
      <c r="C134" s="1446" t="s">
        <v>53</v>
      </c>
      <c r="D134" s="271"/>
      <c r="E134" s="271"/>
      <c r="F134" s="270"/>
    </row>
    <row r="135" spans="1:6">
      <c r="A135" s="534"/>
      <c r="B135" s="535" t="s">
        <v>47</v>
      </c>
      <c r="C135" s="1166" t="s">
        <v>53</v>
      </c>
    </row>
    <row r="136" spans="1:6" s="1229" customFormat="1">
      <c r="A136" s="534"/>
      <c r="B136" s="535" t="s">
        <v>1541</v>
      </c>
      <c r="C136" s="1446" t="s">
        <v>53</v>
      </c>
      <c r="D136" s="271"/>
      <c r="E136" s="271"/>
      <c r="F136" s="270"/>
    </row>
    <row r="137" spans="1:6">
      <c r="A137" s="534"/>
      <c r="B137" s="533"/>
      <c r="C137" s="1161"/>
    </row>
    <row r="138" spans="1:6">
      <c r="A138" s="1242" t="s">
        <v>55</v>
      </c>
      <c r="B138" s="533"/>
      <c r="C138" s="1166" t="s">
        <v>1813</v>
      </c>
    </row>
    <row r="139" spans="1:6">
      <c r="A139" s="533"/>
      <c r="B139" s="533"/>
      <c r="C139" s="533"/>
    </row>
    <row r="140" spans="1:6">
      <c r="A140" s="1242" t="s">
        <v>56</v>
      </c>
      <c r="B140" s="533"/>
      <c r="C140" s="1166" t="s">
        <v>1814</v>
      </c>
    </row>
    <row r="141" spans="1:6">
      <c r="A141" s="534"/>
      <c r="B141" s="533"/>
      <c r="C141" s="533"/>
    </row>
    <row r="142" spans="1:6">
      <c r="A142" s="1242" t="s">
        <v>57</v>
      </c>
      <c r="B142" s="533"/>
      <c r="C142" s="1166" t="s">
        <v>1815</v>
      </c>
    </row>
    <row r="143" spans="1:6" s="1320" customFormat="1">
      <c r="A143" s="1242"/>
      <c r="B143" s="533"/>
      <c r="C143" s="536"/>
      <c r="D143" s="271"/>
      <c r="E143" s="271"/>
      <c r="F143" s="270"/>
    </row>
    <row r="144" spans="1:6" s="1320" customFormat="1">
      <c r="A144" s="1242" t="s">
        <v>1878</v>
      </c>
      <c r="B144" s="533"/>
      <c r="C144" s="1166" t="s">
        <v>1816</v>
      </c>
      <c r="D144" s="271"/>
      <c r="E144" s="271"/>
      <c r="F144" s="270"/>
    </row>
    <row r="145" spans="1:6" s="1320" customFormat="1">
      <c r="A145" s="1242"/>
      <c r="B145" s="533"/>
      <c r="C145" s="1166"/>
      <c r="D145" s="271"/>
      <c r="E145" s="271"/>
      <c r="F145" s="270"/>
    </row>
    <row r="146" spans="1:6" s="1320" customFormat="1">
      <c r="A146" s="1242" t="s">
        <v>1873</v>
      </c>
      <c r="B146" s="533"/>
      <c r="C146" s="1166" t="s">
        <v>1826</v>
      </c>
      <c r="D146" s="271"/>
      <c r="E146" s="271"/>
      <c r="F146" s="270"/>
    </row>
    <row r="147" spans="1:6">
      <c r="A147" s="534"/>
      <c r="B147" s="533"/>
      <c r="C147" s="533"/>
    </row>
    <row r="148" spans="1:6">
      <c r="A148" s="1242" t="s">
        <v>58</v>
      </c>
      <c r="B148" s="533"/>
      <c r="C148" s="1166" t="s">
        <v>58</v>
      </c>
    </row>
    <row r="149" spans="1:6">
      <c r="A149" s="99"/>
    </row>
  </sheetData>
  <dataValidations count="1">
    <dataValidation allowBlank="1" showInputMessage="1" showErrorMessage="1" sqref="B81:B95"/>
  </dataValidations>
  <hyperlinks>
    <hyperlink ref="C3" location="Introduction!A1" display="Introduction"/>
    <hyperlink ref="C7" location="'Executive Summary'!A1" display="Executive Summary"/>
    <hyperlink ref="C9" location="'Statistical Notes'!A1" display="Statistical Notes"/>
    <hyperlink ref="C37" location="'Driver Test Applications T2.1'!A1" display="Table 2.1"/>
    <hyperlink ref="D37" location="'Driver Testing - Commentary'!A1" display="Commentary"/>
    <hyperlink ref="C48" location="'DriverTest PassRates Cent T2.10'!A1" display="Table 2.10"/>
    <hyperlink ref="C14" location="'Vehicle Test Applications T1.3'!A1" display="Table 1.3"/>
    <hyperlink ref="C51" location="'Theory Test Applications T3.1'!A1" display="Table 3.1"/>
    <hyperlink ref="D51" location="'Driver Testing - Commentary'!A1" display="Commentary"/>
    <hyperlink ref="C52" location="'Theory Tests Conducted T3.2'!A1" display="Table 3.2"/>
    <hyperlink ref="C53" location="'Theory Test Pass Rates T3.3'!A1" display="Table 3.3"/>
    <hyperlink ref="C55" location="'Theory Tests by Gender T3.5'!A1" display="Table 3.5"/>
    <hyperlink ref="C56" location="'Theory Tests by Gender T3.6'!A1" display="Table 3.6"/>
    <hyperlink ref="C54" location="'TheoryTestPassRate by type T3.4'!A1" display="Table 3.4"/>
    <hyperlink ref="C65" location="'Vehicle First Reg T5.1 &amp; T5.2'!A1" display="Table 5.1"/>
    <hyperlink ref="D65" location="'Vehicle Reg - Commentary'!A1" display="Commentary"/>
    <hyperlink ref="C66" location="'Vehicle First Reg T5.1 &amp; T5.2'!A1" display="Table 5.2"/>
    <hyperlink ref="C67" location="'Vehicle First Registration T5.3'!A1" display="Table 5.3"/>
    <hyperlink ref="C68" location="'Vehicle Licensed and SORN T5.4'!A1" display="Table 5.4"/>
    <hyperlink ref="C69" location="'Vehicle Licensed Body Code T5.5'!A1" display="Table 5.5"/>
    <hyperlink ref="C70" location="'Vehich Licensed PopularPLG T5.6'!A1" display="Table 5.6"/>
    <hyperlink ref="C73" location="'Driver Licensing Ordinary T6.1'!A1" display="Table 6.1"/>
    <hyperlink ref="D73" location="'Driver Licensing - Commentary'!A1" display="Commentary"/>
    <hyperlink ref="C74" location="'Driver Licensing Ordinary T6.2'!A1" display="Table 6.2"/>
    <hyperlink ref="C75" location="'Driver Licensing Ordinary Fig 7'!A1" display="Figure 7"/>
    <hyperlink ref="C76" location="'Driver Licensing VocationalT6.3'!A1" display="Table 6.3"/>
    <hyperlink ref="C77" location="'Driver Licensing VocationalT6.4'!A1" display="Table 6.4"/>
    <hyperlink ref="C78" location="'Driver Licen Vocational Fig 8'!A1" display="Figure 8"/>
    <hyperlink ref="C79" location="'Driver Licensing Other T6.5&amp;6.6'!A1" display="Table 6.5"/>
    <hyperlink ref="C80" location="'Driver Licensing Other T6.5&amp;6.6'!A1" display="Table 6.6"/>
    <hyperlink ref="C81" location="'Driver Licensing Stock Car T6.7'!A1" display="Table 6.7(i)"/>
    <hyperlink ref="C84" location="'Driver Licens Stock MCycleT6.8 '!A1" display="Table 6.8(i)"/>
    <hyperlink ref="C87" location="'Driver Licens Stock LGVs T6.9'!A1" display="Table 6.9(i)"/>
    <hyperlink ref="C90" location="'Driver Licens Stock Cat D T6.10'!A1" display="Table 6.10(i)"/>
    <hyperlink ref="C93" location="'Driv Licen Stock Car-Van T6.11 '!A1" display="Table 6.11(i)"/>
    <hyperlink ref="C98" location="'Road Transport Licensing T7.1'!A1" display="Table 7.1"/>
    <hyperlink ref="D98" location="'Road Transport - Commentary'!A1" display="Commentary"/>
    <hyperlink ref="C99" location="'Road Transport Licensing T7.2'!A1" display="Table 7.2"/>
    <hyperlink ref="C100" location="'Road Transport Licensing Fig 9'!A1" display="Figure 9"/>
    <hyperlink ref="C110" location="'Enforcement T9.1'!A1" display="Table 9.1"/>
    <hyperlink ref="D110" location="'Enforcement - Commentary'!A1" display="Commentary"/>
    <hyperlink ref="C112" location="'Enforcement T9.3'!A1" display="Table 9.3"/>
    <hyperlink ref="C114" location="'Enforcement T9.5'!A1" display="Table 9.5"/>
    <hyperlink ref="C115" location="'Enforcement T9.6'!A1" display="Table 9.6"/>
    <hyperlink ref="C116" location="'Enforcement T9.7'!A1" display="Table 9.7"/>
    <hyperlink ref="C128" location="'User Guide Driving Tests'!A1" display="User Guide"/>
    <hyperlink ref="C127" location="'User Guide Vehicle Tests'!A1" display="User Guide"/>
    <hyperlink ref="C129" location="'User Guide Theory Tests'!A1" display="User Guide"/>
    <hyperlink ref="C131" location="'User Guide Vehicle Licensing'!A1" display="User Guide"/>
    <hyperlink ref="C132" location="'User Guide Driver Licensing'!A1" display="User Guide"/>
    <hyperlink ref="C133" location="'User Guide Road Trans Licensing'!A1" display="User Guide"/>
    <hyperlink ref="C135" location="'User Guide Enforcement'!A1" display="User Guide"/>
    <hyperlink ref="C138" location="'Annex 1'!A1" display="Annex 1"/>
    <hyperlink ref="C140" location="'Annex 2'!A1" display="Annex 2"/>
    <hyperlink ref="C142" location="'Annex 3'!A1" display="Annex 3"/>
    <hyperlink ref="C148" location="'Contact Details'!A1" display="Contact Details"/>
    <hyperlink ref="D12" location="'Vehicle Testing - Commentary'!A1" display="Commentary"/>
    <hyperlink ref="C12" location="'Vehicle Test Applications T1.1'!A1" display="Table 1.1"/>
    <hyperlink ref="C13" location="'Vehicle Test Applications T1.2'!A1" display="Table 1.2"/>
    <hyperlink ref="C15" location="'Vehicle Test Applications T1.4'!A1" display="Table 1.4"/>
    <hyperlink ref="C16" location="'Vehicle Test Applications Fig 1'!A1" display="Figure 1"/>
    <hyperlink ref="C17" location="'Vehicle Test Applications T1.5'!A1" display="Table 1.5"/>
    <hyperlink ref="C18" location="'Vehicle Test Applications T1.6'!A1" display="Table 1.6"/>
    <hyperlink ref="C26" location="'Vehicle Test Provided Fig 2'!A1" display="Figure 2"/>
    <hyperlink ref="C27" location="'Vehicle Test Provided T1.14'!A1" display="Table 1.14"/>
    <hyperlink ref="C28" location="'Vehicle Test Provided T1.15'!A1" display="Table 1.15"/>
    <hyperlink ref="C22" location="'Vehicle Test Provided T1.10'!A1" display="Table 1.10"/>
    <hyperlink ref="C24" location="'Vehicle Test Provided T1.12'!A1" display="Table 1.12"/>
    <hyperlink ref="C23" location="'Vehicle Test Provided T1.11'!A1" display="Table 1.11"/>
    <hyperlink ref="C25" location="'Vehicle Test Provided T1.13'!A1" display="Table 1.13"/>
    <hyperlink ref="C29" location="'Vehicle Test Pass Rates T1.16'!A1" display="Table 1.16"/>
    <hyperlink ref="C31" location="'Vehicle Test Pass Rates T1.17'!A1" display="Table 1.17"/>
    <hyperlink ref="C32:C33" location="'Application BookingMethod T1.14'!A1" display="Table 1.14"/>
    <hyperlink ref="C34" location="'Vehicle Pass Rate Centre T1.20'!A1" display="Table 1.20"/>
    <hyperlink ref="C32" location="'Taximeter Testing T1.18 &amp; T1.19'!A1" display="Table 1.18"/>
    <hyperlink ref="C33" location="'Taximeter Testing T1.18 &amp; T1.19'!A1" display="Table 1.19"/>
    <hyperlink ref="C38:C40" location="'Driving Test Applications'!A1" display="Table 1.1"/>
    <hyperlink ref="C41:C46" location="'Driving Test Applications'!A1" display="Table 1.1"/>
    <hyperlink ref="C42" location="'Driver Test Pass Rates Fig 4'!A1" display="Figure 4"/>
    <hyperlink ref="C38" location="'Driver Test Applications T2.2'!A1" display="Table 2.2"/>
    <hyperlink ref="C39" location="'Driver Test Appointments T2.3'!A1" display="Table 2.3"/>
    <hyperlink ref="C40" location="'Driver Test Appointments T2.4'!A1" display="Table 2.4"/>
    <hyperlink ref="C41" location="'Driver Test Pass Rates T2.5'!A1" display="Table 2.5"/>
    <hyperlink ref="C43" location="'Driver Test by Gender T2.6'!A1" display="Table 2.6"/>
    <hyperlink ref="C44" location="'Driver Test by Gender T2.7'!A1" display="Table 2.7"/>
    <hyperlink ref="C45" location="'Driver Test by Gender T2.8'!A1" display="Table 2.8"/>
    <hyperlink ref="C46" location="'Driver Test by Gender T2.9'!A1" display="Table 2.9"/>
    <hyperlink ref="C47" location="'Driver Test Pass Rates Fig 5'!A1" display="Figure 5"/>
    <hyperlink ref="C59" location="'Instrut Reg ADI T4.1 &amp; T4.2 '!A1" display="Table 4.1"/>
    <hyperlink ref="D59" location="'Instructor Reg - Commentary'!A1" display="Commentary"/>
    <hyperlink ref="C60" location="'Instrut Reg ADI T4.1 &amp; T4.2 '!A1" display="Table 4.2"/>
    <hyperlink ref="C61" location="'Instructor Regist - Fig 6'!A1" display="Figure 6"/>
    <hyperlink ref="C62" location="'Instrut Reg Pass Rates T4.3'!A1" display="Table 4.3"/>
    <hyperlink ref="C101" location="'Road Transport Licensing T7.3'!A1" display="Table 7.3"/>
    <hyperlink ref="C102" location="'Road Transport Licensing T7.4'!A1" display="Table 7.4"/>
    <hyperlink ref="C19" location="'Booking Method T1.7-T1.9'!A1" display="Table 1.7"/>
    <hyperlink ref="C20" location="'Booking Method T1.7-T1.9'!A1" display="Table 1.8"/>
    <hyperlink ref="C21" location="'Booking Method T1.7-T1.9'!A1" display="Table 1.9"/>
    <hyperlink ref="C30" location="'Vehicle Test Pass Rates Fig 3'!A1" display="Figure 3"/>
    <hyperlink ref="C130" location="'User Guide Instructor Register '!A1" display="User Guide"/>
    <hyperlink ref="C105" location="'Compliance T8.1'!A1" display="Table 8.1"/>
    <hyperlink ref="C106" location="'Compliance T8.2'!A1" display="Table 8.2"/>
    <hyperlink ref="C107" location="'Compliance T8.3'!A1" display="Table 8.3"/>
    <hyperlink ref="C111" location="'Enforcement T9.2'!A1" display="Table 9.2"/>
    <hyperlink ref="C113" location="'Enforcement T9.4'!A1" display="Table 9.4"/>
    <hyperlink ref="C119" location="'Targets T10.1'!A1" display="Table 10.1"/>
    <hyperlink ref="C120" location="'Targets Fig 10'!A1" display="Figure 10"/>
    <hyperlink ref="C121" location="'Targets T10.2'!A1" display="Table 10.2"/>
    <hyperlink ref="C122" location="'Targets Fig 11'!A1" display="Figure 11"/>
    <hyperlink ref="C123" location="'Targets T10.3'!A1" display="Table 10.3"/>
    <hyperlink ref="C124" location="'Targets Fig 12'!A1" display="Figure 12"/>
    <hyperlink ref="D119" location="'DVA Targets - Commentary'!A1" display="Commentary"/>
    <hyperlink ref="D105" location="'Compliance - Commentary'!A1" display="Commentary"/>
    <hyperlink ref="C5" location="'Table Changes'!A1" display="Table Changes"/>
    <hyperlink ref="C144" location="'Annex 4'!A1" display="Annex 4"/>
    <hyperlink ref="C146" location="'Annex 5'!A1" display="Annex 5"/>
    <hyperlink ref="C136" location="'User Guide Targets'!A1" display="User Guide"/>
    <hyperlink ref="C134" location="'User Guide Compliance'!A1" display="User Guide"/>
    <hyperlink ref="D13" location="'Vehicle Testing - Commentary'!A1" display="Commentary"/>
    <hyperlink ref="D14" location="'Vehicle Testing - Commentary'!A1" display="Commentary"/>
    <hyperlink ref="D15" location="'Vehicle Testing - Commentary'!A1" display="Commentary"/>
    <hyperlink ref="D16" location="'Vehicle Testing - Commentary'!A1" display="Commentary"/>
    <hyperlink ref="D17" location="'Vehicle Testing - Commentary'!A1" display="Commentary"/>
    <hyperlink ref="D18" location="'Vehicle Testing - Commentary'!A1" display="Commentary"/>
    <hyperlink ref="D19" location="'Vehicle Testing - Commentary'!A1" display="Commentary"/>
    <hyperlink ref="D20" location="'Vehicle Testing - Commentary'!A1" display="Commentary"/>
    <hyperlink ref="D21" location="'Vehicle Testing - Commentary'!A1" display="Commentary"/>
    <hyperlink ref="D22" location="'Vehicle Testing - Commentary'!A1" display="Commentary"/>
    <hyperlink ref="D23" location="'Vehicle Testing - Commentary'!A1" display="Commentary"/>
    <hyperlink ref="D24" location="'Vehicle Testing - Commentary'!A1" display="Commentary"/>
    <hyperlink ref="D25" location="'Vehicle Testing - Commentary'!A1" display="Commentary"/>
    <hyperlink ref="D26" location="'Vehicle Testing - Commentary'!A1" display="Commentary"/>
    <hyperlink ref="D27" location="'Vehicle Testing - Commentary'!A1" display="Commentary"/>
    <hyperlink ref="D28" location="'Vehicle Testing - Commentary'!A1" display="Commentary"/>
    <hyperlink ref="D29" location="'Vehicle Testing - Commentary'!A1" display="Commentary"/>
    <hyperlink ref="D30" location="'Vehicle Testing - Commentary'!A1" display="Commentary"/>
    <hyperlink ref="D31" location="'Vehicle Testing - Commentary'!A1" display="Commentary"/>
    <hyperlink ref="D32" location="'Vehicle Testing - Commentary'!A1" display="Commentary"/>
    <hyperlink ref="D33" location="'Vehicle Testing - Commentary'!A1" display="Commentary"/>
    <hyperlink ref="D34" location="'Vehicle Testing - Commentary'!A1" display="Commentary"/>
    <hyperlink ref="D38" location="'Driver Testing - Commentary'!A1" display="Commentary"/>
    <hyperlink ref="D39" location="'Driver Testing - Commentary'!A1" display="Commentary"/>
    <hyperlink ref="D40" location="'Driver Testing - Commentary'!A1" display="Commentary"/>
    <hyperlink ref="D41" location="'Driver Testing - Commentary'!A1" display="Commentary"/>
    <hyperlink ref="D42" location="'Driver Testing - Commentary'!A1" display="Commentary"/>
    <hyperlink ref="D43" location="'Driver Testing - Commentary'!A1" display="Commentary"/>
    <hyperlink ref="D44" location="'Driver Testing - Commentary'!A1" display="Commentary"/>
    <hyperlink ref="D45" location="'Driver Testing - Commentary'!A1" display="Commentary"/>
    <hyperlink ref="D46" location="'Driver Testing - Commentary'!A1" display="Commentary"/>
    <hyperlink ref="D47" location="'Driver Testing - Commentary'!A1" display="Commentary"/>
    <hyperlink ref="D48" location="'Driver Testing - Commentary'!A1" display="Commentary"/>
    <hyperlink ref="D52" location="'Driver Testing - Commentary'!A1" display="Commentary"/>
    <hyperlink ref="D53" location="'Driver Testing - Commentary'!A1" display="Commentary"/>
    <hyperlink ref="D54" location="'Driver Testing - Commentary'!A1" display="Commentary"/>
    <hyperlink ref="D55" location="'Driver Testing - Commentary'!A1" display="Commentary"/>
    <hyperlink ref="D56" location="'Driver Testing - Commentary'!A1" display="Commentary"/>
    <hyperlink ref="D60" location="'Instructor Reg - Commentary'!A1" display="Commentary"/>
    <hyperlink ref="D61" location="'Instructor Reg - Commentary'!A1" display="Commentary"/>
    <hyperlink ref="D62" location="'Instructor Reg - Commentary'!A1" display="Commentary"/>
    <hyperlink ref="D66" location="'Vehicle Reg - Commentary'!A1" display="Commentary"/>
    <hyperlink ref="D67" location="'Vehicle Reg - Commentary'!A1" display="Commentary"/>
    <hyperlink ref="D68" location="'Vehicle Reg - Commentary'!A1" display="Commentary"/>
    <hyperlink ref="D69" location="'Vehicle Reg - Commentary'!A1" display="Commentary"/>
    <hyperlink ref="D70" location="'Vehicle Reg - Commentary'!A1" display="Commentary"/>
    <hyperlink ref="D74" location="'Driver Licensing - Commentary'!A1" display="Commentary"/>
    <hyperlink ref="D75" location="'Driver Licensing - Commentary'!A1" display="Commentary"/>
    <hyperlink ref="D76" location="'Driver Licensing - Commentary'!A1" display="Commentary"/>
    <hyperlink ref="D77" location="'Driver Licensing - Commentary'!A1" display="Commentary"/>
    <hyperlink ref="D78" location="'Driver Licensing - Commentary'!A1" display="Commentary"/>
    <hyperlink ref="D79" location="'Driver Licensing - Commentary'!A1" display="Commentary"/>
    <hyperlink ref="D80" location="'Driver Licensing - Commentary'!A1" display="Commentary"/>
    <hyperlink ref="D81" location="'Driver Licensing - Commentary'!A1" display="Commentary"/>
    <hyperlink ref="D82" location="'Driver Licensing - Commentary'!A1" display="Commentary"/>
    <hyperlink ref="D83" location="'Driver Licensing - Commentary'!A1" display="Commentary"/>
    <hyperlink ref="D84" location="'Driver Licensing - Commentary'!A1" display="Commentary"/>
    <hyperlink ref="D85" location="'Driver Licensing - Commentary'!A1" display="Commentary"/>
    <hyperlink ref="D86" location="'Driver Licensing - Commentary'!A1" display="Commentary"/>
    <hyperlink ref="D87" location="'Driver Licensing - Commentary'!A1" display="Commentary"/>
    <hyperlink ref="D88" location="'Driver Licensing - Commentary'!A1" display="Commentary"/>
    <hyperlink ref="D89" location="'Driver Licensing - Commentary'!A1" display="Commentary"/>
    <hyperlink ref="D90" location="'Driver Licensing - Commentary'!A1" display="Commentary"/>
    <hyperlink ref="D91" location="'Driver Licensing - Commentary'!A1" display="Commentary"/>
    <hyperlink ref="D92" location="'Driver Licensing - Commentary'!A1" display="Commentary"/>
    <hyperlink ref="D93" location="'Driver Licensing - Commentary'!A1" display="Commentary"/>
    <hyperlink ref="D94" location="'Driver Licensing - Commentary'!A1" display="Commentary"/>
    <hyperlink ref="D95" location="'Driver Licensing - Commentary'!A1" display="Commentary"/>
    <hyperlink ref="C82" location="'Driver Licensing Stock Car T6.7'!A1" display="Table 6.7(i)"/>
    <hyperlink ref="C83" location="'Driver Licensing Stock Car T6.7'!A1" display="Table 6.7(iii)"/>
    <hyperlink ref="C85" location="'Driver Licens Stock MCycleT6.8 '!A1" display="Table 6.8(i)"/>
    <hyperlink ref="C86" location="'Driver Licens Stock MCycleT6.8 '!A1" display="Table 6.8(i)"/>
    <hyperlink ref="C88" location="'Driver Licens Stock LGVs T6.9'!A1" display="Table 6.9(i)"/>
    <hyperlink ref="C89" location="'Driver Licens Stock LGVs T6.9'!A1" display="Table 6.9(i)"/>
    <hyperlink ref="C91" location="'Driver Licens Stock Cat D T6.10'!A1" display="Table 6.10(i)"/>
    <hyperlink ref="C92" location="'Driver Licens Stock Cat D T6.10'!A1" display="Table 6.10(i)"/>
    <hyperlink ref="C94" location="'Driv Licen Stock Car-Van T6.11 '!A1" display="Table 6.11(i)"/>
    <hyperlink ref="C95" location="'Driv Licen Stock Car-Van T6.11 '!A1" display="Table 6.11(i)"/>
    <hyperlink ref="D99" location="'Road Transport - Commentary'!A1" display="Commentary"/>
    <hyperlink ref="D100" location="'Road Transport - Commentary'!A1" display="Commentary"/>
    <hyperlink ref="D101" location="'Road Transport - Commentary'!A1" display="Commentary"/>
    <hyperlink ref="D102" location="'Road Transport - Commentary'!A1" display="Commentary"/>
    <hyperlink ref="D106" location="'Compliance - Commentary'!A1" display="Commentary"/>
    <hyperlink ref="D107" location="'Compliance - Commentary'!A1" display="Commentary"/>
    <hyperlink ref="D111" location="'Enforcement - Commentary'!A1" display="Commentary"/>
    <hyperlink ref="D112" location="'Enforcement - Commentary'!A1" display="Commentary"/>
    <hyperlink ref="D113" location="'Enforcement - Commentary'!A1" display="Commentary"/>
    <hyperlink ref="D114" location="'Enforcement - Commentary'!A1" display="Commentary"/>
    <hyperlink ref="D115" location="'Enforcement - Commentary'!A1" display="Commentary"/>
    <hyperlink ref="D116" location="'Enforcement - Commentary'!A1" display="Commentary"/>
    <hyperlink ref="D120" location="'DVA Targets - Commentary'!A1" display="Commentary"/>
    <hyperlink ref="D121" location="'DVA Targets - Commentary'!A1" display="Commentary"/>
    <hyperlink ref="D122" location="'DVA Targets - Commentary'!A1" display="Commentary"/>
    <hyperlink ref="D123" location="'DVA Targets - Commentary'!A1" display="Commentary"/>
    <hyperlink ref="D124" location="'DVA Targets - Commentary'!A1" display="Commentary"/>
  </hyperlinks>
  <printOptions gridLines="1"/>
  <pageMargins left="0.35433070866141736" right="0.74803149606299213" top="0.59055118110236227" bottom="0.59055118110236227" header="0.51181102362204722" footer="0.51181102362204722"/>
  <pageSetup paperSize="9" scale="67" fitToHeight="2" orientation="portrait" r:id="rId1"/>
  <headerFooter alignWithMargins="0"/>
  <rowBreaks count="1" manualBreakCount="1">
    <brk id="71" max="2" man="1"/>
  </rowBreaks>
  <drawing r:id="rId2"/>
</worksheet>
</file>

<file path=xl/worksheets/sheet60.xml><?xml version="1.0" encoding="utf-8"?>
<worksheet xmlns="http://schemas.openxmlformats.org/spreadsheetml/2006/main" xmlns:r="http://schemas.openxmlformats.org/officeDocument/2006/relationships">
  <sheetPr codeName="Sheet87">
    <tabColor theme="0" tint="-0.249977111117893"/>
    <pageSetUpPr fitToPage="1"/>
  </sheetPr>
  <dimension ref="A1:N47"/>
  <sheetViews>
    <sheetView zoomScaleNormal="100" workbookViewId="0">
      <selection activeCell="A2" sqref="A2"/>
    </sheetView>
  </sheetViews>
  <sheetFormatPr defaultRowHeight="12.75"/>
  <cols>
    <col min="1" max="1" width="31.5703125" style="706" customWidth="1"/>
    <col min="2" max="6" width="11.28515625" style="706" customWidth="1"/>
    <col min="7" max="7" width="9.140625" style="706" customWidth="1"/>
    <col min="8" max="16384" width="9.140625" style="706"/>
  </cols>
  <sheetData>
    <row r="1" spans="1:14" ht="15.75">
      <c r="A1" s="73" t="s">
        <v>940</v>
      </c>
      <c r="D1" s="471"/>
    </row>
    <row r="2" spans="1:14" ht="15.75">
      <c r="H2" s="77"/>
    </row>
    <row r="3" spans="1:14">
      <c r="A3" s="707" t="s">
        <v>106</v>
      </c>
    </row>
    <row r="4" spans="1:14">
      <c r="A4" s="289"/>
    </row>
    <row r="5" spans="1:14">
      <c r="A5" s="442" t="s">
        <v>1163</v>
      </c>
      <c r="B5" s="271"/>
      <c r="C5" s="271"/>
      <c r="D5" s="271"/>
      <c r="E5" s="271"/>
      <c r="F5" s="271"/>
    </row>
    <row r="6" spans="1:14" ht="13.5" thickBot="1">
      <c r="A6" s="271"/>
      <c r="B6" s="271"/>
      <c r="C6" s="271"/>
      <c r="D6" s="271"/>
      <c r="E6" s="271"/>
      <c r="F6" s="271"/>
    </row>
    <row r="7" spans="1:14" ht="15.75" customHeight="1" thickTop="1" thickBot="1">
      <c r="A7" s="760"/>
      <c r="B7" s="763" t="s">
        <v>855</v>
      </c>
      <c r="C7" s="764" t="s">
        <v>856</v>
      </c>
      <c r="D7" s="764" t="s">
        <v>857</v>
      </c>
      <c r="E7" s="764" t="s">
        <v>858</v>
      </c>
      <c r="F7" s="764" t="s">
        <v>862</v>
      </c>
      <c r="G7" s="248"/>
      <c r="H7" s="248"/>
    </row>
    <row r="8" spans="1:14" ht="12.75" customHeight="1" thickTop="1">
      <c r="A8" s="83"/>
      <c r="B8" s="713"/>
      <c r="C8" s="713"/>
      <c r="D8" s="714"/>
      <c r="E8" s="714"/>
      <c r="F8" s="714"/>
      <c r="N8" s="155"/>
    </row>
    <row r="9" spans="1:14" ht="12.75" customHeight="1">
      <c r="A9" s="710" t="s">
        <v>951</v>
      </c>
      <c r="B9" s="1243">
        <v>1323</v>
      </c>
      <c r="C9" s="1243">
        <v>1253</v>
      </c>
      <c r="D9" s="1243">
        <v>1205</v>
      </c>
      <c r="E9" s="1243">
        <v>1164</v>
      </c>
      <c r="F9" s="1243">
        <v>1134</v>
      </c>
      <c r="I9" s="188"/>
      <c r="N9" s="155"/>
    </row>
    <row r="10" spans="1:14" ht="12.75" customHeight="1">
      <c r="A10" s="710" t="s">
        <v>150</v>
      </c>
      <c r="B10" s="1244">
        <v>1139</v>
      </c>
      <c r="C10" s="1244">
        <v>1068</v>
      </c>
      <c r="D10" s="1244">
        <v>1033</v>
      </c>
      <c r="E10" s="1244">
        <v>1011</v>
      </c>
      <c r="F10" s="1244">
        <v>986</v>
      </c>
      <c r="N10" s="155"/>
    </row>
    <row r="11" spans="1:14" ht="12.75" customHeight="1">
      <c r="A11" s="710" t="s">
        <v>151</v>
      </c>
      <c r="B11" s="1244">
        <v>184</v>
      </c>
      <c r="C11" s="1244">
        <v>185</v>
      </c>
      <c r="D11" s="1244">
        <v>172</v>
      </c>
      <c r="E11" s="1244">
        <v>153</v>
      </c>
      <c r="F11" s="1244">
        <v>148</v>
      </c>
      <c r="N11" s="155"/>
    </row>
    <row r="12" spans="1:14">
      <c r="A12" s="711" t="s">
        <v>952</v>
      </c>
      <c r="B12" s="1244">
        <v>66</v>
      </c>
      <c r="C12" s="1244">
        <v>92</v>
      </c>
      <c r="D12" s="1244">
        <v>78</v>
      </c>
      <c r="E12" s="1244">
        <v>73</v>
      </c>
      <c r="F12" s="1244">
        <v>62</v>
      </c>
      <c r="G12" s="155"/>
      <c r="L12" s="155"/>
    </row>
    <row r="13" spans="1:14" s="1368" customFormat="1">
      <c r="A13" s="711" t="s">
        <v>954</v>
      </c>
      <c r="B13" s="1244">
        <v>45</v>
      </c>
      <c r="C13" s="1244">
        <v>22</v>
      </c>
      <c r="D13" s="1244">
        <v>30</v>
      </c>
      <c r="E13" s="1244">
        <v>32</v>
      </c>
      <c r="F13" s="1244">
        <v>32</v>
      </c>
      <c r="G13" s="155"/>
      <c r="L13" s="155"/>
    </row>
    <row r="14" spans="1:14" s="1368" customFormat="1">
      <c r="A14" s="711" t="s">
        <v>953</v>
      </c>
      <c r="B14" s="1244">
        <v>363</v>
      </c>
      <c r="C14" s="1244">
        <v>387</v>
      </c>
      <c r="D14" s="1244">
        <v>300</v>
      </c>
      <c r="E14" s="1244">
        <v>346</v>
      </c>
      <c r="F14" s="1244">
        <v>242</v>
      </c>
      <c r="G14" s="155"/>
      <c r="L14" s="155"/>
    </row>
    <row r="15" spans="1:14" s="266" customFormat="1" ht="13.5" thickBot="1">
      <c r="A15" s="565"/>
      <c r="B15" s="566"/>
      <c r="C15" s="566"/>
      <c r="D15" s="446"/>
      <c r="E15" s="446"/>
      <c r="F15" s="566"/>
    </row>
    <row r="16" spans="1:14" s="266" customFormat="1" ht="13.5" thickTop="1">
      <c r="A16" s="242" t="s">
        <v>957</v>
      </c>
      <c r="H16" s="344"/>
      <c r="M16" s="344"/>
    </row>
    <row r="17" spans="1:14" s="266" customFormat="1">
      <c r="A17" s="533"/>
      <c r="B17" s="199"/>
      <c r="C17" s="199"/>
      <c r="D17" s="712"/>
      <c r="E17" s="712"/>
      <c r="F17" s="199"/>
    </row>
    <row r="18" spans="1:14">
      <c r="A18" s="289"/>
    </row>
    <row r="19" spans="1:14">
      <c r="A19" s="442" t="s">
        <v>955</v>
      </c>
      <c r="B19" s="271"/>
      <c r="C19" s="271"/>
      <c r="D19" s="271"/>
      <c r="E19" s="271"/>
      <c r="F19" s="271"/>
    </row>
    <row r="20" spans="1:14" ht="13.5" thickBot="1">
      <c r="A20" s="271"/>
      <c r="B20" s="271"/>
      <c r="C20" s="271"/>
      <c r="D20" s="271"/>
      <c r="E20" s="271"/>
      <c r="F20" s="271"/>
    </row>
    <row r="21" spans="1:14" ht="15.75" customHeight="1" thickTop="1" thickBot="1">
      <c r="A21" s="760"/>
      <c r="B21" s="763" t="s">
        <v>855</v>
      </c>
      <c r="C21" s="764" t="s">
        <v>856</v>
      </c>
      <c r="D21" s="764" t="s">
        <v>857</v>
      </c>
      <c r="E21" s="764" t="s">
        <v>858</v>
      </c>
      <c r="F21" s="764" t="s">
        <v>862</v>
      </c>
      <c r="G21" s="248"/>
      <c r="H21" s="248"/>
    </row>
    <row r="22" spans="1:14" ht="12.75" customHeight="1" thickTop="1">
      <c r="A22" s="83"/>
      <c r="B22" s="879"/>
      <c r="C22" s="879"/>
      <c r="D22" s="766"/>
      <c r="E22" s="766"/>
      <c r="F22" s="766"/>
      <c r="N22" s="155"/>
    </row>
    <row r="23" spans="1:14" ht="12.75" customHeight="1">
      <c r="A23" s="710" t="s">
        <v>951</v>
      </c>
      <c r="B23" s="1243">
        <v>59</v>
      </c>
      <c r="C23" s="1243">
        <v>55</v>
      </c>
      <c r="D23" s="1243">
        <v>56</v>
      </c>
      <c r="E23" s="1243">
        <v>50</v>
      </c>
      <c r="F23" s="1243">
        <v>52</v>
      </c>
      <c r="G23" s="882"/>
      <c r="N23" s="155"/>
    </row>
    <row r="24" spans="1:14" ht="12.75" customHeight="1">
      <c r="A24" s="710" t="s">
        <v>150</v>
      </c>
      <c r="B24" s="1244">
        <v>55</v>
      </c>
      <c r="C24" s="1244">
        <v>52</v>
      </c>
      <c r="D24" s="1244">
        <v>53</v>
      </c>
      <c r="E24" s="1244">
        <v>47</v>
      </c>
      <c r="F24" s="1244">
        <v>49</v>
      </c>
      <c r="N24" s="155"/>
    </row>
    <row r="25" spans="1:14" ht="12.75" customHeight="1">
      <c r="A25" s="710" t="s">
        <v>151</v>
      </c>
      <c r="B25" s="1244">
        <v>4</v>
      </c>
      <c r="C25" s="1244">
        <v>3</v>
      </c>
      <c r="D25" s="1244">
        <v>3</v>
      </c>
      <c r="E25" s="1244">
        <v>3</v>
      </c>
      <c r="F25" s="1244">
        <v>3</v>
      </c>
      <c r="N25" s="155"/>
    </row>
    <row r="26" spans="1:14">
      <c r="A26" s="711" t="s">
        <v>1622</v>
      </c>
      <c r="B26" s="1244">
        <v>2</v>
      </c>
      <c r="C26" s="1244">
        <v>7</v>
      </c>
      <c r="D26" s="1244">
        <v>2</v>
      </c>
      <c r="E26" s="1244">
        <v>8</v>
      </c>
      <c r="F26" s="1244">
        <v>0</v>
      </c>
      <c r="G26" s="155"/>
      <c r="L26" s="155"/>
    </row>
    <row r="27" spans="1:14" s="1368" customFormat="1">
      <c r="A27" s="711" t="s">
        <v>954</v>
      </c>
      <c r="B27" s="1244">
        <v>4</v>
      </c>
      <c r="C27" s="1244">
        <v>3</v>
      </c>
      <c r="D27" s="1244">
        <v>3</v>
      </c>
      <c r="E27" s="1244">
        <v>2</v>
      </c>
      <c r="F27" s="1244">
        <v>2</v>
      </c>
      <c r="G27" s="155"/>
      <c r="L27" s="155"/>
    </row>
    <row r="28" spans="1:14" s="1368" customFormat="1">
      <c r="A28" s="711" t="s">
        <v>953</v>
      </c>
      <c r="B28" s="1244">
        <v>2</v>
      </c>
      <c r="C28" s="1244">
        <v>18</v>
      </c>
      <c r="D28" s="1244">
        <v>1</v>
      </c>
      <c r="E28" s="1244">
        <v>37</v>
      </c>
      <c r="F28" s="1244">
        <v>7</v>
      </c>
      <c r="G28" s="155"/>
      <c r="L28" s="155"/>
    </row>
    <row r="29" spans="1:14" s="266" customFormat="1" ht="13.5" thickBot="1">
      <c r="A29" s="565"/>
      <c r="B29" s="566"/>
      <c r="C29" s="566"/>
      <c r="D29" s="446"/>
      <c r="E29" s="446"/>
      <c r="F29" s="566"/>
    </row>
    <row r="30" spans="1:14" s="266" customFormat="1" ht="13.5" thickTop="1">
      <c r="A30" s="242" t="s">
        <v>956</v>
      </c>
      <c r="B30" s="271"/>
      <c r="C30" s="271"/>
      <c r="D30" s="271"/>
      <c r="E30" s="271"/>
      <c r="F30" s="271"/>
      <c r="H30" s="344"/>
      <c r="M30" s="344"/>
    </row>
    <row r="31" spans="1:14" s="266" customFormat="1">
      <c r="A31" s="104"/>
      <c r="B31" s="271"/>
      <c r="C31" s="271"/>
      <c r="D31" s="271"/>
      <c r="E31" s="271"/>
      <c r="F31" s="271"/>
      <c r="H31" s="344"/>
      <c r="M31" s="344"/>
    </row>
    <row r="32" spans="1:14">
      <c r="A32" s="820"/>
      <c r="B32" s="83"/>
      <c r="C32" s="83"/>
      <c r="D32" s="83"/>
      <c r="E32" s="271"/>
      <c r="F32" s="1245"/>
      <c r="H32" s="155"/>
      <c r="M32" s="155"/>
    </row>
    <row r="33" spans="1:13">
      <c r="A33" s="1425" t="s">
        <v>113</v>
      </c>
      <c r="B33" s="1424"/>
      <c r="C33" s="1192"/>
      <c r="D33" s="83"/>
      <c r="E33" s="271"/>
      <c r="F33" s="271"/>
      <c r="H33" s="155"/>
      <c r="M33" s="155"/>
    </row>
    <row r="34" spans="1:13">
      <c r="A34" s="83"/>
      <c r="B34" s="83"/>
      <c r="C34" s="83"/>
      <c r="D34" s="83"/>
      <c r="E34" s="271"/>
      <c r="F34" s="271"/>
      <c r="H34" s="155"/>
      <c r="M34" s="155"/>
    </row>
    <row r="35" spans="1:13">
      <c r="A35" s="1425" t="s">
        <v>114</v>
      </c>
      <c r="B35" s="1425"/>
      <c r="C35" s="83"/>
      <c r="D35" s="83"/>
      <c r="E35" s="271"/>
      <c r="F35" s="271"/>
    </row>
    <row r="36" spans="1:13">
      <c r="A36" s="83"/>
      <c r="B36" s="83"/>
      <c r="C36" s="83"/>
      <c r="D36" s="83"/>
      <c r="E36" s="271"/>
      <c r="F36" s="271"/>
    </row>
    <row r="37" spans="1:13">
      <c r="A37" s="1425" t="s">
        <v>115</v>
      </c>
      <c r="B37" s="1424"/>
      <c r="C37" s="1424"/>
      <c r="D37" s="1424"/>
      <c r="E37" s="271"/>
      <c r="F37" s="271"/>
    </row>
    <row r="38" spans="1:13">
      <c r="A38" s="271"/>
      <c r="B38" s="271"/>
      <c r="C38" s="271"/>
      <c r="D38" s="271"/>
      <c r="E38" s="271"/>
      <c r="F38" s="271"/>
    </row>
    <row r="39" spans="1:13">
      <c r="A39" s="1485" t="s">
        <v>631</v>
      </c>
      <c r="B39" s="1485"/>
      <c r="C39" s="271"/>
      <c r="D39" s="271"/>
      <c r="E39" s="271"/>
      <c r="F39" s="271"/>
    </row>
    <row r="40" spans="1:13">
      <c r="A40" s="271"/>
      <c r="B40" s="271"/>
      <c r="C40" s="271"/>
      <c r="D40" s="271"/>
      <c r="E40" s="271"/>
      <c r="F40" s="271"/>
    </row>
    <row r="41" spans="1:13">
      <c r="A41" s="702"/>
      <c r="B41" s="702"/>
    </row>
    <row r="42" spans="1:13">
      <c r="B42" s="123"/>
    </row>
    <row r="43" spans="1:13">
      <c r="H43" s="155"/>
      <c r="M43" s="155"/>
    </row>
    <row r="44" spans="1:13">
      <c r="H44" s="155"/>
      <c r="M44" s="155"/>
    </row>
    <row r="45" spans="1:13">
      <c r="H45" s="155"/>
      <c r="M45" s="155"/>
    </row>
    <row r="46" spans="1:13">
      <c r="H46" s="155"/>
      <c r="M46" s="155"/>
    </row>
    <row r="47" spans="1:13">
      <c r="H47" s="155"/>
      <c r="M47" s="155"/>
    </row>
  </sheetData>
  <mergeCells count="1">
    <mergeCell ref="A39:B39"/>
  </mergeCells>
  <hyperlinks>
    <hyperlink ref="A3" location="'User Guide Instructor Register '!A1" display="Click Here for User Guide"/>
    <hyperlink ref="A35" location="Contents!A1" display="Click here to return to Contents"/>
    <hyperlink ref="A37" location="'Statistical Notes'!A1" display="Click here for information on Statistical Notes and symbols used"/>
    <hyperlink ref="A33" location="'Instructor Reg - Commentary'!A1" display="Click here to return to the Commentary"/>
    <hyperlink ref="A39" r:id="rId1"/>
    <hyperlink ref="A33:B33" r:id="rId2" location="'Instructor Reg - Commentary'!A1" display="Click here to return to the Commentary"/>
    <hyperlink ref="A35:B35" r:id="rId3" location="Contents!A1" display="Click here to return to Contents"/>
  </hyperlinks>
  <pageMargins left="0.74803149606299213" right="0.74803149606299213" top="0.98425196850393704" bottom="0.98425196850393704" header="0.51181102362204722" footer="0.51181102362204722"/>
  <pageSetup paperSize="9" orientation="landscape" r:id="rId4"/>
  <headerFooter alignWithMargins="0"/>
  <drawing r:id="rId5"/>
</worksheet>
</file>

<file path=xl/worksheets/sheet61.xml><?xml version="1.0" encoding="utf-8"?>
<worksheet xmlns="http://schemas.openxmlformats.org/spreadsheetml/2006/main" xmlns:r="http://schemas.openxmlformats.org/officeDocument/2006/relationships">
  <sheetPr codeName="Sheet88">
    <tabColor theme="0" tint="-0.249977111117893"/>
    <pageSetUpPr fitToPage="1"/>
  </sheetPr>
  <dimension ref="A1:T33"/>
  <sheetViews>
    <sheetView zoomScaleNormal="100" workbookViewId="0">
      <selection activeCell="A2" sqref="A2"/>
    </sheetView>
  </sheetViews>
  <sheetFormatPr defaultRowHeight="12.75"/>
  <cols>
    <col min="1" max="1" width="18.28515625" style="706" customWidth="1"/>
    <col min="2" max="6" width="13.7109375" style="706" customWidth="1"/>
    <col min="7" max="8" width="9.140625" style="706"/>
    <col min="9" max="9" width="12.140625" style="706" bestFit="1" customWidth="1"/>
    <col min="10" max="11" width="9.42578125" style="706" bestFit="1" customWidth="1"/>
    <col min="12" max="13" width="9.85546875" style="706" bestFit="1" customWidth="1"/>
    <col min="14" max="16384" width="9.140625" style="706"/>
  </cols>
  <sheetData>
    <row r="1" spans="1:13" ht="15.75">
      <c r="A1" s="73" t="s">
        <v>940</v>
      </c>
      <c r="D1" s="471"/>
    </row>
    <row r="2" spans="1:13" ht="15.75">
      <c r="G2" s="77"/>
    </row>
    <row r="3" spans="1:13">
      <c r="A3" s="707" t="s">
        <v>106</v>
      </c>
    </row>
    <row r="4" spans="1:13">
      <c r="A4" s="289"/>
    </row>
    <row r="5" spans="1:13">
      <c r="A5" s="442" t="s">
        <v>964</v>
      </c>
      <c r="B5" s="271"/>
      <c r="C5" s="271"/>
      <c r="D5" s="271"/>
      <c r="E5" s="271"/>
      <c r="F5" s="271"/>
    </row>
    <row r="6" spans="1:13" ht="12.75" customHeight="1" thickBot="1">
      <c r="A6" s="271"/>
      <c r="B6" s="271"/>
      <c r="C6" s="271"/>
      <c r="D6" s="271"/>
      <c r="E6" s="271"/>
      <c r="F6" s="271"/>
      <c r="M6" s="155"/>
    </row>
    <row r="7" spans="1:13" ht="27" thickTop="1" thickBot="1">
      <c r="A7" s="798" t="s">
        <v>1164</v>
      </c>
      <c r="B7" s="797" t="s">
        <v>855</v>
      </c>
      <c r="C7" s="796" t="s">
        <v>863</v>
      </c>
      <c r="D7" s="796" t="s">
        <v>1154</v>
      </c>
      <c r="E7" s="796" t="s">
        <v>1155</v>
      </c>
      <c r="F7" s="796" t="s">
        <v>867</v>
      </c>
      <c r="G7" s="248"/>
      <c r="H7" s="248"/>
    </row>
    <row r="8" spans="1:13" s="1197" customFormat="1" ht="13.5" thickTop="1">
      <c r="A8" s="810"/>
      <c r="B8" s="811"/>
      <c r="C8" s="773"/>
      <c r="D8" s="773"/>
      <c r="E8" s="773"/>
      <c r="F8" s="773"/>
      <c r="G8" s="248"/>
      <c r="H8" s="248"/>
    </row>
    <row r="9" spans="1:13">
      <c r="A9" s="562" t="s">
        <v>965</v>
      </c>
      <c r="B9" s="574">
        <f>'Instrut Reg ADI T4.1 &amp; T4.2 '!B9/'Instrut Reg ADI T4.1 &amp; T4.2 '!B9</f>
        <v>1</v>
      </c>
      <c r="C9" s="574">
        <f>'Instrut Reg ADI T4.1 &amp; T4.2 '!C9/'Instrut Reg ADI T4.1 &amp; T4.2 '!B9</f>
        <v>0.94708994708994709</v>
      </c>
      <c r="D9" s="574">
        <f>'Instrut Reg ADI T4.1 &amp; T4.2 '!D9/'Instrut Reg ADI T4.1 &amp; T4.2 '!B9</f>
        <v>0.91080876795162513</v>
      </c>
      <c r="E9" s="574">
        <f>'Instrut Reg ADI T4.1 &amp; T4.2 '!E9/'Instrut Reg ADI T4.1 &amp; T4.2 '!B9</f>
        <v>0.8798185941043084</v>
      </c>
      <c r="F9" s="574">
        <f>'Instrut Reg ADI T4.1 &amp; T4.2 '!F9/'Instrut Reg ADI T4.1 &amp; T4.2 '!B9</f>
        <v>0.8571428571428571</v>
      </c>
      <c r="G9" s="155"/>
      <c r="H9" s="155"/>
      <c r="I9" s="155"/>
      <c r="J9" s="155"/>
      <c r="K9" s="155"/>
      <c r="M9" s="155"/>
    </row>
    <row r="10" spans="1:13">
      <c r="A10" s="706" t="s">
        <v>966</v>
      </c>
      <c r="B10" s="574">
        <f>'Instrut Reg ADI T4.1 &amp; T4.2 '!B10/'Instrut Reg ADI T4.1 &amp; T4.2 '!B10</f>
        <v>1</v>
      </c>
      <c r="C10" s="574">
        <f>'Instrut Reg ADI T4.1 &amp; T4.2 '!C10/'Instrut Reg ADI T4.1 &amp; T4.2 '!B10</f>
        <v>0.9376646180860404</v>
      </c>
      <c r="D10" s="574">
        <f>'Instrut Reg ADI T4.1 &amp; T4.2 '!D10/'Instrut Reg ADI T4.1 &amp; T4.2 '!B10</f>
        <v>0.90693590869183494</v>
      </c>
      <c r="E10" s="574">
        <f>'Instrut Reg ADI T4.1 &amp; T4.2 '!E10/'Instrut Reg ADI T4.1 &amp; T4.2 '!B10</f>
        <v>0.88762071992976299</v>
      </c>
      <c r="F10" s="574">
        <f>'Instrut Reg ADI T4.1 &amp; T4.2 '!F10/'Instrut Reg ADI T4.1 &amp; T4.2 '!B10</f>
        <v>0.86567164179104472</v>
      </c>
      <c r="G10" s="155"/>
      <c r="H10" s="155"/>
      <c r="I10" s="577"/>
      <c r="J10" s="587"/>
      <c r="K10" s="114"/>
      <c r="L10" s="114"/>
      <c r="M10" s="114"/>
    </row>
    <row r="11" spans="1:13">
      <c r="A11" s="706" t="s">
        <v>967</v>
      </c>
      <c r="B11" s="574">
        <f>'Instrut Reg ADI T4.1 &amp; T4.2 '!B11/'Instrut Reg ADI T4.1 &amp; T4.2 '!B11</f>
        <v>1</v>
      </c>
      <c r="C11" s="574">
        <f>'Instrut Reg ADI T4.1 &amp; T4.2 '!C11/'Instrut Reg ADI T4.1 &amp; T4.2 '!B11</f>
        <v>1.0054347826086956</v>
      </c>
      <c r="D11" s="574">
        <f>'Instrut Reg ADI T4.1 &amp; T4.2 '!D11/'Instrut Reg ADI T4.1 &amp; T4.2 '!B11</f>
        <v>0.93478260869565222</v>
      </c>
      <c r="E11" s="574">
        <f>'Instrut Reg ADI T4.1 &amp; T4.2 '!E11/'Instrut Reg ADI T4.1 &amp; T4.2 '!B11</f>
        <v>0.83152173913043481</v>
      </c>
      <c r="F11" s="574">
        <f>'Instrut Reg ADI T4.1 &amp; T4.2 '!F11/'Instrut Reg ADI T4.1 &amp; T4.2 '!B11</f>
        <v>0.80434782608695654</v>
      </c>
      <c r="G11" s="155"/>
      <c r="H11" s="155"/>
      <c r="I11" s="578"/>
      <c r="J11" s="587"/>
      <c r="K11" s="114"/>
      <c r="L11" s="114"/>
      <c r="M11" s="114"/>
    </row>
    <row r="12" spans="1:13" ht="13.5" thickBot="1">
      <c r="A12" s="1216"/>
      <c r="B12" s="445"/>
      <c r="C12" s="445"/>
      <c r="D12" s="445"/>
      <c r="E12" s="445"/>
      <c r="F12" s="445"/>
      <c r="G12" s="155"/>
      <c r="H12" s="155"/>
      <c r="I12" s="578"/>
      <c r="J12" s="587"/>
      <c r="K12" s="114"/>
      <c r="L12" s="114"/>
      <c r="M12" s="114"/>
    </row>
    <row r="13" spans="1:13" ht="13.5" thickTop="1">
      <c r="A13" s="576"/>
      <c r="B13" s="574"/>
      <c r="C13" s="574"/>
      <c r="D13" s="574"/>
      <c r="E13" s="574"/>
      <c r="F13" s="574"/>
      <c r="I13" s="578"/>
      <c r="J13" s="587"/>
      <c r="K13" s="114"/>
      <c r="L13" s="114"/>
      <c r="M13" s="114"/>
    </row>
    <row r="14" spans="1:13">
      <c r="A14" s="820"/>
      <c r="B14" s="83"/>
      <c r="C14" s="83"/>
      <c r="D14" s="535"/>
      <c r="E14" s="535"/>
      <c r="F14" s="535"/>
      <c r="G14" s="155"/>
      <c r="L14" s="155"/>
    </row>
    <row r="15" spans="1:13" s="266" customFormat="1">
      <c r="A15" s="1425" t="s">
        <v>113</v>
      </c>
      <c r="B15" s="1424"/>
      <c r="C15" s="1424"/>
      <c r="D15" s="533"/>
      <c r="E15" s="533"/>
      <c r="F15" s="533"/>
    </row>
    <row r="16" spans="1:13">
      <c r="A16" s="83"/>
      <c r="B16" s="83"/>
      <c r="C16" s="83"/>
      <c r="D16" s="562"/>
      <c r="E16" s="562"/>
      <c r="F16" s="562"/>
      <c r="I16" s="114"/>
      <c r="J16" s="114"/>
      <c r="K16" s="114"/>
      <c r="L16" s="114"/>
      <c r="M16" s="114"/>
    </row>
    <row r="17" spans="1:20">
      <c r="A17" s="1425" t="s">
        <v>114</v>
      </c>
      <c r="B17" s="1424"/>
      <c r="C17" s="83"/>
      <c r="G17" s="155"/>
      <c r="I17" s="114"/>
      <c r="J17" s="114"/>
      <c r="K17" s="114"/>
      <c r="L17" s="114"/>
      <c r="M17" s="114"/>
    </row>
    <row r="18" spans="1:20">
      <c r="A18" s="83"/>
      <c r="B18" s="1434"/>
      <c r="C18" s="1434"/>
      <c r="I18" s="114"/>
      <c r="J18" s="114"/>
      <c r="K18" s="114"/>
      <c r="L18" s="114"/>
      <c r="M18" s="114"/>
    </row>
    <row r="19" spans="1:20">
      <c r="A19" s="1425"/>
      <c r="B19" s="1424"/>
      <c r="C19" s="83"/>
      <c r="G19" s="155"/>
      <c r="I19" s="114"/>
      <c r="J19" s="114"/>
      <c r="K19" s="114"/>
      <c r="L19" s="114"/>
      <c r="M19" s="114"/>
    </row>
    <row r="20" spans="1:20">
      <c r="A20" s="83"/>
      <c r="B20" s="83"/>
      <c r="C20" s="83"/>
      <c r="D20" s="701"/>
      <c r="G20" s="155"/>
      <c r="I20" s="114"/>
      <c r="J20" s="114"/>
      <c r="K20" s="114"/>
      <c r="L20" s="114"/>
      <c r="M20" s="114"/>
    </row>
    <row r="21" spans="1:20">
      <c r="A21" s="1485"/>
      <c r="B21" s="1485"/>
      <c r="C21" s="1485"/>
      <c r="D21" s="1485"/>
      <c r="I21" s="114"/>
      <c r="J21" s="114"/>
      <c r="K21" s="114"/>
      <c r="L21" s="114"/>
      <c r="M21" s="114"/>
    </row>
    <row r="22" spans="1:20">
      <c r="I22" s="114"/>
      <c r="J22" s="114"/>
      <c r="K22" s="114"/>
      <c r="L22" s="114"/>
      <c r="M22" s="114"/>
    </row>
    <row r="23" spans="1:20">
      <c r="A23" s="1487"/>
      <c r="B23" s="1487"/>
      <c r="I23" s="114"/>
      <c r="J23" s="114"/>
      <c r="K23" s="114"/>
      <c r="L23" s="114"/>
      <c r="M23" s="114"/>
    </row>
    <row r="24" spans="1:20">
      <c r="I24" s="114"/>
      <c r="J24" s="114"/>
      <c r="K24" s="114"/>
      <c r="L24" s="114"/>
      <c r="M24" s="114"/>
    </row>
    <row r="25" spans="1:20">
      <c r="I25" s="114"/>
      <c r="J25" s="114"/>
      <c r="K25" s="114"/>
      <c r="L25" s="114"/>
      <c r="M25" s="114"/>
    </row>
    <row r="26" spans="1:20">
      <c r="I26" s="114"/>
      <c r="J26" s="114"/>
      <c r="K26" s="114"/>
      <c r="L26" s="114"/>
      <c r="M26" s="114"/>
    </row>
    <row r="27" spans="1:20">
      <c r="I27" s="114"/>
      <c r="J27" s="114"/>
      <c r="K27" s="114"/>
      <c r="L27" s="114"/>
      <c r="M27" s="114"/>
    </row>
    <row r="28" spans="1:20">
      <c r="I28" s="114"/>
      <c r="J28" s="114"/>
      <c r="K28" s="114"/>
      <c r="L28" s="114"/>
      <c r="M28" s="114"/>
    </row>
    <row r="29" spans="1:20">
      <c r="G29" s="155"/>
      <c r="I29" s="114"/>
      <c r="J29" s="114"/>
      <c r="K29" s="114"/>
      <c r="L29" s="114"/>
      <c r="M29" s="114"/>
    </row>
    <row r="30" spans="1:20">
      <c r="G30" s="155"/>
      <c r="L30" s="155"/>
    </row>
    <row r="31" spans="1:20">
      <c r="G31" s="155"/>
      <c r="L31" s="155"/>
      <c r="T31" s="402"/>
    </row>
    <row r="32" spans="1:20">
      <c r="G32" s="155"/>
      <c r="L32" s="155"/>
    </row>
    <row r="33" spans="7:7">
      <c r="G33" s="155"/>
    </row>
  </sheetData>
  <mergeCells count="2">
    <mergeCell ref="A21:D21"/>
    <mergeCell ref="A23:B23"/>
  </mergeCells>
  <hyperlinks>
    <hyperlink ref="A15:C15" r:id="rId1" location="'Instructor Reg - Commentary'!A1" display="Click here to return to the Commentary"/>
    <hyperlink ref="A17:B17" r:id="rId2" location="Contents!A1" display="Click here to return to Contents"/>
    <hyperlink ref="A3" location="'User Guide Instructor Register '!A1" display="Click Here for User Guide"/>
    <hyperlink ref="A17" location="Contents!A1" display="Click here to return to Contents"/>
    <hyperlink ref="A15" location="'Instructor Reg - Commentary'!A1" display="Click here to return to the Commentary"/>
  </hyperlinks>
  <pageMargins left="0.74803149606299213" right="0.74803149606299213" top="0.98425196850393704" bottom="0.98425196850393704" header="0.51181102362204722" footer="0.51181102362204722"/>
  <pageSetup paperSize="9" scale="60" orientation="landscape" r:id="rId3"/>
  <headerFooter alignWithMargins="0"/>
  <drawing r:id="rId4"/>
</worksheet>
</file>

<file path=xl/worksheets/sheet62.xml><?xml version="1.0" encoding="utf-8"?>
<worksheet xmlns="http://schemas.openxmlformats.org/spreadsheetml/2006/main" xmlns:r="http://schemas.openxmlformats.org/officeDocument/2006/relationships">
  <sheetPr codeName="Sheet89">
    <tabColor theme="0" tint="-0.249977111117893"/>
    <pageSetUpPr fitToPage="1"/>
  </sheetPr>
  <dimension ref="A1:N29"/>
  <sheetViews>
    <sheetView zoomScaleNormal="100" workbookViewId="0">
      <selection activeCell="A2" sqref="A2"/>
    </sheetView>
  </sheetViews>
  <sheetFormatPr defaultRowHeight="12.75"/>
  <cols>
    <col min="1" max="1" width="31.5703125" style="706" customWidth="1"/>
    <col min="2" max="6" width="13.7109375" style="706" customWidth="1"/>
    <col min="7" max="7" width="9.140625" style="706" customWidth="1"/>
    <col min="8" max="16384" width="9.140625" style="706"/>
  </cols>
  <sheetData>
    <row r="1" spans="1:14" ht="15.75">
      <c r="A1" s="73" t="s">
        <v>940</v>
      </c>
      <c r="D1" s="471"/>
    </row>
    <row r="2" spans="1:14" ht="15.75">
      <c r="H2" s="77"/>
    </row>
    <row r="3" spans="1:14">
      <c r="A3" s="707" t="s">
        <v>106</v>
      </c>
    </row>
    <row r="4" spans="1:14">
      <c r="A4" s="289"/>
    </row>
    <row r="5" spans="1:14">
      <c r="A5" s="442" t="s">
        <v>960</v>
      </c>
      <c r="B5" s="271"/>
      <c r="C5" s="271"/>
      <c r="D5" s="271"/>
      <c r="E5" s="271"/>
      <c r="F5" s="271"/>
    </row>
    <row r="6" spans="1:14" ht="13.5" thickBot="1">
      <c r="A6" s="271"/>
      <c r="B6" s="271"/>
      <c r="C6" s="271"/>
      <c r="D6" s="271"/>
      <c r="E6" s="271"/>
      <c r="F6" s="271"/>
    </row>
    <row r="7" spans="1:14" ht="15.75" customHeight="1" thickTop="1" thickBot="1">
      <c r="A7" s="866" t="s">
        <v>107</v>
      </c>
      <c r="B7" s="761" t="s">
        <v>855</v>
      </c>
      <c r="C7" s="762" t="s">
        <v>856</v>
      </c>
      <c r="D7" s="762" t="s">
        <v>857</v>
      </c>
      <c r="E7" s="762" t="s">
        <v>858</v>
      </c>
      <c r="F7" s="762" t="s">
        <v>862</v>
      </c>
      <c r="G7" s="248"/>
      <c r="H7" s="248"/>
    </row>
    <row r="8" spans="1:14" ht="12.75" customHeight="1" thickTop="1">
      <c r="A8" s="83"/>
      <c r="B8" s="713"/>
      <c r="C8" s="713"/>
      <c r="D8" s="714"/>
      <c r="E8" s="714"/>
      <c r="F8" s="714"/>
      <c r="N8" s="155"/>
    </row>
    <row r="9" spans="1:14" ht="12.75" customHeight="1">
      <c r="A9" s="710" t="s">
        <v>962</v>
      </c>
      <c r="B9" s="715">
        <v>0.54</v>
      </c>
      <c r="C9" s="715">
        <v>0.44</v>
      </c>
      <c r="D9" s="715">
        <v>0.43</v>
      </c>
      <c r="E9" s="715">
        <v>0.35</v>
      </c>
      <c r="F9" s="715">
        <v>0.4</v>
      </c>
      <c r="N9" s="155"/>
    </row>
    <row r="10" spans="1:14" ht="12.75" customHeight="1">
      <c r="A10" s="710" t="s">
        <v>961</v>
      </c>
      <c r="B10" s="715">
        <v>0.69</v>
      </c>
      <c r="C10" s="715">
        <v>0.67</v>
      </c>
      <c r="D10" s="715">
        <v>0.6</v>
      </c>
      <c r="E10" s="715">
        <v>0.38</v>
      </c>
      <c r="F10" s="715">
        <v>0.57999999999999996</v>
      </c>
      <c r="N10" s="155"/>
    </row>
    <row r="11" spans="1:14" ht="12.75" customHeight="1">
      <c r="A11" s="710" t="s">
        <v>963</v>
      </c>
      <c r="B11" s="715">
        <v>0.22</v>
      </c>
      <c r="C11" s="715">
        <v>0.26</v>
      </c>
      <c r="D11" s="715">
        <v>0.28999999999999998</v>
      </c>
      <c r="E11" s="715">
        <v>0.32</v>
      </c>
      <c r="F11" s="715">
        <v>0.44</v>
      </c>
      <c r="N11" s="155"/>
    </row>
    <row r="12" spans="1:14" s="266" customFormat="1" ht="13.5" thickBot="1">
      <c r="A12" s="565"/>
      <c r="B12" s="566"/>
      <c r="C12" s="566"/>
      <c r="D12" s="446"/>
      <c r="E12" s="446"/>
      <c r="F12" s="566"/>
    </row>
    <row r="13" spans="1:14" s="266" customFormat="1" ht="13.5" thickTop="1">
      <c r="A13" s="533"/>
      <c r="B13" s="199"/>
      <c r="C13" s="199"/>
      <c r="D13" s="712"/>
      <c r="E13" s="712"/>
      <c r="F13" s="199"/>
    </row>
    <row r="14" spans="1:14" s="266" customFormat="1">
      <c r="A14" s="845"/>
      <c r="B14" s="647"/>
      <c r="C14" s="647"/>
      <c r="D14" s="883"/>
      <c r="E14" s="712"/>
      <c r="F14" s="199"/>
    </row>
    <row r="15" spans="1:14">
      <c r="A15" s="1425" t="s">
        <v>113</v>
      </c>
      <c r="B15" s="1424"/>
      <c r="C15" s="1192"/>
      <c r="D15" s="83"/>
      <c r="H15" s="155"/>
      <c r="M15" s="155"/>
    </row>
    <row r="16" spans="1:14">
      <c r="A16" s="83"/>
      <c r="B16" s="83"/>
      <c r="C16" s="83"/>
      <c r="D16" s="83"/>
      <c r="H16" s="155"/>
      <c r="M16" s="155"/>
    </row>
    <row r="17" spans="1:13">
      <c r="A17" s="1425" t="s">
        <v>114</v>
      </c>
      <c r="B17" s="1424"/>
      <c r="C17" s="83"/>
      <c r="D17" s="83"/>
    </row>
    <row r="18" spans="1:13">
      <c r="A18" s="83"/>
      <c r="B18" s="83"/>
      <c r="C18" s="83"/>
      <c r="D18" s="83"/>
    </row>
    <row r="19" spans="1:13">
      <c r="A19" s="1425" t="s">
        <v>115</v>
      </c>
      <c r="B19" s="1424"/>
      <c r="C19" s="1424"/>
      <c r="D19" s="1424"/>
    </row>
    <row r="20" spans="1:13">
      <c r="A20" s="271"/>
      <c r="B20" s="271"/>
      <c r="C20" s="271"/>
      <c r="D20" s="271"/>
    </row>
    <row r="21" spans="1:13">
      <c r="A21" s="1485" t="s">
        <v>631</v>
      </c>
      <c r="B21" s="1485"/>
      <c r="C21" s="271"/>
      <c r="D21" s="271"/>
    </row>
    <row r="22" spans="1:13">
      <c r="A22" s="271"/>
      <c r="B22" s="271"/>
      <c r="C22" s="271"/>
      <c r="D22" s="271"/>
    </row>
    <row r="23" spans="1:13">
      <c r="A23" s="702"/>
      <c r="B23" s="702"/>
    </row>
    <row r="24" spans="1:13">
      <c r="B24" s="123"/>
    </row>
    <row r="25" spans="1:13">
      <c r="H25" s="155"/>
      <c r="M25" s="155"/>
    </row>
    <row r="26" spans="1:13">
      <c r="H26" s="155"/>
      <c r="M26" s="155"/>
    </row>
    <row r="27" spans="1:13">
      <c r="H27" s="155"/>
      <c r="M27" s="155"/>
    </row>
    <row r="28" spans="1:13">
      <c r="H28" s="155"/>
      <c r="M28" s="155"/>
    </row>
    <row r="29" spans="1:13">
      <c r="H29" s="155"/>
      <c r="M29" s="155"/>
    </row>
  </sheetData>
  <mergeCells count="1">
    <mergeCell ref="A21:B21"/>
  </mergeCells>
  <hyperlinks>
    <hyperlink ref="A21" r:id="rId1"/>
    <hyperlink ref="A15:B15" r:id="rId2" location="'Instructor Reg - Commentary'!A1" display="Click here to return to the Commentary"/>
    <hyperlink ref="A17:B17" r:id="rId3" location="Contents!A1" display="Click here to return to Contents"/>
    <hyperlink ref="A3" location="'User Guide Instructor Register '!A1" display="Click Here for User Guide"/>
    <hyperlink ref="A17" location="Contents!A1" display="Click here to return to Contents"/>
    <hyperlink ref="A19" location="'Statistical Notes'!A1" display="Click here for information on Statistical Notes and symbols used"/>
    <hyperlink ref="A15" location="'Instructor Reg - Commentary'!A1" display="Click here to return to the Commentary"/>
  </hyperlinks>
  <pageMargins left="0.74803149606299213" right="0.74803149606299213" top="0.98425196850393704" bottom="0.98425196850393704" header="0.51181102362204722" footer="0.51181102362204722"/>
  <pageSetup paperSize="9" orientation="landscape" r:id="rId4"/>
  <headerFooter alignWithMargins="0"/>
  <drawing r:id="rId5"/>
</worksheet>
</file>

<file path=xl/worksheets/sheet63.xml><?xml version="1.0" encoding="utf-8"?>
<worksheet xmlns="http://schemas.openxmlformats.org/spreadsheetml/2006/main" xmlns:r="http://schemas.openxmlformats.org/officeDocument/2006/relationships">
  <sheetPr codeName="Sheet32">
    <tabColor theme="0" tint="-0.249977111117893"/>
    <pageSetUpPr fitToPage="1"/>
  </sheetPr>
  <dimension ref="A1:S65"/>
  <sheetViews>
    <sheetView zoomScaleNormal="100" workbookViewId="0">
      <selection activeCell="A2" sqref="A2"/>
    </sheetView>
  </sheetViews>
  <sheetFormatPr defaultRowHeight="12.75"/>
  <cols>
    <col min="1" max="14" width="9.140625" style="7"/>
    <col min="15" max="16384" width="9.140625" style="2"/>
  </cols>
  <sheetData>
    <row r="1" spans="1:19" ht="18">
      <c r="A1" s="1160" t="s">
        <v>35</v>
      </c>
      <c r="F1" s="471"/>
      <c r="G1" s="356"/>
      <c r="H1" s="237"/>
      <c r="O1" s="465" t="s">
        <v>92</v>
      </c>
      <c r="S1" s="471"/>
    </row>
    <row r="2" spans="1:19">
      <c r="A2" s="245"/>
      <c r="B2" s="245"/>
      <c r="C2" s="245"/>
      <c r="D2" s="245"/>
      <c r="E2" s="245"/>
      <c r="F2" s="245"/>
      <c r="G2" s="245"/>
      <c r="H2" s="245"/>
      <c r="I2" s="245"/>
      <c r="J2" s="245"/>
      <c r="K2" s="245"/>
      <c r="L2" s="245"/>
      <c r="M2" s="245"/>
      <c r="N2" s="245"/>
    </row>
    <row r="3" spans="1:19" ht="45" customHeight="1">
      <c r="A3" s="1464" t="s">
        <v>204</v>
      </c>
      <c r="B3" s="1464"/>
      <c r="C3" s="1464"/>
      <c r="D3" s="1464"/>
      <c r="E3" s="1464"/>
      <c r="F3" s="1464"/>
      <c r="G3" s="1464"/>
      <c r="H3" s="1464"/>
      <c r="I3" s="1464"/>
      <c r="J3" s="1464"/>
      <c r="K3" s="1464"/>
      <c r="L3" s="1464"/>
      <c r="M3" s="1464"/>
      <c r="N3" s="1464"/>
      <c r="Q3" s="7"/>
    </row>
    <row r="5" spans="1:19" ht="45.75" customHeight="1">
      <c r="A5" s="1464" t="s">
        <v>1377</v>
      </c>
      <c r="B5" s="1464"/>
      <c r="C5" s="1464"/>
      <c r="D5" s="1464"/>
      <c r="E5" s="1464"/>
      <c r="F5" s="1464"/>
      <c r="G5" s="1464"/>
      <c r="H5" s="1464"/>
      <c r="I5" s="1464"/>
      <c r="J5" s="1464"/>
      <c r="K5" s="1464"/>
      <c r="L5" s="1464"/>
      <c r="M5" s="1464"/>
      <c r="N5" s="1464"/>
    </row>
    <row r="6" spans="1:19" ht="12.75" customHeight="1">
      <c r="A6" s="427"/>
      <c r="B6" s="427"/>
      <c r="C6" s="427"/>
      <c r="D6" s="427"/>
      <c r="E6" s="427"/>
      <c r="F6" s="427"/>
      <c r="G6" s="427"/>
      <c r="H6" s="427"/>
      <c r="I6" s="427"/>
      <c r="J6" s="427"/>
      <c r="K6" s="427"/>
      <c r="L6" s="427"/>
      <c r="M6" s="427"/>
      <c r="N6" s="427"/>
    </row>
    <row r="7" spans="1:19" ht="47.25" customHeight="1">
      <c r="A7" s="1464" t="s">
        <v>750</v>
      </c>
      <c r="B7" s="1464"/>
      <c r="C7" s="1464"/>
      <c r="D7" s="1464"/>
      <c r="E7" s="1464"/>
      <c r="F7" s="1464"/>
      <c r="G7" s="1464"/>
      <c r="H7" s="1464"/>
      <c r="I7" s="1464"/>
      <c r="J7" s="1464"/>
      <c r="K7" s="1464"/>
      <c r="L7" s="1464"/>
      <c r="M7" s="1464"/>
      <c r="N7" s="1464"/>
    </row>
    <row r="8" spans="1:19" ht="5.25" customHeight="1"/>
    <row r="9" spans="1:19" s="236" customFormat="1" ht="136.5" customHeight="1">
      <c r="A9" s="1518" t="s">
        <v>1378</v>
      </c>
      <c r="B9" s="1518"/>
      <c r="C9" s="1518"/>
      <c r="D9" s="1518"/>
      <c r="E9" s="1518"/>
      <c r="F9" s="1518"/>
      <c r="G9" s="1518"/>
      <c r="H9" s="1518"/>
      <c r="I9" s="1518"/>
      <c r="J9" s="1518"/>
      <c r="K9" s="1518"/>
      <c r="L9" s="1518"/>
      <c r="M9" s="1518"/>
      <c r="N9" s="1518"/>
      <c r="Q9" s="11"/>
    </row>
    <row r="11" spans="1:19" s="236" customFormat="1" ht="43.5" customHeight="1">
      <c r="A11" s="1517" t="s">
        <v>1379</v>
      </c>
      <c r="B11" s="1517"/>
      <c r="C11" s="1517"/>
      <c r="D11" s="1517"/>
      <c r="E11" s="1517"/>
      <c r="F11" s="1517"/>
      <c r="G11" s="1517"/>
      <c r="H11" s="1517"/>
      <c r="I11" s="1517"/>
      <c r="J11" s="1517"/>
      <c r="K11" s="1517"/>
      <c r="L11" s="1517"/>
      <c r="M11" s="1517"/>
      <c r="N11" s="1517"/>
    </row>
    <row r="12" spans="1:19" s="236" customFormat="1" ht="12.75" customHeight="1">
      <c r="A12" s="427"/>
      <c r="B12" s="427"/>
      <c r="C12" s="427"/>
      <c r="D12" s="427"/>
      <c r="E12" s="427"/>
      <c r="F12" s="427"/>
      <c r="G12" s="427"/>
      <c r="H12" s="427"/>
      <c r="I12" s="427"/>
      <c r="J12" s="427"/>
      <c r="K12" s="427"/>
      <c r="L12" s="427"/>
      <c r="M12" s="427"/>
      <c r="N12" s="427"/>
    </row>
    <row r="13" spans="1:19" s="236" customFormat="1" ht="15.75">
      <c r="A13" s="1516" t="s">
        <v>537</v>
      </c>
      <c r="B13" s="1516"/>
      <c r="C13" s="1516"/>
      <c r="D13" s="1516"/>
      <c r="E13" s="1516"/>
      <c r="F13" s="1516"/>
      <c r="G13" s="1516"/>
      <c r="H13" s="1516"/>
      <c r="I13" s="1516"/>
      <c r="J13" s="1516"/>
      <c r="K13" s="1516"/>
      <c r="L13" s="1516"/>
      <c r="M13" s="1516"/>
      <c r="N13" s="1516"/>
      <c r="O13" s="245"/>
    </row>
    <row r="14" spans="1:19" s="236" customFormat="1">
      <c r="A14" s="439"/>
      <c r="B14" s="439"/>
      <c r="C14" s="439"/>
      <c r="D14" s="439"/>
      <c r="E14" s="439"/>
      <c r="F14" s="439"/>
      <c r="G14" s="439"/>
      <c r="H14" s="439"/>
      <c r="I14" s="439"/>
      <c r="J14" s="439"/>
      <c r="K14" s="439"/>
      <c r="L14" s="439"/>
      <c r="M14" s="439"/>
      <c r="N14" s="439"/>
      <c r="O14" s="245"/>
    </row>
    <row r="15" spans="1:19" s="236" customFormat="1" ht="15">
      <c r="A15" s="1184" t="s">
        <v>538</v>
      </c>
      <c r="B15" s="266"/>
      <c r="C15" s="266"/>
      <c r="D15" s="266"/>
      <c r="E15" s="266"/>
      <c r="F15" s="266"/>
      <c r="G15" s="266"/>
      <c r="H15" s="266"/>
      <c r="I15" s="266"/>
      <c r="J15" s="266"/>
      <c r="K15" s="266"/>
      <c r="L15" s="266"/>
      <c r="M15" s="266"/>
      <c r="N15" s="266"/>
      <c r="O15" s="266"/>
    </row>
    <row r="16" spans="1:19" s="1144" customFormat="1" ht="15" customHeight="1">
      <c r="A16" s="1474" t="s">
        <v>633</v>
      </c>
      <c r="B16" s="1474"/>
      <c r="C16" s="1474"/>
      <c r="D16" s="1474"/>
      <c r="E16" s="1474"/>
      <c r="F16" s="1474"/>
      <c r="G16" s="1474"/>
      <c r="H16" s="1474"/>
      <c r="I16" s="1474"/>
      <c r="J16" s="1474"/>
      <c r="K16" s="1474"/>
      <c r="L16" s="1474"/>
      <c r="M16" s="1474"/>
      <c r="N16" s="1474"/>
      <c r="O16" s="1186"/>
    </row>
    <row r="17" spans="1:15" s="1144" customFormat="1" ht="8.25" customHeight="1">
      <c r="A17" s="463"/>
      <c r="B17" s="463"/>
      <c r="C17" s="463"/>
      <c r="D17" s="463"/>
      <c r="E17" s="463"/>
      <c r="F17" s="463"/>
      <c r="G17" s="463"/>
      <c r="H17" s="463"/>
      <c r="I17" s="463"/>
      <c r="J17" s="463"/>
      <c r="K17" s="463"/>
      <c r="L17" s="463"/>
      <c r="M17" s="463"/>
      <c r="N17" s="463"/>
      <c r="O17" s="463"/>
    </row>
    <row r="18" spans="1:15" s="1144" customFormat="1" ht="30.75" customHeight="1">
      <c r="A18" s="1474" t="s">
        <v>751</v>
      </c>
      <c r="B18" s="1474"/>
      <c r="C18" s="1474"/>
      <c r="D18" s="1474"/>
      <c r="E18" s="1474"/>
      <c r="F18" s="1474"/>
      <c r="G18" s="1474"/>
      <c r="H18" s="1474"/>
      <c r="I18" s="1474"/>
      <c r="J18" s="1474"/>
      <c r="K18" s="1474"/>
      <c r="L18" s="1474"/>
      <c r="M18" s="1474"/>
      <c r="N18" s="1474"/>
      <c r="O18" s="1186"/>
    </row>
    <row r="19" spans="1:15" s="1144" customFormat="1" ht="9.75" customHeight="1">
      <c r="A19" s="1217"/>
      <c r="B19" s="1217"/>
      <c r="C19" s="1217"/>
      <c r="D19" s="1217"/>
      <c r="E19" s="1217"/>
      <c r="F19" s="1217"/>
      <c r="G19" s="1217"/>
      <c r="H19" s="1217"/>
      <c r="I19" s="1217"/>
      <c r="J19" s="1217"/>
      <c r="K19" s="1217"/>
      <c r="L19" s="1217"/>
      <c r="M19" s="1217"/>
      <c r="N19" s="1217"/>
      <c r="O19" s="1186"/>
    </row>
    <row r="20" spans="1:15" s="1144" customFormat="1" ht="15">
      <c r="A20" s="463" t="s">
        <v>634</v>
      </c>
      <c r="B20" s="463"/>
      <c r="C20" s="463"/>
      <c r="D20" s="463"/>
      <c r="E20" s="463"/>
      <c r="F20" s="463"/>
      <c r="G20" s="463"/>
      <c r="H20" s="463"/>
      <c r="I20" s="463"/>
      <c r="J20" s="463"/>
      <c r="K20" s="463"/>
      <c r="L20" s="463"/>
      <c r="M20" s="463"/>
      <c r="N20" s="463"/>
      <c r="O20" s="463"/>
    </row>
    <row r="21" spans="1:15" s="1144" customFormat="1" ht="8.25" customHeight="1">
      <c r="A21" s="463"/>
      <c r="B21" s="463"/>
      <c r="C21" s="463"/>
      <c r="D21" s="463"/>
      <c r="E21" s="463"/>
      <c r="F21" s="463"/>
      <c r="G21" s="463"/>
      <c r="H21" s="463"/>
      <c r="I21" s="463"/>
      <c r="J21" s="463"/>
      <c r="K21" s="463"/>
      <c r="L21" s="463"/>
      <c r="M21" s="463"/>
      <c r="N21" s="463"/>
      <c r="O21" s="463"/>
    </row>
    <row r="22" spans="1:15" s="1144" customFormat="1" ht="15">
      <c r="A22" s="463" t="s">
        <v>752</v>
      </c>
      <c r="B22" s="463"/>
      <c r="C22" s="463"/>
      <c r="D22" s="463"/>
      <c r="E22" s="463"/>
      <c r="F22" s="463"/>
      <c r="G22" s="463"/>
      <c r="H22" s="463"/>
      <c r="I22" s="463"/>
      <c r="J22" s="463"/>
      <c r="K22" s="463"/>
      <c r="L22" s="463"/>
      <c r="M22" s="463"/>
      <c r="N22" s="463"/>
      <c r="O22" s="463"/>
    </row>
    <row r="23" spans="1:15" s="236" customFormat="1" ht="15" customHeight="1">
      <c r="A23" s="266"/>
      <c r="B23" s="266"/>
      <c r="C23" s="266"/>
      <c r="D23" s="266"/>
      <c r="E23" s="266"/>
      <c r="F23" s="266"/>
      <c r="G23" s="266"/>
      <c r="H23" s="266"/>
      <c r="I23" s="266"/>
      <c r="J23" s="266"/>
      <c r="K23" s="266"/>
      <c r="L23" s="266"/>
      <c r="M23" s="266"/>
      <c r="N23" s="266"/>
      <c r="O23" s="266"/>
    </row>
    <row r="24" spans="1:15" s="236" customFormat="1" ht="15">
      <c r="A24" s="1184" t="s">
        <v>545</v>
      </c>
      <c r="B24" s="266"/>
      <c r="C24" s="266"/>
      <c r="D24" s="266"/>
      <c r="E24" s="266"/>
      <c r="F24" s="266"/>
      <c r="G24" s="266"/>
      <c r="H24" s="266"/>
      <c r="I24" s="266"/>
      <c r="J24" s="266"/>
      <c r="K24" s="266"/>
      <c r="L24" s="266"/>
      <c r="M24" s="266"/>
      <c r="N24" s="266"/>
      <c r="O24" s="266"/>
    </row>
    <row r="25" spans="1:15" s="236" customFormat="1" ht="15">
      <c r="A25" s="1474" t="s">
        <v>635</v>
      </c>
      <c r="B25" s="1474"/>
      <c r="C25" s="1474"/>
      <c r="D25" s="1474"/>
      <c r="E25" s="1474"/>
      <c r="F25" s="1474"/>
      <c r="G25" s="1474"/>
      <c r="H25" s="1474"/>
      <c r="I25" s="1474"/>
      <c r="J25" s="1474"/>
      <c r="K25" s="1474"/>
      <c r="L25" s="1474"/>
      <c r="M25" s="1474"/>
      <c r="N25" s="1474"/>
      <c r="O25" s="529"/>
    </row>
    <row r="26" spans="1:15" s="236" customFormat="1" ht="6" customHeight="1">
      <c r="A26" s="530"/>
      <c r="B26" s="530"/>
      <c r="C26" s="530"/>
      <c r="D26" s="530"/>
      <c r="E26" s="530"/>
      <c r="F26" s="530"/>
      <c r="G26" s="530"/>
      <c r="H26" s="530"/>
      <c r="I26" s="530"/>
      <c r="J26" s="530"/>
      <c r="K26" s="530"/>
      <c r="L26" s="530"/>
      <c r="M26" s="530"/>
      <c r="N26" s="530"/>
      <c r="O26" s="519"/>
    </row>
    <row r="27" spans="1:15" s="236" customFormat="1" ht="15">
      <c r="A27" s="1474" t="s">
        <v>636</v>
      </c>
      <c r="B27" s="1474"/>
      <c r="C27" s="1474"/>
      <c r="D27" s="1474"/>
      <c r="E27" s="1474"/>
      <c r="F27" s="1474"/>
      <c r="G27" s="1474"/>
      <c r="H27" s="1474"/>
      <c r="I27" s="1474"/>
      <c r="J27" s="1474"/>
      <c r="K27" s="1474"/>
      <c r="L27" s="1474"/>
      <c r="M27" s="1474"/>
      <c r="N27" s="1474"/>
      <c r="O27" s="529"/>
    </row>
    <row r="28" spans="1:15" s="236" customFormat="1">
      <c r="A28" s="524"/>
      <c r="B28" s="524"/>
      <c r="C28" s="524"/>
      <c r="D28" s="524"/>
      <c r="E28" s="524"/>
      <c r="F28" s="524"/>
      <c r="G28" s="524"/>
      <c r="H28" s="524"/>
      <c r="I28" s="524"/>
      <c r="J28" s="524"/>
      <c r="K28" s="524"/>
      <c r="L28" s="524"/>
      <c r="M28" s="524"/>
      <c r="N28" s="524"/>
      <c r="O28" s="245"/>
    </row>
    <row r="29" spans="1:15" s="236" customFormat="1" ht="15.75">
      <c r="A29" s="1516" t="s">
        <v>618</v>
      </c>
      <c r="B29" s="1516"/>
      <c r="C29" s="1516"/>
      <c r="D29" s="1516"/>
      <c r="E29" s="1516"/>
      <c r="F29" s="1516"/>
      <c r="G29" s="1516"/>
      <c r="H29" s="1516"/>
      <c r="I29" s="1516"/>
      <c r="J29" s="1516"/>
      <c r="K29" s="1516"/>
      <c r="L29" s="1516"/>
      <c r="M29" s="1516"/>
      <c r="N29" s="1516"/>
      <c r="O29" s="245"/>
    </row>
    <row r="30" spans="1:15" s="236" customFormat="1">
      <c r="A30" s="524"/>
      <c r="B30" s="439"/>
      <c r="C30" s="439"/>
      <c r="D30" s="439"/>
      <c r="E30" s="439"/>
      <c r="F30" s="439"/>
      <c r="G30" s="439"/>
      <c r="H30" s="439"/>
      <c r="I30" s="439"/>
      <c r="J30" s="439"/>
      <c r="K30" s="439"/>
      <c r="L30" s="439"/>
      <c r="M30" s="439"/>
      <c r="N30" s="439"/>
      <c r="O30" s="245"/>
    </row>
    <row r="31" spans="1:15" s="236" customFormat="1">
      <c r="A31" s="524"/>
      <c r="B31" s="439"/>
      <c r="C31" s="439"/>
      <c r="D31" s="439"/>
      <c r="E31" s="439"/>
      <c r="F31" s="439"/>
      <c r="G31" s="439"/>
      <c r="H31" s="439"/>
      <c r="I31" s="439"/>
      <c r="J31" s="439"/>
      <c r="K31" s="439"/>
      <c r="L31" s="439"/>
      <c r="M31" s="439"/>
      <c r="N31" s="439"/>
      <c r="O31" s="245"/>
    </row>
    <row r="32" spans="1:15" ht="15.75">
      <c r="A32" s="1151" t="s">
        <v>546</v>
      </c>
      <c r="O32" s="245"/>
    </row>
    <row r="33" spans="1:14" s="236" customFormat="1">
      <c r="A33" s="20"/>
      <c r="B33" s="7"/>
      <c r="C33" s="7"/>
      <c r="D33" s="7"/>
      <c r="E33" s="7"/>
      <c r="F33" s="7"/>
      <c r="G33" s="7"/>
      <c r="H33" s="7"/>
      <c r="I33" s="7"/>
      <c r="J33" s="7"/>
      <c r="K33" s="7"/>
      <c r="L33" s="7"/>
      <c r="M33" s="7"/>
      <c r="N33" s="7"/>
    </row>
    <row r="34" spans="1:14" s="1144" customFormat="1" ht="15">
      <c r="A34" s="1159" t="s">
        <v>753</v>
      </c>
      <c r="B34" s="1209"/>
      <c r="C34" s="1209"/>
      <c r="D34" s="1209"/>
      <c r="E34" s="1209"/>
      <c r="F34" s="1209"/>
      <c r="G34" s="1209"/>
      <c r="H34" s="1209"/>
      <c r="I34" s="1209"/>
      <c r="J34" s="1136"/>
      <c r="K34" s="1136"/>
      <c r="L34" s="1136"/>
      <c r="M34" s="1136"/>
      <c r="N34" s="1136"/>
    </row>
    <row r="35" spans="1:14" s="1144" customFormat="1" ht="15">
      <c r="A35" s="1183" t="s">
        <v>748</v>
      </c>
      <c r="B35" s="1183"/>
      <c r="C35" s="1183"/>
      <c r="D35" s="1183"/>
      <c r="E35" s="1183"/>
      <c r="F35" s="1183"/>
      <c r="G35" s="1183"/>
      <c r="H35" s="1209"/>
      <c r="I35" s="1209"/>
      <c r="J35" s="1136"/>
      <c r="K35" s="1136"/>
      <c r="L35" s="1136"/>
      <c r="M35" s="1136"/>
      <c r="N35" s="1136"/>
    </row>
    <row r="36" spans="1:14" s="1144" customFormat="1" ht="15">
      <c r="A36" s="1209"/>
      <c r="B36" s="1209"/>
      <c r="C36" s="1209"/>
      <c r="D36" s="1209"/>
      <c r="E36" s="1209"/>
      <c r="F36" s="1209"/>
      <c r="G36" s="1209"/>
      <c r="H36" s="1209"/>
      <c r="I36" s="1209"/>
      <c r="J36" s="1136"/>
      <c r="K36" s="1136"/>
      <c r="L36" s="1136"/>
      <c r="M36" s="1136"/>
      <c r="N36" s="1136"/>
    </row>
    <row r="37" spans="1:14" s="1144" customFormat="1" ht="15">
      <c r="A37" s="1159" t="s">
        <v>205</v>
      </c>
      <c r="B37" s="1209"/>
      <c r="C37" s="1209"/>
      <c r="D37" s="1209"/>
      <c r="E37" s="1209"/>
      <c r="F37" s="1209"/>
      <c r="G37" s="1209"/>
      <c r="H37" s="1209"/>
      <c r="I37" s="1209"/>
      <c r="J37" s="1136"/>
      <c r="K37" s="1136"/>
      <c r="L37" s="1136"/>
      <c r="M37" s="1136"/>
      <c r="N37" s="1136"/>
    </row>
    <row r="38" spans="1:14" s="1144" customFormat="1" ht="15">
      <c r="A38" s="1183" t="s">
        <v>206</v>
      </c>
      <c r="B38" s="1183"/>
      <c r="C38" s="1183"/>
      <c r="D38" s="1183"/>
      <c r="E38" s="1183"/>
      <c r="F38" s="1183"/>
      <c r="G38" s="1183"/>
      <c r="H38" s="1183"/>
      <c r="I38" s="1209"/>
      <c r="J38" s="1136"/>
      <c r="K38" s="1136"/>
      <c r="L38" s="1136"/>
      <c r="M38" s="1136"/>
      <c r="N38" s="1136"/>
    </row>
    <row r="39" spans="1:14" s="1144" customFormat="1" ht="15">
      <c r="A39" s="1209"/>
      <c r="B39" s="1209"/>
      <c r="C39" s="1209"/>
      <c r="D39" s="1209"/>
      <c r="E39" s="1209"/>
      <c r="F39" s="1209"/>
      <c r="G39" s="1209"/>
      <c r="H39" s="1209"/>
      <c r="I39" s="1209"/>
      <c r="J39" s="1136"/>
      <c r="K39" s="1136"/>
      <c r="L39" s="1136"/>
      <c r="M39" s="1136"/>
      <c r="N39" s="1136"/>
    </row>
    <row r="40" spans="1:14" s="1144" customFormat="1" ht="15">
      <c r="A40" s="1159" t="s">
        <v>207</v>
      </c>
      <c r="B40" s="1209"/>
      <c r="C40" s="1209"/>
      <c r="D40" s="1209"/>
      <c r="E40" s="1209"/>
      <c r="F40" s="1209"/>
      <c r="G40" s="1209"/>
      <c r="H40" s="1209"/>
      <c r="I40" s="1209"/>
      <c r="J40" s="1136"/>
      <c r="K40" s="1136"/>
      <c r="L40" s="1136"/>
      <c r="M40" s="1136"/>
      <c r="N40" s="1136"/>
    </row>
    <row r="41" spans="1:14" s="1144" customFormat="1" ht="15">
      <c r="A41" s="1183" t="s">
        <v>208</v>
      </c>
      <c r="B41" s="1183"/>
      <c r="C41" s="1183"/>
      <c r="D41" s="1183"/>
      <c r="E41" s="1183"/>
      <c r="F41" s="1183"/>
      <c r="G41" s="1183"/>
      <c r="H41" s="1183"/>
      <c r="I41" s="1209"/>
      <c r="J41" s="1136"/>
      <c r="K41" s="1136"/>
      <c r="L41" s="1136"/>
      <c r="M41" s="1136"/>
      <c r="N41" s="1136"/>
    </row>
    <row r="42" spans="1:14" s="1144" customFormat="1" ht="15">
      <c r="A42" s="1139"/>
      <c r="B42" s="1209"/>
      <c r="C42" s="1209"/>
      <c r="D42" s="1209"/>
      <c r="E42" s="1209"/>
      <c r="F42" s="1209"/>
      <c r="G42" s="1209"/>
      <c r="H42" s="1209"/>
      <c r="I42" s="1209"/>
      <c r="J42" s="1136"/>
      <c r="K42" s="1136"/>
      <c r="L42" s="1136"/>
      <c r="M42" s="1136"/>
      <c r="N42" s="1136"/>
    </row>
    <row r="43" spans="1:14" s="1144" customFormat="1" ht="15">
      <c r="A43" s="1159" t="s">
        <v>840</v>
      </c>
      <c r="B43" s="1209"/>
      <c r="C43" s="1209"/>
      <c r="D43" s="1209"/>
      <c r="E43" s="1209"/>
      <c r="F43" s="1209"/>
      <c r="G43" s="1209"/>
      <c r="H43" s="1209"/>
      <c r="I43" s="1209"/>
      <c r="J43" s="1136"/>
      <c r="K43" s="1136"/>
      <c r="L43" s="1136"/>
      <c r="M43" s="1136"/>
      <c r="N43" s="1136"/>
    </row>
    <row r="44" spans="1:14" s="1144" customFormat="1" ht="15">
      <c r="A44" s="1183" t="s">
        <v>841</v>
      </c>
      <c r="B44" s="1183"/>
      <c r="C44" s="1183"/>
      <c r="D44" s="1183"/>
      <c r="E44" s="1183"/>
      <c r="F44" s="1183"/>
      <c r="G44" s="1183"/>
      <c r="H44" s="1183"/>
      <c r="I44" s="1183"/>
      <c r="J44" s="1136"/>
      <c r="K44" s="1136"/>
      <c r="L44" s="1136"/>
      <c r="M44" s="1136"/>
      <c r="N44" s="1136"/>
    </row>
    <row r="45" spans="1:14" s="1144" customFormat="1" ht="15">
      <c r="A45" s="1139"/>
      <c r="B45" s="1209"/>
      <c r="C45" s="1209"/>
      <c r="D45" s="1209"/>
      <c r="E45" s="1209"/>
      <c r="F45" s="1209"/>
      <c r="G45" s="1209"/>
      <c r="H45" s="1209"/>
      <c r="I45" s="1209"/>
      <c r="J45" s="1136"/>
      <c r="K45" s="1136"/>
      <c r="L45" s="1136"/>
      <c r="M45" s="1136"/>
      <c r="N45" s="1136"/>
    </row>
    <row r="46" spans="1:14" s="1144" customFormat="1" ht="15">
      <c r="A46" s="1159" t="s">
        <v>842</v>
      </c>
      <c r="B46" s="1209"/>
      <c r="C46" s="1209"/>
      <c r="D46" s="1209"/>
      <c r="E46" s="1209"/>
      <c r="F46" s="1209"/>
      <c r="G46" s="1209"/>
      <c r="H46" s="1209"/>
      <c r="I46" s="1209"/>
      <c r="J46" s="1136"/>
      <c r="K46" s="1136"/>
      <c r="L46" s="1136"/>
      <c r="M46" s="1136"/>
      <c r="N46" s="1136"/>
    </row>
    <row r="47" spans="1:14" s="1144" customFormat="1" ht="15">
      <c r="A47" s="1183" t="s">
        <v>841</v>
      </c>
      <c r="B47" s="1183"/>
      <c r="C47" s="1183"/>
      <c r="D47" s="1183"/>
      <c r="E47" s="1183"/>
      <c r="F47" s="1183"/>
      <c r="G47" s="1183"/>
      <c r="H47" s="1209"/>
      <c r="I47" s="1209"/>
      <c r="J47" s="1136"/>
      <c r="K47" s="1136"/>
      <c r="L47" s="1136"/>
      <c r="M47" s="1136"/>
      <c r="N47" s="1136"/>
    </row>
    <row r="48" spans="1:14" s="1144" customFormat="1" ht="15">
      <c r="A48" s="1135"/>
      <c r="B48" s="1209"/>
      <c r="C48" s="1209"/>
      <c r="D48" s="1209"/>
      <c r="E48" s="1209"/>
      <c r="F48" s="1209"/>
      <c r="G48" s="1209"/>
      <c r="H48" s="1209"/>
      <c r="I48" s="1209"/>
      <c r="J48" s="1136"/>
      <c r="K48" s="1136"/>
      <c r="L48" s="1136"/>
      <c r="M48" s="1136"/>
      <c r="N48" s="1136"/>
    </row>
    <row r="49" spans="1:14" s="1144" customFormat="1" ht="15">
      <c r="A49" s="1158" t="s">
        <v>843</v>
      </c>
      <c r="B49" s="1209"/>
      <c r="C49" s="1209"/>
      <c r="D49" s="1209"/>
      <c r="E49" s="1209"/>
      <c r="F49" s="1209"/>
      <c r="G49" s="1209"/>
      <c r="H49" s="1209"/>
      <c r="I49" s="1209"/>
      <c r="J49" s="1136"/>
      <c r="K49" s="1136"/>
      <c r="L49" s="1136"/>
      <c r="M49" s="1136"/>
      <c r="N49" s="1136"/>
    </row>
    <row r="50" spans="1:14" s="1144" customFormat="1" ht="15">
      <c r="A50" s="1183" t="s">
        <v>841</v>
      </c>
      <c r="B50" s="1183"/>
      <c r="C50" s="1183"/>
      <c r="D50" s="1183"/>
      <c r="E50" s="1183"/>
      <c r="F50" s="1183"/>
      <c r="G50" s="1183"/>
      <c r="H50" s="1209"/>
      <c r="I50" s="1209"/>
      <c r="J50" s="1136"/>
      <c r="K50" s="1136"/>
      <c r="L50" s="1136"/>
      <c r="M50" s="1136"/>
      <c r="N50" s="1136"/>
    </row>
    <row r="51" spans="1:14" s="1144" customFormat="1" ht="15">
      <c r="A51" s="1209"/>
      <c r="B51" s="1209"/>
      <c r="C51" s="1209"/>
      <c r="D51" s="1209"/>
      <c r="E51" s="1209"/>
      <c r="F51" s="1209"/>
      <c r="G51" s="1209"/>
      <c r="H51" s="1209"/>
      <c r="I51" s="1209"/>
      <c r="J51" s="1136"/>
      <c r="K51" s="1136"/>
      <c r="L51" s="1136"/>
      <c r="M51" s="1136"/>
      <c r="N51" s="1136"/>
    </row>
    <row r="52" spans="1:14" s="1144" customFormat="1" ht="15">
      <c r="A52" s="1159" t="s">
        <v>209</v>
      </c>
      <c r="B52" s="1209"/>
      <c r="C52" s="1209"/>
      <c r="D52" s="1209"/>
      <c r="E52" s="1209"/>
      <c r="F52" s="1209"/>
      <c r="G52" s="1209"/>
      <c r="H52" s="1209"/>
      <c r="I52" s="1209"/>
      <c r="J52" s="1136"/>
      <c r="K52" s="1136"/>
      <c r="L52" s="1136"/>
      <c r="M52" s="1136"/>
      <c r="N52" s="1136"/>
    </row>
    <row r="53" spans="1:14" s="1144" customFormat="1" ht="15">
      <c r="A53" s="1183" t="s">
        <v>210</v>
      </c>
      <c r="B53" s="1183"/>
      <c r="C53" s="1183"/>
      <c r="D53" s="1183"/>
      <c r="E53" s="1183"/>
      <c r="F53" s="1183"/>
      <c r="G53" s="1183"/>
      <c r="H53" s="1209"/>
      <c r="I53" s="1209"/>
      <c r="J53" s="1136"/>
      <c r="K53" s="1136"/>
      <c r="L53" s="1136"/>
      <c r="M53" s="1136"/>
      <c r="N53" s="1136"/>
    </row>
    <row r="54" spans="1:14" s="1144" customFormat="1" ht="15">
      <c r="A54" s="1209"/>
      <c r="B54" s="1209"/>
      <c r="C54" s="1209"/>
      <c r="D54" s="1209"/>
      <c r="E54" s="1209"/>
      <c r="F54" s="1209"/>
      <c r="G54" s="1209"/>
      <c r="H54" s="1209"/>
      <c r="I54" s="1209"/>
      <c r="J54" s="1136"/>
      <c r="K54" s="1136"/>
      <c r="L54" s="1136"/>
      <c r="M54" s="1136"/>
      <c r="N54" s="1136"/>
    </row>
    <row r="55" spans="1:14" s="1144" customFormat="1" ht="15">
      <c r="A55" s="1159" t="s">
        <v>211</v>
      </c>
      <c r="B55" s="1209"/>
      <c r="C55" s="1209"/>
      <c r="D55" s="1209"/>
      <c r="E55" s="1209"/>
      <c r="F55" s="1209"/>
      <c r="G55" s="1209"/>
      <c r="H55" s="1209"/>
      <c r="I55" s="1209"/>
      <c r="J55" s="1136"/>
      <c r="K55" s="1136"/>
      <c r="L55" s="1136"/>
      <c r="M55" s="1136"/>
      <c r="N55" s="1136"/>
    </row>
    <row r="56" spans="1:14" s="1144" customFormat="1" ht="15">
      <c r="A56" s="1183" t="s">
        <v>212</v>
      </c>
      <c r="B56" s="1183"/>
      <c r="C56" s="1183"/>
      <c r="D56" s="1209"/>
      <c r="E56" s="1209"/>
      <c r="F56" s="1209"/>
      <c r="G56" s="1209"/>
      <c r="H56" s="1209"/>
      <c r="I56" s="1209"/>
      <c r="J56" s="1136"/>
      <c r="K56" s="1136"/>
      <c r="L56" s="1136"/>
      <c r="M56" s="1136"/>
      <c r="N56" s="1136"/>
    </row>
    <row r="57" spans="1:14" s="1144" customFormat="1" ht="15">
      <c r="A57" s="1209"/>
      <c r="B57" s="1209"/>
      <c r="C57" s="1209"/>
      <c r="D57" s="1209"/>
      <c r="E57" s="1209"/>
      <c r="F57" s="1209"/>
      <c r="G57" s="1209"/>
      <c r="H57" s="1209"/>
      <c r="I57" s="1209"/>
      <c r="J57" s="1136"/>
      <c r="K57" s="1136"/>
      <c r="L57" s="1136"/>
      <c r="M57" s="1136"/>
      <c r="N57" s="1136"/>
    </row>
    <row r="58" spans="1:14" s="1144" customFormat="1" ht="15">
      <c r="A58" s="1159" t="s">
        <v>213</v>
      </c>
      <c r="B58" s="1209"/>
      <c r="C58" s="1209"/>
      <c r="D58" s="1209"/>
      <c r="E58" s="1209"/>
      <c r="F58" s="1209"/>
      <c r="G58" s="1209"/>
      <c r="H58" s="1209"/>
      <c r="I58" s="1209"/>
      <c r="J58" s="1136"/>
      <c r="K58" s="1136"/>
      <c r="L58" s="1136"/>
      <c r="M58" s="1136"/>
      <c r="N58" s="1136"/>
    </row>
    <row r="59" spans="1:14" s="1144" customFormat="1" ht="15">
      <c r="A59" s="1183" t="s">
        <v>844</v>
      </c>
      <c r="B59" s="1183"/>
      <c r="C59" s="1183"/>
      <c r="D59" s="1183"/>
      <c r="E59" s="1183"/>
      <c r="F59" s="1183"/>
      <c r="G59" s="1183"/>
      <c r="H59" s="1183"/>
      <c r="I59" s="1183"/>
      <c r="J59" s="1136"/>
      <c r="K59" s="1136"/>
      <c r="L59" s="1136"/>
      <c r="M59" s="1136"/>
      <c r="N59" s="1136"/>
    </row>
    <row r="60" spans="1:14" s="1144" customFormat="1" ht="15">
      <c r="A60" s="1209"/>
      <c r="B60" s="1209"/>
      <c r="C60" s="1209"/>
      <c r="D60" s="1209"/>
      <c r="E60" s="1209"/>
      <c r="F60" s="1209"/>
      <c r="G60" s="1209"/>
      <c r="H60" s="1209"/>
      <c r="I60" s="1209"/>
      <c r="J60" s="1136"/>
      <c r="K60" s="1136"/>
      <c r="L60" s="1136"/>
      <c r="M60" s="1136"/>
      <c r="N60" s="1136"/>
    </row>
    <row r="61" spans="1:14" s="1144" customFormat="1" ht="15">
      <c r="A61" s="1159" t="s">
        <v>214</v>
      </c>
      <c r="B61" s="1209"/>
      <c r="C61" s="1209"/>
      <c r="D61" s="1209"/>
      <c r="E61" s="1209"/>
      <c r="F61" s="1209"/>
      <c r="G61" s="1209"/>
      <c r="H61" s="1209"/>
      <c r="I61" s="1209"/>
      <c r="J61" s="1136"/>
      <c r="K61" s="1136"/>
      <c r="L61" s="1136"/>
      <c r="M61" s="1136"/>
      <c r="N61" s="1136"/>
    </row>
    <row r="62" spans="1:14" s="1144" customFormat="1" ht="15">
      <c r="A62" s="1183" t="s">
        <v>756</v>
      </c>
      <c r="B62" s="1183"/>
      <c r="C62" s="1183"/>
      <c r="D62" s="1183"/>
      <c r="E62" s="1183"/>
      <c r="F62" s="1183"/>
      <c r="G62" s="1183"/>
      <c r="H62" s="1183"/>
      <c r="I62" s="1209"/>
      <c r="J62" s="1136"/>
      <c r="K62" s="1136"/>
      <c r="L62" s="1136"/>
      <c r="M62" s="1136"/>
      <c r="N62" s="1136"/>
    </row>
    <row r="63" spans="1:14" s="1144" customFormat="1" ht="15">
      <c r="A63" s="1218"/>
      <c r="B63" s="1209"/>
      <c r="C63" s="1209"/>
      <c r="D63" s="1209"/>
      <c r="E63" s="1209"/>
      <c r="F63" s="1209"/>
      <c r="G63" s="1209"/>
      <c r="H63" s="1209"/>
      <c r="I63" s="1209"/>
      <c r="J63" s="1136"/>
      <c r="K63" s="1136"/>
      <c r="L63" s="1136"/>
      <c r="M63" s="1136"/>
      <c r="N63" s="1136"/>
    </row>
    <row r="64" spans="1:14" s="1144" customFormat="1" ht="15">
      <c r="A64" s="1159" t="s">
        <v>557</v>
      </c>
      <c r="B64" s="1209"/>
      <c r="C64" s="1209"/>
      <c r="D64" s="1209"/>
      <c r="E64" s="1209"/>
      <c r="F64" s="1209"/>
      <c r="G64" s="1209"/>
      <c r="H64" s="1209"/>
      <c r="I64" s="1209"/>
      <c r="J64" s="1136"/>
      <c r="K64" s="1136"/>
      <c r="L64" s="1136"/>
      <c r="M64" s="1136"/>
      <c r="N64" s="1136"/>
    </row>
    <row r="65" spans="1:14" s="1144" customFormat="1" ht="15">
      <c r="A65" s="1183" t="s">
        <v>754</v>
      </c>
      <c r="B65" s="1183"/>
      <c r="C65" s="1183"/>
      <c r="D65" s="1183"/>
      <c r="E65" s="1209"/>
      <c r="F65" s="1209"/>
      <c r="G65" s="1209"/>
      <c r="H65" s="1209"/>
      <c r="I65" s="1209"/>
      <c r="J65" s="1136"/>
      <c r="K65" s="1136"/>
      <c r="L65" s="1136"/>
      <c r="M65" s="1136"/>
      <c r="N65" s="1136"/>
    </row>
  </sheetData>
  <mergeCells count="11">
    <mergeCell ref="A11:N11"/>
    <mergeCell ref="A13:N13"/>
    <mergeCell ref="A3:N3"/>
    <mergeCell ref="A5:N5"/>
    <mergeCell ref="A7:N7"/>
    <mergeCell ref="A9:N9"/>
    <mergeCell ref="A29:N29"/>
    <mergeCell ref="A16:N16"/>
    <mergeCell ref="A25:N25"/>
    <mergeCell ref="A27:N27"/>
    <mergeCell ref="A18:N18"/>
  </mergeCells>
  <hyperlinks>
    <hyperlink ref="A38" r:id="rId1" location="table-tsgb0901"/>
    <hyperlink ref="A41" r:id="rId2" location="table-tsgb0902"/>
    <hyperlink ref="A53" r:id="rId3"/>
    <hyperlink ref="A56" r:id="rId4"/>
    <hyperlink ref="A59" r:id="rId5"/>
    <hyperlink ref="A35" r:id="rId6"/>
    <hyperlink ref="A65" r:id="rId7"/>
    <hyperlink ref="A44" r:id="rId8"/>
    <hyperlink ref="A47" r:id="rId9"/>
    <hyperlink ref="A50" r:id="rId10"/>
    <hyperlink ref="A62" r:id="rId11"/>
    <hyperlink ref="O1" location="Contents!A1" display="Return to Contents"/>
  </hyperlinks>
  <pageMargins left="0.70866141732283472" right="0.70866141732283472" top="0.74803149606299213" bottom="0.74803149606299213" header="0.31496062992125984" footer="0.31496062992125984"/>
  <pageSetup paperSize="9" scale="63" orientation="portrait" r:id="rId12"/>
</worksheet>
</file>

<file path=xl/worksheets/sheet64.xml><?xml version="1.0" encoding="utf-8"?>
<worksheet xmlns="http://schemas.openxmlformats.org/spreadsheetml/2006/main" xmlns:r="http://schemas.openxmlformats.org/officeDocument/2006/relationships">
  <sheetPr codeName="Sheet73">
    <tabColor theme="0" tint="-0.249977111117893"/>
    <pageSetUpPr fitToPage="1"/>
  </sheetPr>
  <dimension ref="A1:E16"/>
  <sheetViews>
    <sheetView zoomScaleNormal="100" workbookViewId="0">
      <selection activeCell="A2" sqref="A2"/>
    </sheetView>
  </sheetViews>
  <sheetFormatPr defaultRowHeight="14.25"/>
  <cols>
    <col min="1" max="1" width="123.5703125" style="131" customWidth="1"/>
    <col min="2" max="2" width="21" style="131" customWidth="1"/>
    <col min="3" max="3" width="35.28515625" style="132" customWidth="1"/>
    <col min="4" max="4" width="25" style="132" customWidth="1"/>
    <col min="5" max="5" width="11.85546875" style="386" customWidth="1"/>
    <col min="6" max="16384" width="9.140625" style="386"/>
  </cols>
  <sheetData>
    <row r="1" spans="1:5" s="127" customFormat="1" ht="30.75" customHeight="1">
      <c r="A1" s="482" t="s">
        <v>700</v>
      </c>
      <c r="B1" s="471"/>
      <c r="C1" s="330"/>
      <c r="D1" s="1162" t="s">
        <v>63</v>
      </c>
    </row>
    <row r="2" spans="1:5" ht="20.100000000000001" customHeight="1">
      <c r="A2" s="480" t="s">
        <v>1631</v>
      </c>
      <c r="B2" s="133"/>
      <c r="C2" s="1425" t="s">
        <v>87</v>
      </c>
      <c r="D2" s="387"/>
      <c r="E2" s="238"/>
    </row>
    <row r="3" spans="1:5" s="135" customFormat="1" ht="30.75" customHeight="1">
      <c r="A3" s="478" t="s">
        <v>1630</v>
      </c>
      <c r="B3" s="142"/>
      <c r="C3" s="137" t="s">
        <v>1632</v>
      </c>
      <c r="D3" s="387"/>
      <c r="E3" s="144"/>
    </row>
    <row r="4" spans="1:5" s="135" customFormat="1" ht="34.5" customHeight="1">
      <c r="A4" s="478" t="s">
        <v>1730</v>
      </c>
      <c r="B4" s="142"/>
      <c r="C4" s="137"/>
      <c r="D4" s="387"/>
      <c r="E4" s="1519"/>
    </row>
    <row r="5" spans="1:5" s="135" customFormat="1" ht="31.5" customHeight="1">
      <c r="A5" s="478" t="s">
        <v>971</v>
      </c>
      <c r="B5" s="142"/>
      <c r="C5" s="137"/>
      <c r="D5" s="387"/>
      <c r="E5" s="1519"/>
    </row>
    <row r="6" spans="1:5" s="135" customFormat="1" ht="24" customHeight="1">
      <c r="A6" s="480" t="s">
        <v>972</v>
      </c>
      <c r="B6" s="142"/>
      <c r="C6" s="1425" t="s">
        <v>1635</v>
      </c>
      <c r="D6" s="389"/>
      <c r="E6" s="705"/>
    </row>
    <row r="7" spans="1:5" ht="30.75" customHeight="1">
      <c r="A7" s="478" t="s">
        <v>1634</v>
      </c>
      <c r="C7" s="137" t="s">
        <v>774</v>
      </c>
    </row>
    <row r="8" spans="1:5" s="411" customFormat="1" ht="31.5" customHeight="1">
      <c r="A8" s="478" t="s">
        <v>1633</v>
      </c>
      <c r="B8" s="131"/>
      <c r="C8" s="132"/>
      <c r="D8" s="132"/>
    </row>
    <row r="9" spans="1:5" s="411" customFormat="1" ht="39.75" customHeight="1">
      <c r="A9" s="478" t="s">
        <v>1638</v>
      </c>
      <c r="B9" s="131"/>
      <c r="C9" s="137" t="s">
        <v>1636</v>
      </c>
      <c r="D9" s="132"/>
    </row>
    <row r="10" spans="1:5" s="411" customFormat="1" ht="46.5" customHeight="1">
      <c r="A10" s="481" t="s">
        <v>1637</v>
      </c>
      <c r="B10" s="131"/>
      <c r="C10" s="132"/>
      <c r="D10" s="132"/>
    </row>
    <row r="11" spans="1:5" ht="33.75" customHeight="1">
      <c r="A11" s="478" t="s">
        <v>1812</v>
      </c>
    </row>
    <row r="12" spans="1:5">
      <c r="A12" s="1140"/>
    </row>
    <row r="13" spans="1:5" ht="15.75" customHeight="1"/>
    <row r="14" spans="1:5" ht="15.75" customHeight="1">
      <c r="A14" s="488" t="s">
        <v>73</v>
      </c>
    </row>
    <row r="15" spans="1:5">
      <c r="A15" s="489" t="s">
        <v>74</v>
      </c>
    </row>
    <row r="16" spans="1:5">
      <c r="A16" s="489" t="s">
        <v>75</v>
      </c>
    </row>
  </sheetData>
  <mergeCells count="1">
    <mergeCell ref="E4:E5"/>
  </mergeCells>
  <hyperlinks>
    <hyperlink ref="C2" location="'Vehicle First Reg T5.1 &amp; T5.2'!A1" display="Vehicle Registration Tables"/>
    <hyperlink ref="D1" location="Contents!A1" display="Back to Contents Page"/>
    <hyperlink ref="C6" location="'Vehicle Licensed and SORN T5.4'!A1" display="Vehicles Licensed Table"/>
  </hyperlinks>
  <pageMargins left="0" right="0" top="0.19685039370078741" bottom="0.15748031496062992" header="0.19685039370078741" footer="0.15748031496062992"/>
  <pageSetup paperSize="9" orientation="landscape" r:id="rId1"/>
  <drawing r:id="rId2"/>
</worksheet>
</file>

<file path=xl/worksheets/sheet65.xml><?xml version="1.0" encoding="utf-8"?>
<worksheet xmlns="http://schemas.openxmlformats.org/spreadsheetml/2006/main" xmlns:r="http://schemas.openxmlformats.org/officeDocument/2006/relationships">
  <sheetPr codeName="Sheet90">
    <tabColor theme="0" tint="-0.249977111117893"/>
    <pageSetUpPr fitToPage="1"/>
  </sheetPr>
  <dimension ref="A1:N49"/>
  <sheetViews>
    <sheetView zoomScaleNormal="100" workbookViewId="0">
      <selection activeCell="A2" sqref="A2"/>
    </sheetView>
  </sheetViews>
  <sheetFormatPr defaultRowHeight="12.75"/>
  <cols>
    <col min="1" max="1" width="31.5703125" style="706" customWidth="1"/>
    <col min="2" max="5" width="12.7109375" style="706" customWidth="1"/>
    <col min="6" max="7" width="11.28515625" style="706" customWidth="1"/>
    <col min="8" max="16384" width="9.140625" style="706"/>
  </cols>
  <sheetData>
    <row r="1" spans="1:14" ht="15.75">
      <c r="A1" s="12" t="s">
        <v>35</v>
      </c>
      <c r="B1" s="275"/>
      <c r="C1" s="471"/>
      <c r="D1" s="236"/>
      <c r="E1" s="236"/>
    </row>
    <row r="2" spans="1:14" ht="15.75">
      <c r="A2" s="236"/>
      <c r="B2" s="31"/>
      <c r="C2" s="31"/>
      <c r="D2" s="236"/>
      <c r="E2" s="236"/>
      <c r="H2" s="77"/>
    </row>
    <row r="3" spans="1:14">
      <c r="A3" s="1234" t="s">
        <v>106</v>
      </c>
      <c r="B3" s="31"/>
      <c r="C3" s="31"/>
      <c r="D3" s="236"/>
      <c r="E3" s="236"/>
    </row>
    <row r="4" spans="1:14">
      <c r="A4" s="289"/>
    </row>
    <row r="5" spans="1:14">
      <c r="A5" s="442" t="s">
        <v>973</v>
      </c>
      <c r="B5" s="271"/>
      <c r="C5" s="271"/>
      <c r="D5" s="271"/>
      <c r="E5" s="271"/>
      <c r="F5" s="271"/>
    </row>
    <row r="6" spans="1:14" ht="13.5" thickBot="1">
      <c r="A6" s="271"/>
      <c r="B6" s="271"/>
      <c r="C6" s="271"/>
      <c r="D6" s="271"/>
      <c r="E6" s="271"/>
      <c r="F6" s="271"/>
    </row>
    <row r="7" spans="1:14" s="241" customFormat="1" ht="15.75" customHeight="1" thickTop="1" thickBot="1">
      <c r="A7" s="760"/>
      <c r="B7" s="796">
        <v>2012</v>
      </c>
      <c r="C7" s="796">
        <v>2013</v>
      </c>
      <c r="D7" s="796" t="s">
        <v>1165</v>
      </c>
      <c r="E7" s="796" t="s">
        <v>1166</v>
      </c>
      <c r="F7" s="796" t="s">
        <v>1167</v>
      </c>
      <c r="G7" s="248"/>
      <c r="H7" s="248"/>
    </row>
    <row r="8" spans="1:14" ht="12.75" customHeight="1" thickTop="1">
      <c r="A8" s="83"/>
      <c r="B8" s="713"/>
      <c r="C8" s="713"/>
      <c r="D8" s="714"/>
      <c r="E8" s="714"/>
      <c r="F8" s="714"/>
      <c r="N8" s="155"/>
    </row>
    <row r="9" spans="1:14" ht="12.75" customHeight="1">
      <c r="A9" s="710" t="s">
        <v>974</v>
      </c>
      <c r="B9" s="884">
        <v>95266</v>
      </c>
      <c r="C9" s="884">
        <v>104986</v>
      </c>
      <c r="D9" s="884">
        <v>96893</v>
      </c>
      <c r="E9" s="884">
        <v>70529</v>
      </c>
      <c r="F9" s="884">
        <v>71362</v>
      </c>
      <c r="N9" s="155"/>
    </row>
    <row r="10" spans="1:14" s="1368" customFormat="1" ht="15.75" customHeight="1">
      <c r="A10" s="1389" t="s">
        <v>1926</v>
      </c>
      <c r="B10" s="1388" t="s">
        <v>728</v>
      </c>
      <c r="C10" s="1388">
        <v>61281</v>
      </c>
      <c r="D10" s="1388">
        <v>69065</v>
      </c>
      <c r="E10" s="1388">
        <v>68493</v>
      </c>
      <c r="F10" s="1388">
        <v>69762</v>
      </c>
      <c r="N10" s="155"/>
    </row>
    <row r="11" spans="1:14" s="1368" customFormat="1" ht="12.75" customHeight="1">
      <c r="A11" s="1389" t="s">
        <v>1927</v>
      </c>
      <c r="B11" s="1388" t="s">
        <v>728</v>
      </c>
      <c r="C11" s="1388">
        <v>43705</v>
      </c>
      <c r="D11" s="1388">
        <v>27828</v>
      </c>
      <c r="E11" s="1388">
        <v>2036</v>
      </c>
      <c r="F11" s="1388">
        <v>1600</v>
      </c>
      <c r="N11" s="155"/>
    </row>
    <row r="12" spans="1:14" s="266" customFormat="1" ht="13.5" thickBot="1">
      <c r="A12" s="565"/>
      <c r="B12" s="566"/>
      <c r="C12" s="566"/>
      <c r="D12" s="446"/>
      <c r="E12" s="446"/>
      <c r="F12" s="566"/>
    </row>
    <row r="13" spans="1:14" s="266" customFormat="1" ht="13.5" thickTop="1">
      <c r="A13" s="242" t="s">
        <v>975</v>
      </c>
      <c r="B13" s="271"/>
      <c r="C13" s="271"/>
      <c r="D13" s="271"/>
      <c r="E13" s="271"/>
      <c r="F13" s="271"/>
      <c r="G13" s="271"/>
      <c r="H13" s="344"/>
      <c r="M13" s="344"/>
    </row>
    <row r="14" spans="1:14" s="266" customFormat="1">
      <c r="A14" s="104"/>
      <c r="B14" s="271"/>
      <c r="C14" s="271"/>
      <c r="D14" s="271"/>
      <c r="E14" s="271"/>
      <c r="F14" s="271"/>
      <c r="G14" s="271"/>
      <c r="H14" s="344"/>
      <c r="M14" s="344"/>
    </row>
    <row r="15" spans="1:14" s="266" customFormat="1">
      <c r="A15" s="1196" t="s">
        <v>121</v>
      </c>
      <c r="B15" s="1196"/>
      <c r="C15" s="1219"/>
      <c r="D15" s="1219"/>
      <c r="E15" s="1219"/>
      <c r="F15" s="1219"/>
      <c r="G15" s="53"/>
    </row>
    <row r="16" spans="1:14" ht="27" customHeight="1">
      <c r="A16" s="1520" t="s">
        <v>978</v>
      </c>
      <c r="B16" s="1520"/>
      <c r="C16" s="1520"/>
      <c r="D16" s="1520"/>
      <c r="E16" s="1520"/>
      <c r="F16" s="1520"/>
      <c r="G16" s="53"/>
      <c r="H16" s="155"/>
      <c r="M16" s="155"/>
    </row>
    <row r="17" spans="1:14" ht="51.75" customHeight="1">
      <c r="A17" s="1520" t="s">
        <v>1928</v>
      </c>
      <c r="B17" s="1520"/>
      <c r="C17" s="1520"/>
      <c r="D17" s="1520"/>
      <c r="E17" s="1520"/>
      <c r="F17" s="1520"/>
      <c r="G17" s="53"/>
      <c r="H17" s="155"/>
      <c r="M17" s="155"/>
    </row>
    <row r="18" spans="1:14">
      <c r="A18" s="289"/>
    </row>
    <row r="19" spans="1:14">
      <c r="A19" s="289"/>
    </row>
    <row r="20" spans="1:14">
      <c r="A20" s="442" t="s">
        <v>976</v>
      </c>
      <c r="B20" s="271"/>
      <c r="C20" s="271"/>
      <c r="D20" s="271"/>
      <c r="E20" s="271"/>
      <c r="F20" s="271"/>
    </row>
    <row r="21" spans="1:14" ht="13.5" thickBot="1">
      <c r="A21" s="271"/>
      <c r="B21" s="271"/>
      <c r="C21" s="271"/>
      <c r="D21" s="271"/>
      <c r="E21" s="271"/>
      <c r="F21" s="271"/>
    </row>
    <row r="22" spans="1:14" ht="15.75" customHeight="1" thickTop="1" thickBot="1">
      <c r="A22" s="760"/>
      <c r="B22" s="885" t="s">
        <v>1168</v>
      </c>
      <c r="C22" s="885" t="s">
        <v>1169</v>
      </c>
      <c r="D22" s="885" t="s">
        <v>1170</v>
      </c>
      <c r="E22" s="885" t="s">
        <v>1171</v>
      </c>
      <c r="F22" s="794"/>
      <c r="G22" s="885" t="s">
        <v>1172</v>
      </c>
      <c r="H22" s="248"/>
    </row>
    <row r="23" spans="1:14" ht="12.75" customHeight="1" thickTop="1">
      <c r="A23" s="83"/>
      <c r="B23" s="790"/>
      <c r="C23" s="790"/>
      <c r="D23" s="773"/>
      <c r="E23" s="773"/>
      <c r="F23" s="773"/>
      <c r="G23" s="773"/>
      <c r="N23" s="155"/>
    </row>
    <row r="24" spans="1:14" ht="12.75" customHeight="1">
      <c r="A24" s="710" t="s">
        <v>974</v>
      </c>
      <c r="B24" s="886">
        <f>(C9/B9)-1</f>
        <v>0.10203010517918254</v>
      </c>
      <c r="C24" s="886" t="s">
        <v>977</v>
      </c>
      <c r="D24" s="886" t="s">
        <v>977</v>
      </c>
      <c r="E24" s="886">
        <f>(F9/E9)-1</f>
        <v>1.1810744516440153E-2</v>
      </c>
      <c r="F24" s="886"/>
      <c r="G24" s="886" t="s">
        <v>977</v>
      </c>
      <c r="I24" s="266"/>
      <c r="N24" s="155"/>
    </row>
    <row r="25" spans="1:14" s="1368" customFormat="1" ht="15.75" customHeight="1">
      <c r="A25" s="1389" t="s">
        <v>1926</v>
      </c>
      <c r="B25" s="1390" t="s">
        <v>728</v>
      </c>
      <c r="C25" s="886">
        <f>(D10/C10)-1</f>
        <v>0.12702142589056975</v>
      </c>
      <c r="D25" s="886">
        <f>(E10/D10)-1</f>
        <v>-8.2820531383479556E-3</v>
      </c>
      <c r="E25" s="886">
        <f>(F10/E10)-1</f>
        <v>1.8527440760369718E-2</v>
      </c>
      <c r="F25" s="1390"/>
      <c r="G25" s="1390" t="s">
        <v>728</v>
      </c>
      <c r="I25" s="266"/>
      <c r="N25" s="155"/>
    </row>
    <row r="26" spans="1:14" s="1368" customFormat="1" ht="12.75" customHeight="1">
      <c r="A26" s="1389" t="s">
        <v>1927</v>
      </c>
      <c r="B26" s="1390" t="s">
        <v>728</v>
      </c>
      <c r="C26" s="886" t="s">
        <v>977</v>
      </c>
      <c r="D26" s="886" t="s">
        <v>977</v>
      </c>
      <c r="E26" s="886">
        <f>(F11/E11)-1</f>
        <v>-0.21414538310412579</v>
      </c>
      <c r="F26" s="1390"/>
      <c r="G26" s="1390" t="s">
        <v>728</v>
      </c>
      <c r="I26" s="266"/>
      <c r="N26" s="155"/>
    </row>
    <row r="27" spans="1:14" s="266" customFormat="1" ht="13.5" thickBot="1">
      <c r="A27" s="565"/>
      <c r="B27" s="566"/>
      <c r="C27" s="566"/>
      <c r="D27" s="446"/>
      <c r="E27" s="446"/>
      <c r="F27" s="199"/>
      <c r="G27" s="566"/>
    </row>
    <row r="28" spans="1:14" s="266" customFormat="1" ht="13.5" thickTop="1">
      <c r="A28" s="242" t="s">
        <v>975</v>
      </c>
      <c r="B28" s="271"/>
      <c r="C28" s="271"/>
      <c r="D28" s="271"/>
      <c r="E28" s="271"/>
      <c r="F28" s="271"/>
      <c r="G28" s="271"/>
      <c r="H28" s="344"/>
      <c r="M28" s="344"/>
    </row>
    <row r="29" spans="1:14" s="266" customFormat="1">
      <c r="A29" s="104"/>
      <c r="B29" s="271"/>
      <c r="C29" s="271"/>
      <c r="D29" s="271"/>
      <c r="E29" s="271"/>
      <c r="F29" s="271"/>
      <c r="G29" s="271"/>
      <c r="H29" s="344"/>
      <c r="M29" s="344"/>
    </row>
    <row r="30" spans="1:14" s="266" customFormat="1">
      <c r="A30" s="1196" t="s">
        <v>121</v>
      </c>
      <c r="B30" s="1196"/>
      <c r="C30" s="1196"/>
      <c r="D30" s="1196"/>
      <c r="E30" s="1196"/>
      <c r="F30" s="53"/>
      <c r="G30" s="53"/>
      <c r="H30" s="344"/>
      <c r="M30" s="344"/>
    </row>
    <row r="31" spans="1:14" ht="38.25" customHeight="1">
      <c r="A31" s="1520" t="s">
        <v>978</v>
      </c>
      <c r="B31" s="1520"/>
      <c r="C31" s="1520"/>
      <c r="D31" s="1520"/>
      <c r="E31" s="1520"/>
      <c r="F31" s="880"/>
      <c r="G31" s="880"/>
      <c r="H31" s="155"/>
      <c r="M31" s="155"/>
    </row>
    <row r="32" spans="1:14" ht="68.25" customHeight="1">
      <c r="A32" s="1520" t="s">
        <v>1928</v>
      </c>
      <c r="B32" s="1520"/>
      <c r="C32" s="1520"/>
      <c r="D32" s="1520"/>
      <c r="E32" s="1520"/>
      <c r="F32" s="880"/>
      <c r="G32" s="880"/>
      <c r="H32" s="155"/>
      <c r="M32" s="155"/>
    </row>
    <row r="33" spans="1:13" ht="27.75" customHeight="1">
      <c r="A33" s="1520" t="s">
        <v>979</v>
      </c>
      <c r="B33" s="1520"/>
      <c r="C33" s="1520"/>
      <c r="D33" s="1520"/>
      <c r="E33" s="1520"/>
      <c r="F33" s="880"/>
      <c r="G33" s="880"/>
      <c r="H33" s="155"/>
      <c r="M33" s="155"/>
    </row>
    <row r="34" spans="1:13">
      <c r="A34" s="166"/>
      <c r="B34" s="271"/>
      <c r="C34" s="271"/>
      <c r="D34" s="271"/>
      <c r="E34" s="271"/>
      <c r="F34" s="271"/>
      <c r="G34" s="271"/>
      <c r="H34" s="155"/>
      <c r="M34" s="155"/>
    </row>
    <row r="35" spans="1:13">
      <c r="A35" s="1425" t="s">
        <v>113</v>
      </c>
      <c r="B35" s="1425"/>
      <c r="C35" s="1192"/>
      <c r="D35" s="83"/>
      <c r="E35" s="271"/>
      <c r="F35" s="271"/>
      <c r="G35" s="271"/>
      <c r="H35" s="155"/>
      <c r="M35" s="155"/>
    </row>
    <row r="36" spans="1:13">
      <c r="A36" s="83"/>
      <c r="B36" s="83"/>
      <c r="C36" s="83"/>
      <c r="D36" s="83"/>
      <c r="E36" s="271"/>
      <c r="F36" s="271"/>
      <c r="G36" s="271"/>
      <c r="H36" s="155"/>
      <c r="M36" s="155"/>
    </row>
    <row r="37" spans="1:13">
      <c r="A37" s="1425" t="s">
        <v>114</v>
      </c>
      <c r="B37" s="1425"/>
      <c r="C37" s="83"/>
      <c r="D37" s="83"/>
      <c r="E37" s="271"/>
      <c r="F37" s="271"/>
      <c r="G37" s="271"/>
    </row>
    <row r="38" spans="1:13">
      <c r="A38" s="83"/>
      <c r="B38" s="83"/>
      <c r="C38" s="83"/>
      <c r="D38" s="83"/>
      <c r="E38" s="271"/>
      <c r="F38" s="271"/>
      <c r="G38" s="271"/>
    </row>
    <row r="39" spans="1:13">
      <c r="A39" s="1425" t="s">
        <v>115</v>
      </c>
      <c r="B39" s="1425"/>
      <c r="C39" s="1425"/>
      <c r="D39" s="1425"/>
      <c r="E39" s="271"/>
      <c r="F39" s="271"/>
      <c r="G39" s="271"/>
    </row>
    <row r="40" spans="1:13">
      <c r="A40" s="271"/>
      <c r="B40" s="271"/>
      <c r="C40" s="271"/>
      <c r="D40" s="271"/>
      <c r="E40" s="271"/>
      <c r="F40" s="271"/>
      <c r="G40" s="271"/>
    </row>
    <row r="41" spans="1:13">
      <c r="A41" s="1485" t="s">
        <v>631</v>
      </c>
      <c r="B41" s="1485"/>
      <c r="C41" s="271"/>
      <c r="D41" s="271"/>
      <c r="E41" s="271"/>
      <c r="F41" s="271"/>
      <c r="G41" s="271"/>
    </row>
    <row r="42" spans="1:13">
      <c r="A42" s="271"/>
      <c r="B42" s="271"/>
      <c r="C42" s="271"/>
      <c r="D42" s="271"/>
      <c r="E42" s="271"/>
      <c r="F42" s="271"/>
      <c r="G42" s="271"/>
    </row>
    <row r="43" spans="1:13">
      <c r="A43" s="855"/>
      <c r="B43" s="855"/>
      <c r="C43" s="271"/>
      <c r="D43" s="271"/>
      <c r="E43" s="271"/>
      <c r="F43" s="271"/>
      <c r="G43" s="271"/>
    </row>
    <row r="44" spans="1:13">
      <c r="B44" s="123"/>
    </row>
    <row r="45" spans="1:13">
      <c r="H45" s="155"/>
      <c r="M45" s="155"/>
    </row>
    <row r="46" spans="1:13">
      <c r="H46" s="155"/>
      <c r="M46" s="155"/>
    </row>
    <row r="47" spans="1:13">
      <c r="H47" s="155"/>
      <c r="M47" s="155"/>
    </row>
    <row r="48" spans="1:13">
      <c r="H48" s="155"/>
      <c r="M48" s="155"/>
    </row>
    <row r="49" spans="8:13">
      <c r="H49" s="155"/>
      <c r="M49" s="155"/>
    </row>
  </sheetData>
  <mergeCells count="6">
    <mergeCell ref="A41:B41"/>
    <mergeCell ref="A32:E32"/>
    <mergeCell ref="A33:E33"/>
    <mergeCell ref="A16:F16"/>
    <mergeCell ref="A17:F17"/>
    <mergeCell ref="A31:E31"/>
  </mergeCells>
  <hyperlinks>
    <hyperlink ref="A37" location="VT" display="Click here to return to Contents"/>
    <hyperlink ref="A39" r:id="rId1" location="'Statistical Notes'!A1"/>
    <hyperlink ref="A35" r:id="rId2" location="'Vehicle Testing - Commentary'!A1"/>
    <hyperlink ref="A41" r:id="rId3"/>
    <hyperlink ref="A35:B35" location="'Vehicle Reg - Commentary'!A1" display="Click here to return to the Commentary"/>
    <hyperlink ref="A3" location="'User Guide Vehicle Licensing'!A1" display="Click Here for User Guide"/>
    <hyperlink ref="A37:B37" location="Contents!A1" display="Click here to return to Contents"/>
    <hyperlink ref="A39:D39" location="'Statistical Notes'!A1" display="Click here for information on Statistical Notes and symbols used"/>
  </hyperlinks>
  <pageMargins left="0.74803149606299213" right="0.74803149606299213" top="0.98425196850393704" bottom="0.98425196850393704" header="0.51181102362204722" footer="0.51181102362204722"/>
  <pageSetup paperSize="9" scale="83" orientation="portrait" r:id="rId4"/>
  <headerFooter alignWithMargins="0"/>
  <drawing r:id="rId5"/>
</worksheet>
</file>

<file path=xl/worksheets/sheet66.xml><?xml version="1.0" encoding="utf-8"?>
<worksheet xmlns="http://schemas.openxmlformats.org/spreadsheetml/2006/main" xmlns:r="http://schemas.openxmlformats.org/officeDocument/2006/relationships">
  <sheetPr codeName="Sheet33">
    <tabColor theme="0" tint="-0.249977111117893"/>
    <pageSetUpPr fitToPage="1"/>
  </sheetPr>
  <dimension ref="A1:K63"/>
  <sheetViews>
    <sheetView zoomScaleNormal="100" workbookViewId="0">
      <selection activeCell="A2" sqref="A2"/>
    </sheetView>
  </sheetViews>
  <sheetFormatPr defaultRowHeight="12.75"/>
  <cols>
    <col min="1" max="1" width="34.42578125" style="2" customWidth="1"/>
    <col min="2" max="5" width="18.28515625" style="2" customWidth="1"/>
    <col min="6" max="6" width="18.28515625" style="236" customWidth="1"/>
    <col min="7" max="7" width="9.140625" style="2" customWidth="1"/>
    <col min="8" max="16384" width="9.140625" style="2"/>
  </cols>
  <sheetData>
    <row r="1" spans="1:11" ht="15.75">
      <c r="A1" s="12" t="s">
        <v>35</v>
      </c>
      <c r="B1" s="275"/>
      <c r="C1" s="471"/>
    </row>
    <row r="2" spans="1:11">
      <c r="B2" s="31"/>
      <c r="C2" s="31"/>
    </row>
    <row r="3" spans="1:11">
      <c r="A3" s="1234" t="s">
        <v>106</v>
      </c>
      <c r="B3" s="31"/>
      <c r="C3" s="31"/>
    </row>
    <row r="5" spans="1:11" ht="15">
      <c r="A5" s="442" t="s">
        <v>1554</v>
      </c>
      <c r="B5" s="43"/>
      <c r="C5" s="43"/>
      <c r="D5" s="43"/>
      <c r="E5" s="43"/>
      <c r="F5" s="43"/>
    </row>
    <row r="6" spans="1:11" ht="16.5" thickBot="1">
      <c r="A6" s="44"/>
      <c r="B6" s="45"/>
      <c r="C6" s="45"/>
      <c r="D6" s="45"/>
      <c r="E6" s="45"/>
      <c r="F6" s="45"/>
    </row>
    <row r="7" spans="1:11" ht="18" customHeight="1">
      <c r="A7" s="46"/>
      <c r="B7" s="716" t="s">
        <v>980</v>
      </c>
      <c r="C7" s="716" t="s">
        <v>981</v>
      </c>
      <c r="D7" s="716" t="s">
        <v>982</v>
      </c>
      <c r="E7" s="716" t="s">
        <v>983</v>
      </c>
      <c r="F7" s="291" t="s">
        <v>984</v>
      </c>
    </row>
    <row r="8" spans="1:11" s="236" customFormat="1">
      <c r="A8" s="251"/>
      <c r="B8" s="250"/>
      <c r="C8" s="250"/>
      <c r="D8" s="250"/>
      <c r="E8" s="250"/>
      <c r="F8" s="250"/>
      <c r="H8" s="238"/>
      <c r="I8" s="238"/>
    </row>
    <row r="9" spans="1:11">
      <c r="A9" s="13" t="s">
        <v>215</v>
      </c>
      <c r="B9" s="15"/>
      <c r="C9" s="15"/>
      <c r="D9" s="15"/>
      <c r="E9" s="15"/>
      <c r="F9" s="15"/>
      <c r="H9" s="238"/>
      <c r="I9" s="238"/>
    </row>
    <row r="10" spans="1:11" s="236" customFormat="1">
      <c r="A10" s="233" t="s">
        <v>582</v>
      </c>
      <c r="B10" s="14">
        <v>18983</v>
      </c>
      <c r="C10" s="14">
        <v>15276</v>
      </c>
      <c r="D10" s="14">
        <v>14824</v>
      </c>
      <c r="E10" s="14">
        <v>8796</v>
      </c>
      <c r="F10" s="717">
        <f>SUM(B10:E10)</f>
        <v>57879</v>
      </c>
      <c r="H10" s="238"/>
      <c r="I10" s="361"/>
      <c r="J10" s="361"/>
      <c r="K10" s="361"/>
    </row>
    <row r="11" spans="1:11" s="236" customFormat="1">
      <c r="A11" s="233" t="s">
        <v>583</v>
      </c>
      <c r="B11" s="14">
        <v>210</v>
      </c>
      <c r="C11" s="14">
        <v>154</v>
      </c>
      <c r="D11" s="14">
        <v>148</v>
      </c>
      <c r="E11" s="14">
        <v>132</v>
      </c>
      <c r="F11" s="717">
        <f>SUM(B11:E11)</f>
        <v>644</v>
      </c>
      <c r="I11" s="361"/>
      <c r="J11" s="361"/>
      <c r="K11" s="361"/>
    </row>
    <row r="12" spans="1:11" s="236" customFormat="1">
      <c r="A12" s="292" t="s">
        <v>584</v>
      </c>
      <c r="B12" s="15">
        <f>SUM(B10:B11)</f>
        <v>19193</v>
      </c>
      <c r="C12" s="15">
        <f t="shared" ref="C12:F12" si="0">SUM(C10:C11)</f>
        <v>15430</v>
      </c>
      <c r="D12" s="15">
        <f t="shared" si="0"/>
        <v>14972</v>
      </c>
      <c r="E12" s="15">
        <f t="shared" si="0"/>
        <v>8928</v>
      </c>
      <c r="F12" s="15">
        <f t="shared" si="0"/>
        <v>58523</v>
      </c>
      <c r="I12" s="361"/>
      <c r="J12" s="361"/>
      <c r="K12" s="361"/>
    </row>
    <row r="13" spans="1:11" s="236" customFormat="1">
      <c r="A13" s="13"/>
      <c r="B13" s="15"/>
      <c r="C13" s="15"/>
      <c r="D13" s="15"/>
      <c r="E13" s="15"/>
      <c r="F13" s="15"/>
      <c r="I13" s="361"/>
      <c r="J13" s="361"/>
      <c r="K13" s="361"/>
    </row>
    <row r="14" spans="1:11">
      <c r="A14" s="13" t="s">
        <v>318</v>
      </c>
      <c r="B14" s="15"/>
      <c r="C14" s="15"/>
      <c r="D14" s="15"/>
      <c r="E14" s="15"/>
      <c r="F14" s="15"/>
      <c r="I14" s="361"/>
      <c r="J14" s="361"/>
      <c r="K14" s="361"/>
    </row>
    <row r="15" spans="1:11" s="236" customFormat="1">
      <c r="A15" s="236" t="s">
        <v>585</v>
      </c>
      <c r="B15" s="14">
        <v>45</v>
      </c>
      <c r="C15" s="14">
        <v>45</v>
      </c>
      <c r="D15" s="14">
        <v>19</v>
      </c>
      <c r="E15" s="14">
        <v>15</v>
      </c>
      <c r="F15" s="717">
        <f>SUM(B15:E15)</f>
        <v>124</v>
      </c>
    </row>
    <row r="16" spans="1:11" s="236" customFormat="1">
      <c r="A16" s="236" t="s">
        <v>586</v>
      </c>
      <c r="B16" s="14">
        <v>33</v>
      </c>
      <c r="C16" s="14">
        <v>20</v>
      </c>
      <c r="D16" s="14">
        <v>10</v>
      </c>
      <c r="E16" s="14">
        <v>13</v>
      </c>
      <c r="F16" s="717">
        <f>SUM(B16:E16)</f>
        <v>76</v>
      </c>
    </row>
    <row r="17" spans="1:6" s="236" customFormat="1">
      <c r="A17" s="292" t="s">
        <v>587</v>
      </c>
      <c r="B17" s="15">
        <f>SUM(B15:B16)</f>
        <v>78</v>
      </c>
      <c r="C17" s="15">
        <f t="shared" ref="C17" si="1">SUM(C15:C16)</f>
        <v>65</v>
      </c>
      <c r="D17" s="15">
        <f t="shared" ref="D17" si="2">SUM(D15:D16)</f>
        <v>29</v>
      </c>
      <c r="E17" s="15">
        <f t="shared" ref="E17" si="3">SUM(E15:E16)</f>
        <v>28</v>
      </c>
      <c r="F17" s="15">
        <f t="shared" ref="F17" si="4">SUM(F15:F16)</f>
        <v>200</v>
      </c>
    </row>
    <row r="18" spans="1:6">
      <c r="A18" s="27"/>
      <c r="B18" s="14"/>
      <c r="C18" s="14"/>
      <c r="D18" s="14"/>
      <c r="E18" s="14"/>
      <c r="F18" s="15"/>
    </row>
    <row r="19" spans="1:6">
      <c r="A19" s="13" t="s">
        <v>216</v>
      </c>
      <c r="B19" s="15"/>
      <c r="C19" s="15"/>
      <c r="D19" s="15"/>
      <c r="E19" s="15"/>
      <c r="F19" s="15"/>
    </row>
    <row r="20" spans="1:6" s="236" customFormat="1">
      <c r="A20" s="236" t="s">
        <v>588</v>
      </c>
      <c r="B20" s="14">
        <v>2472</v>
      </c>
      <c r="C20" s="14">
        <v>1885</v>
      </c>
      <c r="D20" s="14">
        <v>1963</v>
      </c>
      <c r="E20" s="14">
        <v>1247</v>
      </c>
      <c r="F20" s="717">
        <f>SUM(B20:E20)</f>
        <v>7567</v>
      </c>
    </row>
    <row r="21" spans="1:6" s="236" customFormat="1">
      <c r="A21" s="236" t="s">
        <v>589</v>
      </c>
      <c r="B21" s="14">
        <v>87</v>
      </c>
      <c r="C21" s="14">
        <v>89</v>
      </c>
      <c r="D21" s="14">
        <v>67</v>
      </c>
      <c r="E21" s="14">
        <v>81</v>
      </c>
      <c r="F21" s="717">
        <f>SUM(B21:E21)</f>
        <v>324</v>
      </c>
    </row>
    <row r="22" spans="1:6" s="236" customFormat="1">
      <c r="A22" s="292" t="s">
        <v>590</v>
      </c>
      <c r="B22" s="15">
        <f>SUM(B20:B21)</f>
        <v>2559</v>
      </c>
      <c r="C22" s="15">
        <f t="shared" ref="C22" si="5">SUM(C20:C21)</f>
        <v>1974</v>
      </c>
      <c r="D22" s="15">
        <f t="shared" ref="D22" si="6">SUM(D20:D21)</f>
        <v>2030</v>
      </c>
      <c r="E22" s="15">
        <f t="shared" ref="E22" si="7">SUM(E20:E21)</f>
        <v>1328</v>
      </c>
      <c r="F22" s="15">
        <f t="shared" ref="F22" si="8">SUM(F20:F21)</f>
        <v>7891</v>
      </c>
    </row>
    <row r="23" spans="1:6">
      <c r="A23" s="27"/>
      <c r="B23" s="14"/>
      <c r="C23" s="14"/>
      <c r="D23" s="14"/>
      <c r="E23" s="14"/>
      <c r="F23" s="15"/>
    </row>
    <row r="24" spans="1:6">
      <c r="A24" s="13" t="s">
        <v>217</v>
      </c>
      <c r="B24" s="15"/>
      <c r="C24" s="15"/>
      <c r="D24" s="15"/>
      <c r="E24" s="15"/>
      <c r="F24" s="15"/>
    </row>
    <row r="25" spans="1:6" s="236" customFormat="1">
      <c r="A25" s="236" t="s">
        <v>591</v>
      </c>
      <c r="B25" s="14">
        <v>347</v>
      </c>
      <c r="C25" s="14">
        <v>351</v>
      </c>
      <c r="D25" s="14">
        <v>324</v>
      </c>
      <c r="E25" s="14">
        <v>279</v>
      </c>
      <c r="F25" s="717">
        <f>SUM(B25:E25)</f>
        <v>1301</v>
      </c>
    </row>
    <row r="26" spans="1:6" s="236" customFormat="1">
      <c r="A26" s="236" t="s">
        <v>592</v>
      </c>
      <c r="B26" s="14">
        <v>41</v>
      </c>
      <c r="C26" s="14">
        <v>39</v>
      </c>
      <c r="D26" s="14">
        <v>40</v>
      </c>
      <c r="E26" s="14">
        <v>44</v>
      </c>
      <c r="F26" s="717">
        <f>SUM(B26:E26)</f>
        <v>164</v>
      </c>
    </row>
    <row r="27" spans="1:6" s="236" customFormat="1">
      <c r="A27" s="292" t="s">
        <v>593</v>
      </c>
      <c r="B27" s="15">
        <f>SUM(B25:B26)</f>
        <v>388</v>
      </c>
      <c r="C27" s="15">
        <f t="shared" ref="C27" si="9">SUM(C25:C26)</f>
        <v>390</v>
      </c>
      <c r="D27" s="15">
        <f t="shared" ref="D27" si="10">SUM(D25:D26)</f>
        <v>364</v>
      </c>
      <c r="E27" s="15">
        <f t="shared" ref="E27" si="11">SUM(E25:E26)</f>
        <v>323</v>
      </c>
      <c r="F27" s="15">
        <f t="shared" ref="F27" si="12">SUM(F25:F26)</f>
        <v>1465</v>
      </c>
    </row>
    <row r="28" spans="1:6">
      <c r="A28" s="27"/>
      <c r="B28" s="14"/>
      <c r="C28" s="14"/>
      <c r="D28" s="14"/>
      <c r="E28" s="14"/>
      <c r="F28" s="15"/>
    </row>
    <row r="29" spans="1:6">
      <c r="A29" s="13" t="s">
        <v>985</v>
      </c>
      <c r="B29" s="15"/>
      <c r="C29" s="15"/>
      <c r="D29" s="15"/>
      <c r="E29" s="15"/>
      <c r="F29" s="15"/>
    </row>
    <row r="30" spans="1:6" s="236" customFormat="1">
      <c r="A30" s="236" t="s">
        <v>594</v>
      </c>
      <c r="B30" s="14">
        <v>189</v>
      </c>
      <c r="C30" s="14">
        <v>241</v>
      </c>
      <c r="D30" s="14">
        <v>192</v>
      </c>
      <c r="E30" s="14">
        <v>108</v>
      </c>
      <c r="F30" s="717">
        <f>SUM(B30:E30)</f>
        <v>730</v>
      </c>
    </row>
    <row r="31" spans="1:6" s="236" customFormat="1">
      <c r="A31" s="236" t="s">
        <v>595</v>
      </c>
      <c r="B31" s="14">
        <v>43</v>
      </c>
      <c r="C31" s="14">
        <v>53</v>
      </c>
      <c r="D31" s="14">
        <v>59</v>
      </c>
      <c r="E31" s="14">
        <v>45</v>
      </c>
      <c r="F31" s="717">
        <f>SUM(B31:E31)</f>
        <v>200</v>
      </c>
    </row>
    <row r="32" spans="1:6" s="236" customFormat="1" ht="14.25">
      <c r="A32" s="292" t="s">
        <v>1383</v>
      </c>
      <c r="B32" s="15">
        <f>SUM(B30:B31)</f>
        <v>232</v>
      </c>
      <c r="C32" s="15">
        <f t="shared" ref="C32" si="13">SUM(C30:C31)</f>
        <v>294</v>
      </c>
      <c r="D32" s="15">
        <f t="shared" ref="D32" si="14">SUM(D30:D31)</f>
        <v>251</v>
      </c>
      <c r="E32" s="15">
        <f t="shared" ref="E32" si="15">SUM(E30:E31)</f>
        <v>153</v>
      </c>
      <c r="F32" s="15">
        <f t="shared" ref="F32" si="16">SUM(F30:F31)</f>
        <v>930</v>
      </c>
    </row>
    <row r="33" spans="1:9">
      <c r="A33" s="27"/>
      <c r="B33" s="14"/>
      <c r="C33" s="14"/>
      <c r="D33" s="14"/>
      <c r="E33" s="14"/>
      <c r="F33" s="15"/>
    </row>
    <row r="34" spans="1:9">
      <c r="A34" s="13" t="s">
        <v>986</v>
      </c>
      <c r="B34" s="15"/>
      <c r="C34" s="15"/>
      <c r="D34" s="15"/>
      <c r="E34" s="15"/>
      <c r="F34" s="15"/>
    </row>
    <row r="35" spans="1:9" s="236" customFormat="1">
      <c r="A35" s="236" t="s">
        <v>596</v>
      </c>
      <c r="B35" s="14">
        <v>406</v>
      </c>
      <c r="C35" s="14">
        <v>563</v>
      </c>
      <c r="D35" s="14">
        <v>451</v>
      </c>
      <c r="E35" s="14">
        <v>328</v>
      </c>
      <c r="F35" s="717">
        <f>SUM(B35:E35)</f>
        <v>1748</v>
      </c>
    </row>
    <row r="36" spans="1:9" s="236" customFormat="1">
      <c r="A36" s="236" t="s">
        <v>597</v>
      </c>
      <c r="B36" s="14">
        <v>18</v>
      </c>
      <c r="C36" s="14">
        <v>46</v>
      </c>
      <c r="D36" s="14">
        <v>31</v>
      </c>
      <c r="E36" s="14">
        <v>22</v>
      </c>
      <c r="F36" s="717">
        <f>SUM(B36:E36)</f>
        <v>117</v>
      </c>
      <c r="I36" s="47"/>
    </row>
    <row r="37" spans="1:9" s="236" customFormat="1" ht="14.25">
      <c r="A37" s="292" t="s">
        <v>1384</v>
      </c>
      <c r="B37" s="15">
        <f>SUM(B35:B36)</f>
        <v>424</v>
      </c>
      <c r="C37" s="15">
        <f t="shared" ref="C37" si="17">SUM(C35:C36)</f>
        <v>609</v>
      </c>
      <c r="D37" s="15">
        <f t="shared" ref="D37" si="18">SUM(D35:D36)</f>
        <v>482</v>
      </c>
      <c r="E37" s="15">
        <f t="shared" ref="E37" si="19">SUM(E35:E36)</f>
        <v>350</v>
      </c>
      <c r="F37" s="15">
        <f t="shared" ref="F37" si="20">SUM(F35:F36)</f>
        <v>1865</v>
      </c>
    </row>
    <row r="38" spans="1:9">
      <c r="A38" s="27"/>
      <c r="B38" s="14"/>
      <c r="C38" s="14"/>
      <c r="D38" s="14"/>
      <c r="E38" s="14"/>
      <c r="F38" s="15"/>
    </row>
    <row r="39" spans="1:9">
      <c r="A39" s="13" t="s">
        <v>727</v>
      </c>
      <c r="B39" s="15"/>
      <c r="C39" s="15"/>
      <c r="D39" s="15"/>
      <c r="E39" s="15"/>
      <c r="F39" s="15"/>
    </row>
    <row r="40" spans="1:9" s="236" customFormat="1">
      <c r="A40" s="236" t="s">
        <v>598</v>
      </c>
      <c r="B40" s="14">
        <v>105</v>
      </c>
      <c r="C40" s="14">
        <v>137</v>
      </c>
      <c r="D40" s="14">
        <v>117</v>
      </c>
      <c r="E40" s="14">
        <v>54</v>
      </c>
      <c r="F40" s="717">
        <f>SUM(B40:E40)</f>
        <v>413</v>
      </c>
    </row>
    <row r="41" spans="1:9" s="236" customFormat="1">
      <c r="A41" s="236" t="s">
        <v>599</v>
      </c>
      <c r="B41" s="14">
        <v>18</v>
      </c>
      <c r="C41" s="14">
        <v>18</v>
      </c>
      <c r="D41" s="14">
        <v>24</v>
      </c>
      <c r="E41" s="14">
        <v>15</v>
      </c>
      <c r="F41" s="717">
        <f>SUM(B41:E41)</f>
        <v>75</v>
      </c>
    </row>
    <row r="42" spans="1:9" s="236" customFormat="1">
      <c r="A42" s="292" t="s">
        <v>1386</v>
      </c>
      <c r="B42" s="15">
        <f>SUM(B40:B41)</f>
        <v>123</v>
      </c>
      <c r="C42" s="15">
        <f t="shared" ref="C42" si="21">SUM(C40:C41)</f>
        <v>155</v>
      </c>
      <c r="D42" s="15">
        <f t="shared" ref="D42" si="22">SUM(D40:D41)</f>
        <v>141</v>
      </c>
      <c r="E42" s="15">
        <f t="shared" ref="E42" si="23">SUM(E40:E41)</f>
        <v>69</v>
      </c>
      <c r="F42" s="15">
        <f t="shared" ref="F42" si="24">SUM(F40:F41)</f>
        <v>488</v>
      </c>
    </row>
    <row r="43" spans="1:9" ht="15">
      <c r="A43" s="27"/>
      <c r="B43" s="48"/>
      <c r="C43" s="48"/>
      <c r="D43" s="48"/>
      <c r="E43" s="48"/>
      <c r="F43" s="718"/>
    </row>
    <row r="44" spans="1:9" s="236" customFormat="1">
      <c r="A44" s="236" t="s">
        <v>604</v>
      </c>
      <c r="B44" s="14">
        <f t="shared" ref="B44" si="25">B10+B15+B20+B25+B30+B35+B40</f>
        <v>22547</v>
      </c>
      <c r="C44" s="14">
        <f>C10+C15+C20+C25+C30+C35+C40</f>
        <v>18498</v>
      </c>
      <c r="D44" s="14">
        <f t="shared" ref="D44" si="26">D10+D15+D20+D25+D30+D35+D40</f>
        <v>17890</v>
      </c>
      <c r="E44" s="14">
        <f>E10+E15+E20+E25+E30+E35+E40</f>
        <v>10827</v>
      </c>
      <c r="F44" s="15">
        <f>F10+F15+F20+F25+F30+F35+F40</f>
        <v>69762</v>
      </c>
    </row>
    <row r="45" spans="1:9" s="236" customFormat="1">
      <c r="A45" s="236" t="s">
        <v>605</v>
      </c>
      <c r="B45" s="14">
        <f t="shared" ref="B45:E45" si="27">B11+B16+B21+B26+B31+B36+B41</f>
        <v>450</v>
      </c>
      <c r="C45" s="14">
        <f t="shared" si="27"/>
        <v>419</v>
      </c>
      <c r="D45" s="14">
        <f t="shared" si="27"/>
        <v>379</v>
      </c>
      <c r="E45" s="14">
        <f t="shared" si="27"/>
        <v>352</v>
      </c>
      <c r="F45" s="15">
        <f t="shared" ref="F45" si="28">F11+F16+F21+F26+F31+F36+F41</f>
        <v>1600</v>
      </c>
    </row>
    <row r="46" spans="1:9" ht="15.75" thickBot="1">
      <c r="A46" s="49" t="s">
        <v>218</v>
      </c>
      <c r="B46" s="58">
        <f>B12+B17+B22+B27+B32+B37+B42</f>
        <v>22997</v>
      </c>
      <c r="C46" s="58">
        <f>C12+C17+C22+C27+C32+C37+C42</f>
        <v>18917</v>
      </c>
      <c r="D46" s="58">
        <f>D12+D17+D22+D27+D32+D37+D42</f>
        <v>18269</v>
      </c>
      <c r="E46" s="394">
        <f>E12+E17+E22+E27+E32+E37+E42</f>
        <v>11179</v>
      </c>
      <c r="F46" s="394">
        <f>F12+F17+F22+F27+F32+F37+F42</f>
        <v>71362</v>
      </c>
    </row>
    <row r="47" spans="1:9">
      <c r="A47" s="1220" t="s">
        <v>1380</v>
      </c>
      <c r="B47" s="50"/>
      <c r="C47" s="50"/>
      <c r="D47" s="50"/>
      <c r="E47" s="50"/>
      <c r="F47" s="50"/>
    </row>
    <row r="48" spans="1:9">
      <c r="A48" s="7"/>
      <c r="B48" s="30"/>
      <c r="C48" s="30"/>
      <c r="D48" s="30"/>
      <c r="E48" s="30"/>
      <c r="F48" s="52"/>
    </row>
    <row r="49" spans="1:6" s="27" customFormat="1">
      <c r="A49" s="441" t="s">
        <v>121</v>
      </c>
      <c r="B49" s="52"/>
      <c r="C49" s="52"/>
      <c r="D49" s="52"/>
      <c r="E49" s="7"/>
      <c r="F49" s="7"/>
    </row>
    <row r="50" spans="1:6" s="233" customFormat="1" ht="66" customHeight="1">
      <c r="A50" s="1520" t="s">
        <v>1381</v>
      </c>
      <c r="B50" s="1520"/>
      <c r="C50" s="1520"/>
      <c r="D50" s="1520"/>
      <c r="E50" s="1520"/>
      <c r="F50" s="1520"/>
    </row>
    <row r="51" spans="1:6" s="27" customFormat="1" ht="12.75" customHeight="1">
      <c r="A51" s="1520" t="s">
        <v>1382</v>
      </c>
      <c r="B51" s="1520"/>
      <c r="C51" s="1520"/>
      <c r="D51" s="1520"/>
      <c r="E51" s="1520"/>
      <c r="F51" s="1520"/>
    </row>
    <row r="52" spans="1:6">
      <c r="A52" s="1520" t="s">
        <v>1385</v>
      </c>
      <c r="B52" s="1520"/>
      <c r="C52" s="1520"/>
      <c r="D52" s="1520"/>
      <c r="E52" s="1520"/>
      <c r="F52" s="1520"/>
    </row>
    <row r="53" spans="1:6">
      <c r="A53" s="887"/>
      <c r="B53" s="7"/>
      <c r="C53" s="7"/>
      <c r="D53" s="7"/>
      <c r="E53" s="7"/>
      <c r="F53" s="7"/>
    </row>
    <row r="54" spans="1:6">
      <c r="A54" s="7"/>
      <c r="B54" s="7"/>
      <c r="C54" s="7"/>
      <c r="D54" s="7"/>
      <c r="E54" s="7"/>
      <c r="F54" s="7"/>
    </row>
    <row r="55" spans="1:6">
      <c r="A55" s="1425" t="s">
        <v>113</v>
      </c>
      <c r="B55" s="30"/>
      <c r="C55" s="71"/>
      <c r="D55" s="7"/>
      <c r="E55" s="7"/>
      <c r="F55" s="7"/>
    </row>
    <row r="56" spans="1:6">
      <c r="A56" s="83"/>
      <c r="B56" s="30"/>
      <c r="C56" s="72"/>
      <c r="D56" s="7"/>
      <c r="E56" s="7"/>
      <c r="F56" s="7"/>
    </row>
    <row r="57" spans="1:6">
      <c r="A57" s="1425" t="s">
        <v>114</v>
      </c>
      <c r="B57" s="32"/>
      <c r="C57" s="32"/>
      <c r="D57" s="7"/>
      <c r="E57" s="7"/>
      <c r="F57" s="7"/>
    </row>
    <row r="58" spans="1:6">
      <c r="A58" s="83"/>
      <c r="B58" s="7"/>
      <c r="C58" s="7"/>
      <c r="D58" s="7"/>
      <c r="E58" s="7"/>
      <c r="F58" s="7"/>
    </row>
    <row r="59" spans="1:6">
      <c r="A59" s="1425" t="s">
        <v>115</v>
      </c>
      <c r="B59" s="7"/>
      <c r="C59" s="7"/>
      <c r="D59" s="7"/>
      <c r="E59" s="7"/>
      <c r="F59" s="7"/>
    </row>
    <row r="60" spans="1:6">
      <c r="A60" s="7"/>
      <c r="B60" s="52"/>
      <c r="C60" s="52"/>
      <c r="D60" s="52"/>
      <c r="E60" s="7"/>
      <c r="F60" s="7"/>
    </row>
    <row r="61" spans="1:6">
      <c r="A61" s="1191" t="s">
        <v>631</v>
      </c>
      <c r="B61" s="7"/>
      <c r="C61" s="7"/>
      <c r="D61" s="7"/>
      <c r="E61" s="7"/>
      <c r="F61" s="7"/>
    </row>
    <row r="62" spans="1:6">
      <c r="A62" s="7"/>
      <c r="B62" s="7"/>
      <c r="C62" s="7"/>
      <c r="D62" s="7"/>
      <c r="E62" s="7"/>
      <c r="F62" s="7"/>
    </row>
    <row r="63" spans="1:6">
      <c r="A63" s="7"/>
      <c r="B63" s="7"/>
      <c r="C63" s="7"/>
      <c r="D63" s="7"/>
      <c r="E63" s="7"/>
      <c r="F63" s="7"/>
    </row>
  </sheetData>
  <mergeCells count="3">
    <mergeCell ref="A50:F50"/>
    <mergeCell ref="A51:F51"/>
    <mergeCell ref="A52:F52"/>
  </mergeCells>
  <hyperlinks>
    <hyperlink ref="A61" r:id="rId1"/>
    <hyperlink ref="A3" location="'User Guide Vehicle Licensing'!A1" display="Click Here for User Guide"/>
    <hyperlink ref="A57" location="Contents!A1" display="Click here to return to Contents"/>
    <hyperlink ref="A59" location="'Statistical Notes'!A1" display="Click here for information on Statistical Notes and symbols used"/>
    <hyperlink ref="A55" location="'Vehicle Reg - Commentary'!A1" display="Click here to return to the Commentary"/>
  </hyperlinks>
  <pageMargins left="0.70866141732283472" right="0.70866141732283472" top="0.74803149606299213" bottom="0.74803149606299213" header="0.31496062992125984" footer="0.31496062992125984"/>
  <pageSetup paperSize="9" scale="70" orientation="portrait" r:id="rId2"/>
  <drawing r:id="rId3"/>
</worksheet>
</file>

<file path=xl/worksheets/sheet67.xml><?xml version="1.0" encoding="utf-8"?>
<worksheet xmlns="http://schemas.openxmlformats.org/spreadsheetml/2006/main" xmlns:r="http://schemas.openxmlformats.org/officeDocument/2006/relationships">
  <sheetPr codeName="Sheet46">
    <tabColor theme="0" tint="-0.249977111117893"/>
    <pageSetUpPr fitToPage="1"/>
  </sheetPr>
  <dimension ref="A1:IG38"/>
  <sheetViews>
    <sheetView zoomScaleNormal="100" workbookViewId="0">
      <selection activeCell="A2" sqref="A2"/>
    </sheetView>
  </sheetViews>
  <sheetFormatPr defaultRowHeight="12.75"/>
  <cols>
    <col min="1" max="1" width="23.140625" style="297" customWidth="1"/>
    <col min="2" max="7" width="17" style="297" customWidth="1"/>
    <col min="8" max="10" width="20.85546875" style="297" customWidth="1"/>
    <col min="11" max="16384" width="9.140625" style="297"/>
  </cols>
  <sheetData>
    <row r="1" spans="1:241" s="238" customFormat="1" ht="15.75">
      <c r="A1" s="12" t="s">
        <v>35</v>
      </c>
      <c r="B1" s="275"/>
      <c r="C1" s="471"/>
      <c r="D1" s="198"/>
      <c r="E1" s="198"/>
    </row>
    <row r="2" spans="1:241" s="238" customFormat="1">
      <c r="A2" s="236"/>
      <c r="B2" s="31"/>
      <c r="C2" s="31"/>
      <c r="D2" s="198"/>
      <c r="E2" s="198"/>
    </row>
    <row r="3" spans="1:241" s="238" customFormat="1">
      <c r="A3" s="1234" t="s">
        <v>106</v>
      </c>
      <c r="B3" s="31"/>
      <c r="C3" s="31"/>
      <c r="D3" s="198"/>
      <c r="E3" s="198"/>
    </row>
    <row r="4" spans="1:241" s="238" customFormat="1">
      <c r="A4" s="236"/>
      <c r="B4" s="236"/>
      <c r="C4" s="236"/>
    </row>
    <row r="5" spans="1:241" s="238" customFormat="1" ht="15">
      <c r="A5" s="442" t="s">
        <v>990</v>
      </c>
      <c r="B5" s="43"/>
      <c r="C5" s="43"/>
      <c r="D5" s="206"/>
      <c r="E5" s="206"/>
      <c r="F5" s="200"/>
      <c r="G5" s="200"/>
      <c r="H5" s="200"/>
      <c r="I5" s="200"/>
      <c r="J5" s="201"/>
      <c r="K5" s="200"/>
      <c r="L5" s="200"/>
      <c r="M5" s="200"/>
      <c r="N5" s="200"/>
      <c r="O5" s="200"/>
      <c r="P5" s="200"/>
      <c r="Q5" s="200"/>
      <c r="R5" s="201"/>
      <c r="S5" s="200"/>
      <c r="T5" s="200"/>
      <c r="U5" s="200"/>
      <c r="V5" s="200"/>
      <c r="W5" s="200"/>
      <c r="X5" s="200"/>
      <c r="Y5" s="200"/>
      <c r="Z5" s="201"/>
      <c r="AA5" s="200"/>
      <c r="AB5" s="200"/>
      <c r="AC5" s="200"/>
      <c r="AD5" s="200"/>
      <c r="AE5" s="200"/>
      <c r="AF5" s="200"/>
      <c r="AG5" s="200"/>
      <c r="AH5" s="201"/>
      <c r="AI5" s="200"/>
      <c r="AJ5" s="200"/>
      <c r="AK5" s="200"/>
      <c r="AL5" s="200"/>
      <c r="AM5" s="200"/>
      <c r="AN5" s="200"/>
      <c r="AO5" s="200"/>
      <c r="AP5" s="201"/>
      <c r="AQ5" s="200"/>
      <c r="AR5" s="200"/>
      <c r="AS5" s="200"/>
      <c r="AT5" s="200"/>
      <c r="AU5" s="200"/>
      <c r="AV5" s="200"/>
      <c r="AW5" s="200"/>
      <c r="AX5" s="201"/>
      <c r="AY5" s="200"/>
      <c r="AZ5" s="200"/>
      <c r="BA5" s="200"/>
      <c r="BB5" s="200"/>
      <c r="BC5" s="200"/>
      <c r="BD5" s="200"/>
      <c r="BE5" s="200"/>
      <c r="BF5" s="201"/>
      <c r="BG5" s="200"/>
      <c r="BH5" s="200"/>
      <c r="BI5" s="200"/>
      <c r="BJ5" s="200"/>
      <c r="BK5" s="200"/>
      <c r="BL5" s="200"/>
      <c r="BM5" s="200"/>
      <c r="BN5" s="201"/>
      <c r="BO5" s="200"/>
      <c r="BP5" s="200"/>
      <c r="BQ5" s="200"/>
      <c r="BR5" s="200"/>
      <c r="BS5" s="200"/>
      <c r="BT5" s="200"/>
      <c r="BU5" s="200"/>
      <c r="BV5" s="201"/>
      <c r="BW5" s="200"/>
      <c r="BX5" s="200"/>
      <c r="BY5" s="200"/>
      <c r="BZ5" s="200"/>
      <c r="CA5" s="200"/>
      <c r="CB5" s="200"/>
      <c r="CC5" s="200"/>
      <c r="CD5" s="201"/>
      <c r="CE5" s="200"/>
      <c r="CF5" s="200"/>
      <c r="CG5" s="200"/>
      <c r="CH5" s="200"/>
      <c r="CI5" s="200"/>
      <c r="CJ5" s="200"/>
      <c r="CK5" s="200"/>
      <c r="CL5" s="201"/>
      <c r="CM5" s="200"/>
      <c r="CN5" s="200"/>
      <c r="CO5" s="200"/>
      <c r="CP5" s="200"/>
      <c r="CQ5" s="200"/>
      <c r="CR5" s="200"/>
      <c r="CS5" s="200"/>
      <c r="CT5" s="201"/>
      <c r="CU5" s="200"/>
      <c r="CV5" s="200"/>
      <c r="CW5" s="200"/>
      <c r="CX5" s="200"/>
      <c r="CY5" s="200"/>
      <c r="CZ5" s="200"/>
      <c r="DA5" s="200"/>
      <c r="DB5" s="201"/>
      <c r="DC5" s="200"/>
      <c r="DD5" s="200"/>
      <c r="DE5" s="200"/>
      <c r="DF5" s="200"/>
      <c r="DG5" s="200"/>
      <c r="DH5" s="200"/>
      <c r="DI5" s="200"/>
      <c r="DJ5" s="201"/>
      <c r="DK5" s="200"/>
      <c r="DL5" s="200"/>
      <c r="DM5" s="200"/>
      <c r="DN5" s="200"/>
      <c r="DO5" s="200"/>
      <c r="DP5" s="200"/>
      <c r="DQ5" s="200"/>
      <c r="DR5" s="201"/>
      <c r="DS5" s="200"/>
      <c r="DT5" s="200"/>
      <c r="DU5" s="200"/>
      <c r="DV5" s="200"/>
      <c r="DW5" s="200"/>
      <c r="DX5" s="200"/>
      <c r="DY5" s="200"/>
      <c r="DZ5" s="201"/>
      <c r="EA5" s="200"/>
      <c r="EB5" s="200"/>
      <c r="EC5" s="200"/>
      <c r="ED5" s="200"/>
      <c r="EE5" s="200"/>
      <c r="EF5" s="200"/>
      <c r="EG5" s="200"/>
      <c r="EH5" s="201"/>
      <c r="EI5" s="200"/>
      <c r="EJ5" s="200"/>
      <c r="EK5" s="200"/>
      <c r="EL5" s="200"/>
      <c r="EM5" s="200"/>
      <c r="EN5" s="200"/>
      <c r="EO5" s="200"/>
      <c r="EP5" s="201"/>
      <c r="EQ5" s="200"/>
      <c r="ER5" s="200"/>
      <c r="ES5" s="200"/>
      <c r="ET5" s="200"/>
      <c r="EU5" s="200"/>
      <c r="EV5" s="200"/>
      <c r="EW5" s="200"/>
      <c r="EX5" s="201"/>
      <c r="EY5" s="200"/>
      <c r="EZ5" s="200"/>
      <c r="FA5" s="200"/>
      <c r="FB5" s="200"/>
      <c r="FC5" s="200"/>
      <c r="FD5" s="200"/>
      <c r="FE5" s="200"/>
      <c r="FF5" s="201"/>
      <c r="FG5" s="200"/>
      <c r="FH5" s="200"/>
      <c r="FI5" s="200"/>
      <c r="FJ5" s="200"/>
      <c r="FK5" s="200"/>
      <c r="FL5" s="200"/>
      <c r="FM5" s="200"/>
      <c r="FN5" s="201"/>
      <c r="FO5" s="200"/>
      <c r="FP5" s="200"/>
      <c r="FQ5" s="200"/>
      <c r="FR5" s="200"/>
      <c r="FS5" s="200"/>
      <c r="FT5" s="200"/>
      <c r="FU5" s="200"/>
      <c r="FV5" s="201"/>
      <c r="FW5" s="200"/>
      <c r="FX5" s="200"/>
      <c r="FY5" s="200"/>
      <c r="FZ5" s="200"/>
      <c r="GA5" s="200"/>
      <c r="GB5" s="200"/>
      <c r="GC5" s="200"/>
      <c r="GD5" s="201"/>
      <c r="GE5" s="200"/>
      <c r="GF5" s="200"/>
      <c r="GG5" s="200"/>
      <c r="GH5" s="200"/>
      <c r="GI5" s="200"/>
      <c r="GJ5" s="200"/>
      <c r="GK5" s="200"/>
      <c r="GL5" s="201"/>
      <c r="GM5" s="200"/>
      <c r="GN5" s="200"/>
      <c r="GO5" s="200"/>
      <c r="GP5" s="200"/>
      <c r="GQ5" s="200"/>
      <c r="GR5" s="200"/>
      <c r="GS5" s="200"/>
      <c r="GT5" s="201"/>
      <c r="GU5" s="200"/>
      <c r="GV5" s="200"/>
      <c r="GW5" s="200"/>
      <c r="GX5" s="200"/>
      <c r="GY5" s="200"/>
      <c r="GZ5" s="200"/>
      <c r="HA5" s="200"/>
      <c r="HB5" s="201"/>
      <c r="HC5" s="200"/>
      <c r="HD5" s="200"/>
      <c r="HE5" s="200"/>
      <c r="HF5" s="200"/>
      <c r="HG5" s="200"/>
      <c r="HH5" s="200"/>
      <c r="HI5" s="200"/>
      <c r="HJ5" s="201"/>
      <c r="HK5" s="200"/>
      <c r="HL5" s="200"/>
      <c r="HM5" s="200"/>
      <c r="HN5" s="200"/>
      <c r="HO5" s="200"/>
      <c r="HP5" s="200"/>
      <c r="HQ5" s="200"/>
      <c r="HR5" s="201"/>
      <c r="HS5" s="200"/>
      <c r="HT5" s="200"/>
      <c r="HU5" s="200"/>
      <c r="HV5" s="200"/>
      <c r="HW5" s="200"/>
      <c r="HX5" s="200"/>
      <c r="HY5" s="200"/>
      <c r="HZ5" s="201"/>
      <c r="IA5" s="200"/>
      <c r="IB5" s="200"/>
      <c r="IC5" s="200"/>
      <c r="ID5" s="200"/>
      <c r="IE5" s="200"/>
      <c r="IF5" s="200"/>
      <c r="IG5" s="200"/>
    </row>
    <row r="6" spans="1:241" s="238" customFormat="1" ht="16.5" customHeight="1" thickBot="1">
      <c r="A6" s="256"/>
      <c r="B6" s="255"/>
      <c r="C6" s="255"/>
      <c r="D6" s="255"/>
      <c r="E6" s="255"/>
      <c r="F6" s="202"/>
      <c r="G6" s="205"/>
      <c r="H6" s="203"/>
      <c r="I6" s="203"/>
      <c r="J6" s="204"/>
      <c r="K6" s="202"/>
      <c r="L6" s="202"/>
      <c r="M6" s="205"/>
      <c r="N6" s="203"/>
      <c r="O6" s="203"/>
      <c r="P6" s="203"/>
      <c r="Q6" s="203"/>
      <c r="R6" s="204"/>
      <c r="S6" s="202"/>
      <c r="T6" s="202"/>
      <c r="U6" s="205"/>
      <c r="V6" s="203"/>
      <c r="W6" s="203"/>
      <c r="X6" s="203"/>
      <c r="Y6" s="203"/>
      <c r="Z6" s="204"/>
      <c r="AA6" s="202"/>
      <c r="AB6" s="202"/>
      <c r="AC6" s="205"/>
      <c r="AD6" s="203"/>
      <c r="AE6" s="203"/>
      <c r="AF6" s="203"/>
      <c r="AG6" s="203"/>
      <c r="AH6" s="204"/>
      <c r="AI6" s="202"/>
      <c r="AJ6" s="202"/>
      <c r="AK6" s="205"/>
      <c r="AL6" s="203"/>
      <c r="AM6" s="203"/>
      <c r="AN6" s="203"/>
      <c r="AO6" s="203"/>
      <c r="AP6" s="204"/>
      <c r="AQ6" s="202"/>
      <c r="AR6" s="202"/>
      <c r="AS6" s="205"/>
      <c r="AT6" s="203"/>
      <c r="AU6" s="203"/>
      <c r="AV6" s="203"/>
      <c r="AW6" s="203"/>
      <c r="AX6" s="204"/>
      <c r="AY6" s="202"/>
      <c r="AZ6" s="202"/>
      <c r="BA6" s="205"/>
      <c r="BB6" s="203"/>
      <c r="BC6" s="203"/>
      <c r="BD6" s="203"/>
      <c r="BE6" s="203"/>
      <c r="BF6" s="204"/>
      <c r="BG6" s="202"/>
      <c r="BH6" s="202"/>
      <c r="BI6" s="205"/>
      <c r="BJ6" s="203"/>
      <c r="BK6" s="203"/>
      <c r="BL6" s="203"/>
      <c r="BM6" s="203"/>
      <c r="BN6" s="204"/>
      <c r="BO6" s="202"/>
      <c r="BP6" s="202"/>
      <c r="BQ6" s="205"/>
      <c r="BR6" s="203"/>
      <c r="BS6" s="203"/>
      <c r="BT6" s="203"/>
      <c r="BU6" s="203"/>
      <c r="BV6" s="204"/>
      <c r="BW6" s="202"/>
      <c r="BX6" s="202"/>
      <c r="BY6" s="205"/>
      <c r="BZ6" s="203"/>
      <c r="CA6" s="203"/>
      <c r="CB6" s="203"/>
      <c r="CC6" s="203"/>
      <c r="CD6" s="204"/>
      <c r="CE6" s="202"/>
      <c r="CF6" s="202"/>
      <c r="CG6" s="205"/>
      <c r="CH6" s="203"/>
      <c r="CI6" s="203"/>
      <c r="CJ6" s="203"/>
      <c r="CK6" s="203"/>
      <c r="CL6" s="204"/>
      <c r="CM6" s="202"/>
      <c r="CN6" s="202"/>
      <c r="CO6" s="205"/>
      <c r="CP6" s="203"/>
      <c r="CQ6" s="203"/>
      <c r="CR6" s="203"/>
      <c r="CS6" s="203"/>
      <c r="CT6" s="204"/>
      <c r="CU6" s="202"/>
      <c r="CV6" s="202"/>
      <c r="CW6" s="205"/>
      <c r="CX6" s="203"/>
      <c r="CY6" s="203"/>
      <c r="CZ6" s="203"/>
      <c r="DA6" s="203"/>
      <c r="DB6" s="204"/>
      <c r="DC6" s="202"/>
      <c r="DD6" s="202"/>
      <c r="DE6" s="205"/>
      <c r="DF6" s="203"/>
      <c r="DG6" s="203"/>
      <c r="DH6" s="203"/>
      <c r="DI6" s="203"/>
      <c r="DJ6" s="204"/>
      <c r="DK6" s="202"/>
      <c r="DL6" s="202"/>
      <c r="DM6" s="205"/>
      <c r="DN6" s="203"/>
      <c r="DO6" s="203"/>
      <c r="DP6" s="203"/>
      <c r="DQ6" s="203"/>
      <c r="DR6" s="204"/>
      <c r="DS6" s="202"/>
      <c r="DT6" s="202"/>
      <c r="DU6" s="205"/>
      <c r="DV6" s="203"/>
      <c r="DW6" s="203"/>
      <c r="DX6" s="203"/>
      <c r="DY6" s="203"/>
      <c r="DZ6" s="204"/>
      <c r="EA6" s="202"/>
      <c r="EB6" s="202"/>
      <c r="EC6" s="205"/>
      <c r="ED6" s="203"/>
      <c r="EE6" s="203"/>
      <c r="EF6" s="203"/>
      <c r="EG6" s="203"/>
      <c r="EH6" s="204"/>
      <c r="EI6" s="202"/>
      <c r="EJ6" s="202"/>
      <c r="EK6" s="205"/>
      <c r="EL6" s="203"/>
      <c r="EM6" s="203"/>
      <c r="EN6" s="203"/>
      <c r="EO6" s="203"/>
      <c r="EP6" s="204"/>
      <c r="EQ6" s="202"/>
      <c r="ER6" s="202"/>
      <c r="ES6" s="205"/>
      <c r="ET6" s="203"/>
      <c r="EU6" s="203"/>
      <c r="EV6" s="203"/>
      <c r="EW6" s="203"/>
      <c r="EX6" s="204"/>
      <c r="EY6" s="202"/>
      <c r="EZ6" s="202"/>
      <c r="FA6" s="205"/>
      <c r="FB6" s="203"/>
      <c r="FC6" s="203"/>
      <c r="FD6" s="203"/>
      <c r="FE6" s="203"/>
      <c r="FF6" s="204"/>
      <c r="FG6" s="202"/>
      <c r="FH6" s="202"/>
      <c r="FI6" s="205"/>
      <c r="FJ6" s="203"/>
      <c r="FK6" s="203"/>
      <c r="FL6" s="203"/>
      <c r="FM6" s="203"/>
      <c r="FN6" s="204"/>
      <c r="FO6" s="202"/>
      <c r="FP6" s="202"/>
      <c r="FQ6" s="205"/>
      <c r="FR6" s="203"/>
      <c r="FS6" s="203"/>
      <c r="FT6" s="203"/>
      <c r="FU6" s="203"/>
      <c r="FV6" s="204"/>
      <c r="FW6" s="202"/>
      <c r="FX6" s="202"/>
      <c r="FY6" s="205"/>
      <c r="FZ6" s="203"/>
      <c r="GA6" s="203"/>
      <c r="GB6" s="203"/>
      <c r="GC6" s="203"/>
      <c r="GD6" s="204"/>
      <c r="GE6" s="202"/>
      <c r="GF6" s="202"/>
      <c r="GG6" s="205"/>
      <c r="GH6" s="203"/>
      <c r="GI6" s="203"/>
      <c r="GJ6" s="203"/>
      <c r="GK6" s="203"/>
      <c r="GL6" s="204"/>
      <c r="GM6" s="202"/>
      <c r="GN6" s="202"/>
      <c r="GO6" s="205"/>
      <c r="GP6" s="203"/>
      <c r="GQ6" s="203"/>
      <c r="GR6" s="203"/>
      <c r="GS6" s="203"/>
      <c r="GT6" s="204"/>
      <c r="GU6" s="202"/>
      <c r="GV6" s="202"/>
      <c r="GW6" s="205"/>
      <c r="GX6" s="203"/>
      <c r="GY6" s="203"/>
      <c r="GZ6" s="203"/>
      <c r="HA6" s="203"/>
      <c r="HB6" s="204"/>
      <c r="HC6" s="202"/>
      <c r="HD6" s="202"/>
      <c r="HE6" s="205"/>
      <c r="HF6" s="203"/>
      <c r="HG6" s="203"/>
      <c r="HH6" s="203"/>
      <c r="HI6" s="203"/>
      <c r="HJ6" s="204"/>
      <c r="HK6" s="202"/>
      <c r="HL6" s="202"/>
      <c r="HM6" s="205"/>
      <c r="HN6" s="203"/>
      <c r="HO6" s="203"/>
      <c r="HP6" s="203"/>
      <c r="HQ6" s="203"/>
      <c r="HR6" s="204"/>
      <c r="HS6" s="202"/>
      <c r="HT6" s="202"/>
      <c r="HU6" s="205"/>
      <c r="HV6" s="203"/>
      <c r="HW6" s="203"/>
      <c r="HX6" s="203"/>
      <c r="HY6" s="203"/>
      <c r="HZ6" s="204"/>
      <c r="IA6" s="202"/>
      <c r="IB6" s="202"/>
      <c r="IC6" s="205"/>
      <c r="ID6" s="203"/>
      <c r="IE6" s="203"/>
      <c r="IF6" s="203"/>
      <c r="IG6" s="203"/>
    </row>
    <row r="7" spans="1:241" s="249" customFormat="1" ht="20.25" customHeight="1">
      <c r="A7" s="1414"/>
      <c r="B7" s="1521" t="s">
        <v>988</v>
      </c>
      <c r="C7" s="1522"/>
      <c r="D7" s="1523" t="s">
        <v>989</v>
      </c>
      <c r="E7" s="1523"/>
      <c r="F7" s="1521" t="s">
        <v>991</v>
      </c>
      <c r="G7" s="1522"/>
      <c r="H7" s="257"/>
      <c r="I7" s="257"/>
      <c r="J7" s="257"/>
      <c r="K7" s="257"/>
      <c r="L7" s="257"/>
      <c r="M7" s="257"/>
      <c r="N7" s="257"/>
      <c r="O7" s="257"/>
      <c r="P7" s="257"/>
      <c r="Q7" s="257"/>
      <c r="R7" s="257"/>
      <c r="S7" s="257"/>
      <c r="T7" s="257"/>
      <c r="U7" s="257"/>
      <c r="V7" s="257"/>
      <c r="W7" s="257"/>
      <c r="X7" s="257"/>
      <c r="Y7" s="257"/>
      <c r="Z7" s="257"/>
      <c r="AA7" s="257"/>
      <c r="AB7" s="257"/>
      <c r="AC7" s="257"/>
      <c r="AD7" s="257"/>
      <c r="AE7" s="257"/>
      <c r="AF7" s="257"/>
      <c r="AG7" s="257"/>
      <c r="AH7" s="257"/>
      <c r="AI7" s="257"/>
      <c r="AJ7" s="257"/>
      <c r="AK7" s="257"/>
      <c r="AL7" s="257"/>
      <c r="AM7" s="257"/>
      <c r="AN7" s="257"/>
      <c r="AO7" s="257"/>
      <c r="AP7" s="257"/>
      <c r="AQ7" s="257"/>
      <c r="AR7" s="257"/>
      <c r="AS7" s="257"/>
      <c r="AT7" s="257"/>
      <c r="AU7" s="257"/>
      <c r="AV7" s="257"/>
      <c r="AW7" s="257"/>
      <c r="AX7" s="257"/>
      <c r="AY7" s="257"/>
      <c r="AZ7" s="257"/>
      <c r="BA7" s="257"/>
      <c r="BB7" s="257"/>
      <c r="BC7" s="257"/>
      <c r="BD7" s="257"/>
      <c r="BE7" s="257"/>
      <c r="BF7" s="257"/>
      <c r="BG7" s="257"/>
      <c r="BH7" s="257"/>
      <c r="BI7" s="257"/>
      <c r="BJ7" s="257"/>
      <c r="BK7" s="257"/>
      <c r="BL7" s="257"/>
      <c r="BM7" s="257"/>
      <c r="BN7" s="257"/>
      <c r="BO7" s="257"/>
      <c r="BP7" s="257"/>
      <c r="BQ7" s="257"/>
      <c r="BR7" s="257"/>
      <c r="BS7" s="257"/>
      <c r="BT7" s="257"/>
      <c r="BU7" s="257"/>
      <c r="BV7" s="257"/>
      <c r="BW7" s="257"/>
      <c r="BX7" s="257"/>
      <c r="BY7" s="257"/>
      <c r="BZ7" s="257"/>
      <c r="CA7" s="257"/>
      <c r="CB7" s="257"/>
      <c r="CC7" s="257"/>
      <c r="CD7" s="257"/>
      <c r="CE7" s="257"/>
      <c r="CF7" s="257"/>
      <c r="CG7" s="257"/>
      <c r="CH7" s="257"/>
      <c r="CI7" s="257"/>
      <c r="CJ7" s="257"/>
      <c r="CK7" s="257"/>
      <c r="CL7" s="257"/>
      <c r="CM7" s="257"/>
      <c r="CN7" s="257"/>
      <c r="CO7" s="257"/>
      <c r="CP7" s="257"/>
      <c r="CQ7" s="257"/>
      <c r="CR7" s="257"/>
      <c r="CS7" s="257"/>
      <c r="CT7" s="257"/>
      <c r="CU7" s="257"/>
      <c r="CV7" s="257"/>
      <c r="CW7" s="257"/>
      <c r="CX7" s="257"/>
      <c r="CY7" s="257"/>
      <c r="CZ7" s="257"/>
      <c r="DA7" s="257"/>
      <c r="DB7" s="257"/>
      <c r="DC7" s="257"/>
      <c r="DD7" s="257"/>
      <c r="DE7" s="257"/>
      <c r="DF7" s="257"/>
      <c r="DG7" s="257"/>
      <c r="DH7" s="257"/>
      <c r="DI7" s="257"/>
      <c r="DJ7" s="257"/>
      <c r="DK7" s="257"/>
      <c r="DL7" s="257"/>
      <c r="DM7" s="257"/>
      <c r="DN7" s="257"/>
      <c r="DO7" s="257"/>
      <c r="DP7" s="257"/>
      <c r="DQ7" s="257"/>
      <c r="DR7" s="257"/>
      <c r="DS7" s="257"/>
      <c r="DT7" s="257"/>
      <c r="DU7" s="257"/>
      <c r="DV7" s="257"/>
      <c r="DW7" s="257"/>
      <c r="DX7" s="257"/>
      <c r="DY7" s="257"/>
      <c r="DZ7" s="257"/>
      <c r="EA7" s="257"/>
      <c r="EB7" s="257"/>
      <c r="EC7" s="257"/>
      <c r="ED7" s="257"/>
      <c r="EE7" s="257"/>
      <c r="EF7" s="257"/>
      <c r="EG7" s="257"/>
      <c r="EH7" s="257"/>
      <c r="EI7" s="257"/>
      <c r="EJ7" s="257"/>
      <c r="EK7" s="257"/>
      <c r="EL7" s="257"/>
      <c r="EM7" s="257"/>
      <c r="EN7" s="257"/>
      <c r="EO7" s="257"/>
      <c r="EP7" s="257"/>
      <c r="EQ7" s="257"/>
      <c r="ER7" s="257"/>
      <c r="ES7" s="257"/>
      <c r="ET7" s="257"/>
      <c r="EU7" s="257"/>
      <c r="EV7" s="257"/>
      <c r="EW7" s="257"/>
      <c r="EX7" s="257"/>
      <c r="EY7" s="257"/>
      <c r="EZ7" s="257"/>
      <c r="FA7" s="257"/>
      <c r="FB7" s="257"/>
      <c r="FC7" s="257"/>
      <c r="FD7" s="257"/>
      <c r="FE7" s="257"/>
      <c r="FF7" s="257"/>
      <c r="FG7" s="257"/>
      <c r="FH7" s="257"/>
      <c r="FI7" s="257"/>
      <c r="FJ7" s="257"/>
      <c r="FK7" s="257"/>
      <c r="FL7" s="257"/>
      <c r="FM7" s="257"/>
      <c r="FN7" s="257"/>
      <c r="FO7" s="257"/>
      <c r="FP7" s="257"/>
      <c r="FQ7" s="257"/>
      <c r="FR7" s="257"/>
      <c r="FS7" s="257"/>
      <c r="FT7" s="257"/>
      <c r="FU7" s="257"/>
      <c r="FV7" s="257"/>
      <c r="FW7" s="257"/>
      <c r="FX7" s="257"/>
      <c r="FY7" s="257"/>
      <c r="FZ7" s="257"/>
      <c r="GA7" s="257"/>
      <c r="GB7" s="257"/>
      <c r="GC7" s="257"/>
      <c r="GD7" s="257"/>
      <c r="GE7" s="257"/>
      <c r="GF7" s="257"/>
      <c r="GG7" s="257"/>
      <c r="GH7" s="257"/>
      <c r="GI7" s="257"/>
      <c r="GJ7" s="257"/>
      <c r="GK7" s="257"/>
      <c r="GL7" s="257"/>
      <c r="GM7" s="257"/>
      <c r="GN7" s="257"/>
      <c r="GO7" s="257"/>
      <c r="GP7" s="257"/>
      <c r="GQ7" s="257"/>
      <c r="GR7" s="257"/>
      <c r="GS7" s="257"/>
      <c r="GT7" s="257"/>
      <c r="GU7" s="257"/>
      <c r="GV7" s="257"/>
      <c r="GW7" s="257"/>
      <c r="GX7" s="257"/>
      <c r="GY7" s="257"/>
      <c r="GZ7" s="257"/>
      <c r="HA7" s="257"/>
      <c r="HB7" s="257"/>
      <c r="HC7" s="257"/>
      <c r="HD7" s="257"/>
      <c r="HE7" s="257"/>
      <c r="HF7" s="257"/>
      <c r="HG7" s="257"/>
      <c r="HH7" s="257"/>
      <c r="HI7" s="257"/>
      <c r="HJ7" s="257"/>
      <c r="HK7" s="257"/>
      <c r="HL7" s="257"/>
      <c r="HM7" s="257"/>
      <c r="HN7" s="257"/>
      <c r="HO7" s="257"/>
      <c r="HP7" s="257"/>
      <c r="HQ7" s="257"/>
      <c r="HR7" s="257"/>
      <c r="HS7" s="257"/>
      <c r="HT7" s="257"/>
      <c r="HU7" s="257"/>
      <c r="HV7" s="257"/>
      <c r="HW7" s="257"/>
      <c r="HX7" s="257"/>
      <c r="HY7" s="257"/>
      <c r="HZ7" s="253"/>
      <c r="IA7" s="253"/>
      <c r="IB7" s="253"/>
      <c r="IC7" s="253"/>
      <c r="ID7" s="253"/>
    </row>
    <row r="8" spans="1:241" s="249" customFormat="1" ht="17.25" customHeight="1">
      <c r="A8" s="1415"/>
      <c r="B8" s="312" t="s">
        <v>628</v>
      </c>
      <c r="C8" s="310" t="s">
        <v>629</v>
      </c>
      <c r="D8" s="311" t="s">
        <v>628</v>
      </c>
      <c r="E8" s="258" t="s">
        <v>629</v>
      </c>
      <c r="F8" s="312" t="s">
        <v>628</v>
      </c>
      <c r="G8" s="310" t="s">
        <v>629</v>
      </c>
      <c r="H8" s="257"/>
      <c r="I8" s="257"/>
      <c r="J8" s="257"/>
      <c r="K8" s="257"/>
      <c r="L8" s="257"/>
      <c r="M8" s="257"/>
      <c r="N8" s="257"/>
      <c r="O8" s="257"/>
      <c r="P8" s="257"/>
      <c r="Q8" s="257"/>
      <c r="R8" s="257"/>
      <c r="S8" s="257"/>
      <c r="T8" s="257"/>
      <c r="U8" s="257"/>
      <c r="V8" s="257"/>
      <c r="W8" s="257"/>
      <c r="X8" s="257"/>
      <c r="Y8" s="257"/>
      <c r="Z8" s="257"/>
      <c r="AA8" s="257"/>
      <c r="AB8" s="257"/>
      <c r="AC8" s="257"/>
      <c r="AD8" s="257"/>
      <c r="AE8" s="257"/>
      <c r="AF8" s="257"/>
      <c r="AG8" s="257"/>
      <c r="AH8" s="257"/>
      <c r="AI8" s="257"/>
      <c r="AJ8" s="257"/>
      <c r="AK8" s="257"/>
      <c r="AL8" s="257"/>
      <c r="AM8" s="257"/>
      <c r="AN8" s="257"/>
      <c r="AO8" s="257"/>
      <c r="AP8" s="257"/>
      <c r="AQ8" s="257"/>
      <c r="AR8" s="257"/>
      <c r="AS8" s="257"/>
      <c r="AT8" s="257"/>
      <c r="AU8" s="257"/>
      <c r="AV8" s="257"/>
      <c r="AW8" s="257"/>
      <c r="AX8" s="257"/>
      <c r="AY8" s="257"/>
      <c r="AZ8" s="257"/>
      <c r="BA8" s="257"/>
      <c r="BB8" s="257"/>
      <c r="BC8" s="257"/>
      <c r="BD8" s="257"/>
      <c r="BE8" s="257"/>
      <c r="BF8" s="257"/>
      <c r="BG8" s="257"/>
      <c r="BH8" s="257"/>
      <c r="BI8" s="257"/>
      <c r="BJ8" s="257"/>
      <c r="BK8" s="257"/>
      <c r="BL8" s="257"/>
      <c r="BM8" s="257"/>
      <c r="BN8" s="257"/>
      <c r="BO8" s="257"/>
      <c r="BP8" s="257"/>
      <c r="BQ8" s="257"/>
      <c r="BR8" s="257"/>
      <c r="BS8" s="257"/>
      <c r="BT8" s="257"/>
      <c r="BU8" s="257"/>
      <c r="BV8" s="257"/>
      <c r="BW8" s="257"/>
      <c r="BX8" s="257"/>
      <c r="BY8" s="257"/>
      <c r="BZ8" s="257"/>
      <c r="CA8" s="257"/>
      <c r="CB8" s="257"/>
      <c r="CC8" s="257"/>
      <c r="CD8" s="257"/>
      <c r="CE8" s="257"/>
      <c r="CF8" s="257"/>
      <c r="CG8" s="257"/>
      <c r="CH8" s="257"/>
      <c r="CI8" s="257"/>
      <c r="CJ8" s="257"/>
      <c r="CK8" s="257"/>
      <c r="CL8" s="257"/>
      <c r="CM8" s="257"/>
      <c r="CN8" s="257"/>
      <c r="CO8" s="257"/>
      <c r="CP8" s="257"/>
      <c r="CQ8" s="257"/>
      <c r="CR8" s="257"/>
      <c r="CS8" s="257"/>
      <c r="CT8" s="257"/>
      <c r="CU8" s="257"/>
      <c r="CV8" s="257"/>
      <c r="CW8" s="257"/>
      <c r="CX8" s="257"/>
      <c r="CY8" s="257"/>
      <c r="CZ8" s="257"/>
      <c r="DA8" s="257"/>
      <c r="DB8" s="257"/>
      <c r="DC8" s="257"/>
      <c r="DD8" s="257"/>
      <c r="DE8" s="257"/>
      <c r="DF8" s="257"/>
      <c r="DG8" s="257"/>
      <c r="DH8" s="257"/>
      <c r="DI8" s="257"/>
      <c r="DJ8" s="257"/>
      <c r="DK8" s="257"/>
      <c r="DL8" s="257"/>
      <c r="DM8" s="257"/>
      <c r="DN8" s="257"/>
      <c r="DO8" s="257"/>
      <c r="DP8" s="257"/>
      <c r="DQ8" s="257"/>
      <c r="DR8" s="257"/>
      <c r="DS8" s="257"/>
      <c r="DT8" s="257"/>
      <c r="DU8" s="257"/>
      <c r="DV8" s="257"/>
      <c r="DW8" s="257"/>
      <c r="DX8" s="257"/>
      <c r="DY8" s="257"/>
      <c r="DZ8" s="257"/>
      <c r="EA8" s="257"/>
      <c r="EB8" s="257"/>
      <c r="EC8" s="257"/>
      <c r="ED8" s="257"/>
      <c r="EE8" s="257"/>
      <c r="EF8" s="257"/>
      <c r="EG8" s="257"/>
      <c r="EH8" s="257"/>
      <c r="EI8" s="257"/>
      <c r="EJ8" s="257"/>
      <c r="EK8" s="257"/>
      <c r="EL8" s="257"/>
      <c r="EM8" s="257"/>
      <c r="EN8" s="257"/>
      <c r="EO8" s="257"/>
      <c r="EP8" s="257"/>
      <c r="EQ8" s="257"/>
      <c r="ER8" s="257"/>
      <c r="ES8" s="257"/>
      <c r="ET8" s="257"/>
      <c r="EU8" s="257"/>
      <c r="EV8" s="257"/>
      <c r="EW8" s="257"/>
      <c r="EX8" s="257"/>
      <c r="EY8" s="257"/>
      <c r="EZ8" s="257"/>
      <c r="FA8" s="257"/>
      <c r="FB8" s="257"/>
      <c r="FC8" s="257"/>
      <c r="FD8" s="257"/>
      <c r="FE8" s="257"/>
      <c r="FF8" s="257"/>
      <c r="FG8" s="257"/>
      <c r="FH8" s="257"/>
      <c r="FI8" s="257"/>
      <c r="FJ8" s="257"/>
      <c r="FK8" s="257"/>
      <c r="FL8" s="257"/>
      <c r="FM8" s="257"/>
      <c r="FN8" s="257"/>
      <c r="FO8" s="257"/>
      <c r="FP8" s="257"/>
      <c r="FQ8" s="257"/>
      <c r="FR8" s="257"/>
      <c r="FS8" s="257"/>
      <c r="FT8" s="257"/>
      <c r="FU8" s="257"/>
      <c r="FV8" s="257"/>
      <c r="FW8" s="257"/>
      <c r="FX8" s="257"/>
      <c r="FY8" s="257"/>
      <c r="FZ8" s="257"/>
      <c r="GA8" s="257"/>
      <c r="GB8" s="257"/>
      <c r="GC8" s="257"/>
      <c r="GD8" s="257"/>
      <c r="GE8" s="257"/>
      <c r="GF8" s="257"/>
      <c r="GG8" s="257"/>
      <c r="GH8" s="257"/>
      <c r="GI8" s="257"/>
      <c r="GJ8" s="257"/>
      <c r="GK8" s="257"/>
      <c r="GL8" s="257"/>
      <c r="GM8" s="257"/>
      <c r="GN8" s="257"/>
      <c r="GO8" s="257"/>
      <c r="GP8" s="257"/>
      <c r="GQ8" s="257"/>
      <c r="GR8" s="257"/>
      <c r="GS8" s="257"/>
      <c r="GT8" s="257"/>
      <c r="GU8" s="257"/>
      <c r="GV8" s="257"/>
      <c r="GW8" s="257"/>
      <c r="GX8" s="257"/>
      <c r="GY8" s="257"/>
      <c r="GZ8" s="257"/>
      <c r="HA8" s="257"/>
      <c r="HB8" s="257"/>
      <c r="HC8" s="257"/>
      <c r="HD8" s="257"/>
      <c r="HE8" s="257"/>
      <c r="HF8" s="257"/>
      <c r="HG8" s="257"/>
      <c r="HH8" s="257"/>
      <c r="HI8" s="257"/>
      <c r="HJ8" s="257"/>
      <c r="HK8" s="257"/>
      <c r="HL8" s="257"/>
      <c r="HM8" s="257"/>
      <c r="HN8" s="257"/>
      <c r="HO8" s="257"/>
      <c r="HP8" s="257"/>
      <c r="HQ8" s="257"/>
      <c r="HR8" s="257"/>
      <c r="HS8" s="257"/>
      <c r="HT8" s="257"/>
      <c r="HU8" s="257"/>
      <c r="HV8" s="257"/>
      <c r="HW8" s="257"/>
      <c r="HX8" s="257"/>
      <c r="HY8" s="257"/>
      <c r="HZ8" s="253"/>
      <c r="IA8" s="253"/>
      <c r="IB8" s="253"/>
      <c r="IC8" s="253"/>
      <c r="ID8" s="253"/>
    </row>
    <row r="9" spans="1:241" s="249" customFormat="1" ht="15" customHeight="1">
      <c r="A9" s="1416"/>
      <c r="B9" s="313"/>
      <c r="C9" s="314"/>
      <c r="D9" s="260"/>
      <c r="E9" s="259"/>
      <c r="F9" s="313"/>
      <c r="G9" s="314"/>
      <c r="H9" s="257"/>
      <c r="I9" s="257"/>
      <c r="J9" s="257"/>
      <c r="K9" s="257"/>
      <c r="L9" s="257"/>
      <c r="M9" s="257"/>
      <c r="N9" s="257"/>
      <c r="O9" s="257"/>
      <c r="P9" s="257"/>
      <c r="Q9" s="257"/>
      <c r="R9" s="257"/>
      <c r="S9" s="257"/>
      <c r="T9" s="257"/>
      <c r="U9" s="257"/>
      <c r="V9" s="257"/>
      <c r="W9" s="257"/>
      <c r="X9" s="257"/>
      <c r="Y9" s="257"/>
      <c r="Z9" s="257"/>
      <c r="AA9" s="257"/>
      <c r="AB9" s="257"/>
      <c r="AC9" s="257"/>
      <c r="AD9" s="257"/>
      <c r="AE9" s="257"/>
      <c r="AF9" s="257"/>
      <c r="AG9" s="257"/>
      <c r="AH9" s="257"/>
      <c r="AI9" s="257"/>
      <c r="AJ9" s="257"/>
      <c r="AK9" s="257"/>
      <c r="AL9" s="257"/>
      <c r="AM9" s="257"/>
      <c r="AN9" s="257"/>
      <c r="AO9" s="257"/>
      <c r="AP9" s="257"/>
      <c r="AQ9" s="257"/>
      <c r="AR9" s="257"/>
      <c r="AS9" s="257"/>
      <c r="AT9" s="257"/>
      <c r="AU9" s="257"/>
      <c r="AV9" s="257"/>
      <c r="AW9" s="257"/>
      <c r="AX9" s="257"/>
      <c r="AY9" s="257"/>
      <c r="AZ9" s="257"/>
      <c r="BA9" s="257"/>
      <c r="BB9" s="257"/>
      <c r="BC9" s="257"/>
      <c r="BD9" s="257"/>
      <c r="BE9" s="257"/>
      <c r="BF9" s="257"/>
      <c r="BG9" s="257"/>
      <c r="BH9" s="257"/>
      <c r="BI9" s="257"/>
      <c r="BJ9" s="257"/>
      <c r="BK9" s="257"/>
      <c r="BL9" s="257"/>
      <c r="BM9" s="257"/>
      <c r="BN9" s="257"/>
      <c r="BO9" s="257"/>
      <c r="BP9" s="257"/>
      <c r="BQ9" s="257"/>
      <c r="BR9" s="257"/>
      <c r="BS9" s="257"/>
      <c r="BT9" s="257"/>
      <c r="BU9" s="257"/>
      <c r="BV9" s="257"/>
      <c r="BW9" s="257"/>
      <c r="BX9" s="257"/>
      <c r="BY9" s="257"/>
      <c r="BZ9" s="257"/>
      <c r="CA9" s="257"/>
      <c r="CB9" s="257"/>
      <c r="CC9" s="257"/>
      <c r="CD9" s="257"/>
      <c r="CE9" s="257"/>
      <c r="CF9" s="257"/>
      <c r="CG9" s="257"/>
      <c r="CH9" s="257"/>
      <c r="CI9" s="257"/>
      <c r="CJ9" s="257"/>
      <c r="CK9" s="257"/>
      <c r="CL9" s="257"/>
      <c r="CM9" s="257"/>
      <c r="CN9" s="257"/>
      <c r="CO9" s="257"/>
      <c r="CP9" s="257"/>
      <c r="CQ9" s="257"/>
      <c r="CR9" s="257"/>
      <c r="CS9" s="257"/>
      <c r="CT9" s="257"/>
      <c r="CU9" s="257"/>
      <c r="CV9" s="257"/>
      <c r="CW9" s="257"/>
      <c r="CX9" s="257"/>
      <c r="CY9" s="257"/>
      <c r="CZ9" s="257"/>
      <c r="DA9" s="257"/>
      <c r="DB9" s="257"/>
      <c r="DC9" s="257"/>
      <c r="DD9" s="257"/>
      <c r="DE9" s="257"/>
      <c r="DF9" s="257"/>
      <c r="DG9" s="257"/>
      <c r="DH9" s="257"/>
      <c r="DI9" s="257"/>
      <c r="DJ9" s="257"/>
      <c r="DK9" s="257"/>
      <c r="DL9" s="257"/>
      <c r="DM9" s="257"/>
      <c r="DN9" s="257"/>
      <c r="DO9" s="257"/>
      <c r="DP9" s="257"/>
      <c r="DQ9" s="257"/>
      <c r="DR9" s="257"/>
      <c r="DS9" s="257"/>
      <c r="DT9" s="257"/>
      <c r="DU9" s="257"/>
      <c r="DV9" s="257"/>
      <c r="DW9" s="257"/>
      <c r="DX9" s="257"/>
      <c r="DY9" s="257"/>
      <c r="DZ9" s="257"/>
      <c r="EA9" s="257"/>
      <c r="EB9" s="257"/>
      <c r="EC9" s="257"/>
      <c r="ED9" s="257"/>
      <c r="EE9" s="257"/>
      <c r="EF9" s="257"/>
      <c r="EG9" s="257"/>
      <c r="EH9" s="257"/>
      <c r="EI9" s="257"/>
      <c r="EJ9" s="257"/>
      <c r="EK9" s="257"/>
      <c r="EL9" s="257"/>
      <c r="EM9" s="257"/>
      <c r="EN9" s="257"/>
      <c r="EO9" s="257"/>
      <c r="EP9" s="257"/>
      <c r="EQ9" s="257"/>
      <c r="ER9" s="257"/>
      <c r="ES9" s="257"/>
      <c r="ET9" s="257"/>
      <c r="EU9" s="257"/>
      <c r="EV9" s="257"/>
      <c r="EW9" s="257"/>
      <c r="EX9" s="257"/>
      <c r="EY9" s="257"/>
      <c r="EZ9" s="257"/>
      <c r="FA9" s="257"/>
      <c r="FB9" s="257"/>
      <c r="FC9" s="257"/>
      <c r="FD9" s="257"/>
      <c r="FE9" s="257"/>
      <c r="FF9" s="257"/>
      <c r="FG9" s="257"/>
      <c r="FH9" s="257"/>
      <c r="FI9" s="257"/>
      <c r="FJ9" s="257"/>
      <c r="FK9" s="257"/>
      <c r="FL9" s="257"/>
      <c r="FM9" s="257"/>
      <c r="FN9" s="257"/>
      <c r="FO9" s="257"/>
      <c r="FP9" s="257"/>
      <c r="FQ9" s="257"/>
      <c r="FR9" s="257"/>
      <c r="FS9" s="257"/>
      <c r="FT9" s="257"/>
      <c r="FU9" s="257"/>
      <c r="FV9" s="257"/>
      <c r="FW9" s="257"/>
      <c r="FX9" s="257"/>
      <c r="FY9" s="257"/>
      <c r="FZ9" s="257"/>
      <c r="GA9" s="257"/>
      <c r="GB9" s="257"/>
      <c r="GC9" s="257"/>
      <c r="GD9" s="257"/>
      <c r="GE9" s="257"/>
      <c r="GF9" s="257"/>
      <c r="GG9" s="257"/>
      <c r="GH9" s="257"/>
      <c r="GI9" s="257"/>
      <c r="GJ9" s="257"/>
      <c r="GK9" s="257"/>
      <c r="GL9" s="257"/>
      <c r="GM9" s="257"/>
      <c r="GN9" s="257"/>
      <c r="GO9" s="257"/>
      <c r="GP9" s="257"/>
      <c r="GQ9" s="257"/>
      <c r="GR9" s="257"/>
      <c r="GS9" s="257"/>
      <c r="GT9" s="257"/>
      <c r="GU9" s="257"/>
      <c r="GV9" s="257"/>
      <c r="GW9" s="257"/>
      <c r="GX9" s="257"/>
      <c r="GY9" s="257"/>
      <c r="GZ9" s="257"/>
      <c r="HA9" s="257"/>
      <c r="HB9" s="257"/>
      <c r="HC9" s="257"/>
      <c r="HD9" s="257"/>
      <c r="HE9" s="257"/>
      <c r="HF9" s="257"/>
      <c r="HG9" s="257"/>
      <c r="HH9" s="257"/>
      <c r="HI9" s="257"/>
      <c r="HJ9" s="257"/>
      <c r="HK9" s="257"/>
      <c r="HL9" s="257"/>
      <c r="HM9" s="257"/>
      <c r="HN9" s="257"/>
      <c r="HO9" s="257"/>
      <c r="HP9" s="257"/>
      <c r="HQ9" s="257"/>
      <c r="HR9" s="257"/>
      <c r="HS9" s="257"/>
      <c r="HT9" s="257"/>
      <c r="HU9" s="257"/>
      <c r="HV9" s="257"/>
      <c r="HW9" s="257"/>
      <c r="HX9" s="257"/>
      <c r="HY9" s="257"/>
      <c r="HZ9" s="253"/>
      <c r="IA9" s="253"/>
      <c r="IB9" s="253"/>
      <c r="IC9" s="253"/>
      <c r="ID9" s="253"/>
    </row>
    <row r="10" spans="1:241" s="249" customFormat="1" ht="15" customHeight="1">
      <c r="A10" s="1417" t="s">
        <v>215</v>
      </c>
      <c r="B10" s="315">
        <v>920407</v>
      </c>
      <c r="C10" s="720">
        <v>84330</v>
      </c>
      <c r="D10" s="262">
        <v>941819</v>
      </c>
      <c r="E10" s="261">
        <v>108331</v>
      </c>
      <c r="F10" s="723">
        <f>(D10-B10)/B10</f>
        <v>2.3263621419654566E-2</v>
      </c>
      <c r="G10" s="725">
        <f>(E10-C10)/C10</f>
        <v>0.28460808727617692</v>
      </c>
      <c r="H10" s="257"/>
      <c r="I10" s="440"/>
      <c r="J10" s="257"/>
      <c r="K10" s="257"/>
      <c r="L10" s="257"/>
      <c r="M10" s="257"/>
      <c r="N10" s="257"/>
      <c r="O10" s="257"/>
      <c r="P10" s="257"/>
      <c r="Q10" s="257"/>
      <c r="R10" s="257"/>
      <c r="S10" s="257"/>
      <c r="T10" s="257"/>
      <c r="U10" s="257"/>
      <c r="V10" s="257"/>
      <c r="W10" s="257"/>
      <c r="X10" s="257"/>
      <c r="Y10" s="257"/>
      <c r="Z10" s="257"/>
      <c r="AA10" s="257"/>
      <c r="AB10" s="257"/>
      <c r="AC10" s="257"/>
      <c r="AD10" s="257"/>
      <c r="AE10" s="257"/>
      <c r="AF10" s="257"/>
      <c r="AG10" s="257"/>
      <c r="AH10" s="257"/>
      <c r="AI10" s="257"/>
      <c r="AJ10" s="257"/>
      <c r="AK10" s="257"/>
      <c r="AL10" s="257"/>
      <c r="AM10" s="257"/>
      <c r="AN10" s="257"/>
      <c r="AO10" s="257"/>
      <c r="AP10" s="257"/>
      <c r="AQ10" s="257"/>
      <c r="AR10" s="257"/>
      <c r="AS10" s="257"/>
      <c r="AT10" s="257"/>
      <c r="AU10" s="257"/>
      <c r="AV10" s="257"/>
      <c r="AW10" s="257"/>
      <c r="AX10" s="257"/>
      <c r="AY10" s="257"/>
      <c r="AZ10" s="257"/>
      <c r="BA10" s="257"/>
      <c r="BB10" s="257"/>
      <c r="BC10" s="257"/>
      <c r="BD10" s="257"/>
      <c r="BE10" s="257"/>
      <c r="BF10" s="257"/>
      <c r="BG10" s="257"/>
      <c r="BH10" s="257"/>
      <c r="BI10" s="257"/>
      <c r="BJ10" s="257"/>
      <c r="BK10" s="257"/>
      <c r="BL10" s="257"/>
      <c r="BM10" s="257"/>
      <c r="BN10" s="257"/>
      <c r="BO10" s="257"/>
      <c r="BP10" s="257"/>
      <c r="BQ10" s="257"/>
      <c r="BR10" s="257"/>
      <c r="BS10" s="257"/>
      <c r="BT10" s="257"/>
      <c r="BU10" s="257"/>
      <c r="BV10" s="257"/>
      <c r="BW10" s="257"/>
      <c r="BX10" s="257"/>
      <c r="BY10" s="257"/>
      <c r="BZ10" s="257"/>
      <c r="CA10" s="257"/>
      <c r="CB10" s="257"/>
      <c r="CC10" s="257"/>
      <c r="CD10" s="257"/>
      <c r="CE10" s="257"/>
      <c r="CF10" s="257"/>
      <c r="CG10" s="257"/>
      <c r="CH10" s="257"/>
      <c r="CI10" s="257"/>
      <c r="CJ10" s="257"/>
      <c r="CK10" s="257"/>
      <c r="CL10" s="257"/>
      <c r="CM10" s="257"/>
      <c r="CN10" s="257"/>
      <c r="CO10" s="257"/>
      <c r="CP10" s="257"/>
      <c r="CQ10" s="257"/>
      <c r="CR10" s="257"/>
      <c r="CS10" s="257"/>
      <c r="CT10" s="257"/>
      <c r="CU10" s="257"/>
      <c r="CV10" s="257"/>
      <c r="CW10" s="257"/>
      <c r="CX10" s="257"/>
      <c r="CY10" s="257"/>
      <c r="CZ10" s="257"/>
      <c r="DA10" s="257"/>
      <c r="DB10" s="257"/>
      <c r="DC10" s="257"/>
      <c r="DD10" s="257"/>
      <c r="DE10" s="257"/>
      <c r="DF10" s="257"/>
      <c r="DG10" s="257"/>
      <c r="DH10" s="257"/>
      <c r="DI10" s="257"/>
      <c r="DJ10" s="257"/>
      <c r="DK10" s="257"/>
      <c r="DL10" s="257"/>
      <c r="DM10" s="257"/>
      <c r="DN10" s="257"/>
      <c r="DO10" s="257"/>
      <c r="DP10" s="257"/>
      <c r="DQ10" s="257"/>
      <c r="DR10" s="257"/>
      <c r="DS10" s="257"/>
      <c r="DT10" s="257"/>
      <c r="DU10" s="257"/>
      <c r="DV10" s="257"/>
      <c r="DW10" s="257"/>
      <c r="DX10" s="257"/>
      <c r="DY10" s="257"/>
      <c r="DZ10" s="257"/>
      <c r="EA10" s="257"/>
      <c r="EB10" s="257"/>
      <c r="EC10" s="257"/>
      <c r="ED10" s="257"/>
      <c r="EE10" s="257"/>
      <c r="EF10" s="257"/>
      <c r="EG10" s="257"/>
      <c r="EH10" s="257"/>
      <c r="EI10" s="257"/>
      <c r="EJ10" s="257"/>
      <c r="EK10" s="257"/>
      <c r="EL10" s="257"/>
      <c r="EM10" s="257"/>
      <c r="EN10" s="257"/>
      <c r="EO10" s="257"/>
      <c r="EP10" s="257"/>
      <c r="EQ10" s="257"/>
      <c r="ER10" s="257"/>
      <c r="ES10" s="257"/>
      <c r="ET10" s="257"/>
      <c r="EU10" s="257"/>
      <c r="EV10" s="257"/>
      <c r="EW10" s="257"/>
      <c r="EX10" s="257"/>
      <c r="EY10" s="257"/>
      <c r="EZ10" s="257"/>
      <c r="FA10" s="257"/>
      <c r="FB10" s="257"/>
      <c r="FC10" s="257"/>
      <c r="FD10" s="257"/>
      <c r="FE10" s="257"/>
      <c r="FF10" s="257"/>
      <c r="FG10" s="257"/>
      <c r="FH10" s="257"/>
      <c r="FI10" s="257"/>
      <c r="FJ10" s="257"/>
      <c r="FK10" s="257"/>
      <c r="FL10" s="257"/>
      <c r="FM10" s="257"/>
      <c r="FN10" s="257"/>
      <c r="FO10" s="257"/>
      <c r="FP10" s="257"/>
      <c r="FQ10" s="257"/>
      <c r="FR10" s="257"/>
      <c r="FS10" s="257"/>
      <c r="FT10" s="257"/>
      <c r="FU10" s="257"/>
      <c r="FV10" s="257"/>
      <c r="FW10" s="257"/>
      <c r="FX10" s="257"/>
      <c r="FY10" s="257"/>
      <c r="FZ10" s="257"/>
      <c r="GA10" s="257"/>
      <c r="GB10" s="257"/>
      <c r="GC10" s="257"/>
      <c r="GD10" s="257"/>
      <c r="GE10" s="257"/>
      <c r="GF10" s="257"/>
      <c r="GG10" s="257"/>
      <c r="GH10" s="257"/>
      <c r="GI10" s="257"/>
      <c r="GJ10" s="257"/>
      <c r="GK10" s="257"/>
      <c r="GL10" s="257"/>
      <c r="GM10" s="257"/>
      <c r="GN10" s="257"/>
      <c r="GO10" s="257"/>
      <c r="GP10" s="257"/>
      <c r="GQ10" s="257"/>
      <c r="GR10" s="257"/>
      <c r="GS10" s="257"/>
      <c r="GT10" s="257"/>
      <c r="GU10" s="257"/>
      <c r="GV10" s="257"/>
      <c r="GW10" s="257"/>
      <c r="GX10" s="257"/>
      <c r="GY10" s="257"/>
      <c r="GZ10" s="257"/>
      <c r="HA10" s="257"/>
      <c r="HB10" s="257"/>
      <c r="HC10" s="257"/>
      <c r="HD10" s="257"/>
      <c r="HE10" s="257"/>
      <c r="HF10" s="257"/>
      <c r="HG10" s="257"/>
      <c r="HH10" s="257"/>
      <c r="HI10" s="257"/>
      <c r="HJ10" s="257"/>
      <c r="HK10" s="257"/>
      <c r="HL10" s="257"/>
      <c r="HM10" s="257"/>
      <c r="HN10" s="257"/>
      <c r="HO10" s="257"/>
      <c r="HP10" s="257"/>
      <c r="HQ10" s="257"/>
      <c r="HR10" s="257"/>
      <c r="HS10" s="257"/>
      <c r="HT10" s="257"/>
      <c r="HU10" s="257"/>
      <c r="HV10" s="257"/>
      <c r="HW10" s="257"/>
      <c r="HX10" s="257"/>
      <c r="HY10" s="257"/>
      <c r="HZ10" s="253"/>
      <c r="IA10" s="253"/>
      <c r="IB10" s="253"/>
      <c r="IC10" s="253"/>
      <c r="ID10" s="253"/>
    </row>
    <row r="11" spans="1:241" s="249" customFormat="1" ht="15" customHeight="1">
      <c r="A11" s="1418"/>
      <c r="B11" s="313"/>
      <c r="C11" s="314"/>
      <c r="D11" s="260"/>
      <c r="E11" s="259"/>
      <c r="F11" s="724"/>
      <c r="G11" s="314"/>
      <c r="H11" s="257"/>
      <c r="I11" s="440"/>
      <c r="J11" s="257"/>
      <c r="K11" s="257"/>
      <c r="L11" s="257"/>
      <c r="M11" s="257"/>
      <c r="N11" s="257"/>
      <c r="O11" s="257"/>
      <c r="P11" s="257"/>
      <c r="Q11" s="257"/>
      <c r="R11" s="257"/>
      <c r="S11" s="257"/>
      <c r="T11" s="257"/>
      <c r="U11" s="257"/>
      <c r="V11" s="257"/>
      <c r="W11" s="257"/>
      <c r="X11" s="257"/>
      <c r="Y11" s="257"/>
      <c r="Z11" s="257"/>
      <c r="AA11" s="257"/>
      <c r="AB11" s="257"/>
      <c r="AC11" s="257"/>
      <c r="AD11" s="257"/>
      <c r="AE11" s="257"/>
      <c r="AF11" s="257"/>
      <c r="AG11" s="257"/>
      <c r="AH11" s="257"/>
      <c r="AI11" s="257"/>
      <c r="AJ11" s="257"/>
      <c r="AK11" s="257"/>
      <c r="AL11" s="257"/>
      <c r="AM11" s="257"/>
      <c r="AN11" s="257"/>
      <c r="AO11" s="257"/>
      <c r="AP11" s="257"/>
      <c r="AQ11" s="257"/>
      <c r="AR11" s="257"/>
      <c r="AS11" s="257"/>
      <c r="AT11" s="257"/>
      <c r="AU11" s="257"/>
      <c r="AV11" s="257"/>
      <c r="AW11" s="257"/>
      <c r="AX11" s="257"/>
      <c r="AY11" s="257"/>
      <c r="AZ11" s="257"/>
      <c r="BA11" s="257"/>
      <c r="BB11" s="257"/>
      <c r="BC11" s="257"/>
      <c r="BD11" s="257"/>
      <c r="BE11" s="257"/>
      <c r="BF11" s="257"/>
      <c r="BG11" s="257"/>
      <c r="BH11" s="257"/>
      <c r="BI11" s="257"/>
      <c r="BJ11" s="257"/>
      <c r="BK11" s="257"/>
      <c r="BL11" s="257"/>
      <c r="BM11" s="257"/>
      <c r="BN11" s="257"/>
      <c r="BO11" s="257"/>
      <c r="BP11" s="257"/>
      <c r="BQ11" s="257"/>
      <c r="BR11" s="257"/>
      <c r="BS11" s="257"/>
      <c r="BT11" s="257"/>
      <c r="BU11" s="257"/>
      <c r="BV11" s="257"/>
      <c r="BW11" s="257"/>
      <c r="BX11" s="257"/>
      <c r="BY11" s="257"/>
      <c r="BZ11" s="257"/>
      <c r="CA11" s="257"/>
      <c r="CB11" s="257"/>
      <c r="CC11" s="257"/>
      <c r="CD11" s="257"/>
      <c r="CE11" s="257"/>
      <c r="CF11" s="257"/>
      <c r="CG11" s="257"/>
      <c r="CH11" s="257"/>
      <c r="CI11" s="257"/>
      <c r="CJ11" s="257"/>
      <c r="CK11" s="257"/>
      <c r="CL11" s="257"/>
      <c r="CM11" s="257"/>
      <c r="CN11" s="257"/>
      <c r="CO11" s="257"/>
      <c r="CP11" s="257"/>
      <c r="CQ11" s="257"/>
      <c r="CR11" s="257"/>
      <c r="CS11" s="257"/>
      <c r="CT11" s="257"/>
      <c r="CU11" s="257"/>
      <c r="CV11" s="257"/>
      <c r="CW11" s="257"/>
      <c r="CX11" s="257"/>
      <c r="CY11" s="257"/>
      <c r="CZ11" s="257"/>
      <c r="DA11" s="257"/>
      <c r="DB11" s="257"/>
      <c r="DC11" s="257"/>
      <c r="DD11" s="257"/>
      <c r="DE11" s="257"/>
      <c r="DF11" s="257"/>
      <c r="DG11" s="257"/>
      <c r="DH11" s="257"/>
      <c r="DI11" s="257"/>
      <c r="DJ11" s="257"/>
      <c r="DK11" s="257"/>
      <c r="DL11" s="257"/>
      <c r="DM11" s="257"/>
      <c r="DN11" s="257"/>
      <c r="DO11" s="257"/>
      <c r="DP11" s="257"/>
      <c r="DQ11" s="257"/>
      <c r="DR11" s="257"/>
      <c r="DS11" s="257"/>
      <c r="DT11" s="257"/>
      <c r="DU11" s="257"/>
      <c r="DV11" s="257"/>
      <c r="DW11" s="257"/>
      <c r="DX11" s="257"/>
      <c r="DY11" s="257"/>
      <c r="DZ11" s="257"/>
      <c r="EA11" s="257"/>
      <c r="EB11" s="257"/>
      <c r="EC11" s="257"/>
      <c r="ED11" s="257"/>
      <c r="EE11" s="257"/>
      <c r="EF11" s="257"/>
      <c r="EG11" s="257"/>
      <c r="EH11" s="257"/>
      <c r="EI11" s="257"/>
      <c r="EJ11" s="257"/>
      <c r="EK11" s="257"/>
      <c r="EL11" s="257"/>
      <c r="EM11" s="257"/>
      <c r="EN11" s="257"/>
      <c r="EO11" s="257"/>
      <c r="EP11" s="257"/>
      <c r="EQ11" s="257"/>
      <c r="ER11" s="257"/>
      <c r="ES11" s="257"/>
      <c r="ET11" s="257"/>
      <c r="EU11" s="257"/>
      <c r="EV11" s="257"/>
      <c r="EW11" s="257"/>
      <c r="EX11" s="257"/>
      <c r="EY11" s="257"/>
      <c r="EZ11" s="257"/>
      <c r="FA11" s="257"/>
      <c r="FB11" s="257"/>
      <c r="FC11" s="257"/>
      <c r="FD11" s="257"/>
      <c r="FE11" s="257"/>
      <c r="FF11" s="257"/>
      <c r="FG11" s="257"/>
      <c r="FH11" s="257"/>
      <c r="FI11" s="257"/>
      <c r="FJ11" s="257"/>
      <c r="FK11" s="257"/>
      <c r="FL11" s="257"/>
      <c r="FM11" s="257"/>
      <c r="FN11" s="257"/>
      <c r="FO11" s="257"/>
      <c r="FP11" s="257"/>
      <c r="FQ11" s="257"/>
      <c r="FR11" s="257"/>
      <c r="FS11" s="257"/>
      <c r="FT11" s="257"/>
      <c r="FU11" s="257"/>
      <c r="FV11" s="257"/>
      <c r="FW11" s="257"/>
      <c r="FX11" s="257"/>
      <c r="FY11" s="257"/>
      <c r="FZ11" s="257"/>
      <c r="GA11" s="257"/>
      <c r="GB11" s="257"/>
      <c r="GC11" s="257"/>
      <c r="GD11" s="257"/>
      <c r="GE11" s="257"/>
      <c r="GF11" s="257"/>
      <c r="GG11" s="257"/>
      <c r="GH11" s="257"/>
      <c r="GI11" s="257"/>
      <c r="GJ11" s="257"/>
      <c r="GK11" s="257"/>
      <c r="GL11" s="257"/>
      <c r="GM11" s="257"/>
      <c r="GN11" s="257"/>
      <c r="GO11" s="257"/>
      <c r="GP11" s="257"/>
      <c r="GQ11" s="257"/>
      <c r="GR11" s="257"/>
      <c r="GS11" s="257"/>
      <c r="GT11" s="257"/>
      <c r="GU11" s="257"/>
      <c r="GV11" s="257"/>
      <c r="GW11" s="257"/>
      <c r="GX11" s="257"/>
      <c r="GY11" s="257"/>
      <c r="GZ11" s="257"/>
      <c r="HA11" s="257"/>
      <c r="HB11" s="257"/>
      <c r="HC11" s="257"/>
      <c r="HD11" s="257"/>
      <c r="HE11" s="257"/>
      <c r="HF11" s="257"/>
      <c r="HG11" s="257"/>
      <c r="HH11" s="257"/>
      <c r="HI11" s="257"/>
      <c r="HJ11" s="257"/>
      <c r="HK11" s="257"/>
      <c r="HL11" s="257"/>
      <c r="HM11" s="257"/>
      <c r="HN11" s="257"/>
      <c r="HO11" s="257"/>
      <c r="HP11" s="257"/>
      <c r="HQ11" s="257"/>
      <c r="HR11" s="257"/>
      <c r="HS11" s="257"/>
      <c r="HT11" s="257"/>
      <c r="HU11" s="257"/>
      <c r="HV11" s="257"/>
      <c r="HW11" s="257"/>
      <c r="HX11" s="257"/>
      <c r="HY11" s="257"/>
      <c r="HZ11" s="253"/>
      <c r="IA11" s="253"/>
      <c r="IB11" s="253"/>
      <c r="IC11" s="253"/>
      <c r="ID11" s="253"/>
    </row>
    <row r="12" spans="1:241" s="249" customFormat="1" ht="15" customHeight="1">
      <c r="A12" s="1417" t="s">
        <v>587</v>
      </c>
      <c r="B12" s="315">
        <v>5524</v>
      </c>
      <c r="C12" s="720">
        <v>826</v>
      </c>
      <c r="D12" s="262">
        <v>5556</v>
      </c>
      <c r="E12" s="261">
        <v>967</v>
      </c>
      <c r="F12" s="723">
        <f>(D12-B12)/B12</f>
        <v>5.7929036929761039E-3</v>
      </c>
      <c r="G12" s="725">
        <f>(E12-C12)/C12</f>
        <v>0.17070217917675545</v>
      </c>
      <c r="H12" s="257"/>
      <c r="I12" s="440"/>
      <c r="J12" s="257"/>
      <c r="K12" s="257"/>
      <c r="L12" s="257"/>
      <c r="M12" s="257"/>
      <c r="N12" s="257"/>
      <c r="O12" s="257"/>
      <c r="P12" s="257"/>
      <c r="Q12" s="257"/>
      <c r="R12" s="257"/>
      <c r="S12" s="257"/>
      <c r="T12" s="257"/>
      <c r="U12" s="257"/>
      <c r="V12" s="257"/>
      <c r="W12" s="257"/>
      <c r="X12" s="257"/>
      <c r="Y12" s="257"/>
      <c r="Z12" s="257"/>
      <c r="AA12" s="257"/>
      <c r="AB12" s="257"/>
      <c r="AC12" s="257"/>
      <c r="AD12" s="257"/>
      <c r="AE12" s="257"/>
      <c r="AF12" s="257"/>
      <c r="AG12" s="257"/>
      <c r="AH12" s="257"/>
      <c r="AI12" s="257"/>
      <c r="AJ12" s="257"/>
      <c r="AK12" s="257"/>
      <c r="AL12" s="257"/>
      <c r="AM12" s="257"/>
      <c r="AN12" s="257"/>
      <c r="AO12" s="257"/>
      <c r="AP12" s="257"/>
      <c r="AQ12" s="257"/>
      <c r="AR12" s="257"/>
      <c r="AS12" s="257"/>
      <c r="AT12" s="257"/>
      <c r="AU12" s="257"/>
      <c r="AV12" s="257"/>
      <c r="AW12" s="257"/>
      <c r="AX12" s="257"/>
      <c r="AY12" s="257"/>
      <c r="AZ12" s="257"/>
      <c r="BA12" s="257"/>
      <c r="BB12" s="257"/>
      <c r="BC12" s="257"/>
      <c r="BD12" s="257"/>
      <c r="BE12" s="257"/>
      <c r="BF12" s="257"/>
      <c r="BG12" s="257"/>
      <c r="BH12" s="257"/>
      <c r="BI12" s="257"/>
      <c r="BJ12" s="257"/>
      <c r="BK12" s="257"/>
      <c r="BL12" s="257"/>
      <c r="BM12" s="257"/>
      <c r="BN12" s="257"/>
      <c r="BO12" s="257"/>
      <c r="BP12" s="257"/>
      <c r="BQ12" s="257"/>
      <c r="BR12" s="257"/>
      <c r="BS12" s="257"/>
      <c r="BT12" s="257"/>
      <c r="BU12" s="257"/>
      <c r="BV12" s="257"/>
      <c r="BW12" s="257"/>
      <c r="BX12" s="257"/>
      <c r="BY12" s="257"/>
      <c r="BZ12" s="257"/>
      <c r="CA12" s="257"/>
      <c r="CB12" s="257"/>
      <c r="CC12" s="257"/>
      <c r="CD12" s="257"/>
      <c r="CE12" s="257"/>
      <c r="CF12" s="257"/>
      <c r="CG12" s="257"/>
      <c r="CH12" s="257"/>
      <c r="CI12" s="257"/>
      <c r="CJ12" s="257"/>
      <c r="CK12" s="257"/>
      <c r="CL12" s="257"/>
      <c r="CM12" s="257"/>
      <c r="CN12" s="257"/>
      <c r="CO12" s="257"/>
      <c r="CP12" s="257"/>
      <c r="CQ12" s="257"/>
      <c r="CR12" s="257"/>
      <c r="CS12" s="257"/>
      <c r="CT12" s="257"/>
      <c r="CU12" s="257"/>
      <c r="CV12" s="257"/>
      <c r="CW12" s="257"/>
      <c r="CX12" s="257"/>
      <c r="CY12" s="257"/>
      <c r="CZ12" s="257"/>
      <c r="DA12" s="257"/>
      <c r="DB12" s="257"/>
      <c r="DC12" s="257"/>
      <c r="DD12" s="257"/>
      <c r="DE12" s="257"/>
      <c r="DF12" s="257"/>
      <c r="DG12" s="257"/>
      <c r="DH12" s="257"/>
      <c r="DI12" s="257"/>
      <c r="DJ12" s="257"/>
      <c r="DK12" s="257"/>
      <c r="DL12" s="257"/>
      <c r="DM12" s="257"/>
      <c r="DN12" s="257"/>
      <c r="DO12" s="257"/>
      <c r="DP12" s="257"/>
      <c r="DQ12" s="257"/>
      <c r="DR12" s="257"/>
      <c r="DS12" s="257"/>
      <c r="DT12" s="257"/>
      <c r="DU12" s="257"/>
      <c r="DV12" s="257"/>
      <c r="DW12" s="257"/>
      <c r="DX12" s="257"/>
      <c r="DY12" s="257"/>
      <c r="DZ12" s="257"/>
      <c r="EA12" s="257"/>
      <c r="EB12" s="257"/>
      <c r="EC12" s="257"/>
      <c r="ED12" s="257"/>
      <c r="EE12" s="257"/>
      <c r="EF12" s="257"/>
      <c r="EG12" s="257"/>
      <c r="EH12" s="257"/>
      <c r="EI12" s="257"/>
      <c r="EJ12" s="257"/>
      <c r="EK12" s="257"/>
      <c r="EL12" s="257"/>
      <c r="EM12" s="257"/>
      <c r="EN12" s="257"/>
      <c r="EO12" s="257"/>
      <c r="EP12" s="257"/>
      <c r="EQ12" s="257"/>
      <c r="ER12" s="257"/>
      <c r="ES12" s="257"/>
      <c r="ET12" s="257"/>
      <c r="EU12" s="257"/>
      <c r="EV12" s="257"/>
      <c r="EW12" s="257"/>
      <c r="EX12" s="257"/>
      <c r="EY12" s="257"/>
      <c r="EZ12" s="257"/>
      <c r="FA12" s="257"/>
      <c r="FB12" s="257"/>
      <c r="FC12" s="257"/>
      <c r="FD12" s="257"/>
      <c r="FE12" s="257"/>
      <c r="FF12" s="257"/>
      <c r="FG12" s="257"/>
      <c r="FH12" s="257"/>
      <c r="FI12" s="257"/>
      <c r="FJ12" s="257"/>
      <c r="FK12" s="257"/>
      <c r="FL12" s="257"/>
      <c r="FM12" s="257"/>
      <c r="FN12" s="257"/>
      <c r="FO12" s="257"/>
      <c r="FP12" s="257"/>
      <c r="FQ12" s="257"/>
      <c r="FR12" s="257"/>
      <c r="FS12" s="257"/>
      <c r="FT12" s="257"/>
      <c r="FU12" s="257"/>
      <c r="FV12" s="257"/>
      <c r="FW12" s="257"/>
      <c r="FX12" s="257"/>
      <c r="FY12" s="257"/>
      <c r="FZ12" s="257"/>
      <c r="GA12" s="257"/>
      <c r="GB12" s="257"/>
      <c r="GC12" s="257"/>
      <c r="GD12" s="257"/>
      <c r="GE12" s="257"/>
      <c r="GF12" s="257"/>
      <c r="GG12" s="257"/>
      <c r="GH12" s="257"/>
      <c r="GI12" s="257"/>
      <c r="GJ12" s="257"/>
      <c r="GK12" s="257"/>
      <c r="GL12" s="257"/>
      <c r="GM12" s="257"/>
      <c r="GN12" s="257"/>
      <c r="GO12" s="257"/>
      <c r="GP12" s="257"/>
      <c r="GQ12" s="257"/>
      <c r="GR12" s="257"/>
      <c r="GS12" s="257"/>
      <c r="GT12" s="257"/>
      <c r="GU12" s="257"/>
      <c r="GV12" s="257"/>
      <c r="GW12" s="257"/>
      <c r="GX12" s="257"/>
      <c r="GY12" s="257"/>
      <c r="GZ12" s="257"/>
      <c r="HA12" s="257"/>
      <c r="HB12" s="257"/>
      <c r="HC12" s="257"/>
      <c r="HD12" s="257"/>
      <c r="HE12" s="257"/>
      <c r="HF12" s="257"/>
      <c r="HG12" s="257"/>
      <c r="HH12" s="257"/>
      <c r="HI12" s="257"/>
      <c r="HJ12" s="257"/>
      <c r="HK12" s="257"/>
      <c r="HL12" s="257"/>
      <c r="HM12" s="257"/>
      <c r="HN12" s="257"/>
      <c r="HO12" s="257"/>
      <c r="HP12" s="257"/>
      <c r="HQ12" s="257"/>
      <c r="HR12" s="257"/>
      <c r="HS12" s="257"/>
      <c r="HT12" s="257"/>
      <c r="HU12" s="257"/>
      <c r="HV12" s="257"/>
      <c r="HW12" s="257"/>
      <c r="HX12" s="257"/>
      <c r="HY12" s="257"/>
      <c r="HZ12" s="253"/>
      <c r="IA12" s="253"/>
      <c r="IB12" s="253"/>
      <c r="IC12" s="253"/>
      <c r="ID12" s="253"/>
    </row>
    <row r="13" spans="1:241" s="249" customFormat="1" ht="15" customHeight="1">
      <c r="A13" s="1418"/>
      <c r="B13" s="313"/>
      <c r="C13" s="314"/>
      <c r="D13" s="260"/>
      <c r="E13" s="259"/>
      <c r="F13" s="724"/>
      <c r="G13" s="314"/>
      <c r="H13" s="257"/>
      <c r="I13" s="440"/>
      <c r="J13" s="257"/>
      <c r="K13" s="257"/>
      <c r="L13" s="257"/>
      <c r="M13" s="257"/>
      <c r="N13" s="257"/>
      <c r="O13" s="257"/>
      <c r="P13" s="257"/>
      <c r="Q13" s="257"/>
      <c r="R13" s="257"/>
      <c r="S13" s="257"/>
      <c r="T13" s="257"/>
      <c r="U13" s="257"/>
      <c r="V13" s="257"/>
      <c r="W13" s="257"/>
      <c r="X13" s="257"/>
      <c r="Y13" s="257"/>
      <c r="Z13" s="257"/>
      <c r="AA13" s="257"/>
      <c r="AB13" s="257"/>
      <c r="AC13" s="257"/>
      <c r="AD13" s="257"/>
      <c r="AE13" s="257"/>
      <c r="AF13" s="257"/>
      <c r="AG13" s="257"/>
      <c r="AH13" s="257"/>
      <c r="AI13" s="257"/>
      <c r="AJ13" s="257"/>
      <c r="AK13" s="257"/>
      <c r="AL13" s="257"/>
      <c r="AM13" s="257"/>
      <c r="AN13" s="257"/>
      <c r="AO13" s="257"/>
      <c r="AP13" s="257"/>
      <c r="AQ13" s="257"/>
      <c r="AR13" s="257"/>
      <c r="AS13" s="257"/>
      <c r="AT13" s="257"/>
      <c r="AU13" s="257"/>
      <c r="AV13" s="257"/>
      <c r="AW13" s="257"/>
      <c r="AX13" s="257"/>
      <c r="AY13" s="257"/>
      <c r="AZ13" s="257"/>
      <c r="BA13" s="257"/>
      <c r="BB13" s="257"/>
      <c r="BC13" s="257"/>
      <c r="BD13" s="257"/>
      <c r="BE13" s="257"/>
      <c r="BF13" s="257"/>
      <c r="BG13" s="257"/>
      <c r="BH13" s="257"/>
      <c r="BI13" s="257"/>
      <c r="BJ13" s="257"/>
      <c r="BK13" s="257"/>
      <c r="BL13" s="257"/>
      <c r="BM13" s="257"/>
      <c r="BN13" s="257"/>
      <c r="BO13" s="257"/>
      <c r="BP13" s="257"/>
      <c r="BQ13" s="257"/>
      <c r="BR13" s="257"/>
      <c r="BS13" s="257"/>
      <c r="BT13" s="257"/>
      <c r="BU13" s="257"/>
      <c r="BV13" s="257"/>
      <c r="BW13" s="257"/>
      <c r="BX13" s="257"/>
      <c r="BY13" s="257"/>
      <c r="BZ13" s="257"/>
      <c r="CA13" s="257"/>
      <c r="CB13" s="257"/>
      <c r="CC13" s="257"/>
      <c r="CD13" s="257"/>
      <c r="CE13" s="257"/>
      <c r="CF13" s="257"/>
      <c r="CG13" s="257"/>
      <c r="CH13" s="257"/>
      <c r="CI13" s="257"/>
      <c r="CJ13" s="257"/>
      <c r="CK13" s="257"/>
      <c r="CL13" s="257"/>
      <c r="CM13" s="257"/>
      <c r="CN13" s="257"/>
      <c r="CO13" s="257"/>
      <c r="CP13" s="257"/>
      <c r="CQ13" s="257"/>
      <c r="CR13" s="257"/>
      <c r="CS13" s="257"/>
      <c r="CT13" s="257"/>
      <c r="CU13" s="257"/>
      <c r="CV13" s="257"/>
      <c r="CW13" s="257"/>
      <c r="CX13" s="257"/>
      <c r="CY13" s="257"/>
      <c r="CZ13" s="257"/>
      <c r="DA13" s="257"/>
      <c r="DB13" s="257"/>
      <c r="DC13" s="257"/>
      <c r="DD13" s="257"/>
      <c r="DE13" s="257"/>
      <c r="DF13" s="257"/>
      <c r="DG13" s="257"/>
      <c r="DH13" s="257"/>
      <c r="DI13" s="257"/>
      <c r="DJ13" s="257"/>
      <c r="DK13" s="257"/>
      <c r="DL13" s="257"/>
      <c r="DM13" s="257"/>
      <c r="DN13" s="257"/>
      <c r="DO13" s="257"/>
      <c r="DP13" s="257"/>
      <c r="DQ13" s="257"/>
      <c r="DR13" s="257"/>
      <c r="DS13" s="257"/>
      <c r="DT13" s="257"/>
      <c r="DU13" s="257"/>
      <c r="DV13" s="257"/>
      <c r="DW13" s="257"/>
      <c r="DX13" s="257"/>
      <c r="DY13" s="257"/>
      <c r="DZ13" s="257"/>
      <c r="EA13" s="257"/>
      <c r="EB13" s="257"/>
      <c r="EC13" s="257"/>
      <c r="ED13" s="257"/>
      <c r="EE13" s="257"/>
      <c r="EF13" s="257"/>
      <c r="EG13" s="257"/>
      <c r="EH13" s="257"/>
      <c r="EI13" s="257"/>
      <c r="EJ13" s="257"/>
      <c r="EK13" s="257"/>
      <c r="EL13" s="257"/>
      <c r="EM13" s="257"/>
      <c r="EN13" s="257"/>
      <c r="EO13" s="257"/>
      <c r="EP13" s="257"/>
      <c r="EQ13" s="257"/>
      <c r="ER13" s="257"/>
      <c r="ES13" s="257"/>
      <c r="ET13" s="257"/>
      <c r="EU13" s="257"/>
      <c r="EV13" s="257"/>
      <c r="EW13" s="257"/>
      <c r="EX13" s="257"/>
      <c r="EY13" s="257"/>
      <c r="EZ13" s="257"/>
      <c r="FA13" s="257"/>
      <c r="FB13" s="257"/>
      <c r="FC13" s="257"/>
      <c r="FD13" s="257"/>
      <c r="FE13" s="257"/>
      <c r="FF13" s="257"/>
      <c r="FG13" s="257"/>
      <c r="FH13" s="257"/>
      <c r="FI13" s="257"/>
      <c r="FJ13" s="257"/>
      <c r="FK13" s="257"/>
      <c r="FL13" s="257"/>
      <c r="FM13" s="257"/>
      <c r="FN13" s="257"/>
      <c r="FO13" s="257"/>
      <c r="FP13" s="257"/>
      <c r="FQ13" s="257"/>
      <c r="FR13" s="257"/>
      <c r="FS13" s="257"/>
      <c r="FT13" s="257"/>
      <c r="FU13" s="257"/>
      <c r="FV13" s="257"/>
      <c r="FW13" s="257"/>
      <c r="FX13" s="257"/>
      <c r="FY13" s="257"/>
      <c r="FZ13" s="257"/>
      <c r="GA13" s="257"/>
      <c r="GB13" s="257"/>
      <c r="GC13" s="257"/>
      <c r="GD13" s="257"/>
      <c r="GE13" s="257"/>
      <c r="GF13" s="257"/>
      <c r="GG13" s="257"/>
      <c r="GH13" s="257"/>
      <c r="GI13" s="257"/>
      <c r="GJ13" s="257"/>
      <c r="GK13" s="257"/>
      <c r="GL13" s="257"/>
      <c r="GM13" s="257"/>
      <c r="GN13" s="257"/>
      <c r="GO13" s="257"/>
      <c r="GP13" s="257"/>
      <c r="GQ13" s="257"/>
      <c r="GR13" s="257"/>
      <c r="GS13" s="257"/>
      <c r="GT13" s="257"/>
      <c r="GU13" s="257"/>
      <c r="GV13" s="257"/>
      <c r="GW13" s="257"/>
      <c r="GX13" s="257"/>
      <c r="GY13" s="257"/>
      <c r="GZ13" s="257"/>
      <c r="HA13" s="257"/>
      <c r="HB13" s="257"/>
      <c r="HC13" s="257"/>
      <c r="HD13" s="257"/>
      <c r="HE13" s="257"/>
      <c r="HF13" s="257"/>
      <c r="HG13" s="257"/>
      <c r="HH13" s="257"/>
      <c r="HI13" s="257"/>
      <c r="HJ13" s="257"/>
      <c r="HK13" s="257"/>
      <c r="HL13" s="257"/>
      <c r="HM13" s="257"/>
      <c r="HN13" s="257"/>
      <c r="HO13" s="257"/>
      <c r="HP13" s="257"/>
      <c r="HQ13" s="257"/>
      <c r="HR13" s="257"/>
      <c r="HS13" s="257"/>
      <c r="HT13" s="257"/>
      <c r="HU13" s="257"/>
      <c r="HV13" s="257"/>
      <c r="HW13" s="257"/>
      <c r="HX13" s="257"/>
      <c r="HY13" s="257"/>
      <c r="HZ13" s="253"/>
      <c r="IA13" s="253"/>
      <c r="IB13" s="253"/>
      <c r="IC13" s="253"/>
      <c r="ID13" s="253"/>
    </row>
    <row r="14" spans="1:241" s="249" customFormat="1" ht="15" customHeight="1">
      <c r="A14" s="1417" t="s">
        <v>169</v>
      </c>
      <c r="B14" s="315">
        <v>102458</v>
      </c>
      <c r="C14" s="720">
        <v>14394</v>
      </c>
      <c r="D14" s="262">
        <v>107697</v>
      </c>
      <c r="E14" s="261">
        <v>18021</v>
      </c>
      <c r="F14" s="723">
        <f>(D14-B14)/B14</f>
        <v>5.1133147240820631E-2</v>
      </c>
      <c r="G14" s="725">
        <f>(E14-C14)/C14</f>
        <v>0.25197999166319301</v>
      </c>
      <c r="H14" s="257"/>
      <c r="I14" s="440"/>
      <c r="J14" s="257"/>
      <c r="K14" s="257"/>
      <c r="L14" s="257"/>
      <c r="M14" s="257"/>
      <c r="N14" s="257"/>
      <c r="O14" s="257"/>
      <c r="P14" s="257"/>
      <c r="Q14" s="257"/>
      <c r="R14" s="257"/>
      <c r="S14" s="257"/>
      <c r="T14" s="257"/>
      <c r="U14" s="257"/>
      <c r="V14" s="257"/>
      <c r="W14" s="257"/>
      <c r="X14" s="257"/>
      <c r="Y14" s="257"/>
      <c r="Z14" s="257"/>
      <c r="AA14" s="257"/>
      <c r="AB14" s="257"/>
      <c r="AC14" s="257"/>
      <c r="AD14" s="257"/>
      <c r="AE14" s="257"/>
      <c r="AF14" s="257"/>
      <c r="AG14" s="257"/>
      <c r="AH14" s="257"/>
      <c r="AI14" s="257"/>
      <c r="AJ14" s="257"/>
      <c r="AK14" s="257"/>
      <c r="AL14" s="257"/>
      <c r="AM14" s="257"/>
      <c r="AN14" s="257"/>
      <c r="AO14" s="257"/>
      <c r="AP14" s="257"/>
      <c r="AQ14" s="257"/>
      <c r="AR14" s="257"/>
      <c r="AS14" s="257"/>
      <c r="AT14" s="257"/>
      <c r="AU14" s="257"/>
      <c r="AV14" s="257"/>
      <c r="AW14" s="257"/>
      <c r="AX14" s="257"/>
      <c r="AY14" s="257"/>
      <c r="AZ14" s="257"/>
      <c r="BA14" s="257"/>
      <c r="BB14" s="257"/>
      <c r="BC14" s="257"/>
      <c r="BD14" s="257"/>
      <c r="BE14" s="257"/>
      <c r="BF14" s="257"/>
      <c r="BG14" s="257"/>
      <c r="BH14" s="257"/>
      <c r="BI14" s="257"/>
      <c r="BJ14" s="257"/>
      <c r="BK14" s="257"/>
      <c r="BL14" s="257"/>
      <c r="BM14" s="257"/>
      <c r="BN14" s="257"/>
      <c r="BO14" s="257"/>
      <c r="BP14" s="257"/>
      <c r="BQ14" s="257"/>
      <c r="BR14" s="257"/>
      <c r="BS14" s="257"/>
      <c r="BT14" s="257"/>
      <c r="BU14" s="257"/>
      <c r="BV14" s="257"/>
      <c r="BW14" s="257"/>
      <c r="BX14" s="257"/>
      <c r="BY14" s="257"/>
      <c r="BZ14" s="257"/>
      <c r="CA14" s="257"/>
      <c r="CB14" s="257"/>
      <c r="CC14" s="257"/>
      <c r="CD14" s="257"/>
      <c r="CE14" s="257"/>
      <c r="CF14" s="257"/>
      <c r="CG14" s="257"/>
      <c r="CH14" s="257"/>
      <c r="CI14" s="257"/>
      <c r="CJ14" s="257"/>
      <c r="CK14" s="257"/>
      <c r="CL14" s="257"/>
      <c r="CM14" s="257"/>
      <c r="CN14" s="257"/>
      <c r="CO14" s="257"/>
      <c r="CP14" s="257"/>
      <c r="CQ14" s="257"/>
      <c r="CR14" s="257"/>
      <c r="CS14" s="257"/>
      <c r="CT14" s="257"/>
      <c r="CU14" s="257"/>
      <c r="CV14" s="257"/>
      <c r="CW14" s="257"/>
      <c r="CX14" s="257"/>
      <c r="CY14" s="257"/>
      <c r="CZ14" s="257"/>
      <c r="DA14" s="257"/>
      <c r="DB14" s="257"/>
      <c r="DC14" s="257"/>
      <c r="DD14" s="257"/>
      <c r="DE14" s="257"/>
      <c r="DF14" s="257"/>
      <c r="DG14" s="257"/>
      <c r="DH14" s="257"/>
      <c r="DI14" s="257"/>
      <c r="DJ14" s="257"/>
      <c r="DK14" s="257"/>
      <c r="DL14" s="257"/>
      <c r="DM14" s="257"/>
      <c r="DN14" s="257"/>
      <c r="DO14" s="257"/>
      <c r="DP14" s="257"/>
      <c r="DQ14" s="257"/>
      <c r="DR14" s="257"/>
      <c r="DS14" s="257"/>
      <c r="DT14" s="257"/>
      <c r="DU14" s="257"/>
      <c r="DV14" s="257"/>
      <c r="DW14" s="257"/>
      <c r="DX14" s="257"/>
      <c r="DY14" s="257"/>
      <c r="DZ14" s="257"/>
      <c r="EA14" s="257"/>
      <c r="EB14" s="257"/>
      <c r="EC14" s="257"/>
      <c r="ED14" s="257"/>
      <c r="EE14" s="257"/>
      <c r="EF14" s="257"/>
      <c r="EG14" s="257"/>
      <c r="EH14" s="257"/>
      <c r="EI14" s="257"/>
      <c r="EJ14" s="257"/>
      <c r="EK14" s="257"/>
      <c r="EL14" s="257"/>
      <c r="EM14" s="257"/>
      <c r="EN14" s="257"/>
      <c r="EO14" s="257"/>
      <c r="EP14" s="257"/>
      <c r="EQ14" s="257"/>
      <c r="ER14" s="257"/>
      <c r="ES14" s="257"/>
      <c r="ET14" s="257"/>
      <c r="EU14" s="257"/>
      <c r="EV14" s="257"/>
      <c r="EW14" s="257"/>
      <c r="EX14" s="257"/>
      <c r="EY14" s="257"/>
      <c r="EZ14" s="257"/>
      <c r="FA14" s="257"/>
      <c r="FB14" s="257"/>
      <c r="FC14" s="257"/>
      <c r="FD14" s="257"/>
      <c r="FE14" s="257"/>
      <c r="FF14" s="257"/>
      <c r="FG14" s="257"/>
      <c r="FH14" s="257"/>
      <c r="FI14" s="257"/>
      <c r="FJ14" s="257"/>
      <c r="FK14" s="257"/>
      <c r="FL14" s="257"/>
      <c r="FM14" s="257"/>
      <c r="FN14" s="257"/>
      <c r="FO14" s="257"/>
      <c r="FP14" s="257"/>
      <c r="FQ14" s="257"/>
      <c r="FR14" s="257"/>
      <c r="FS14" s="257"/>
      <c r="FT14" s="257"/>
      <c r="FU14" s="257"/>
      <c r="FV14" s="257"/>
      <c r="FW14" s="257"/>
      <c r="FX14" s="257"/>
      <c r="FY14" s="257"/>
      <c r="FZ14" s="257"/>
      <c r="GA14" s="257"/>
      <c r="GB14" s="257"/>
      <c r="GC14" s="257"/>
      <c r="GD14" s="257"/>
      <c r="GE14" s="257"/>
      <c r="GF14" s="257"/>
      <c r="GG14" s="257"/>
      <c r="GH14" s="257"/>
      <c r="GI14" s="257"/>
      <c r="GJ14" s="257"/>
      <c r="GK14" s="257"/>
      <c r="GL14" s="257"/>
      <c r="GM14" s="257"/>
      <c r="GN14" s="257"/>
      <c r="GO14" s="257"/>
      <c r="GP14" s="257"/>
      <c r="GQ14" s="257"/>
      <c r="GR14" s="257"/>
      <c r="GS14" s="257"/>
      <c r="GT14" s="257"/>
      <c r="GU14" s="257"/>
      <c r="GV14" s="257"/>
      <c r="GW14" s="257"/>
      <c r="GX14" s="257"/>
      <c r="GY14" s="257"/>
      <c r="GZ14" s="257"/>
      <c r="HA14" s="257"/>
      <c r="HB14" s="257"/>
      <c r="HC14" s="257"/>
      <c r="HD14" s="257"/>
      <c r="HE14" s="257"/>
      <c r="HF14" s="257"/>
      <c r="HG14" s="257"/>
      <c r="HH14" s="257"/>
      <c r="HI14" s="257"/>
      <c r="HJ14" s="257"/>
      <c r="HK14" s="257"/>
      <c r="HL14" s="257"/>
      <c r="HM14" s="257"/>
      <c r="HN14" s="257"/>
      <c r="HO14" s="257"/>
      <c r="HP14" s="257"/>
      <c r="HQ14" s="257"/>
      <c r="HR14" s="257"/>
      <c r="HS14" s="257"/>
      <c r="HT14" s="257"/>
      <c r="HU14" s="257"/>
      <c r="HV14" s="257"/>
      <c r="HW14" s="257"/>
      <c r="HX14" s="257"/>
      <c r="HY14" s="257"/>
      <c r="HZ14" s="253"/>
      <c r="IA14" s="253"/>
      <c r="IB14" s="253"/>
      <c r="IC14" s="253"/>
      <c r="ID14" s="253"/>
    </row>
    <row r="15" spans="1:241" s="249" customFormat="1" ht="15" customHeight="1">
      <c r="A15" s="1418"/>
      <c r="B15" s="313"/>
      <c r="C15" s="314"/>
      <c r="D15" s="260"/>
      <c r="E15" s="259"/>
      <c r="F15" s="724"/>
      <c r="G15" s="314"/>
      <c r="H15" s="257"/>
      <c r="I15" s="440"/>
      <c r="J15" s="257"/>
      <c r="K15" s="257"/>
      <c r="L15" s="257"/>
      <c r="M15" s="257"/>
      <c r="N15" s="257"/>
      <c r="O15" s="257"/>
      <c r="P15" s="257"/>
      <c r="Q15" s="257"/>
      <c r="R15" s="257"/>
      <c r="S15" s="257"/>
      <c r="T15" s="257"/>
      <c r="U15" s="257"/>
      <c r="V15" s="257"/>
      <c r="W15" s="257"/>
      <c r="X15" s="257"/>
      <c r="Y15" s="257"/>
      <c r="Z15" s="257"/>
      <c r="AA15" s="257"/>
      <c r="AB15" s="257"/>
      <c r="AC15" s="257"/>
      <c r="AD15" s="257"/>
      <c r="AE15" s="257"/>
      <c r="AF15" s="257"/>
      <c r="AG15" s="257"/>
      <c r="AH15" s="257"/>
      <c r="AI15" s="257"/>
      <c r="AJ15" s="257"/>
      <c r="AK15" s="257"/>
      <c r="AL15" s="257"/>
      <c r="AM15" s="257"/>
      <c r="AN15" s="257"/>
      <c r="AO15" s="257"/>
      <c r="AP15" s="257"/>
      <c r="AQ15" s="257"/>
      <c r="AR15" s="257"/>
      <c r="AS15" s="257"/>
      <c r="AT15" s="257"/>
      <c r="AU15" s="257"/>
      <c r="AV15" s="257"/>
      <c r="AW15" s="257"/>
      <c r="AX15" s="257"/>
      <c r="AY15" s="257"/>
      <c r="AZ15" s="257"/>
      <c r="BA15" s="257"/>
      <c r="BB15" s="257"/>
      <c r="BC15" s="257"/>
      <c r="BD15" s="257"/>
      <c r="BE15" s="257"/>
      <c r="BF15" s="257"/>
      <c r="BG15" s="257"/>
      <c r="BH15" s="257"/>
      <c r="BI15" s="257"/>
      <c r="BJ15" s="257"/>
      <c r="BK15" s="257"/>
      <c r="BL15" s="257"/>
      <c r="BM15" s="257"/>
      <c r="BN15" s="257"/>
      <c r="BO15" s="257"/>
      <c r="BP15" s="257"/>
      <c r="BQ15" s="257"/>
      <c r="BR15" s="257"/>
      <c r="BS15" s="257"/>
      <c r="BT15" s="257"/>
      <c r="BU15" s="257"/>
      <c r="BV15" s="257"/>
      <c r="BW15" s="257"/>
      <c r="BX15" s="257"/>
      <c r="BY15" s="257"/>
      <c r="BZ15" s="257"/>
      <c r="CA15" s="257"/>
      <c r="CB15" s="257"/>
      <c r="CC15" s="257"/>
      <c r="CD15" s="257"/>
      <c r="CE15" s="257"/>
      <c r="CF15" s="257"/>
      <c r="CG15" s="257"/>
      <c r="CH15" s="257"/>
      <c r="CI15" s="257"/>
      <c r="CJ15" s="257"/>
      <c r="CK15" s="257"/>
      <c r="CL15" s="257"/>
      <c r="CM15" s="257"/>
      <c r="CN15" s="257"/>
      <c r="CO15" s="257"/>
      <c r="CP15" s="257"/>
      <c r="CQ15" s="257"/>
      <c r="CR15" s="257"/>
      <c r="CS15" s="257"/>
      <c r="CT15" s="257"/>
      <c r="CU15" s="257"/>
      <c r="CV15" s="257"/>
      <c r="CW15" s="257"/>
      <c r="CX15" s="257"/>
      <c r="CY15" s="257"/>
      <c r="CZ15" s="257"/>
      <c r="DA15" s="257"/>
      <c r="DB15" s="257"/>
      <c r="DC15" s="257"/>
      <c r="DD15" s="257"/>
      <c r="DE15" s="257"/>
      <c r="DF15" s="257"/>
      <c r="DG15" s="257"/>
      <c r="DH15" s="257"/>
      <c r="DI15" s="257"/>
      <c r="DJ15" s="257"/>
      <c r="DK15" s="257"/>
      <c r="DL15" s="257"/>
      <c r="DM15" s="257"/>
      <c r="DN15" s="257"/>
      <c r="DO15" s="257"/>
      <c r="DP15" s="257"/>
      <c r="DQ15" s="257"/>
      <c r="DR15" s="257"/>
      <c r="DS15" s="257"/>
      <c r="DT15" s="257"/>
      <c r="DU15" s="257"/>
      <c r="DV15" s="257"/>
      <c r="DW15" s="257"/>
      <c r="DX15" s="257"/>
      <c r="DY15" s="257"/>
      <c r="DZ15" s="257"/>
      <c r="EA15" s="257"/>
      <c r="EB15" s="257"/>
      <c r="EC15" s="257"/>
      <c r="ED15" s="257"/>
      <c r="EE15" s="257"/>
      <c r="EF15" s="257"/>
      <c r="EG15" s="257"/>
      <c r="EH15" s="257"/>
      <c r="EI15" s="257"/>
      <c r="EJ15" s="257"/>
      <c r="EK15" s="257"/>
      <c r="EL15" s="257"/>
      <c r="EM15" s="257"/>
      <c r="EN15" s="257"/>
      <c r="EO15" s="257"/>
      <c r="EP15" s="257"/>
      <c r="EQ15" s="257"/>
      <c r="ER15" s="257"/>
      <c r="ES15" s="257"/>
      <c r="ET15" s="257"/>
      <c r="EU15" s="257"/>
      <c r="EV15" s="257"/>
      <c r="EW15" s="257"/>
      <c r="EX15" s="257"/>
      <c r="EY15" s="257"/>
      <c r="EZ15" s="257"/>
      <c r="FA15" s="257"/>
      <c r="FB15" s="257"/>
      <c r="FC15" s="257"/>
      <c r="FD15" s="257"/>
      <c r="FE15" s="257"/>
      <c r="FF15" s="257"/>
      <c r="FG15" s="257"/>
      <c r="FH15" s="257"/>
      <c r="FI15" s="257"/>
      <c r="FJ15" s="257"/>
      <c r="FK15" s="257"/>
      <c r="FL15" s="257"/>
      <c r="FM15" s="257"/>
      <c r="FN15" s="257"/>
      <c r="FO15" s="257"/>
      <c r="FP15" s="257"/>
      <c r="FQ15" s="257"/>
      <c r="FR15" s="257"/>
      <c r="FS15" s="257"/>
      <c r="FT15" s="257"/>
      <c r="FU15" s="257"/>
      <c r="FV15" s="257"/>
      <c r="FW15" s="257"/>
      <c r="FX15" s="257"/>
      <c r="FY15" s="257"/>
      <c r="FZ15" s="257"/>
      <c r="GA15" s="257"/>
      <c r="GB15" s="257"/>
      <c r="GC15" s="257"/>
      <c r="GD15" s="257"/>
      <c r="GE15" s="257"/>
      <c r="GF15" s="257"/>
      <c r="GG15" s="257"/>
      <c r="GH15" s="257"/>
      <c r="GI15" s="257"/>
      <c r="GJ15" s="257"/>
      <c r="GK15" s="257"/>
      <c r="GL15" s="257"/>
      <c r="GM15" s="257"/>
      <c r="GN15" s="257"/>
      <c r="GO15" s="257"/>
      <c r="GP15" s="257"/>
      <c r="GQ15" s="257"/>
      <c r="GR15" s="257"/>
      <c r="GS15" s="257"/>
      <c r="GT15" s="257"/>
      <c r="GU15" s="257"/>
      <c r="GV15" s="257"/>
      <c r="GW15" s="257"/>
      <c r="GX15" s="257"/>
      <c r="GY15" s="257"/>
      <c r="GZ15" s="257"/>
      <c r="HA15" s="257"/>
      <c r="HB15" s="257"/>
      <c r="HC15" s="257"/>
      <c r="HD15" s="257"/>
      <c r="HE15" s="257"/>
      <c r="HF15" s="257"/>
      <c r="HG15" s="257"/>
      <c r="HH15" s="257"/>
      <c r="HI15" s="257"/>
      <c r="HJ15" s="257"/>
      <c r="HK15" s="257"/>
      <c r="HL15" s="257"/>
      <c r="HM15" s="257"/>
      <c r="HN15" s="257"/>
      <c r="HO15" s="257"/>
      <c r="HP15" s="257"/>
      <c r="HQ15" s="257"/>
      <c r="HR15" s="257"/>
      <c r="HS15" s="257"/>
      <c r="HT15" s="257"/>
      <c r="HU15" s="257"/>
      <c r="HV15" s="257"/>
      <c r="HW15" s="257"/>
      <c r="HX15" s="257"/>
      <c r="HY15" s="257"/>
      <c r="HZ15" s="253"/>
      <c r="IA15" s="253"/>
      <c r="IB15" s="253"/>
      <c r="IC15" s="253"/>
      <c r="ID15" s="253"/>
    </row>
    <row r="16" spans="1:241" s="249" customFormat="1" ht="15" customHeight="1">
      <c r="A16" s="1417" t="s">
        <v>170</v>
      </c>
      <c r="B16" s="315">
        <v>22850</v>
      </c>
      <c r="C16" s="720">
        <v>5879</v>
      </c>
      <c r="D16" s="262">
        <v>23506</v>
      </c>
      <c r="E16" s="261">
        <v>7234</v>
      </c>
      <c r="F16" s="723">
        <f>(D16-B16)/B16</f>
        <v>2.8708971553610504E-2</v>
      </c>
      <c r="G16" s="725">
        <f>(E16-C16)/C16</f>
        <v>0.23048137438339852</v>
      </c>
      <c r="H16" s="257"/>
      <c r="I16" s="440"/>
      <c r="J16" s="257"/>
      <c r="K16" s="257"/>
      <c r="L16" s="257"/>
      <c r="M16" s="257"/>
      <c r="N16" s="257"/>
      <c r="O16" s="257"/>
      <c r="P16" s="257"/>
      <c r="Q16" s="257"/>
      <c r="R16" s="257"/>
      <c r="S16" s="257"/>
      <c r="T16" s="257"/>
      <c r="U16" s="257"/>
      <c r="V16" s="257"/>
      <c r="W16" s="257"/>
      <c r="X16" s="257"/>
      <c r="Y16" s="257"/>
      <c r="Z16" s="257"/>
      <c r="AA16" s="257"/>
      <c r="AB16" s="257"/>
      <c r="AC16" s="257"/>
      <c r="AD16" s="257"/>
      <c r="AE16" s="257"/>
      <c r="AF16" s="257"/>
      <c r="AG16" s="257"/>
      <c r="AH16" s="257"/>
      <c r="AI16" s="257"/>
      <c r="AJ16" s="257"/>
      <c r="AK16" s="257"/>
      <c r="AL16" s="257"/>
      <c r="AM16" s="257"/>
      <c r="AN16" s="257"/>
      <c r="AO16" s="257"/>
      <c r="AP16" s="257"/>
      <c r="AQ16" s="257"/>
      <c r="AR16" s="257"/>
      <c r="AS16" s="257"/>
      <c r="AT16" s="257"/>
      <c r="AU16" s="257"/>
      <c r="AV16" s="257"/>
      <c r="AW16" s="257"/>
      <c r="AX16" s="257"/>
      <c r="AY16" s="257"/>
      <c r="AZ16" s="257"/>
      <c r="BA16" s="257"/>
      <c r="BB16" s="257"/>
      <c r="BC16" s="257"/>
      <c r="BD16" s="257"/>
      <c r="BE16" s="257"/>
      <c r="BF16" s="257"/>
      <c r="BG16" s="257"/>
      <c r="BH16" s="257"/>
      <c r="BI16" s="257"/>
      <c r="BJ16" s="257"/>
      <c r="BK16" s="257"/>
      <c r="BL16" s="257"/>
      <c r="BM16" s="257"/>
      <c r="BN16" s="257"/>
      <c r="BO16" s="257"/>
      <c r="BP16" s="257"/>
      <c r="BQ16" s="257"/>
      <c r="BR16" s="257"/>
      <c r="BS16" s="257"/>
      <c r="BT16" s="257"/>
      <c r="BU16" s="257"/>
      <c r="BV16" s="257"/>
      <c r="BW16" s="257"/>
      <c r="BX16" s="257"/>
      <c r="BY16" s="257"/>
      <c r="BZ16" s="257"/>
      <c r="CA16" s="257"/>
      <c r="CB16" s="257"/>
      <c r="CC16" s="257"/>
      <c r="CD16" s="257"/>
      <c r="CE16" s="257"/>
      <c r="CF16" s="257"/>
      <c r="CG16" s="257"/>
      <c r="CH16" s="257"/>
      <c r="CI16" s="257"/>
      <c r="CJ16" s="257"/>
      <c r="CK16" s="257"/>
      <c r="CL16" s="257"/>
      <c r="CM16" s="257"/>
      <c r="CN16" s="257"/>
      <c r="CO16" s="257"/>
      <c r="CP16" s="257"/>
      <c r="CQ16" s="257"/>
      <c r="CR16" s="257"/>
      <c r="CS16" s="257"/>
      <c r="CT16" s="257"/>
      <c r="CU16" s="257"/>
      <c r="CV16" s="257"/>
      <c r="CW16" s="257"/>
      <c r="CX16" s="257"/>
      <c r="CY16" s="257"/>
      <c r="CZ16" s="257"/>
      <c r="DA16" s="257"/>
      <c r="DB16" s="257"/>
      <c r="DC16" s="257"/>
      <c r="DD16" s="257"/>
      <c r="DE16" s="257"/>
      <c r="DF16" s="257"/>
      <c r="DG16" s="257"/>
      <c r="DH16" s="257"/>
      <c r="DI16" s="257"/>
      <c r="DJ16" s="257"/>
      <c r="DK16" s="257"/>
      <c r="DL16" s="257"/>
      <c r="DM16" s="257"/>
      <c r="DN16" s="257"/>
      <c r="DO16" s="257"/>
      <c r="DP16" s="257"/>
      <c r="DQ16" s="257"/>
      <c r="DR16" s="257"/>
      <c r="DS16" s="257"/>
      <c r="DT16" s="257"/>
      <c r="DU16" s="257"/>
      <c r="DV16" s="257"/>
      <c r="DW16" s="257"/>
      <c r="DX16" s="257"/>
      <c r="DY16" s="257"/>
      <c r="DZ16" s="257"/>
      <c r="EA16" s="257"/>
      <c r="EB16" s="257"/>
      <c r="EC16" s="257"/>
      <c r="ED16" s="257"/>
      <c r="EE16" s="257"/>
      <c r="EF16" s="257"/>
      <c r="EG16" s="257"/>
      <c r="EH16" s="257"/>
      <c r="EI16" s="257"/>
      <c r="EJ16" s="257"/>
      <c r="EK16" s="257"/>
      <c r="EL16" s="257"/>
      <c r="EM16" s="257"/>
      <c r="EN16" s="257"/>
      <c r="EO16" s="257"/>
      <c r="EP16" s="257"/>
      <c r="EQ16" s="257"/>
      <c r="ER16" s="257"/>
      <c r="ES16" s="257"/>
      <c r="ET16" s="257"/>
      <c r="EU16" s="257"/>
      <c r="EV16" s="257"/>
      <c r="EW16" s="257"/>
      <c r="EX16" s="257"/>
      <c r="EY16" s="257"/>
      <c r="EZ16" s="257"/>
      <c r="FA16" s="257"/>
      <c r="FB16" s="257"/>
      <c r="FC16" s="257"/>
      <c r="FD16" s="257"/>
      <c r="FE16" s="257"/>
      <c r="FF16" s="257"/>
      <c r="FG16" s="257"/>
      <c r="FH16" s="257"/>
      <c r="FI16" s="257"/>
      <c r="FJ16" s="257"/>
      <c r="FK16" s="257"/>
      <c r="FL16" s="257"/>
      <c r="FM16" s="257"/>
      <c r="FN16" s="257"/>
      <c r="FO16" s="257"/>
      <c r="FP16" s="257"/>
      <c r="FQ16" s="257"/>
      <c r="FR16" s="257"/>
      <c r="FS16" s="257"/>
      <c r="FT16" s="257"/>
      <c r="FU16" s="257"/>
      <c r="FV16" s="257"/>
      <c r="FW16" s="257"/>
      <c r="FX16" s="257"/>
      <c r="FY16" s="257"/>
      <c r="FZ16" s="257"/>
      <c r="GA16" s="257"/>
      <c r="GB16" s="257"/>
      <c r="GC16" s="257"/>
      <c r="GD16" s="257"/>
      <c r="GE16" s="257"/>
      <c r="GF16" s="257"/>
      <c r="GG16" s="257"/>
      <c r="GH16" s="257"/>
      <c r="GI16" s="257"/>
      <c r="GJ16" s="257"/>
      <c r="GK16" s="257"/>
      <c r="GL16" s="257"/>
      <c r="GM16" s="257"/>
      <c r="GN16" s="257"/>
      <c r="GO16" s="257"/>
      <c r="GP16" s="257"/>
      <c r="GQ16" s="257"/>
      <c r="GR16" s="257"/>
      <c r="GS16" s="257"/>
      <c r="GT16" s="257"/>
      <c r="GU16" s="257"/>
      <c r="GV16" s="257"/>
      <c r="GW16" s="257"/>
      <c r="GX16" s="257"/>
      <c r="GY16" s="257"/>
      <c r="GZ16" s="257"/>
      <c r="HA16" s="257"/>
      <c r="HB16" s="257"/>
      <c r="HC16" s="257"/>
      <c r="HD16" s="257"/>
      <c r="HE16" s="257"/>
      <c r="HF16" s="257"/>
      <c r="HG16" s="257"/>
      <c r="HH16" s="257"/>
      <c r="HI16" s="257"/>
      <c r="HJ16" s="257"/>
      <c r="HK16" s="257"/>
      <c r="HL16" s="257"/>
      <c r="HM16" s="257"/>
      <c r="HN16" s="257"/>
      <c r="HO16" s="257"/>
      <c r="HP16" s="257"/>
      <c r="HQ16" s="257"/>
      <c r="HR16" s="257"/>
      <c r="HS16" s="257"/>
      <c r="HT16" s="257"/>
      <c r="HU16" s="257"/>
      <c r="HV16" s="257"/>
      <c r="HW16" s="257"/>
      <c r="HX16" s="257"/>
      <c r="HY16" s="257"/>
      <c r="HZ16" s="253"/>
      <c r="IA16" s="253"/>
      <c r="IB16" s="253"/>
      <c r="IC16" s="253"/>
      <c r="ID16" s="253"/>
    </row>
    <row r="17" spans="1:238" s="249" customFormat="1" ht="15" customHeight="1">
      <c r="A17" s="1418"/>
      <c r="B17" s="313"/>
      <c r="C17" s="314"/>
      <c r="D17" s="260"/>
      <c r="E17" s="259"/>
      <c r="F17" s="724"/>
      <c r="G17" s="314"/>
      <c r="H17" s="257"/>
      <c r="I17" s="440"/>
      <c r="J17" s="257"/>
      <c r="K17" s="257"/>
      <c r="L17" s="257"/>
      <c r="M17" s="257"/>
      <c r="N17" s="257"/>
      <c r="O17" s="257"/>
      <c r="P17" s="257"/>
      <c r="Q17" s="257"/>
      <c r="R17" s="257"/>
      <c r="S17" s="257"/>
      <c r="T17" s="257"/>
      <c r="U17" s="257"/>
      <c r="V17" s="257"/>
      <c r="W17" s="257"/>
      <c r="X17" s="257"/>
      <c r="Y17" s="257"/>
      <c r="Z17" s="257"/>
      <c r="AA17" s="257"/>
      <c r="AB17" s="257"/>
      <c r="AC17" s="257"/>
      <c r="AD17" s="257"/>
      <c r="AE17" s="257"/>
      <c r="AF17" s="257"/>
      <c r="AG17" s="257"/>
      <c r="AH17" s="257"/>
      <c r="AI17" s="257"/>
      <c r="AJ17" s="257"/>
      <c r="AK17" s="257"/>
      <c r="AL17" s="257"/>
      <c r="AM17" s="257"/>
      <c r="AN17" s="257"/>
      <c r="AO17" s="257"/>
      <c r="AP17" s="257"/>
      <c r="AQ17" s="257"/>
      <c r="AR17" s="257"/>
      <c r="AS17" s="257"/>
      <c r="AT17" s="257"/>
      <c r="AU17" s="257"/>
      <c r="AV17" s="257"/>
      <c r="AW17" s="257"/>
      <c r="AX17" s="257"/>
      <c r="AY17" s="257"/>
      <c r="AZ17" s="257"/>
      <c r="BA17" s="257"/>
      <c r="BB17" s="257"/>
      <c r="BC17" s="257"/>
      <c r="BD17" s="257"/>
      <c r="BE17" s="257"/>
      <c r="BF17" s="257"/>
      <c r="BG17" s="257"/>
      <c r="BH17" s="257"/>
      <c r="BI17" s="257"/>
      <c r="BJ17" s="257"/>
      <c r="BK17" s="257"/>
      <c r="BL17" s="257"/>
      <c r="BM17" s="257"/>
      <c r="BN17" s="257"/>
      <c r="BO17" s="257"/>
      <c r="BP17" s="257"/>
      <c r="BQ17" s="257"/>
      <c r="BR17" s="257"/>
      <c r="BS17" s="257"/>
      <c r="BT17" s="257"/>
      <c r="BU17" s="257"/>
      <c r="BV17" s="257"/>
      <c r="BW17" s="257"/>
      <c r="BX17" s="257"/>
      <c r="BY17" s="257"/>
      <c r="BZ17" s="257"/>
      <c r="CA17" s="257"/>
      <c r="CB17" s="257"/>
      <c r="CC17" s="257"/>
      <c r="CD17" s="257"/>
      <c r="CE17" s="257"/>
      <c r="CF17" s="257"/>
      <c r="CG17" s="257"/>
      <c r="CH17" s="257"/>
      <c r="CI17" s="257"/>
      <c r="CJ17" s="257"/>
      <c r="CK17" s="257"/>
      <c r="CL17" s="257"/>
      <c r="CM17" s="257"/>
      <c r="CN17" s="257"/>
      <c r="CO17" s="257"/>
      <c r="CP17" s="257"/>
      <c r="CQ17" s="257"/>
      <c r="CR17" s="257"/>
      <c r="CS17" s="257"/>
      <c r="CT17" s="257"/>
      <c r="CU17" s="257"/>
      <c r="CV17" s="257"/>
      <c r="CW17" s="257"/>
      <c r="CX17" s="257"/>
      <c r="CY17" s="257"/>
      <c r="CZ17" s="257"/>
      <c r="DA17" s="257"/>
      <c r="DB17" s="257"/>
      <c r="DC17" s="257"/>
      <c r="DD17" s="257"/>
      <c r="DE17" s="257"/>
      <c r="DF17" s="257"/>
      <c r="DG17" s="257"/>
      <c r="DH17" s="257"/>
      <c r="DI17" s="257"/>
      <c r="DJ17" s="257"/>
      <c r="DK17" s="257"/>
      <c r="DL17" s="257"/>
      <c r="DM17" s="257"/>
      <c r="DN17" s="257"/>
      <c r="DO17" s="257"/>
      <c r="DP17" s="257"/>
      <c r="DQ17" s="257"/>
      <c r="DR17" s="257"/>
      <c r="DS17" s="257"/>
      <c r="DT17" s="257"/>
      <c r="DU17" s="257"/>
      <c r="DV17" s="257"/>
      <c r="DW17" s="257"/>
      <c r="DX17" s="257"/>
      <c r="DY17" s="257"/>
      <c r="DZ17" s="257"/>
      <c r="EA17" s="257"/>
      <c r="EB17" s="257"/>
      <c r="EC17" s="257"/>
      <c r="ED17" s="257"/>
      <c r="EE17" s="257"/>
      <c r="EF17" s="257"/>
      <c r="EG17" s="257"/>
      <c r="EH17" s="257"/>
      <c r="EI17" s="257"/>
      <c r="EJ17" s="257"/>
      <c r="EK17" s="257"/>
      <c r="EL17" s="257"/>
      <c r="EM17" s="257"/>
      <c r="EN17" s="257"/>
      <c r="EO17" s="257"/>
      <c r="EP17" s="257"/>
      <c r="EQ17" s="257"/>
      <c r="ER17" s="257"/>
      <c r="ES17" s="257"/>
      <c r="ET17" s="257"/>
      <c r="EU17" s="257"/>
      <c r="EV17" s="257"/>
      <c r="EW17" s="257"/>
      <c r="EX17" s="257"/>
      <c r="EY17" s="257"/>
      <c r="EZ17" s="257"/>
      <c r="FA17" s="257"/>
      <c r="FB17" s="257"/>
      <c r="FC17" s="257"/>
      <c r="FD17" s="257"/>
      <c r="FE17" s="257"/>
      <c r="FF17" s="257"/>
      <c r="FG17" s="257"/>
      <c r="FH17" s="257"/>
      <c r="FI17" s="257"/>
      <c r="FJ17" s="257"/>
      <c r="FK17" s="257"/>
      <c r="FL17" s="257"/>
      <c r="FM17" s="257"/>
      <c r="FN17" s="257"/>
      <c r="FO17" s="257"/>
      <c r="FP17" s="257"/>
      <c r="FQ17" s="257"/>
      <c r="FR17" s="257"/>
      <c r="FS17" s="257"/>
      <c r="FT17" s="257"/>
      <c r="FU17" s="257"/>
      <c r="FV17" s="257"/>
      <c r="FW17" s="257"/>
      <c r="FX17" s="257"/>
      <c r="FY17" s="257"/>
      <c r="FZ17" s="257"/>
      <c r="GA17" s="257"/>
      <c r="GB17" s="257"/>
      <c r="GC17" s="257"/>
      <c r="GD17" s="257"/>
      <c r="GE17" s="257"/>
      <c r="GF17" s="257"/>
      <c r="GG17" s="257"/>
      <c r="GH17" s="257"/>
      <c r="GI17" s="257"/>
      <c r="GJ17" s="257"/>
      <c r="GK17" s="257"/>
      <c r="GL17" s="257"/>
      <c r="GM17" s="257"/>
      <c r="GN17" s="257"/>
      <c r="GO17" s="257"/>
      <c r="GP17" s="257"/>
      <c r="GQ17" s="257"/>
      <c r="GR17" s="257"/>
      <c r="GS17" s="257"/>
      <c r="GT17" s="257"/>
      <c r="GU17" s="257"/>
      <c r="GV17" s="257"/>
      <c r="GW17" s="257"/>
      <c r="GX17" s="257"/>
      <c r="GY17" s="257"/>
      <c r="GZ17" s="257"/>
      <c r="HA17" s="257"/>
      <c r="HB17" s="257"/>
      <c r="HC17" s="257"/>
      <c r="HD17" s="257"/>
      <c r="HE17" s="257"/>
      <c r="HF17" s="257"/>
      <c r="HG17" s="257"/>
      <c r="HH17" s="257"/>
      <c r="HI17" s="257"/>
      <c r="HJ17" s="257"/>
      <c r="HK17" s="257"/>
      <c r="HL17" s="257"/>
      <c r="HM17" s="257"/>
      <c r="HN17" s="257"/>
      <c r="HO17" s="257"/>
      <c r="HP17" s="257"/>
      <c r="HQ17" s="257"/>
      <c r="HR17" s="257"/>
      <c r="HS17" s="257"/>
      <c r="HT17" s="257"/>
      <c r="HU17" s="257"/>
      <c r="HV17" s="257"/>
      <c r="HW17" s="257"/>
      <c r="HX17" s="257"/>
      <c r="HY17" s="257"/>
      <c r="HZ17" s="253"/>
      <c r="IA17" s="253"/>
      <c r="IB17" s="253"/>
      <c r="IC17" s="253"/>
      <c r="ID17" s="253"/>
    </row>
    <row r="18" spans="1:238" s="249" customFormat="1" ht="15" customHeight="1">
      <c r="A18" s="1417" t="s">
        <v>625</v>
      </c>
      <c r="B18" s="315">
        <v>24591</v>
      </c>
      <c r="C18" s="720">
        <v>1749</v>
      </c>
      <c r="D18" s="262">
        <v>25513</v>
      </c>
      <c r="E18" s="261">
        <v>2128</v>
      </c>
      <c r="F18" s="723">
        <f>(D18-B18)/B18</f>
        <v>3.7493391891342362E-2</v>
      </c>
      <c r="G18" s="725">
        <f>(E18-C18)/C18</f>
        <v>0.21669525443110349</v>
      </c>
      <c r="H18" s="257"/>
      <c r="I18" s="440"/>
      <c r="J18" s="257"/>
      <c r="K18" s="257"/>
      <c r="L18" s="257"/>
      <c r="M18" s="257"/>
      <c r="N18" s="257"/>
      <c r="O18" s="257"/>
      <c r="P18" s="257"/>
      <c r="Q18" s="257"/>
      <c r="R18" s="257"/>
      <c r="S18" s="257"/>
      <c r="T18" s="257"/>
      <c r="U18" s="257"/>
      <c r="V18" s="257"/>
      <c r="W18" s="257"/>
      <c r="X18" s="257"/>
      <c r="Y18" s="257"/>
      <c r="Z18" s="257"/>
      <c r="AA18" s="257"/>
      <c r="AB18" s="257"/>
      <c r="AC18" s="257"/>
      <c r="AD18" s="257"/>
      <c r="AE18" s="257"/>
      <c r="AF18" s="257"/>
      <c r="AG18" s="257"/>
      <c r="AH18" s="257"/>
      <c r="AI18" s="257"/>
      <c r="AJ18" s="257"/>
      <c r="AK18" s="257"/>
      <c r="AL18" s="257"/>
      <c r="AM18" s="257"/>
      <c r="AN18" s="257"/>
      <c r="AO18" s="257"/>
      <c r="AP18" s="257"/>
      <c r="AQ18" s="257"/>
      <c r="AR18" s="257"/>
      <c r="AS18" s="257"/>
      <c r="AT18" s="257"/>
      <c r="AU18" s="257"/>
      <c r="AV18" s="257"/>
      <c r="AW18" s="257"/>
      <c r="AX18" s="257"/>
      <c r="AY18" s="257"/>
      <c r="AZ18" s="257"/>
      <c r="BA18" s="257"/>
      <c r="BB18" s="257"/>
      <c r="BC18" s="257"/>
      <c r="BD18" s="257"/>
      <c r="BE18" s="257"/>
      <c r="BF18" s="257"/>
      <c r="BG18" s="257"/>
      <c r="BH18" s="257"/>
      <c r="BI18" s="257"/>
      <c r="BJ18" s="257"/>
      <c r="BK18" s="257"/>
      <c r="BL18" s="257"/>
      <c r="BM18" s="257"/>
      <c r="BN18" s="257"/>
      <c r="BO18" s="257"/>
      <c r="BP18" s="257"/>
      <c r="BQ18" s="257"/>
      <c r="BR18" s="257"/>
      <c r="BS18" s="257"/>
      <c r="BT18" s="257"/>
      <c r="BU18" s="257"/>
      <c r="BV18" s="257"/>
      <c r="BW18" s="257"/>
      <c r="BX18" s="257"/>
      <c r="BY18" s="257"/>
      <c r="BZ18" s="257"/>
      <c r="CA18" s="257"/>
      <c r="CB18" s="257"/>
      <c r="CC18" s="257"/>
      <c r="CD18" s="257"/>
      <c r="CE18" s="257"/>
      <c r="CF18" s="257"/>
      <c r="CG18" s="257"/>
      <c r="CH18" s="257"/>
      <c r="CI18" s="257"/>
      <c r="CJ18" s="257"/>
      <c r="CK18" s="257"/>
      <c r="CL18" s="257"/>
      <c r="CM18" s="257"/>
      <c r="CN18" s="257"/>
      <c r="CO18" s="257"/>
      <c r="CP18" s="257"/>
      <c r="CQ18" s="257"/>
      <c r="CR18" s="257"/>
      <c r="CS18" s="257"/>
      <c r="CT18" s="257"/>
      <c r="CU18" s="257"/>
      <c r="CV18" s="257"/>
      <c r="CW18" s="257"/>
      <c r="CX18" s="257"/>
      <c r="CY18" s="257"/>
      <c r="CZ18" s="257"/>
      <c r="DA18" s="257"/>
      <c r="DB18" s="257"/>
      <c r="DC18" s="257"/>
      <c r="DD18" s="257"/>
      <c r="DE18" s="257"/>
      <c r="DF18" s="257"/>
      <c r="DG18" s="257"/>
      <c r="DH18" s="257"/>
      <c r="DI18" s="257"/>
      <c r="DJ18" s="257"/>
      <c r="DK18" s="257"/>
      <c r="DL18" s="257"/>
      <c r="DM18" s="257"/>
      <c r="DN18" s="257"/>
      <c r="DO18" s="257"/>
      <c r="DP18" s="257"/>
      <c r="DQ18" s="257"/>
      <c r="DR18" s="257"/>
      <c r="DS18" s="257"/>
      <c r="DT18" s="257"/>
      <c r="DU18" s="257"/>
      <c r="DV18" s="257"/>
      <c r="DW18" s="257"/>
      <c r="DX18" s="257"/>
      <c r="DY18" s="257"/>
      <c r="DZ18" s="257"/>
      <c r="EA18" s="257"/>
      <c r="EB18" s="257"/>
      <c r="EC18" s="257"/>
      <c r="ED18" s="257"/>
      <c r="EE18" s="257"/>
      <c r="EF18" s="257"/>
      <c r="EG18" s="257"/>
      <c r="EH18" s="257"/>
      <c r="EI18" s="257"/>
      <c r="EJ18" s="257"/>
      <c r="EK18" s="257"/>
      <c r="EL18" s="257"/>
      <c r="EM18" s="257"/>
      <c r="EN18" s="257"/>
      <c r="EO18" s="257"/>
      <c r="EP18" s="257"/>
      <c r="EQ18" s="257"/>
      <c r="ER18" s="257"/>
      <c r="ES18" s="257"/>
      <c r="ET18" s="257"/>
      <c r="EU18" s="257"/>
      <c r="EV18" s="257"/>
      <c r="EW18" s="257"/>
      <c r="EX18" s="257"/>
      <c r="EY18" s="257"/>
      <c r="EZ18" s="257"/>
      <c r="FA18" s="257"/>
      <c r="FB18" s="257"/>
      <c r="FC18" s="257"/>
      <c r="FD18" s="257"/>
      <c r="FE18" s="257"/>
      <c r="FF18" s="257"/>
      <c r="FG18" s="257"/>
      <c r="FH18" s="257"/>
      <c r="FI18" s="257"/>
      <c r="FJ18" s="257"/>
      <c r="FK18" s="257"/>
      <c r="FL18" s="257"/>
      <c r="FM18" s="257"/>
      <c r="FN18" s="257"/>
      <c r="FO18" s="257"/>
      <c r="FP18" s="257"/>
      <c r="FQ18" s="257"/>
      <c r="FR18" s="257"/>
      <c r="FS18" s="257"/>
      <c r="FT18" s="257"/>
      <c r="FU18" s="257"/>
      <c r="FV18" s="257"/>
      <c r="FW18" s="257"/>
      <c r="FX18" s="257"/>
      <c r="FY18" s="257"/>
      <c r="FZ18" s="257"/>
      <c r="GA18" s="257"/>
      <c r="GB18" s="257"/>
      <c r="GC18" s="257"/>
      <c r="GD18" s="257"/>
      <c r="GE18" s="257"/>
      <c r="GF18" s="257"/>
      <c r="GG18" s="257"/>
      <c r="GH18" s="257"/>
      <c r="GI18" s="257"/>
      <c r="GJ18" s="257"/>
      <c r="GK18" s="257"/>
      <c r="GL18" s="257"/>
      <c r="GM18" s="257"/>
      <c r="GN18" s="257"/>
      <c r="GO18" s="257"/>
      <c r="GP18" s="257"/>
      <c r="GQ18" s="257"/>
      <c r="GR18" s="257"/>
      <c r="GS18" s="257"/>
      <c r="GT18" s="257"/>
      <c r="GU18" s="257"/>
      <c r="GV18" s="257"/>
      <c r="GW18" s="257"/>
      <c r="GX18" s="257"/>
      <c r="GY18" s="257"/>
      <c r="GZ18" s="257"/>
      <c r="HA18" s="257"/>
      <c r="HB18" s="257"/>
      <c r="HC18" s="257"/>
      <c r="HD18" s="257"/>
      <c r="HE18" s="257"/>
      <c r="HF18" s="257"/>
      <c r="HG18" s="257"/>
      <c r="HH18" s="257"/>
      <c r="HI18" s="257"/>
      <c r="HJ18" s="257"/>
      <c r="HK18" s="257"/>
      <c r="HL18" s="257"/>
      <c r="HM18" s="257"/>
      <c r="HN18" s="257"/>
      <c r="HO18" s="257"/>
      <c r="HP18" s="257"/>
      <c r="HQ18" s="257"/>
      <c r="HR18" s="257"/>
      <c r="HS18" s="257"/>
      <c r="HT18" s="257"/>
      <c r="HU18" s="257"/>
      <c r="HV18" s="257"/>
      <c r="HW18" s="257"/>
      <c r="HX18" s="257"/>
      <c r="HY18" s="257"/>
      <c r="HZ18" s="253"/>
      <c r="IA18" s="253"/>
      <c r="IB18" s="253"/>
      <c r="IC18" s="253"/>
      <c r="ID18" s="253"/>
    </row>
    <row r="19" spans="1:238" s="249" customFormat="1" ht="15" customHeight="1">
      <c r="A19" s="1418"/>
      <c r="B19" s="313"/>
      <c r="C19" s="314"/>
      <c r="D19" s="260"/>
      <c r="E19" s="259"/>
      <c r="F19" s="724"/>
      <c r="G19" s="314"/>
      <c r="H19" s="257"/>
      <c r="I19" s="440"/>
      <c r="J19" s="257"/>
      <c r="K19" s="257"/>
      <c r="L19" s="257"/>
      <c r="M19" s="257"/>
      <c r="N19" s="257"/>
      <c r="O19" s="257"/>
      <c r="P19" s="257"/>
      <c r="Q19" s="257"/>
      <c r="R19" s="257"/>
      <c r="S19" s="257"/>
      <c r="T19" s="257"/>
      <c r="U19" s="257"/>
      <c r="V19" s="257"/>
      <c r="W19" s="257"/>
      <c r="X19" s="257"/>
      <c r="Y19" s="257"/>
      <c r="Z19" s="257"/>
      <c r="AA19" s="257"/>
      <c r="AB19" s="257"/>
      <c r="AC19" s="257"/>
      <c r="AD19" s="257"/>
      <c r="AE19" s="257"/>
      <c r="AF19" s="257"/>
      <c r="AG19" s="257"/>
      <c r="AH19" s="257"/>
      <c r="AI19" s="257"/>
      <c r="AJ19" s="257"/>
      <c r="AK19" s="257"/>
      <c r="AL19" s="257"/>
      <c r="AM19" s="257"/>
      <c r="AN19" s="257"/>
      <c r="AO19" s="257"/>
      <c r="AP19" s="257"/>
      <c r="AQ19" s="257"/>
      <c r="AR19" s="257"/>
      <c r="AS19" s="257"/>
      <c r="AT19" s="257"/>
      <c r="AU19" s="257"/>
      <c r="AV19" s="257"/>
      <c r="AW19" s="257"/>
      <c r="AX19" s="257"/>
      <c r="AY19" s="257"/>
      <c r="AZ19" s="257"/>
      <c r="BA19" s="257"/>
      <c r="BB19" s="257"/>
      <c r="BC19" s="257"/>
      <c r="BD19" s="257"/>
      <c r="BE19" s="257"/>
      <c r="BF19" s="257"/>
      <c r="BG19" s="257"/>
      <c r="BH19" s="257"/>
      <c r="BI19" s="257"/>
      <c r="BJ19" s="257"/>
      <c r="BK19" s="257"/>
      <c r="BL19" s="257"/>
      <c r="BM19" s="257"/>
      <c r="BN19" s="257"/>
      <c r="BO19" s="257"/>
      <c r="BP19" s="257"/>
      <c r="BQ19" s="257"/>
      <c r="BR19" s="257"/>
      <c r="BS19" s="257"/>
      <c r="BT19" s="257"/>
      <c r="BU19" s="257"/>
      <c r="BV19" s="257"/>
      <c r="BW19" s="257"/>
      <c r="BX19" s="257"/>
      <c r="BY19" s="257"/>
      <c r="BZ19" s="257"/>
      <c r="CA19" s="257"/>
      <c r="CB19" s="257"/>
      <c r="CC19" s="257"/>
      <c r="CD19" s="257"/>
      <c r="CE19" s="257"/>
      <c r="CF19" s="257"/>
      <c r="CG19" s="257"/>
      <c r="CH19" s="257"/>
      <c r="CI19" s="257"/>
      <c r="CJ19" s="257"/>
      <c r="CK19" s="257"/>
      <c r="CL19" s="257"/>
      <c r="CM19" s="257"/>
      <c r="CN19" s="257"/>
      <c r="CO19" s="257"/>
      <c r="CP19" s="257"/>
      <c r="CQ19" s="257"/>
      <c r="CR19" s="257"/>
      <c r="CS19" s="257"/>
      <c r="CT19" s="257"/>
      <c r="CU19" s="257"/>
      <c r="CV19" s="257"/>
      <c r="CW19" s="257"/>
      <c r="CX19" s="257"/>
      <c r="CY19" s="257"/>
      <c r="CZ19" s="257"/>
      <c r="DA19" s="257"/>
      <c r="DB19" s="257"/>
      <c r="DC19" s="257"/>
      <c r="DD19" s="257"/>
      <c r="DE19" s="257"/>
      <c r="DF19" s="257"/>
      <c r="DG19" s="257"/>
      <c r="DH19" s="257"/>
      <c r="DI19" s="257"/>
      <c r="DJ19" s="257"/>
      <c r="DK19" s="257"/>
      <c r="DL19" s="257"/>
      <c r="DM19" s="257"/>
      <c r="DN19" s="257"/>
      <c r="DO19" s="257"/>
      <c r="DP19" s="257"/>
      <c r="DQ19" s="257"/>
      <c r="DR19" s="257"/>
      <c r="DS19" s="257"/>
      <c r="DT19" s="257"/>
      <c r="DU19" s="257"/>
      <c r="DV19" s="257"/>
      <c r="DW19" s="257"/>
      <c r="DX19" s="257"/>
      <c r="DY19" s="257"/>
      <c r="DZ19" s="257"/>
      <c r="EA19" s="257"/>
      <c r="EB19" s="257"/>
      <c r="EC19" s="257"/>
      <c r="ED19" s="257"/>
      <c r="EE19" s="257"/>
      <c r="EF19" s="257"/>
      <c r="EG19" s="257"/>
      <c r="EH19" s="257"/>
      <c r="EI19" s="257"/>
      <c r="EJ19" s="257"/>
      <c r="EK19" s="257"/>
      <c r="EL19" s="257"/>
      <c r="EM19" s="257"/>
      <c r="EN19" s="257"/>
      <c r="EO19" s="257"/>
      <c r="EP19" s="257"/>
      <c r="EQ19" s="257"/>
      <c r="ER19" s="257"/>
      <c r="ES19" s="257"/>
      <c r="ET19" s="257"/>
      <c r="EU19" s="257"/>
      <c r="EV19" s="257"/>
      <c r="EW19" s="257"/>
      <c r="EX19" s="257"/>
      <c r="EY19" s="257"/>
      <c r="EZ19" s="257"/>
      <c r="FA19" s="257"/>
      <c r="FB19" s="257"/>
      <c r="FC19" s="257"/>
      <c r="FD19" s="257"/>
      <c r="FE19" s="257"/>
      <c r="FF19" s="257"/>
      <c r="FG19" s="257"/>
      <c r="FH19" s="257"/>
      <c r="FI19" s="257"/>
      <c r="FJ19" s="257"/>
      <c r="FK19" s="257"/>
      <c r="FL19" s="257"/>
      <c r="FM19" s="257"/>
      <c r="FN19" s="257"/>
      <c r="FO19" s="257"/>
      <c r="FP19" s="257"/>
      <c r="FQ19" s="257"/>
      <c r="FR19" s="257"/>
      <c r="FS19" s="257"/>
      <c r="FT19" s="257"/>
      <c r="FU19" s="257"/>
      <c r="FV19" s="257"/>
      <c r="FW19" s="257"/>
      <c r="FX19" s="257"/>
      <c r="FY19" s="257"/>
      <c r="FZ19" s="257"/>
      <c r="GA19" s="257"/>
      <c r="GB19" s="257"/>
      <c r="GC19" s="257"/>
      <c r="GD19" s="257"/>
      <c r="GE19" s="257"/>
      <c r="GF19" s="257"/>
      <c r="GG19" s="257"/>
      <c r="GH19" s="257"/>
      <c r="GI19" s="257"/>
      <c r="GJ19" s="257"/>
      <c r="GK19" s="257"/>
      <c r="GL19" s="257"/>
      <c r="GM19" s="257"/>
      <c r="GN19" s="257"/>
      <c r="GO19" s="257"/>
      <c r="GP19" s="257"/>
      <c r="GQ19" s="257"/>
      <c r="GR19" s="257"/>
      <c r="GS19" s="257"/>
      <c r="GT19" s="257"/>
      <c r="GU19" s="257"/>
      <c r="GV19" s="257"/>
      <c r="GW19" s="257"/>
      <c r="GX19" s="257"/>
      <c r="GY19" s="257"/>
      <c r="GZ19" s="257"/>
      <c r="HA19" s="257"/>
      <c r="HB19" s="257"/>
      <c r="HC19" s="257"/>
      <c r="HD19" s="257"/>
      <c r="HE19" s="257"/>
      <c r="HF19" s="257"/>
      <c r="HG19" s="257"/>
      <c r="HH19" s="257"/>
      <c r="HI19" s="257"/>
      <c r="HJ19" s="257"/>
      <c r="HK19" s="257"/>
      <c r="HL19" s="257"/>
      <c r="HM19" s="257"/>
      <c r="HN19" s="257"/>
      <c r="HO19" s="257"/>
      <c r="HP19" s="257"/>
      <c r="HQ19" s="257"/>
      <c r="HR19" s="257"/>
      <c r="HS19" s="257"/>
      <c r="HT19" s="257"/>
      <c r="HU19" s="257"/>
      <c r="HV19" s="257"/>
      <c r="HW19" s="257"/>
      <c r="HX19" s="257"/>
      <c r="HY19" s="257"/>
      <c r="HZ19" s="253"/>
      <c r="IA19" s="253"/>
      <c r="IB19" s="253"/>
      <c r="IC19" s="253"/>
      <c r="ID19" s="253"/>
    </row>
    <row r="20" spans="1:238" s="249" customFormat="1" ht="15" customHeight="1">
      <c r="A20" s="1417" t="s">
        <v>168</v>
      </c>
      <c r="B20" s="315">
        <v>22301</v>
      </c>
      <c r="C20" s="720">
        <v>28029</v>
      </c>
      <c r="D20" s="262">
        <v>22142</v>
      </c>
      <c r="E20" s="261">
        <v>30303</v>
      </c>
      <c r="F20" s="723">
        <f>(D20-B20)/B20</f>
        <v>-7.1297251244338816E-3</v>
      </c>
      <c r="G20" s="725">
        <f>(E20-C20)/C20</f>
        <v>8.1130257947126194E-2</v>
      </c>
      <c r="H20" s="257"/>
      <c r="I20" s="440"/>
      <c r="J20" s="257"/>
      <c r="K20" s="257"/>
      <c r="L20" s="257"/>
      <c r="M20" s="257"/>
      <c r="N20" s="257"/>
      <c r="O20" s="257"/>
      <c r="P20" s="257"/>
      <c r="Q20" s="257"/>
      <c r="R20" s="257"/>
      <c r="S20" s="257"/>
      <c r="T20" s="257"/>
      <c r="U20" s="257"/>
      <c r="V20" s="257"/>
      <c r="W20" s="257"/>
      <c r="X20" s="257"/>
      <c r="Y20" s="257"/>
      <c r="Z20" s="257"/>
      <c r="AA20" s="257"/>
      <c r="AB20" s="257"/>
      <c r="AC20" s="257"/>
      <c r="AD20" s="257"/>
      <c r="AE20" s="257"/>
      <c r="AF20" s="257"/>
      <c r="AG20" s="257"/>
      <c r="AH20" s="257"/>
      <c r="AI20" s="257"/>
      <c r="AJ20" s="257"/>
      <c r="AK20" s="257"/>
      <c r="AL20" s="257"/>
      <c r="AM20" s="257"/>
      <c r="AN20" s="257"/>
      <c r="AO20" s="257"/>
      <c r="AP20" s="257"/>
      <c r="AQ20" s="257"/>
      <c r="AR20" s="257"/>
      <c r="AS20" s="257"/>
      <c r="AT20" s="257"/>
      <c r="AU20" s="257"/>
      <c r="AV20" s="257"/>
      <c r="AW20" s="257"/>
      <c r="AX20" s="257"/>
      <c r="AY20" s="257"/>
      <c r="AZ20" s="257"/>
      <c r="BA20" s="257"/>
      <c r="BB20" s="257"/>
      <c r="BC20" s="257"/>
      <c r="BD20" s="257"/>
      <c r="BE20" s="257"/>
      <c r="BF20" s="257"/>
      <c r="BG20" s="257"/>
      <c r="BH20" s="257"/>
      <c r="BI20" s="257"/>
      <c r="BJ20" s="257"/>
      <c r="BK20" s="257"/>
      <c r="BL20" s="257"/>
      <c r="BM20" s="257"/>
      <c r="BN20" s="257"/>
      <c r="BO20" s="257"/>
      <c r="BP20" s="257"/>
      <c r="BQ20" s="257"/>
      <c r="BR20" s="257"/>
      <c r="BS20" s="257"/>
      <c r="BT20" s="257"/>
      <c r="BU20" s="257"/>
      <c r="BV20" s="257"/>
      <c r="BW20" s="257"/>
      <c r="BX20" s="257"/>
      <c r="BY20" s="257"/>
      <c r="BZ20" s="257"/>
      <c r="CA20" s="257"/>
      <c r="CB20" s="257"/>
      <c r="CC20" s="257"/>
      <c r="CD20" s="257"/>
      <c r="CE20" s="257"/>
      <c r="CF20" s="257"/>
      <c r="CG20" s="257"/>
      <c r="CH20" s="257"/>
      <c r="CI20" s="257"/>
      <c r="CJ20" s="257"/>
      <c r="CK20" s="257"/>
      <c r="CL20" s="257"/>
      <c r="CM20" s="257"/>
      <c r="CN20" s="257"/>
      <c r="CO20" s="257"/>
      <c r="CP20" s="257"/>
      <c r="CQ20" s="257"/>
      <c r="CR20" s="257"/>
      <c r="CS20" s="257"/>
      <c r="CT20" s="257"/>
      <c r="CU20" s="257"/>
      <c r="CV20" s="257"/>
      <c r="CW20" s="257"/>
      <c r="CX20" s="257"/>
      <c r="CY20" s="257"/>
      <c r="CZ20" s="257"/>
      <c r="DA20" s="257"/>
      <c r="DB20" s="257"/>
      <c r="DC20" s="257"/>
      <c r="DD20" s="257"/>
      <c r="DE20" s="257"/>
      <c r="DF20" s="257"/>
      <c r="DG20" s="257"/>
      <c r="DH20" s="257"/>
      <c r="DI20" s="257"/>
      <c r="DJ20" s="257"/>
      <c r="DK20" s="257"/>
      <c r="DL20" s="257"/>
      <c r="DM20" s="257"/>
      <c r="DN20" s="257"/>
      <c r="DO20" s="257"/>
      <c r="DP20" s="257"/>
      <c r="DQ20" s="257"/>
      <c r="DR20" s="257"/>
      <c r="DS20" s="257"/>
      <c r="DT20" s="257"/>
      <c r="DU20" s="257"/>
      <c r="DV20" s="257"/>
      <c r="DW20" s="257"/>
      <c r="DX20" s="257"/>
      <c r="DY20" s="257"/>
      <c r="DZ20" s="257"/>
      <c r="EA20" s="257"/>
      <c r="EB20" s="257"/>
      <c r="EC20" s="257"/>
      <c r="ED20" s="257"/>
      <c r="EE20" s="257"/>
      <c r="EF20" s="257"/>
      <c r="EG20" s="257"/>
      <c r="EH20" s="257"/>
      <c r="EI20" s="257"/>
      <c r="EJ20" s="257"/>
      <c r="EK20" s="257"/>
      <c r="EL20" s="257"/>
      <c r="EM20" s="257"/>
      <c r="EN20" s="257"/>
      <c r="EO20" s="257"/>
      <c r="EP20" s="257"/>
      <c r="EQ20" s="257"/>
      <c r="ER20" s="257"/>
      <c r="ES20" s="257"/>
      <c r="ET20" s="257"/>
      <c r="EU20" s="257"/>
      <c r="EV20" s="257"/>
      <c r="EW20" s="257"/>
      <c r="EX20" s="257"/>
      <c r="EY20" s="257"/>
      <c r="EZ20" s="257"/>
      <c r="FA20" s="257"/>
      <c r="FB20" s="257"/>
      <c r="FC20" s="257"/>
      <c r="FD20" s="257"/>
      <c r="FE20" s="257"/>
      <c r="FF20" s="257"/>
      <c r="FG20" s="257"/>
      <c r="FH20" s="257"/>
      <c r="FI20" s="257"/>
      <c r="FJ20" s="257"/>
      <c r="FK20" s="257"/>
      <c r="FL20" s="257"/>
      <c r="FM20" s="257"/>
      <c r="FN20" s="257"/>
      <c r="FO20" s="257"/>
      <c r="FP20" s="257"/>
      <c r="FQ20" s="257"/>
      <c r="FR20" s="257"/>
      <c r="FS20" s="257"/>
      <c r="FT20" s="257"/>
      <c r="FU20" s="257"/>
      <c r="FV20" s="257"/>
      <c r="FW20" s="257"/>
      <c r="FX20" s="257"/>
      <c r="FY20" s="257"/>
      <c r="FZ20" s="257"/>
      <c r="GA20" s="257"/>
      <c r="GB20" s="257"/>
      <c r="GC20" s="257"/>
      <c r="GD20" s="257"/>
      <c r="GE20" s="257"/>
      <c r="GF20" s="257"/>
      <c r="GG20" s="257"/>
      <c r="GH20" s="257"/>
      <c r="GI20" s="257"/>
      <c r="GJ20" s="257"/>
      <c r="GK20" s="257"/>
      <c r="GL20" s="257"/>
      <c r="GM20" s="257"/>
      <c r="GN20" s="257"/>
      <c r="GO20" s="257"/>
      <c r="GP20" s="257"/>
      <c r="GQ20" s="257"/>
      <c r="GR20" s="257"/>
      <c r="GS20" s="257"/>
      <c r="GT20" s="257"/>
      <c r="GU20" s="257"/>
      <c r="GV20" s="257"/>
      <c r="GW20" s="257"/>
      <c r="GX20" s="257"/>
      <c r="GY20" s="257"/>
      <c r="GZ20" s="257"/>
      <c r="HA20" s="257"/>
      <c r="HB20" s="257"/>
      <c r="HC20" s="257"/>
      <c r="HD20" s="257"/>
      <c r="HE20" s="257"/>
      <c r="HF20" s="257"/>
      <c r="HG20" s="257"/>
      <c r="HH20" s="257"/>
      <c r="HI20" s="257"/>
      <c r="HJ20" s="257"/>
      <c r="HK20" s="257"/>
      <c r="HL20" s="257"/>
      <c r="HM20" s="257"/>
      <c r="HN20" s="257"/>
      <c r="HO20" s="257"/>
      <c r="HP20" s="257"/>
      <c r="HQ20" s="257"/>
      <c r="HR20" s="257"/>
      <c r="HS20" s="257"/>
      <c r="HT20" s="257"/>
      <c r="HU20" s="257"/>
      <c r="HV20" s="257"/>
      <c r="HW20" s="257"/>
      <c r="HX20" s="257"/>
      <c r="HY20" s="257"/>
      <c r="HZ20" s="253"/>
      <c r="IA20" s="253"/>
      <c r="IB20" s="253"/>
      <c r="IC20" s="253"/>
      <c r="ID20" s="253"/>
    </row>
    <row r="21" spans="1:238" s="249" customFormat="1" ht="15" customHeight="1">
      <c r="A21" s="1418"/>
      <c r="B21" s="313"/>
      <c r="C21" s="314"/>
      <c r="D21" s="260"/>
      <c r="E21" s="259"/>
      <c r="F21" s="724"/>
      <c r="G21" s="314"/>
      <c r="H21" s="263"/>
      <c r="I21" s="440"/>
      <c r="J21" s="263"/>
      <c r="K21" s="263"/>
      <c r="L21" s="263"/>
      <c r="M21" s="263"/>
      <c r="N21" s="263"/>
      <c r="O21" s="263"/>
      <c r="P21" s="263"/>
      <c r="Q21" s="263"/>
      <c r="R21" s="263"/>
      <c r="S21" s="263"/>
      <c r="T21" s="263"/>
      <c r="U21" s="263"/>
      <c r="V21" s="263"/>
      <c r="W21" s="263"/>
      <c r="X21" s="263"/>
      <c r="Y21" s="263"/>
      <c r="Z21" s="263"/>
      <c r="AA21" s="263"/>
      <c r="AB21" s="263"/>
      <c r="AC21" s="263"/>
      <c r="AD21" s="263"/>
      <c r="AE21" s="263"/>
      <c r="AF21" s="263"/>
      <c r="AG21" s="263"/>
      <c r="AH21" s="263"/>
      <c r="AI21" s="263"/>
      <c r="AJ21" s="263"/>
      <c r="AK21" s="263"/>
      <c r="AL21" s="263"/>
      <c r="AM21" s="263"/>
      <c r="AN21" s="263"/>
      <c r="AO21" s="263"/>
      <c r="AP21" s="263"/>
      <c r="AQ21" s="263"/>
      <c r="AR21" s="263"/>
      <c r="AS21" s="263"/>
      <c r="AT21" s="263"/>
      <c r="AU21" s="263"/>
      <c r="AV21" s="263"/>
      <c r="AW21" s="263"/>
      <c r="AX21" s="263"/>
      <c r="AY21" s="263"/>
      <c r="AZ21" s="263"/>
      <c r="BA21" s="263"/>
      <c r="BB21" s="263"/>
      <c r="BC21" s="263"/>
      <c r="BD21" s="263"/>
      <c r="BE21" s="263"/>
      <c r="BF21" s="263"/>
      <c r="BG21" s="263"/>
      <c r="BH21" s="263"/>
      <c r="BI21" s="263"/>
      <c r="BJ21" s="263"/>
      <c r="BK21" s="263"/>
      <c r="BL21" s="263"/>
      <c r="BM21" s="263"/>
      <c r="BN21" s="263"/>
      <c r="BO21" s="263"/>
      <c r="BP21" s="263"/>
      <c r="BQ21" s="263"/>
      <c r="BR21" s="263"/>
      <c r="BS21" s="263"/>
      <c r="BT21" s="263"/>
      <c r="BU21" s="263"/>
      <c r="BV21" s="263"/>
      <c r="BW21" s="263"/>
      <c r="BX21" s="263"/>
      <c r="BY21" s="263"/>
      <c r="BZ21" s="263"/>
      <c r="CA21" s="263"/>
      <c r="CB21" s="263"/>
      <c r="CC21" s="263"/>
      <c r="CD21" s="263"/>
      <c r="CE21" s="263"/>
      <c r="CF21" s="263"/>
      <c r="CG21" s="263"/>
      <c r="CH21" s="263"/>
      <c r="CI21" s="263"/>
      <c r="CJ21" s="263"/>
      <c r="CK21" s="263"/>
      <c r="CL21" s="263"/>
      <c r="CM21" s="263"/>
      <c r="CN21" s="263"/>
      <c r="CO21" s="263"/>
      <c r="CP21" s="263"/>
      <c r="CQ21" s="263"/>
      <c r="CR21" s="263"/>
      <c r="CS21" s="263"/>
      <c r="CT21" s="263"/>
      <c r="CU21" s="263"/>
      <c r="CV21" s="263"/>
      <c r="CW21" s="263"/>
      <c r="CX21" s="263"/>
      <c r="CY21" s="263"/>
      <c r="CZ21" s="263"/>
      <c r="DA21" s="263"/>
      <c r="DB21" s="263"/>
      <c r="DC21" s="263"/>
      <c r="DD21" s="263"/>
      <c r="DE21" s="263"/>
      <c r="DF21" s="263"/>
      <c r="DG21" s="263"/>
      <c r="DH21" s="263"/>
      <c r="DI21" s="263"/>
      <c r="DJ21" s="263"/>
      <c r="DK21" s="263"/>
      <c r="DL21" s="263"/>
      <c r="DM21" s="263"/>
      <c r="DN21" s="263"/>
      <c r="DO21" s="263"/>
      <c r="DP21" s="263"/>
      <c r="DQ21" s="263"/>
      <c r="DR21" s="263"/>
      <c r="DS21" s="263"/>
      <c r="DT21" s="263"/>
      <c r="DU21" s="263"/>
      <c r="DV21" s="263"/>
      <c r="DW21" s="263"/>
      <c r="DX21" s="263"/>
      <c r="DY21" s="263"/>
      <c r="DZ21" s="263"/>
      <c r="EA21" s="263"/>
      <c r="EB21" s="263"/>
      <c r="EC21" s="263"/>
      <c r="ED21" s="263"/>
      <c r="EE21" s="263"/>
      <c r="EF21" s="263"/>
      <c r="EG21" s="263"/>
      <c r="EH21" s="263"/>
      <c r="EI21" s="263"/>
      <c r="EJ21" s="263"/>
      <c r="EK21" s="263"/>
      <c r="EL21" s="263"/>
      <c r="EM21" s="263"/>
      <c r="EN21" s="263"/>
      <c r="EO21" s="263"/>
      <c r="EP21" s="263"/>
      <c r="EQ21" s="263"/>
      <c r="ER21" s="263"/>
      <c r="ES21" s="263"/>
      <c r="ET21" s="263"/>
      <c r="EU21" s="263"/>
      <c r="EV21" s="263"/>
      <c r="EW21" s="263"/>
      <c r="EX21" s="263"/>
      <c r="EY21" s="263"/>
      <c r="EZ21" s="263"/>
      <c r="FA21" s="263"/>
      <c r="FB21" s="263"/>
      <c r="FC21" s="263"/>
      <c r="FD21" s="263"/>
      <c r="FE21" s="263"/>
      <c r="FF21" s="263"/>
      <c r="FG21" s="263"/>
      <c r="FH21" s="263"/>
      <c r="FI21" s="263"/>
      <c r="FJ21" s="263"/>
      <c r="FK21" s="263"/>
      <c r="FL21" s="263"/>
      <c r="FM21" s="263"/>
      <c r="FN21" s="263"/>
      <c r="FO21" s="263"/>
      <c r="FP21" s="263"/>
      <c r="FQ21" s="263"/>
      <c r="FR21" s="263"/>
      <c r="FS21" s="263"/>
      <c r="FT21" s="263"/>
      <c r="FU21" s="263"/>
      <c r="FV21" s="263"/>
      <c r="FW21" s="263"/>
      <c r="FX21" s="263"/>
      <c r="FY21" s="263"/>
      <c r="FZ21" s="263"/>
      <c r="GA21" s="263"/>
      <c r="GB21" s="263"/>
      <c r="GC21" s="263"/>
      <c r="GD21" s="263"/>
      <c r="GE21" s="263"/>
      <c r="GF21" s="263"/>
      <c r="GG21" s="263"/>
      <c r="GH21" s="263"/>
      <c r="GI21" s="263"/>
      <c r="GJ21" s="263"/>
      <c r="GK21" s="263"/>
      <c r="GL21" s="263"/>
      <c r="GM21" s="263"/>
      <c r="GN21" s="263"/>
      <c r="GO21" s="263"/>
      <c r="GP21" s="263"/>
      <c r="GQ21" s="263"/>
      <c r="GR21" s="263"/>
      <c r="GS21" s="263"/>
      <c r="GT21" s="263"/>
      <c r="GU21" s="263"/>
      <c r="GV21" s="263"/>
      <c r="GW21" s="263"/>
      <c r="GX21" s="263"/>
      <c r="GY21" s="263"/>
      <c r="GZ21" s="263"/>
      <c r="HA21" s="263"/>
      <c r="HB21" s="263"/>
      <c r="HC21" s="263"/>
      <c r="HD21" s="263"/>
      <c r="HE21" s="263"/>
      <c r="HF21" s="263"/>
      <c r="HG21" s="263"/>
      <c r="HH21" s="263"/>
      <c r="HI21" s="263"/>
      <c r="HJ21" s="263"/>
      <c r="HK21" s="263"/>
      <c r="HL21" s="263"/>
      <c r="HM21" s="263"/>
      <c r="HN21" s="263"/>
      <c r="HO21" s="263"/>
      <c r="HP21" s="263"/>
      <c r="HQ21" s="263"/>
      <c r="HR21" s="263"/>
      <c r="HS21" s="263"/>
      <c r="HT21" s="263"/>
      <c r="HU21" s="263"/>
      <c r="HV21" s="263"/>
      <c r="HW21" s="263"/>
      <c r="HX21" s="263"/>
      <c r="HY21" s="263"/>
      <c r="HZ21" s="253"/>
      <c r="IA21" s="253"/>
      <c r="IB21" s="253"/>
      <c r="IC21" s="253"/>
      <c r="ID21" s="253"/>
    </row>
    <row r="22" spans="1:238" s="249" customFormat="1" ht="15" customHeight="1">
      <c r="A22" s="1417" t="s">
        <v>626</v>
      </c>
      <c r="B22" s="315">
        <v>4951</v>
      </c>
      <c r="C22" s="720">
        <v>1382</v>
      </c>
      <c r="D22" s="262">
        <v>5178</v>
      </c>
      <c r="E22" s="261">
        <v>1742</v>
      </c>
      <c r="F22" s="723">
        <f>(D22-B22)/B22</f>
        <v>4.5849323369016363E-2</v>
      </c>
      <c r="G22" s="725">
        <f>(E22-C22)/C22</f>
        <v>0.26049204052098407</v>
      </c>
      <c r="H22" s="263"/>
      <c r="I22" s="440"/>
      <c r="J22" s="263"/>
      <c r="K22" s="263"/>
      <c r="L22" s="263"/>
      <c r="M22" s="263"/>
      <c r="N22" s="263"/>
      <c r="O22" s="263"/>
      <c r="P22" s="263"/>
      <c r="Q22" s="263"/>
      <c r="R22" s="263"/>
      <c r="S22" s="263"/>
      <c r="T22" s="263"/>
      <c r="U22" s="263"/>
      <c r="V22" s="263"/>
      <c r="W22" s="263"/>
      <c r="X22" s="263"/>
      <c r="Y22" s="263"/>
      <c r="Z22" s="263"/>
      <c r="AA22" s="263"/>
      <c r="AB22" s="263"/>
      <c r="AC22" s="263"/>
      <c r="AD22" s="263"/>
      <c r="AE22" s="263"/>
      <c r="AF22" s="263"/>
      <c r="AG22" s="263"/>
      <c r="AH22" s="263"/>
      <c r="AI22" s="263"/>
      <c r="AJ22" s="263"/>
      <c r="AK22" s="263"/>
      <c r="AL22" s="263"/>
      <c r="AM22" s="263"/>
      <c r="AN22" s="263"/>
      <c r="AO22" s="263"/>
      <c r="AP22" s="263"/>
      <c r="AQ22" s="263"/>
      <c r="AR22" s="263"/>
      <c r="AS22" s="263"/>
      <c r="AT22" s="263"/>
      <c r="AU22" s="263"/>
      <c r="AV22" s="263"/>
      <c r="AW22" s="263"/>
      <c r="AX22" s="263"/>
      <c r="AY22" s="263"/>
      <c r="AZ22" s="263"/>
      <c r="BA22" s="263"/>
      <c r="BB22" s="263"/>
      <c r="BC22" s="263"/>
      <c r="BD22" s="263"/>
      <c r="BE22" s="263"/>
      <c r="BF22" s="263"/>
      <c r="BG22" s="263"/>
      <c r="BH22" s="263"/>
      <c r="BI22" s="263"/>
      <c r="BJ22" s="263"/>
      <c r="BK22" s="263"/>
      <c r="BL22" s="263"/>
      <c r="BM22" s="263"/>
      <c r="BN22" s="263"/>
      <c r="BO22" s="263"/>
      <c r="BP22" s="263"/>
      <c r="BQ22" s="263"/>
      <c r="BR22" s="263"/>
      <c r="BS22" s="263"/>
      <c r="BT22" s="263"/>
      <c r="BU22" s="263"/>
      <c r="BV22" s="263"/>
      <c r="BW22" s="263"/>
      <c r="BX22" s="263"/>
      <c r="BY22" s="263"/>
      <c r="BZ22" s="263"/>
      <c r="CA22" s="263"/>
      <c r="CB22" s="263"/>
      <c r="CC22" s="263"/>
      <c r="CD22" s="263"/>
      <c r="CE22" s="263"/>
      <c r="CF22" s="263"/>
      <c r="CG22" s="263"/>
      <c r="CH22" s="263"/>
      <c r="CI22" s="263"/>
      <c r="CJ22" s="263"/>
      <c r="CK22" s="263"/>
      <c r="CL22" s="263"/>
      <c r="CM22" s="263"/>
      <c r="CN22" s="263"/>
      <c r="CO22" s="263"/>
      <c r="CP22" s="263"/>
      <c r="CQ22" s="263"/>
      <c r="CR22" s="263"/>
      <c r="CS22" s="263"/>
      <c r="CT22" s="263"/>
      <c r="CU22" s="263"/>
      <c r="CV22" s="263"/>
      <c r="CW22" s="263"/>
      <c r="CX22" s="263"/>
      <c r="CY22" s="263"/>
      <c r="CZ22" s="263"/>
      <c r="DA22" s="263"/>
      <c r="DB22" s="263"/>
      <c r="DC22" s="263"/>
      <c r="DD22" s="263"/>
      <c r="DE22" s="263"/>
      <c r="DF22" s="263"/>
      <c r="DG22" s="263"/>
      <c r="DH22" s="263"/>
      <c r="DI22" s="263"/>
      <c r="DJ22" s="263"/>
      <c r="DK22" s="263"/>
      <c r="DL22" s="263"/>
      <c r="DM22" s="263"/>
      <c r="DN22" s="263"/>
      <c r="DO22" s="263"/>
      <c r="DP22" s="263"/>
      <c r="DQ22" s="263"/>
      <c r="DR22" s="263"/>
      <c r="DS22" s="263"/>
      <c r="DT22" s="263"/>
      <c r="DU22" s="263"/>
      <c r="DV22" s="263"/>
      <c r="DW22" s="263"/>
      <c r="DX22" s="263"/>
      <c r="DY22" s="263"/>
      <c r="DZ22" s="263"/>
      <c r="EA22" s="263"/>
      <c r="EB22" s="263"/>
      <c r="EC22" s="263"/>
      <c r="ED22" s="263"/>
      <c r="EE22" s="263"/>
      <c r="EF22" s="263"/>
      <c r="EG22" s="263"/>
      <c r="EH22" s="263"/>
      <c r="EI22" s="263"/>
      <c r="EJ22" s="263"/>
      <c r="EK22" s="263"/>
      <c r="EL22" s="263"/>
      <c r="EM22" s="263"/>
      <c r="EN22" s="263"/>
      <c r="EO22" s="263"/>
      <c r="EP22" s="263"/>
      <c r="EQ22" s="263"/>
      <c r="ER22" s="263"/>
      <c r="ES22" s="263"/>
      <c r="ET22" s="263"/>
      <c r="EU22" s="263"/>
      <c r="EV22" s="263"/>
      <c r="EW22" s="263"/>
      <c r="EX22" s="263"/>
      <c r="EY22" s="263"/>
      <c r="EZ22" s="263"/>
      <c r="FA22" s="263"/>
      <c r="FB22" s="263"/>
      <c r="FC22" s="263"/>
      <c r="FD22" s="263"/>
      <c r="FE22" s="263"/>
      <c r="FF22" s="263"/>
      <c r="FG22" s="263"/>
      <c r="FH22" s="263"/>
      <c r="FI22" s="263"/>
      <c r="FJ22" s="263"/>
      <c r="FK22" s="263"/>
      <c r="FL22" s="263"/>
      <c r="FM22" s="263"/>
      <c r="FN22" s="263"/>
      <c r="FO22" s="263"/>
      <c r="FP22" s="263"/>
      <c r="FQ22" s="263"/>
      <c r="FR22" s="263"/>
      <c r="FS22" s="263"/>
      <c r="FT22" s="263"/>
      <c r="FU22" s="263"/>
      <c r="FV22" s="263"/>
      <c r="FW22" s="263"/>
      <c r="FX22" s="263"/>
      <c r="FY22" s="263"/>
      <c r="FZ22" s="263"/>
      <c r="GA22" s="263"/>
      <c r="GB22" s="263"/>
      <c r="GC22" s="263"/>
      <c r="GD22" s="263"/>
      <c r="GE22" s="263"/>
      <c r="GF22" s="263"/>
      <c r="GG22" s="263"/>
      <c r="GH22" s="263"/>
      <c r="GI22" s="263"/>
      <c r="GJ22" s="263"/>
      <c r="GK22" s="263"/>
      <c r="GL22" s="263"/>
      <c r="GM22" s="263"/>
      <c r="GN22" s="263"/>
      <c r="GO22" s="263"/>
      <c r="GP22" s="263"/>
      <c r="GQ22" s="263"/>
      <c r="GR22" s="263"/>
      <c r="GS22" s="263"/>
      <c r="GT22" s="263"/>
      <c r="GU22" s="263"/>
      <c r="GV22" s="263"/>
      <c r="GW22" s="263"/>
      <c r="GX22" s="263"/>
      <c r="GY22" s="263"/>
      <c r="GZ22" s="263"/>
      <c r="HA22" s="263"/>
      <c r="HB22" s="263"/>
      <c r="HC22" s="263"/>
      <c r="HD22" s="263"/>
      <c r="HE22" s="263"/>
      <c r="HF22" s="263"/>
      <c r="HG22" s="263"/>
      <c r="HH22" s="263"/>
      <c r="HI22" s="263"/>
      <c r="HJ22" s="263"/>
      <c r="HK22" s="263"/>
      <c r="HL22" s="263"/>
      <c r="HM22" s="263"/>
      <c r="HN22" s="263"/>
      <c r="HO22" s="263"/>
      <c r="HP22" s="263"/>
      <c r="HQ22" s="263"/>
      <c r="HR22" s="263"/>
      <c r="HS22" s="263"/>
      <c r="HT22" s="263"/>
      <c r="HU22" s="263"/>
      <c r="HV22" s="263"/>
      <c r="HW22" s="263"/>
      <c r="HX22" s="263"/>
      <c r="HY22" s="263"/>
      <c r="HZ22" s="253"/>
      <c r="IA22" s="253"/>
      <c r="IB22" s="253"/>
      <c r="IC22" s="253"/>
      <c r="ID22" s="253"/>
    </row>
    <row r="23" spans="1:238" s="249" customFormat="1" ht="15" customHeight="1">
      <c r="A23" s="1418"/>
      <c r="B23" s="313"/>
      <c r="C23" s="314"/>
      <c r="D23" s="260"/>
      <c r="E23" s="259"/>
      <c r="F23" s="724"/>
      <c r="G23" s="314"/>
      <c r="H23" s="263"/>
      <c r="I23" s="440"/>
      <c r="J23" s="263"/>
      <c r="K23" s="263"/>
      <c r="L23" s="263"/>
      <c r="M23" s="263"/>
      <c r="N23" s="263"/>
      <c r="O23" s="263"/>
      <c r="P23" s="263"/>
      <c r="Q23" s="263"/>
      <c r="R23" s="263"/>
      <c r="S23" s="263"/>
      <c r="T23" s="263"/>
      <c r="U23" s="263"/>
      <c r="V23" s="263"/>
      <c r="W23" s="263"/>
      <c r="X23" s="263"/>
      <c r="Y23" s="263"/>
      <c r="Z23" s="263"/>
      <c r="AA23" s="263"/>
      <c r="AB23" s="263"/>
      <c r="AC23" s="263"/>
      <c r="AD23" s="263"/>
      <c r="AE23" s="263"/>
      <c r="AF23" s="263"/>
      <c r="AG23" s="263"/>
      <c r="AH23" s="263"/>
      <c r="AI23" s="263"/>
      <c r="AJ23" s="263"/>
      <c r="AK23" s="263"/>
      <c r="AL23" s="263"/>
      <c r="AM23" s="263"/>
      <c r="AN23" s="263"/>
      <c r="AO23" s="263"/>
      <c r="AP23" s="263"/>
      <c r="AQ23" s="263"/>
      <c r="AR23" s="263"/>
      <c r="AS23" s="263"/>
      <c r="AT23" s="263"/>
      <c r="AU23" s="263"/>
      <c r="AV23" s="263"/>
      <c r="AW23" s="263"/>
      <c r="AX23" s="263"/>
      <c r="AY23" s="263"/>
      <c r="AZ23" s="263"/>
      <c r="BA23" s="263"/>
      <c r="BB23" s="263"/>
      <c r="BC23" s="263"/>
      <c r="BD23" s="263"/>
      <c r="BE23" s="263"/>
      <c r="BF23" s="263"/>
      <c r="BG23" s="263"/>
      <c r="BH23" s="263"/>
      <c r="BI23" s="263"/>
      <c r="BJ23" s="263"/>
      <c r="BK23" s="263"/>
      <c r="BL23" s="263"/>
      <c r="BM23" s="263"/>
      <c r="BN23" s="263"/>
      <c r="BO23" s="263"/>
      <c r="BP23" s="263"/>
      <c r="BQ23" s="263"/>
      <c r="BR23" s="263"/>
      <c r="BS23" s="263"/>
      <c r="BT23" s="263"/>
      <c r="BU23" s="263"/>
      <c r="BV23" s="263"/>
      <c r="BW23" s="263"/>
      <c r="BX23" s="263"/>
      <c r="BY23" s="263"/>
      <c r="BZ23" s="263"/>
      <c r="CA23" s="263"/>
      <c r="CB23" s="263"/>
      <c r="CC23" s="263"/>
      <c r="CD23" s="263"/>
      <c r="CE23" s="263"/>
      <c r="CF23" s="263"/>
      <c r="CG23" s="263"/>
      <c r="CH23" s="263"/>
      <c r="CI23" s="263"/>
      <c r="CJ23" s="263"/>
      <c r="CK23" s="263"/>
      <c r="CL23" s="263"/>
      <c r="CM23" s="263"/>
      <c r="CN23" s="263"/>
      <c r="CO23" s="263"/>
      <c r="CP23" s="263"/>
      <c r="CQ23" s="263"/>
      <c r="CR23" s="263"/>
      <c r="CS23" s="263"/>
      <c r="CT23" s="263"/>
      <c r="CU23" s="263"/>
      <c r="CV23" s="263"/>
      <c r="CW23" s="263"/>
      <c r="CX23" s="263"/>
      <c r="CY23" s="263"/>
      <c r="CZ23" s="263"/>
      <c r="DA23" s="263"/>
      <c r="DB23" s="263"/>
      <c r="DC23" s="263"/>
      <c r="DD23" s="263"/>
      <c r="DE23" s="263"/>
      <c r="DF23" s="263"/>
      <c r="DG23" s="263"/>
      <c r="DH23" s="263"/>
      <c r="DI23" s="263"/>
      <c r="DJ23" s="263"/>
      <c r="DK23" s="263"/>
      <c r="DL23" s="263"/>
      <c r="DM23" s="263"/>
      <c r="DN23" s="263"/>
      <c r="DO23" s="263"/>
      <c r="DP23" s="263"/>
      <c r="DQ23" s="263"/>
      <c r="DR23" s="263"/>
      <c r="DS23" s="263"/>
      <c r="DT23" s="263"/>
      <c r="DU23" s="263"/>
      <c r="DV23" s="263"/>
      <c r="DW23" s="263"/>
      <c r="DX23" s="263"/>
      <c r="DY23" s="263"/>
      <c r="DZ23" s="263"/>
      <c r="EA23" s="263"/>
      <c r="EB23" s="263"/>
      <c r="EC23" s="263"/>
      <c r="ED23" s="263"/>
      <c r="EE23" s="263"/>
      <c r="EF23" s="263"/>
      <c r="EG23" s="263"/>
      <c r="EH23" s="263"/>
      <c r="EI23" s="263"/>
      <c r="EJ23" s="263"/>
      <c r="EK23" s="263"/>
      <c r="EL23" s="263"/>
      <c r="EM23" s="263"/>
      <c r="EN23" s="263"/>
      <c r="EO23" s="263"/>
      <c r="EP23" s="263"/>
      <c r="EQ23" s="263"/>
      <c r="ER23" s="263"/>
      <c r="ES23" s="263"/>
      <c r="ET23" s="263"/>
      <c r="EU23" s="263"/>
      <c r="EV23" s="263"/>
      <c r="EW23" s="263"/>
      <c r="EX23" s="263"/>
      <c r="EY23" s="263"/>
      <c r="EZ23" s="263"/>
      <c r="FA23" s="263"/>
      <c r="FB23" s="263"/>
      <c r="FC23" s="263"/>
      <c r="FD23" s="263"/>
      <c r="FE23" s="263"/>
      <c r="FF23" s="263"/>
      <c r="FG23" s="263"/>
      <c r="FH23" s="263"/>
      <c r="FI23" s="263"/>
      <c r="FJ23" s="263"/>
      <c r="FK23" s="263"/>
      <c r="FL23" s="263"/>
      <c r="FM23" s="263"/>
      <c r="FN23" s="263"/>
      <c r="FO23" s="263"/>
      <c r="FP23" s="263"/>
      <c r="FQ23" s="263"/>
      <c r="FR23" s="263"/>
      <c r="FS23" s="263"/>
      <c r="FT23" s="263"/>
      <c r="FU23" s="263"/>
      <c r="FV23" s="263"/>
      <c r="FW23" s="263"/>
      <c r="FX23" s="263"/>
      <c r="FY23" s="263"/>
      <c r="FZ23" s="263"/>
      <c r="GA23" s="263"/>
      <c r="GB23" s="263"/>
      <c r="GC23" s="263"/>
      <c r="GD23" s="263"/>
      <c r="GE23" s="263"/>
      <c r="GF23" s="263"/>
      <c r="GG23" s="263"/>
      <c r="GH23" s="263"/>
      <c r="GI23" s="263"/>
      <c r="GJ23" s="263"/>
      <c r="GK23" s="263"/>
      <c r="GL23" s="263"/>
      <c r="GM23" s="263"/>
      <c r="GN23" s="263"/>
      <c r="GO23" s="263"/>
      <c r="GP23" s="263"/>
      <c r="GQ23" s="263"/>
      <c r="GR23" s="263"/>
      <c r="GS23" s="263"/>
      <c r="GT23" s="263"/>
      <c r="GU23" s="263"/>
      <c r="GV23" s="263"/>
      <c r="GW23" s="263"/>
      <c r="GX23" s="263"/>
      <c r="GY23" s="263"/>
      <c r="GZ23" s="263"/>
      <c r="HA23" s="263"/>
      <c r="HB23" s="263"/>
      <c r="HC23" s="263"/>
      <c r="HD23" s="263"/>
      <c r="HE23" s="263"/>
      <c r="HF23" s="263"/>
      <c r="HG23" s="263"/>
      <c r="HH23" s="263"/>
      <c r="HI23" s="263"/>
      <c r="HJ23" s="263"/>
      <c r="HK23" s="263"/>
      <c r="HL23" s="263"/>
      <c r="HM23" s="263"/>
      <c r="HN23" s="263"/>
      <c r="HO23" s="263"/>
      <c r="HP23" s="263"/>
      <c r="HQ23" s="263"/>
      <c r="HR23" s="263"/>
      <c r="HS23" s="263"/>
      <c r="HT23" s="263"/>
      <c r="HU23" s="263"/>
      <c r="HV23" s="263"/>
      <c r="HW23" s="263"/>
      <c r="HX23" s="263"/>
      <c r="HY23" s="263"/>
      <c r="HZ23" s="253"/>
      <c r="IA23" s="253"/>
      <c r="IB23" s="253"/>
      <c r="IC23" s="253"/>
      <c r="ID23" s="253"/>
    </row>
    <row r="24" spans="1:238" s="249" customFormat="1" ht="15" customHeight="1" thickBot="1">
      <c r="A24" s="1419" t="s">
        <v>218</v>
      </c>
      <c r="B24" s="316">
        <f t="shared" ref="B24:C24" si="0">SUM(B10:B22)</f>
        <v>1103082</v>
      </c>
      <c r="C24" s="721">
        <f t="shared" si="0"/>
        <v>136589</v>
      </c>
      <c r="D24" s="719">
        <f t="shared" ref="D24:E24" si="1">SUM(D10:D22)</f>
        <v>1131411</v>
      </c>
      <c r="E24" s="722">
        <f t="shared" si="1"/>
        <v>168726</v>
      </c>
      <c r="F24" s="726">
        <f>(D24-B24)/B24</f>
        <v>2.5681680962974646E-2</v>
      </c>
      <c r="G24" s="727">
        <f>(E24-C24)/C24</f>
        <v>0.23528248980518196</v>
      </c>
      <c r="H24" s="263"/>
      <c r="I24" s="440"/>
      <c r="J24" s="263"/>
      <c r="K24" s="263"/>
      <c r="L24" s="263"/>
      <c r="M24" s="263"/>
      <c r="N24" s="263"/>
      <c r="O24" s="263"/>
      <c r="P24" s="263"/>
      <c r="Q24" s="263"/>
      <c r="R24" s="263"/>
      <c r="S24" s="263"/>
      <c r="T24" s="263"/>
      <c r="U24" s="263"/>
      <c r="V24" s="263"/>
      <c r="W24" s="263"/>
      <c r="X24" s="263"/>
      <c r="Y24" s="263"/>
      <c r="Z24" s="263"/>
      <c r="AA24" s="263"/>
      <c r="AB24" s="263"/>
      <c r="AC24" s="263"/>
      <c r="AD24" s="263"/>
      <c r="AE24" s="263"/>
      <c r="AF24" s="263"/>
      <c r="AG24" s="263"/>
      <c r="AH24" s="263"/>
      <c r="AI24" s="263"/>
      <c r="AJ24" s="263"/>
      <c r="AK24" s="263"/>
      <c r="AL24" s="263"/>
      <c r="AM24" s="263"/>
      <c r="AN24" s="263"/>
      <c r="AO24" s="263"/>
      <c r="AP24" s="263"/>
      <c r="AQ24" s="263"/>
      <c r="AR24" s="263"/>
      <c r="AS24" s="263"/>
      <c r="AT24" s="263"/>
      <c r="AU24" s="263"/>
      <c r="AV24" s="263"/>
      <c r="AW24" s="263"/>
      <c r="AX24" s="263"/>
      <c r="AY24" s="263"/>
      <c r="AZ24" s="263"/>
      <c r="BA24" s="263"/>
      <c r="BB24" s="263"/>
      <c r="BC24" s="263"/>
      <c r="BD24" s="263"/>
      <c r="BE24" s="263"/>
      <c r="BF24" s="263"/>
      <c r="BG24" s="263"/>
      <c r="BH24" s="263"/>
      <c r="BI24" s="263"/>
      <c r="BJ24" s="263"/>
      <c r="BK24" s="263"/>
      <c r="BL24" s="263"/>
      <c r="BM24" s="263"/>
      <c r="BN24" s="263"/>
      <c r="BO24" s="263"/>
      <c r="BP24" s="263"/>
      <c r="BQ24" s="263"/>
      <c r="BR24" s="263"/>
      <c r="BS24" s="263"/>
      <c r="BT24" s="263"/>
      <c r="BU24" s="263"/>
      <c r="BV24" s="263"/>
      <c r="BW24" s="263"/>
      <c r="BX24" s="263"/>
      <c r="BY24" s="263"/>
      <c r="BZ24" s="263"/>
      <c r="CA24" s="263"/>
      <c r="CB24" s="263"/>
      <c r="CC24" s="263"/>
      <c r="CD24" s="263"/>
      <c r="CE24" s="263"/>
      <c r="CF24" s="263"/>
      <c r="CG24" s="263"/>
      <c r="CH24" s="263"/>
      <c r="CI24" s="263"/>
      <c r="CJ24" s="263"/>
      <c r="CK24" s="263"/>
      <c r="CL24" s="263"/>
      <c r="CM24" s="263"/>
      <c r="CN24" s="263"/>
      <c r="CO24" s="263"/>
      <c r="CP24" s="263"/>
      <c r="CQ24" s="263"/>
      <c r="CR24" s="263"/>
      <c r="CS24" s="263"/>
      <c r="CT24" s="263"/>
      <c r="CU24" s="263"/>
      <c r="CV24" s="263"/>
      <c r="CW24" s="263"/>
      <c r="CX24" s="263"/>
      <c r="CY24" s="263"/>
      <c r="CZ24" s="263"/>
      <c r="DA24" s="263"/>
      <c r="DB24" s="263"/>
      <c r="DC24" s="263"/>
      <c r="DD24" s="263"/>
      <c r="DE24" s="263"/>
      <c r="DF24" s="263"/>
      <c r="DG24" s="263"/>
      <c r="DH24" s="263"/>
      <c r="DI24" s="263"/>
      <c r="DJ24" s="263"/>
      <c r="DK24" s="263"/>
      <c r="DL24" s="263"/>
      <c r="DM24" s="263"/>
      <c r="DN24" s="263"/>
      <c r="DO24" s="263"/>
      <c r="DP24" s="263"/>
      <c r="DQ24" s="263"/>
      <c r="DR24" s="263"/>
      <c r="DS24" s="263"/>
      <c r="DT24" s="263"/>
      <c r="DU24" s="263"/>
      <c r="DV24" s="263"/>
      <c r="DW24" s="263"/>
      <c r="DX24" s="263"/>
      <c r="DY24" s="263"/>
      <c r="DZ24" s="263"/>
      <c r="EA24" s="263"/>
      <c r="EB24" s="263"/>
      <c r="EC24" s="263"/>
      <c r="ED24" s="263"/>
      <c r="EE24" s="263"/>
      <c r="EF24" s="263"/>
      <c r="EG24" s="263"/>
      <c r="EH24" s="263"/>
      <c r="EI24" s="263"/>
      <c r="EJ24" s="263"/>
      <c r="EK24" s="263"/>
      <c r="EL24" s="263"/>
      <c r="EM24" s="263"/>
      <c r="EN24" s="263"/>
      <c r="EO24" s="263"/>
      <c r="EP24" s="263"/>
      <c r="EQ24" s="263"/>
      <c r="ER24" s="263"/>
      <c r="ES24" s="263"/>
      <c r="ET24" s="263"/>
      <c r="EU24" s="263"/>
      <c r="EV24" s="263"/>
      <c r="EW24" s="263"/>
      <c r="EX24" s="263"/>
      <c r="EY24" s="263"/>
      <c r="EZ24" s="263"/>
      <c r="FA24" s="263"/>
      <c r="FB24" s="263"/>
      <c r="FC24" s="263"/>
      <c r="FD24" s="263"/>
      <c r="FE24" s="263"/>
      <c r="FF24" s="263"/>
      <c r="FG24" s="263"/>
      <c r="FH24" s="263"/>
      <c r="FI24" s="263"/>
      <c r="FJ24" s="263"/>
      <c r="FK24" s="263"/>
      <c r="FL24" s="263"/>
      <c r="FM24" s="263"/>
      <c r="FN24" s="263"/>
      <c r="FO24" s="263"/>
      <c r="FP24" s="263"/>
      <c r="FQ24" s="263"/>
      <c r="FR24" s="263"/>
      <c r="FS24" s="263"/>
      <c r="FT24" s="263"/>
      <c r="FU24" s="263"/>
      <c r="FV24" s="263"/>
      <c r="FW24" s="263"/>
      <c r="FX24" s="263"/>
      <c r="FY24" s="263"/>
      <c r="FZ24" s="263"/>
      <c r="GA24" s="263"/>
      <c r="GB24" s="263"/>
      <c r="GC24" s="263"/>
      <c r="GD24" s="263"/>
      <c r="GE24" s="263"/>
      <c r="GF24" s="263"/>
      <c r="GG24" s="263"/>
      <c r="GH24" s="263"/>
      <c r="GI24" s="263"/>
      <c r="GJ24" s="263"/>
      <c r="GK24" s="263"/>
      <c r="GL24" s="263"/>
      <c r="GM24" s="263"/>
      <c r="GN24" s="263"/>
      <c r="GO24" s="263"/>
      <c r="GP24" s="263"/>
      <c r="GQ24" s="263"/>
      <c r="GR24" s="263"/>
      <c r="GS24" s="263"/>
      <c r="GT24" s="263"/>
      <c r="GU24" s="263"/>
      <c r="GV24" s="263"/>
      <c r="GW24" s="263"/>
      <c r="GX24" s="263"/>
      <c r="GY24" s="263"/>
      <c r="GZ24" s="263"/>
      <c r="HA24" s="263"/>
      <c r="HB24" s="263"/>
      <c r="HC24" s="263"/>
      <c r="HD24" s="263"/>
      <c r="HE24" s="263"/>
      <c r="HF24" s="263"/>
      <c r="HG24" s="263"/>
      <c r="HH24" s="263"/>
      <c r="HI24" s="263"/>
      <c r="HJ24" s="263"/>
      <c r="HK24" s="263"/>
      <c r="HL24" s="263"/>
      <c r="HM24" s="263"/>
      <c r="HN24" s="263"/>
      <c r="HO24" s="263"/>
      <c r="HP24" s="263"/>
      <c r="HQ24" s="263"/>
      <c r="HR24" s="263"/>
      <c r="HS24" s="263"/>
      <c r="HT24" s="263"/>
      <c r="HU24" s="263"/>
      <c r="HV24" s="263"/>
      <c r="HW24" s="263"/>
      <c r="HX24" s="263"/>
      <c r="HY24" s="263"/>
      <c r="HZ24" s="253"/>
      <c r="IA24" s="253"/>
      <c r="IB24" s="253"/>
      <c r="IC24" s="253"/>
      <c r="ID24" s="253"/>
    </row>
    <row r="25" spans="1:238" s="249" customFormat="1" ht="15" customHeight="1">
      <c r="A25" s="1222" t="s">
        <v>1380</v>
      </c>
      <c r="B25" s="888"/>
      <c r="C25" s="888"/>
      <c r="D25" s="888"/>
      <c r="E25" s="888"/>
      <c r="L25" s="421"/>
    </row>
    <row r="26" spans="1:238">
      <c r="A26" s="271"/>
      <c r="B26" s="165"/>
      <c r="C26" s="165"/>
      <c r="D26" s="165"/>
      <c r="E26" s="889"/>
      <c r="G26" s="114"/>
    </row>
    <row r="27" spans="1:238" s="56" customFormat="1">
      <c r="A27" s="441" t="s">
        <v>112</v>
      </c>
      <c r="B27" s="1221"/>
      <c r="C27" s="1221"/>
      <c r="D27" s="1221"/>
      <c r="E27" s="1221"/>
    </row>
    <row r="28" spans="1:238" s="56" customFormat="1">
      <c r="A28" s="1520" t="s">
        <v>987</v>
      </c>
      <c r="B28" s="1520"/>
      <c r="C28" s="1520"/>
      <c r="D28" s="1520"/>
      <c r="E28" s="1520"/>
    </row>
    <row r="29" spans="1:238" s="56" customFormat="1">
      <c r="A29" s="1525"/>
      <c r="B29" s="1526"/>
      <c r="C29" s="1526"/>
      <c r="D29" s="1526"/>
      <c r="E29" s="1526"/>
    </row>
    <row r="30" spans="1:238" s="56" customFormat="1">
      <c r="A30" s="1524"/>
      <c r="B30" s="1524"/>
      <c r="C30" s="1524"/>
      <c r="D30" s="1524"/>
      <c r="E30" s="1524"/>
    </row>
    <row r="31" spans="1:238" s="236" customFormat="1">
      <c r="A31" s="1425" t="s">
        <v>113</v>
      </c>
      <c r="B31" s="30"/>
      <c r="C31" s="30"/>
      <c r="D31" s="7"/>
      <c r="E31" s="7"/>
    </row>
    <row r="32" spans="1:238" s="236" customFormat="1">
      <c r="A32" s="83"/>
      <c r="B32" s="30"/>
      <c r="C32" s="30"/>
      <c r="D32" s="7"/>
      <c r="E32" s="7"/>
    </row>
    <row r="33" spans="1:5" s="236" customFormat="1">
      <c r="A33" s="1425" t="s">
        <v>114</v>
      </c>
      <c r="B33" s="32"/>
      <c r="C33" s="32"/>
      <c r="D33" s="7"/>
      <c r="E33" s="7"/>
    </row>
    <row r="34" spans="1:5" s="56" customFormat="1">
      <c r="A34" s="83"/>
      <c r="B34" s="45"/>
      <c r="C34" s="45"/>
      <c r="D34" s="45"/>
      <c r="E34" s="45"/>
    </row>
    <row r="35" spans="1:5" s="56" customFormat="1">
      <c r="A35" s="1425" t="s">
        <v>115</v>
      </c>
      <c r="B35" s="45"/>
      <c r="C35" s="45"/>
      <c r="D35" s="45"/>
      <c r="E35" s="45"/>
    </row>
    <row r="36" spans="1:5">
      <c r="A36" s="271"/>
      <c r="B36" s="271"/>
      <c r="C36" s="271"/>
      <c r="D36" s="271"/>
      <c r="E36" s="271"/>
    </row>
    <row r="37" spans="1:5">
      <c r="A37" s="1191" t="s">
        <v>631</v>
      </c>
      <c r="B37" s="271"/>
      <c r="C37" s="271"/>
      <c r="D37" s="271"/>
      <c r="E37" s="271"/>
    </row>
    <row r="38" spans="1:5">
      <c r="A38" s="271"/>
      <c r="B38" s="271"/>
      <c r="C38" s="271"/>
      <c r="D38" s="271"/>
      <c r="E38" s="271"/>
    </row>
  </sheetData>
  <mergeCells count="6">
    <mergeCell ref="F7:G7"/>
    <mergeCell ref="D7:E7"/>
    <mergeCell ref="A30:E30"/>
    <mergeCell ref="A28:E28"/>
    <mergeCell ref="A29:E29"/>
    <mergeCell ref="B7:C7"/>
  </mergeCells>
  <hyperlinks>
    <hyperlink ref="A37" r:id="rId1"/>
    <hyperlink ref="A3" location="'User Guide Vehicle Licensing'!A1" display="Click Here for User Guide"/>
    <hyperlink ref="A33" location="Contents!A1" display="Click here to return to Contents"/>
    <hyperlink ref="A35" location="'Statistical Notes'!A1" display="Click here for information on Statistical Notes and symbols used"/>
    <hyperlink ref="A31" location="'Vehicle Reg - Commentary'!A1" display="Click here to return to the Commentary"/>
  </hyperlinks>
  <pageMargins left="0.70866141732283472" right="0.70866141732283472" top="0.74803149606299213" bottom="0.74803149606299213" header="0.31496062992125984" footer="0.31496062992125984"/>
  <pageSetup paperSize="9" orientation="landscape" r:id="rId2"/>
  <ignoredErrors>
    <ignoredError sqref="B24:C24 D24:E24" formula="1"/>
  </ignoredErrors>
  <drawing r:id="rId3"/>
</worksheet>
</file>

<file path=xl/worksheets/sheet68.xml><?xml version="1.0" encoding="utf-8"?>
<worksheet xmlns="http://schemas.openxmlformats.org/spreadsheetml/2006/main" xmlns:r="http://schemas.openxmlformats.org/officeDocument/2006/relationships">
  <sheetPr codeName="Sheet91">
    <tabColor theme="0" tint="-0.249977111117893"/>
  </sheetPr>
  <dimension ref="A1:IG70"/>
  <sheetViews>
    <sheetView zoomScaleNormal="100" workbookViewId="0">
      <selection activeCell="A2" sqref="A2"/>
    </sheetView>
  </sheetViews>
  <sheetFormatPr defaultRowHeight="12.75"/>
  <cols>
    <col min="1" max="1" width="14" style="706" customWidth="1"/>
    <col min="2" max="2" width="26.28515625" style="706" customWidth="1"/>
    <col min="3" max="3" width="18.28515625" style="706" customWidth="1"/>
    <col min="4" max="4" width="14" style="706" customWidth="1"/>
    <col min="5" max="5" width="26.28515625" style="706" customWidth="1"/>
    <col min="6" max="6" width="18.28515625" style="706" customWidth="1"/>
    <col min="7" max="7" width="17" style="706" customWidth="1"/>
    <col min="8" max="10" width="20.85546875" style="706" customWidth="1"/>
    <col min="11" max="16384" width="9.140625" style="706"/>
  </cols>
  <sheetData>
    <row r="1" spans="1:241" s="238" customFormat="1" ht="15.75">
      <c r="A1" s="12" t="s">
        <v>35</v>
      </c>
      <c r="B1" s="275"/>
      <c r="C1" s="471"/>
      <c r="D1" s="198"/>
      <c r="E1" s="198"/>
    </row>
    <row r="2" spans="1:241" s="238" customFormat="1">
      <c r="A2" s="236"/>
      <c r="B2" s="31"/>
      <c r="C2" s="31"/>
      <c r="D2" s="198"/>
      <c r="E2" s="198"/>
    </row>
    <row r="3" spans="1:241" s="238" customFormat="1">
      <c r="A3" s="1234" t="s">
        <v>106</v>
      </c>
      <c r="B3" s="31"/>
      <c r="C3" s="31"/>
      <c r="D3" s="198"/>
      <c r="E3" s="198"/>
    </row>
    <row r="4" spans="1:241" s="238" customFormat="1">
      <c r="A4" s="236"/>
      <c r="B4" s="236"/>
      <c r="C4" s="236"/>
    </row>
    <row r="5" spans="1:241" s="238" customFormat="1" ht="15">
      <c r="A5" s="442" t="s">
        <v>992</v>
      </c>
      <c r="B5" s="43"/>
      <c r="C5" s="43"/>
      <c r="D5" s="206"/>
      <c r="E5" s="206"/>
      <c r="F5" s="200"/>
      <c r="G5" s="200"/>
      <c r="H5" s="200"/>
      <c r="I5" s="200"/>
      <c r="J5" s="201"/>
      <c r="K5" s="200"/>
      <c r="L5" s="200"/>
      <c r="M5" s="200"/>
      <c r="N5" s="200"/>
      <c r="O5" s="200"/>
      <c r="P5" s="200"/>
      <c r="Q5" s="200"/>
      <c r="R5" s="201"/>
      <c r="S5" s="200"/>
      <c r="T5" s="200"/>
      <c r="U5" s="200"/>
      <c r="V5" s="200"/>
      <c r="W5" s="200"/>
      <c r="X5" s="200"/>
      <c r="Y5" s="200"/>
      <c r="Z5" s="201"/>
      <c r="AA5" s="200"/>
      <c r="AB5" s="200"/>
      <c r="AC5" s="200"/>
      <c r="AD5" s="200"/>
      <c r="AE5" s="200"/>
      <c r="AF5" s="200"/>
      <c r="AG5" s="200"/>
      <c r="AH5" s="201"/>
      <c r="AI5" s="200"/>
      <c r="AJ5" s="200"/>
      <c r="AK5" s="200"/>
      <c r="AL5" s="200"/>
      <c r="AM5" s="200"/>
      <c r="AN5" s="200"/>
      <c r="AO5" s="200"/>
      <c r="AP5" s="201"/>
      <c r="AQ5" s="200"/>
      <c r="AR5" s="200"/>
      <c r="AS5" s="200"/>
      <c r="AT5" s="200"/>
      <c r="AU5" s="200"/>
      <c r="AV5" s="200"/>
      <c r="AW5" s="200"/>
      <c r="AX5" s="201"/>
      <c r="AY5" s="200"/>
      <c r="AZ5" s="200"/>
      <c r="BA5" s="200"/>
      <c r="BB5" s="200"/>
      <c r="BC5" s="200"/>
      <c r="BD5" s="200"/>
      <c r="BE5" s="200"/>
      <c r="BF5" s="201"/>
      <c r="BG5" s="200"/>
      <c r="BH5" s="200"/>
      <c r="BI5" s="200"/>
      <c r="BJ5" s="200"/>
      <c r="BK5" s="200"/>
      <c r="BL5" s="200"/>
      <c r="BM5" s="200"/>
      <c r="BN5" s="201"/>
      <c r="BO5" s="200"/>
      <c r="BP5" s="200"/>
      <c r="BQ5" s="200"/>
      <c r="BR5" s="200"/>
      <c r="BS5" s="200"/>
      <c r="BT5" s="200"/>
      <c r="BU5" s="200"/>
      <c r="BV5" s="201"/>
      <c r="BW5" s="200"/>
      <c r="BX5" s="200"/>
      <c r="BY5" s="200"/>
      <c r="BZ5" s="200"/>
      <c r="CA5" s="200"/>
      <c r="CB5" s="200"/>
      <c r="CC5" s="200"/>
      <c r="CD5" s="201"/>
      <c r="CE5" s="200"/>
      <c r="CF5" s="200"/>
      <c r="CG5" s="200"/>
      <c r="CH5" s="200"/>
      <c r="CI5" s="200"/>
      <c r="CJ5" s="200"/>
      <c r="CK5" s="200"/>
      <c r="CL5" s="201"/>
      <c r="CM5" s="200"/>
      <c r="CN5" s="200"/>
      <c r="CO5" s="200"/>
      <c r="CP5" s="200"/>
      <c r="CQ5" s="200"/>
      <c r="CR5" s="200"/>
      <c r="CS5" s="200"/>
      <c r="CT5" s="201"/>
      <c r="CU5" s="200"/>
      <c r="CV5" s="200"/>
      <c r="CW5" s="200"/>
      <c r="CX5" s="200"/>
      <c r="CY5" s="200"/>
      <c r="CZ5" s="200"/>
      <c r="DA5" s="200"/>
      <c r="DB5" s="201"/>
      <c r="DC5" s="200"/>
      <c r="DD5" s="200"/>
      <c r="DE5" s="200"/>
      <c r="DF5" s="200"/>
      <c r="DG5" s="200"/>
      <c r="DH5" s="200"/>
      <c r="DI5" s="200"/>
      <c r="DJ5" s="201"/>
      <c r="DK5" s="200"/>
      <c r="DL5" s="200"/>
      <c r="DM5" s="200"/>
      <c r="DN5" s="200"/>
      <c r="DO5" s="200"/>
      <c r="DP5" s="200"/>
      <c r="DQ5" s="200"/>
      <c r="DR5" s="201"/>
      <c r="DS5" s="200"/>
      <c r="DT5" s="200"/>
      <c r="DU5" s="200"/>
      <c r="DV5" s="200"/>
      <c r="DW5" s="200"/>
      <c r="DX5" s="200"/>
      <c r="DY5" s="200"/>
      <c r="DZ5" s="201"/>
      <c r="EA5" s="200"/>
      <c r="EB5" s="200"/>
      <c r="EC5" s="200"/>
      <c r="ED5" s="200"/>
      <c r="EE5" s="200"/>
      <c r="EF5" s="200"/>
      <c r="EG5" s="200"/>
      <c r="EH5" s="201"/>
      <c r="EI5" s="200"/>
      <c r="EJ5" s="200"/>
      <c r="EK5" s="200"/>
      <c r="EL5" s="200"/>
      <c r="EM5" s="200"/>
      <c r="EN5" s="200"/>
      <c r="EO5" s="200"/>
      <c r="EP5" s="201"/>
      <c r="EQ5" s="200"/>
      <c r="ER5" s="200"/>
      <c r="ES5" s="200"/>
      <c r="ET5" s="200"/>
      <c r="EU5" s="200"/>
      <c r="EV5" s="200"/>
      <c r="EW5" s="200"/>
      <c r="EX5" s="201"/>
      <c r="EY5" s="200"/>
      <c r="EZ5" s="200"/>
      <c r="FA5" s="200"/>
      <c r="FB5" s="200"/>
      <c r="FC5" s="200"/>
      <c r="FD5" s="200"/>
      <c r="FE5" s="200"/>
      <c r="FF5" s="201"/>
      <c r="FG5" s="200"/>
      <c r="FH5" s="200"/>
      <c r="FI5" s="200"/>
      <c r="FJ5" s="200"/>
      <c r="FK5" s="200"/>
      <c r="FL5" s="200"/>
      <c r="FM5" s="200"/>
      <c r="FN5" s="201"/>
      <c r="FO5" s="200"/>
      <c r="FP5" s="200"/>
      <c r="FQ5" s="200"/>
      <c r="FR5" s="200"/>
      <c r="FS5" s="200"/>
      <c r="FT5" s="200"/>
      <c r="FU5" s="200"/>
      <c r="FV5" s="201"/>
      <c r="FW5" s="200"/>
      <c r="FX5" s="200"/>
      <c r="FY5" s="200"/>
      <c r="FZ5" s="200"/>
      <c r="GA5" s="200"/>
      <c r="GB5" s="200"/>
      <c r="GC5" s="200"/>
      <c r="GD5" s="201"/>
      <c r="GE5" s="200"/>
      <c r="GF5" s="200"/>
      <c r="GG5" s="200"/>
      <c r="GH5" s="200"/>
      <c r="GI5" s="200"/>
      <c r="GJ5" s="200"/>
      <c r="GK5" s="200"/>
      <c r="GL5" s="201"/>
      <c r="GM5" s="200"/>
      <c r="GN5" s="200"/>
      <c r="GO5" s="200"/>
      <c r="GP5" s="200"/>
      <c r="GQ5" s="200"/>
      <c r="GR5" s="200"/>
      <c r="GS5" s="200"/>
      <c r="GT5" s="201"/>
      <c r="GU5" s="200"/>
      <c r="GV5" s="200"/>
      <c r="GW5" s="200"/>
      <c r="GX5" s="200"/>
      <c r="GY5" s="200"/>
      <c r="GZ5" s="200"/>
      <c r="HA5" s="200"/>
      <c r="HB5" s="201"/>
      <c r="HC5" s="200"/>
      <c r="HD5" s="200"/>
      <c r="HE5" s="200"/>
      <c r="HF5" s="200"/>
      <c r="HG5" s="200"/>
      <c r="HH5" s="200"/>
      <c r="HI5" s="200"/>
      <c r="HJ5" s="201"/>
      <c r="HK5" s="200"/>
      <c r="HL5" s="200"/>
      <c r="HM5" s="200"/>
      <c r="HN5" s="200"/>
      <c r="HO5" s="200"/>
      <c r="HP5" s="200"/>
      <c r="HQ5" s="200"/>
      <c r="HR5" s="201"/>
      <c r="HS5" s="200"/>
      <c r="HT5" s="200"/>
      <c r="HU5" s="200"/>
      <c r="HV5" s="200"/>
      <c r="HW5" s="200"/>
      <c r="HX5" s="200"/>
      <c r="HY5" s="200"/>
      <c r="HZ5" s="201"/>
      <c r="IA5" s="200"/>
      <c r="IB5" s="200"/>
      <c r="IC5" s="200"/>
      <c r="ID5" s="200"/>
      <c r="IE5" s="200"/>
      <c r="IF5" s="200"/>
      <c r="IG5" s="200"/>
    </row>
    <row r="6" spans="1:241" s="238" customFormat="1" ht="15.75" thickBot="1">
      <c r="A6" s="442"/>
      <c r="B6" s="442"/>
      <c r="C6" s="442"/>
      <c r="D6" s="442"/>
      <c r="E6" s="442"/>
      <c r="F6" s="442"/>
      <c r="G6" s="442"/>
      <c r="H6" s="200"/>
      <c r="I6" s="200"/>
      <c r="J6" s="201"/>
      <c r="K6" s="200"/>
      <c r="L6" s="200"/>
      <c r="M6" s="200"/>
      <c r="N6" s="200"/>
      <c r="O6" s="200"/>
      <c r="P6" s="200"/>
      <c r="Q6" s="200"/>
      <c r="R6" s="201"/>
      <c r="S6" s="200"/>
      <c r="T6" s="200"/>
      <c r="U6" s="200"/>
      <c r="V6" s="200"/>
      <c r="W6" s="200"/>
      <c r="X6" s="200"/>
      <c r="Y6" s="200"/>
      <c r="Z6" s="201"/>
      <c r="AA6" s="200"/>
      <c r="AB6" s="200"/>
      <c r="AC6" s="200"/>
      <c r="AD6" s="200"/>
      <c r="AE6" s="200"/>
      <c r="AF6" s="200"/>
      <c r="AG6" s="200"/>
      <c r="AH6" s="201"/>
      <c r="AI6" s="200"/>
      <c r="AJ6" s="200"/>
      <c r="AK6" s="200"/>
      <c r="AL6" s="200"/>
      <c r="AM6" s="200"/>
      <c r="AN6" s="200"/>
      <c r="AO6" s="200"/>
      <c r="AP6" s="201"/>
      <c r="AQ6" s="200"/>
      <c r="AR6" s="200"/>
      <c r="AS6" s="200"/>
      <c r="AT6" s="200"/>
      <c r="AU6" s="200"/>
      <c r="AV6" s="200"/>
      <c r="AW6" s="200"/>
      <c r="AX6" s="201"/>
      <c r="AY6" s="200"/>
      <c r="AZ6" s="200"/>
      <c r="BA6" s="200"/>
      <c r="BB6" s="200"/>
      <c r="BC6" s="200"/>
      <c r="BD6" s="200"/>
      <c r="BE6" s="200"/>
      <c r="BF6" s="201"/>
      <c r="BG6" s="200"/>
      <c r="BH6" s="200"/>
      <c r="BI6" s="200"/>
      <c r="BJ6" s="200"/>
      <c r="BK6" s="200"/>
      <c r="BL6" s="200"/>
      <c r="BM6" s="200"/>
      <c r="BN6" s="201"/>
      <c r="BO6" s="200"/>
      <c r="BP6" s="200"/>
      <c r="BQ6" s="200"/>
      <c r="BR6" s="200"/>
      <c r="BS6" s="200"/>
      <c r="BT6" s="200"/>
      <c r="BU6" s="200"/>
      <c r="BV6" s="201"/>
      <c r="BW6" s="200"/>
      <c r="BX6" s="200"/>
      <c r="BY6" s="200"/>
      <c r="BZ6" s="200"/>
      <c r="CA6" s="200"/>
      <c r="CB6" s="200"/>
      <c r="CC6" s="200"/>
      <c r="CD6" s="201"/>
      <c r="CE6" s="200"/>
      <c r="CF6" s="200"/>
      <c r="CG6" s="200"/>
      <c r="CH6" s="200"/>
      <c r="CI6" s="200"/>
      <c r="CJ6" s="200"/>
      <c r="CK6" s="200"/>
      <c r="CL6" s="201"/>
      <c r="CM6" s="200"/>
      <c r="CN6" s="200"/>
      <c r="CO6" s="200"/>
      <c r="CP6" s="200"/>
      <c r="CQ6" s="200"/>
      <c r="CR6" s="200"/>
      <c r="CS6" s="200"/>
      <c r="CT6" s="201"/>
      <c r="CU6" s="200"/>
      <c r="CV6" s="200"/>
      <c r="CW6" s="200"/>
      <c r="CX6" s="200"/>
      <c r="CY6" s="200"/>
      <c r="CZ6" s="200"/>
      <c r="DA6" s="200"/>
      <c r="DB6" s="201"/>
      <c r="DC6" s="200"/>
      <c r="DD6" s="200"/>
      <c r="DE6" s="200"/>
      <c r="DF6" s="200"/>
      <c r="DG6" s="200"/>
      <c r="DH6" s="200"/>
      <c r="DI6" s="200"/>
      <c r="DJ6" s="201"/>
      <c r="DK6" s="200"/>
      <c r="DL6" s="200"/>
      <c r="DM6" s="200"/>
      <c r="DN6" s="200"/>
      <c r="DO6" s="200"/>
      <c r="DP6" s="200"/>
      <c r="DQ6" s="200"/>
      <c r="DR6" s="201"/>
      <c r="DS6" s="200"/>
      <c r="DT6" s="200"/>
      <c r="DU6" s="200"/>
      <c r="DV6" s="200"/>
      <c r="DW6" s="200"/>
      <c r="DX6" s="200"/>
      <c r="DY6" s="200"/>
      <c r="DZ6" s="201"/>
      <c r="EA6" s="200"/>
      <c r="EB6" s="200"/>
      <c r="EC6" s="200"/>
      <c r="ED6" s="200"/>
      <c r="EE6" s="200"/>
      <c r="EF6" s="200"/>
      <c r="EG6" s="200"/>
      <c r="EH6" s="201"/>
      <c r="EI6" s="200"/>
      <c r="EJ6" s="200"/>
      <c r="EK6" s="200"/>
      <c r="EL6" s="200"/>
      <c r="EM6" s="200"/>
      <c r="EN6" s="200"/>
      <c r="EO6" s="200"/>
      <c r="EP6" s="201"/>
      <c r="EQ6" s="200"/>
      <c r="ER6" s="200"/>
      <c r="ES6" s="200"/>
      <c r="ET6" s="200"/>
      <c r="EU6" s="200"/>
      <c r="EV6" s="200"/>
      <c r="EW6" s="200"/>
      <c r="EX6" s="201"/>
      <c r="EY6" s="200"/>
      <c r="EZ6" s="200"/>
      <c r="FA6" s="200"/>
      <c r="FB6" s="200"/>
      <c r="FC6" s="200"/>
      <c r="FD6" s="200"/>
      <c r="FE6" s="200"/>
      <c r="FF6" s="201"/>
      <c r="FG6" s="200"/>
      <c r="FH6" s="200"/>
      <c r="FI6" s="200"/>
      <c r="FJ6" s="200"/>
      <c r="FK6" s="200"/>
      <c r="FL6" s="200"/>
      <c r="FM6" s="200"/>
      <c r="FN6" s="201"/>
      <c r="FO6" s="200"/>
      <c r="FP6" s="200"/>
      <c r="FQ6" s="200"/>
      <c r="FR6" s="200"/>
      <c r="FS6" s="200"/>
      <c r="FT6" s="200"/>
      <c r="FU6" s="200"/>
      <c r="FV6" s="201"/>
      <c r="FW6" s="200"/>
      <c r="FX6" s="200"/>
      <c r="FY6" s="200"/>
      <c r="FZ6" s="200"/>
      <c r="GA6" s="200"/>
      <c r="GB6" s="200"/>
      <c r="GC6" s="200"/>
      <c r="GD6" s="201"/>
      <c r="GE6" s="200"/>
      <c r="GF6" s="200"/>
      <c r="GG6" s="200"/>
      <c r="GH6" s="200"/>
      <c r="GI6" s="200"/>
      <c r="GJ6" s="200"/>
      <c r="GK6" s="200"/>
      <c r="GL6" s="201"/>
      <c r="GM6" s="200"/>
      <c r="GN6" s="200"/>
      <c r="GO6" s="200"/>
      <c r="GP6" s="200"/>
      <c r="GQ6" s="200"/>
      <c r="GR6" s="200"/>
      <c r="GS6" s="200"/>
      <c r="GT6" s="201"/>
      <c r="GU6" s="200"/>
      <c r="GV6" s="200"/>
      <c r="GW6" s="200"/>
      <c r="GX6" s="200"/>
      <c r="GY6" s="200"/>
      <c r="GZ6" s="200"/>
      <c r="HA6" s="200"/>
      <c r="HB6" s="201"/>
      <c r="HC6" s="200"/>
      <c r="HD6" s="200"/>
      <c r="HE6" s="200"/>
      <c r="HF6" s="200"/>
      <c r="HG6" s="200"/>
      <c r="HH6" s="200"/>
      <c r="HI6" s="200"/>
      <c r="HJ6" s="201"/>
      <c r="HK6" s="200"/>
      <c r="HL6" s="200"/>
      <c r="HM6" s="200"/>
      <c r="HN6" s="200"/>
      <c r="HO6" s="200"/>
      <c r="HP6" s="200"/>
      <c r="HQ6" s="200"/>
      <c r="HR6" s="201"/>
      <c r="HS6" s="200"/>
      <c r="HT6" s="200"/>
      <c r="HU6" s="200"/>
      <c r="HV6" s="200"/>
      <c r="HW6" s="200"/>
      <c r="HX6" s="200"/>
      <c r="HY6" s="200"/>
      <c r="HZ6" s="201"/>
      <c r="IA6" s="200"/>
      <c r="IB6" s="200"/>
      <c r="IC6" s="200"/>
      <c r="ID6" s="200"/>
      <c r="IE6" s="200"/>
      <c r="IF6" s="200"/>
      <c r="IG6" s="200"/>
    </row>
    <row r="7" spans="1:241" s="144" customFormat="1" ht="24" customHeight="1" thickTop="1" thickBot="1">
      <c r="A7" s="890" t="s">
        <v>993</v>
      </c>
      <c r="B7" s="890" t="s">
        <v>994</v>
      </c>
      <c r="C7" s="891" t="s">
        <v>995</v>
      </c>
      <c r="D7" s="890" t="s">
        <v>993</v>
      </c>
      <c r="E7" s="890" t="s">
        <v>994</v>
      </c>
      <c r="F7" s="891" t="s">
        <v>995</v>
      </c>
      <c r="G7" s="728"/>
      <c r="H7" s="729"/>
      <c r="I7" s="729"/>
      <c r="J7" s="730"/>
      <c r="K7" s="729"/>
      <c r="L7" s="729"/>
      <c r="M7" s="729"/>
      <c r="N7" s="729"/>
      <c r="O7" s="729"/>
      <c r="P7" s="729"/>
      <c r="Q7" s="729"/>
      <c r="R7" s="730"/>
      <c r="S7" s="729"/>
      <c r="T7" s="729"/>
      <c r="U7" s="729"/>
      <c r="V7" s="729"/>
      <c r="W7" s="729"/>
      <c r="X7" s="729"/>
      <c r="Y7" s="729"/>
      <c r="Z7" s="730"/>
      <c r="AA7" s="729"/>
      <c r="AB7" s="729"/>
      <c r="AC7" s="729"/>
      <c r="AD7" s="729"/>
      <c r="AE7" s="729"/>
      <c r="AF7" s="729"/>
      <c r="AG7" s="729"/>
      <c r="AH7" s="730"/>
      <c r="AI7" s="729"/>
      <c r="AJ7" s="729"/>
      <c r="AK7" s="729"/>
      <c r="AL7" s="729"/>
      <c r="AM7" s="729"/>
      <c r="AN7" s="729"/>
      <c r="AO7" s="729"/>
      <c r="AP7" s="730"/>
      <c r="AQ7" s="729"/>
      <c r="AR7" s="729"/>
      <c r="AS7" s="729"/>
      <c r="AT7" s="729"/>
      <c r="AU7" s="729"/>
      <c r="AV7" s="729"/>
      <c r="AW7" s="729"/>
      <c r="AX7" s="730"/>
      <c r="AY7" s="729"/>
      <c r="AZ7" s="729"/>
      <c r="BA7" s="729"/>
      <c r="BB7" s="729"/>
      <c r="BC7" s="729"/>
      <c r="BD7" s="729"/>
      <c r="BE7" s="729"/>
      <c r="BF7" s="730"/>
      <c r="BG7" s="729"/>
      <c r="BH7" s="729"/>
      <c r="BI7" s="729"/>
      <c r="BJ7" s="729"/>
      <c r="BK7" s="729"/>
      <c r="BL7" s="729"/>
      <c r="BM7" s="729"/>
      <c r="BN7" s="730"/>
      <c r="BO7" s="729"/>
      <c r="BP7" s="729"/>
      <c r="BQ7" s="729"/>
      <c r="BR7" s="729"/>
      <c r="BS7" s="729"/>
      <c r="BT7" s="729"/>
      <c r="BU7" s="729"/>
      <c r="BV7" s="730"/>
      <c r="BW7" s="729"/>
      <c r="BX7" s="729"/>
      <c r="BY7" s="729"/>
      <c r="BZ7" s="729"/>
      <c r="CA7" s="729"/>
      <c r="CB7" s="729"/>
      <c r="CC7" s="729"/>
      <c r="CD7" s="730"/>
      <c r="CE7" s="729"/>
      <c r="CF7" s="729"/>
      <c r="CG7" s="729"/>
      <c r="CH7" s="729"/>
      <c r="CI7" s="729"/>
      <c r="CJ7" s="729"/>
      <c r="CK7" s="729"/>
      <c r="CL7" s="730"/>
      <c r="CM7" s="729"/>
      <c r="CN7" s="729"/>
      <c r="CO7" s="729"/>
      <c r="CP7" s="729"/>
      <c r="CQ7" s="729"/>
      <c r="CR7" s="729"/>
      <c r="CS7" s="729"/>
      <c r="CT7" s="730"/>
      <c r="CU7" s="729"/>
      <c r="CV7" s="729"/>
      <c r="CW7" s="729"/>
      <c r="CX7" s="729"/>
      <c r="CY7" s="729"/>
      <c r="CZ7" s="729"/>
      <c r="DA7" s="729"/>
      <c r="DB7" s="730"/>
      <c r="DC7" s="729"/>
      <c r="DD7" s="729"/>
      <c r="DE7" s="729"/>
      <c r="DF7" s="729"/>
      <c r="DG7" s="729"/>
      <c r="DH7" s="729"/>
      <c r="DI7" s="729"/>
      <c r="DJ7" s="730"/>
      <c r="DK7" s="729"/>
      <c r="DL7" s="729"/>
      <c r="DM7" s="729"/>
      <c r="DN7" s="729"/>
      <c r="DO7" s="729"/>
      <c r="DP7" s="729"/>
      <c r="DQ7" s="729"/>
      <c r="DR7" s="730"/>
      <c r="DS7" s="729"/>
      <c r="DT7" s="729"/>
      <c r="DU7" s="729"/>
      <c r="DV7" s="729"/>
      <c r="DW7" s="729"/>
      <c r="DX7" s="729"/>
      <c r="DY7" s="729"/>
      <c r="DZ7" s="730"/>
      <c r="EA7" s="729"/>
      <c r="EB7" s="729"/>
      <c r="EC7" s="729"/>
      <c r="ED7" s="729"/>
      <c r="EE7" s="729"/>
      <c r="EF7" s="729"/>
      <c r="EG7" s="729"/>
      <c r="EH7" s="730"/>
      <c r="EI7" s="729"/>
      <c r="EJ7" s="729"/>
      <c r="EK7" s="729"/>
      <c r="EL7" s="729"/>
      <c r="EM7" s="729"/>
      <c r="EN7" s="729"/>
      <c r="EO7" s="729"/>
      <c r="EP7" s="730"/>
      <c r="EQ7" s="729"/>
      <c r="ER7" s="729"/>
      <c r="ES7" s="729"/>
      <c r="ET7" s="729"/>
      <c r="EU7" s="729"/>
      <c r="EV7" s="729"/>
      <c r="EW7" s="729"/>
      <c r="EX7" s="730"/>
      <c r="EY7" s="729"/>
      <c r="EZ7" s="729"/>
      <c r="FA7" s="729"/>
      <c r="FB7" s="729"/>
      <c r="FC7" s="729"/>
      <c r="FD7" s="729"/>
      <c r="FE7" s="729"/>
      <c r="FF7" s="730"/>
      <c r="FG7" s="729"/>
      <c r="FH7" s="729"/>
      <c r="FI7" s="729"/>
      <c r="FJ7" s="729"/>
      <c r="FK7" s="729"/>
      <c r="FL7" s="729"/>
      <c r="FM7" s="729"/>
      <c r="FN7" s="730"/>
      <c r="FO7" s="729"/>
      <c r="FP7" s="729"/>
      <c r="FQ7" s="729"/>
      <c r="FR7" s="729"/>
      <c r="FS7" s="729"/>
      <c r="FT7" s="729"/>
      <c r="FU7" s="729"/>
      <c r="FV7" s="730"/>
      <c r="FW7" s="729"/>
      <c r="FX7" s="729"/>
      <c r="FY7" s="729"/>
      <c r="FZ7" s="729"/>
      <c r="GA7" s="729"/>
      <c r="GB7" s="729"/>
      <c r="GC7" s="729"/>
      <c r="GD7" s="730"/>
      <c r="GE7" s="729"/>
      <c r="GF7" s="729"/>
      <c r="GG7" s="729"/>
      <c r="GH7" s="729"/>
      <c r="GI7" s="729"/>
      <c r="GJ7" s="729"/>
      <c r="GK7" s="729"/>
      <c r="GL7" s="730"/>
      <c r="GM7" s="729"/>
      <c r="GN7" s="729"/>
      <c r="GO7" s="729"/>
      <c r="GP7" s="729"/>
      <c r="GQ7" s="729"/>
      <c r="GR7" s="729"/>
      <c r="GS7" s="729"/>
      <c r="GT7" s="730"/>
      <c r="GU7" s="729"/>
      <c r="GV7" s="729"/>
      <c r="GW7" s="729"/>
      <c r="GX7" s="729"/>
      <c r="GY7" s="729"/>
      <c r="GZ7" s="729"/>
      <c r="HA7" s="729"/>
      <c r="HB7" s="730"/>
      <c r="HC7" s="729"/>
      <c r="HD7" s="729"/>
      <c r="HE7" s="729"/>
      <c r="HF7" s="729"/>
      <c r="HG7" s="729"/>
      <c r="HH7" s="729"/>
      <c r="HI7" s="729"/>
      <c r="HJ7" s="730"/>
      <c r="HK7" s="729"/>
      <c r="HL7" s="729"/>
      <c r="HM7" s="729"/>
      <c r="HN7" s="729"/>
      <c r="HO7" s="729"/>
      <c r="HP7" s="729"/>
      <c r="HQ7" s="729"/>
      <c r="HR7" s="730"/>
      <c r="HS7" s="729"/>
      <c r="HT7" s="729"/>
      <c r="HU7" s="729"/>
      <c r="HV7" s="729"/>
      <c r="HW7" s="729"/>
      <c r="HX7" s="729"/>
      <c r="HY7" s="729"/>
      <c r="HZ7" s="730"/>
      <c r="IA7" s="729"/>
      <c r="IB7" s="729"/>
      <c r="IC7" s="729"/>
      <c r="ID7" s="729"/>
      <c r="IE7" s="729"/>
      <c r="IF7" s="729"/>
      <c r="IG7" s="729"/>
    </row>
    <row r="8" spans="1:241" s="238" customFormat="1" ht="15.75" thickTop="1">
      <c r="A8" s="731">
        <v>1</v>
      </c>
      <c r="B8" s="734" t="s">
        <v>996</v>
      </c>
      <c r="C8" s="733">
        <v>1466</v>
      </c>
      <c r="D8" s="734">
        <v>50</v>
      </c>
      <c r="E8" s="734" t="s">
        <v>997</v>
      </c>
      <c r="F8" s="733">
        <v>4949</v>
      </c>
      <c r="G8" s="442"/>
      <c r="H8" s="200"/>
      <c r="I8" s="200"/>
      <c r="J8" s="201"/>
      <c r="K8" s="200"/>
      <c r="L8" s="200"/>
      <c r="M8" s="200"/>
      <c r="N8" s="200"/>
      <c r="O8" s="200"/>
      <c r="P8" s="200"/>
      <c r="Q8" s="200"/>
      <c r="R8" s="201"/>
      <c r="S8" s="200"/>
      <c r="T8" s="200"/>
      <c r="U8" s="200"/>
      <c r="V8" s="200"/>
      <c r="W8" s="200"/>
      <c r="X8" s="200"/>
      <c r="Y8" s="200"/>
      <c r="Z8" s="201"/>
      <c r="AA8" s="200"/>
      <c r="AB8" s="200"/>
      <c r="AC8" s="200"/>
      <c r="AD8" s="200"/>
      <c r="AE8" s="200"/>
      <c r="AF8" s="200"/>
      <c r="AG8" s="200"/>
      <c r="AH8" s="201"/>
      <c r="AI8" s="200"/>
      <c r="AJ8" s="200"/>
      <c r="AK8" s="200"/>
      <c r="AL8" s="200"/>
      <c r="AM8" s="200"/>
      <c r="AN8" s="200"/>
      <c r="AO8" s="200"/>
      <c r="AP8" s="201"/>
      <c r="AQ8" s="200"/>
      <c r="AR8" s="200"/>
      <c r="AS8" s="200"/>
      <c r="AT8" s="200"/>
      <c r="AU8" s="200"/>
      <c r="AV8" s="200"/>
      <c r="AW8" s="200"/>
      <c r="AX8" s="201"/>
      <c r="AY8" s="200"/>
      <c r="AZ8" s="200"/>
      <c r="BA8" s="200"/>
      <c r="BB8" s="200"/>
      <c r="BC8" s="200"/>
      <c r="BD8" s="200"/>
      <c r="BE8" s="200"/>
      <c r="BF8" s="201"/>
      <c r="BG8" s="200"/>
      <c r="BH8" s="200"/>
      <c r="BI8" s="200"/>
      <c r="BJ8" s="200"/>
      <c r="BK8" s="200"/>
      <c r="BL8" s="200"/>
      <c r="BM8" s="200"/>
      <c r="BN8" s="201"/>
      <c r="BO8" s="200"/>
      <c r="BP8" s="200"/>
      <c r="BQ8" s="200"/>
      <c r="BR8" s="200"/>
      <c r="BS8" s="200"/>
      <c r="BT8" s="200"/>
      <c r="BU8" s="200"/>
      <c r="BV8" s="201"/>
      <c r="BW8" s="200"/>
      <c r="BX8" s="200"/>
      <c r="BY8" s="200"/>
      <c r="BZ8" s="200"/>
      <c r="CA8" s="200"/>
      <c r="CB8" s="200"/>
      <c r="CC8" s="200"/>
      <c r="CD8" s="201"/>
      <c r="CE8" s="200"/>
      <c r="CF8" s="200"/>
      <c r="CG8" s="200"/>
      <c r="CH8" s="200"/>
      <c r="CI8" s="200"/>
      <c r="CJ8" s="200"/>
      <c r="CK8" s="200"/>
      <c r="CL8" s="201"/>
      <c r="CM8" s="200"/>
      <c r="CN8" s="200"/>
      <c r="CO8" s="200"/>
      <c r="CP8" s="200"/>
      <c r="CQ8" s="200"/>
      <c r="CR8" s="200"/>
      <c r="CS8" s="200"/>
      <c r="CT8" s="201"/>
      <c r="CU8" s="200"/>
      <c r="CV8" s="200"/>
      <c r="CW8" s="200"/>
      <c r="CX8" s="200"/>
      <c r="CY8" s="200"/>
      <c r="CZ8" s="200"/>
      <c r="DA8" s="200"/>
      <c r="DB8" s="201"/>
      <c r="DC8" s="200"/>
      <c r="DD8" s="200"/>
      <c r="DE8" s="200"/>
      <c r="DF8" s="200"/>
      <c r="DG8" s="200"/>
      <c r="DH8" s="200"/>
      <c r="DI8" s="200"/>
      <c r="DJ8" s="201"/>
      <c r="DK8" s="200"/>
      <c r="DL8" s="200"/>
      <c r="DM8" s="200"/>
      <c r="DN8" s="200"/>
      <c r="DO8" s="200"/>
      <c r="DP8" s="200"/>
      <c r="DQ8" s="200"/>
      <c r="DR8" s="201"/>
      <c r="DS8" s="200"/>
      <c r="DT8" s="200"/>
      <c r="DU8" s="200"/>
      <c r="DV8" s="200"/>
      <c r="DW8" s="200"/>
      <c r="DX8" s="200"/>
      <c r="DY8" s="200"/>
      <c r="DZ8" s="201"/>
      <c r="EA8" s="200"/>
      <c r="EB8" s="200"/>
      <c r="EC8" s="200"/>
      <c r="ED8" s="200"/>
      <c r="EE8" s="200"/>
      <c r="EF8" s="200"/>
      <c r="EG8" s="200"/>
      <c r="EH8" s="201"/>
      <c r="EI8" s="200"/>
      <c r="EJ8" s="200"/>
      <c r="EK8" s="200"/>
      <c r="EL8" s="200"/>
      <c r="EM8" s="200"/>
      <c r="EN8" s="200"/>
      <c r="EO8" s="200"/>
      <c r="EP8" s="201"/>
      <c r="EQ8" s="200"/>
      <c r="ER8" s="200"/>
      <c r="ES8" s="200"/>
      <c r="ET8" s="200"/>
      <c r="EU8" s="200"/>
      <c r="EV8" s="200"/>
      <c r="EW8" s="200"/>
      <c r="EX8" s="201"/>
      <c r="EY8" s="200"/>
      <c r="EZ8" s="200"/>
      <c r="FA8" s="200"/>
      <c r="FB8" s="200"/>
      <c r="FC8" s="200"/>
      <c r="FD8" s="200"/>
      <c r="FE8" s="200"/>
      <c r="FF8" s="201"/>
      <c r="FG8" s="200"/>
      <c r="FH8" s="200"/>
      <c r="FI8" s="200"/>
      <c r="FJ8" s="200"/>
      <c r="FK8" s="200"/>
      <c r="FL8" s="200"/>
      <c r="FM8" s="200"/>
      <c r="FN8" s="201"/>
      <c r="FO8" s="200"/>
      <c r="FP8" s="200"/>
      <c r="FQ8" s="200"/>
      <c r="FR8" s="200"/>
      <c r="FS8" s="200"/>
      <c r="FT8" s="200"/>
      <c r="FU8" s="200"/>
      <c r="FV8" s="201"/>
      <c r="FW8" s="200"/>
      <c r="FX8" s="200"/>
      <c r="FY8" s="200"/>
      <c r="FZ8" s="200"/>
      <c r="GA8" s="200"/>
      <c r="GB8" s="200"/>
      <c r="GC8" s="200"/>
      <c r="GD8" s="201"/>
      <c r="GE8" s="200"/>
      <c r="GF8" s="200"/>
      <c r="GG8" s="200"/>
      <c r="GH8" s="200"/>
      <c r="GI8" s="200"/>
      <c r="GJ8" s="200"/>
      <c r="GK8" s="200"/>
      <c r="GL8" s="201"/>
      <c r="GM8" s="200"/>
      <c r="GN8" s="200"/>
      <c r="GO8" s="200"/>
      <c r="GP8" s="200"/>
      <c r="GQ8" s="200"/>
      <c r="GR8" s="200"/>
      <c r="GS8" s="200"/>
      <c r="GT8" s="201"/>
      <c r="GU8" s="200"/>
      <c r="GV8" s="200"/>
      <c r="GW8" s="200"/>
      <c r="GX8" s="200"/>
      <c r="GY8" s="200"/>
      <c r="GZ8" s="200"/>
      <c r="HA8" s="200"/>
      <c r="HB8" s="201"/>
      <c r="HC8" s="200"/>
      <c r="HD8" s="200"/>
      <c r="HE8" s="200"/>
      <c r="HF8" s="200"/>
      <c r="HG8" s="200"/>
      <c r="HH8" s="200"/>
      <c r="HI8" s="200"/>
      <c r="HJ8" s="201"/>
      <c r="HK8" s="200"/>
      <c r="HL8" s="200"/>
      <c r="HM8" s="200"/>
      <c r="HN8" s="200"/>
      <c r="HO8" s="200"/>
      <c r="HP8" s="200"/>
      <c r="HQ8" s="200"/>
      <c r="HR8" s="201"/>
      <c r="HS8" s="200"/>
      <c r="HT8" s="200"/>
      <c r="HU8" s="200"/>
      <c r="HV8" s="200"/>
      <c r="HW8" s="200"/>
      <c r="HX8" s="200"/>
      <c r="HY8" s="200"/>
      <c r="HZ8" s="201"/>
      <c r="IA8" s="200"/>
      <c r="IB8" s="200"/>
      <c r="IC8" s="200"/>
      <c r="ID8" s="200"/>
      <c r="IE8" s="200"/>
      <c r="IF8" s="200"/>
      <c r="IG8" s="200"/>
    </row>
    <row r="9" spans="1:241" s="238" customFormat="1" ht="15">
      <c r="A9" s="731">
        <v>2</v>
      </c>
      <c r="B9" s="734" t="s">
        <v>1032</v>
      </c>
      <c r="C9" s="733">
        <v>124201</v>
      </c>
      <c r="D9" s="734">
        <v>51</v>
      </c>
      <c r="E9" s="734" t="s">
        <v>1033</v>
      </c>
      <c r="F9" s="732">
        <v>119</v>
      </c>
      <c r="G9" s="442"/>
      <c r="H9" s="200"/>
      <c r="I9" s="200"/>
      <c r="J9" s="201"/>
      <c r="K9" s="200"/>
      <c r="L9" s="200"/>
      <c r="M9" s="200"/>
      <c r="N9" s="200"/>
      <c r="O9" s="200"/>
      <c r="P9" s="200"/>
      <c r="Q9" s="200"/>
      <c r="R9" s="201"/>
      <c r="S9" s="200"/>
      <c r="T9" s="200"/>
      <c r="U9" s="200"/>
      <c r="V9" s="200"/>
      <c r="W9" s="200"/>
      <c r="X9" s="200"/>
      <c r="Y9" s="200"/>
      <c r="Z9" s="201"/>
      <c r="AA9" s="200"/>
      <c r="AB9" s="200"/>
      <c r="AC9" s="200"/>
      <c r="AD9" s="200"/>
      <c r="AE9" s="200"/>
      <c r="AF9" s="200"/>
      <c r="AG9" s="200"/>
      <c r="AH9" s="201"/>
      <c r="AI9" s="200"/>
      <c r="AJ9" s="200"/>
      <c r="AK9" s="200"/>
      <c r="AL9" s="200"/>
      <c r="AM9" s="200"/>
      <c r="AN9" s="200"/>
      <c r="AO9" s="200"/>
      <c r="AP9" s="201"/>
      <c r="AQ9" s="200"/>
      <c r="AR9" s="200"/>
      <c r="AS9" s="200"/>
      <c r="AT9" s="200"/>
      <c r="AU9" s="200"/>
      <c r="AV9" s="200"/>
      <c r="AW9" s="200"/>
      <c r="AX9" s="201"/>
      <c r="AY9" s="200"/>
      <c r="AZ9" s="200"/>
      <c r="BA9" s="200"/>
      <c r="BB9" s="200"/>
      <c r="BC9" s="200"/>
      <c r="BD9" s="200"/>
      <c r="BE9" s="200"/>
      <c r="BF9" s="201"/>
      <c r="BG9" s="200"/>
      <c r="BH9" s="200"/>
      <c r="BI9" s="200"/>
      <c r="BJ9" s="200"/>
      <c r="BK9" s="200"/>
      <c r="BL9" s="200"/>
      <c r="BM9" s="200"/>
      <c r="BN9" s="201"/>
      <c r="BO9" s="200"/>
      <c r="BP9" s="200"/>
      <c r="BQ9" s="200"/>
      <c r="BR9" s="200"/>
      <c r="BS9" s="200"/>
      <c r="BT9" s="200"/>
      <c r="BU9" s="200"/>
      <c r="BV9" s="201"/>
      <c r="BW9" s="200"/>
      <c r="BX9" s="200"/>
      <c r="BY9" s="200"/>
      <c r="BZ9" s="200"/>
      <c r="CA9" s="200"/>
      <c r="CB9" s="200"/>
      <c r="CC9" s="200"/>
      <c r="CD9" s="201"/>
      <c r="CE9" s="200"/>
      <c r="CF9" s="200"/>
      <c r="CG9" s="200"/>
      <c r="CH9" s="200"/>
      <c r="CI9" s="200"/>
      <c r="CJ9" s="200"/>
      <c r="CK9" s="200"/>
      <c r="CL9" s="201"/>
      <c r="CM9" s="200"/>
      <c r="CN9" s="200"/>
      <c r="CO9" s="200"/>
      <c r="CP9" s="200"/>
      <c r="CQ9" s="200"/>
      <c r="CR9" s="200"/>
      <c r="CS9" s="200"/>
      <c r="CT9" s="201"/>
      <c r="CU9" s="200"/>
      <c r="CV9" s="200"/>
      <c r="CW9" s="200"/>
      <c r="CX9" s="200"/>
      <c r="CY9" s="200"/>
      <c r="CZ9" s="200"/>
      <c r="DA9" s="200"/>
      <c r="DB9" s="201"/>
      <c r="DC9" s="200"/>
      <c r="DD9" s="200"/>
      <c r="DE9" s="200"/>
      <c r="DF9" s="200"/>
      <c r="DG9" s="200"/>
      <c r="DH9" s="200"/>
      <c r="DI9" s="200"/>
      <c r="DJ9" s="201"/>
      <c r="DK9" s="200"/>
      <c r="DL9" s="200"/>
      <c r="DM9" s="200"/>
      <c r="DN9" s="200"/>
      <c r="DO9" s="200"/>
      <c r="DP9" s="200"/>
      <c r="DQ9" s="200"/>
      <c r="DR9" s="201"/>
      <c r="DS9" s="200"/>
      <c r="DT9" s="200"/>
      <c r="DU9" s="200"/>
      <c r="DV9" s="200"/>
      <c r="DW9" s="200"/>
      <c r="DX9" s="200"/>
      <c r="DY9" s="200"/>
      <c r="DZ9" s="201"/>
      <c r="EA9" s="200"/>
      <c r="EB9" s="200"/>
      <c r="EC9" s="200"/>
      <c r="ED9" s="200"/>
      <c r="EE9" s="200"/>
      <c r="EF9" s="200"/>
      <c r="EG9" s="200"/>
      <c r="EH9" s="201"/>
      <c r="EI9" s="200"/>
      <c r="EJ9" s="200"/>
      <c r="EK9" s="200"/>
      <c r="EL9" s="200"/>
      <c r="EM9" s="200"/>
      <c r="EN9" s="200"/>
      <c r="EO9" s="200"/>
      <c r="EP9" s="201"/>
      <c r="EQ9" s="200"/>
      <c r="ER9" s="200"/>
      <c r="ES9" s="200"/>
      <c r="ET9" s="200"/>
      <c r="EU9" s="200"/>
      <c r="EV9" s="200"/>
      <c r="EW9" s="200"/>
      <c r="EX9" s="201"/>
      <c r="EY9" s="200"/>
      <c r="EZ9" s="200"/>
      <c r="FA9" s="200"/>
      <c r="FB9" s="200"/>
      <c r="FC9" s="200"/>
      <c r="FD9" s="200"/>
      <c r="FE9" s="200"/>
      <c r="FF9" s="201"/>
      <c r="FG9" s="200"/>
      <c r="FH9" s="200"/>
      <c r="FI9" s="200"/>
      <c r="FJ9" s="200"/>
      <c r="FK9" s="200"/>
      <c r="FL9" s="200"/>
      <c r="FM9" s="200"/>
      <c r="FN9" s="201"/>
      <c r="FO9" s="200"/>
      <c r="FP9" s="200"/>
      <c r="FQ9" s="200"/>
      <c r="FR9" s="200"/>
      <c r="FS9" s="200"/>
      <c r="FT9" s="200"/>
      <c r="FU9" s="200"/>
      <c r="FV9" s="201"/>
      <c r="FW9" s="200"/>
      <c r="FX9" s="200"/>
      <c r="FY9" s="200"/>
      <c r="FZ9" s="200"/>
      <c r="GA9" s="200"/>
      <c r="GB9" s="200"/>
      <c r="GC9" s="200"/>
      <c r="GD9" s="201"/>
      <c r="GE9" s="200"/>
      <c r="GF9" s="200"/>
      <c r="GG9" s="200"/>
      <c r="GH9" s="200"/>
      <c r="GI9" s="200"/>
      <c r="GJ9" s="200"/>
      <c r="GK9" s="200"/>
      <c r="GL9" s="201"/>
      <c r="GM9" s="200"/>
      <c r="GN9" s="200"/>
      <c r="GO9" s="200"/>
      <c r="GP9" s="200"/>
      <c r="GQ9" s="200"/>
      <c r="GR9" s="200"/>
      <c r="GS9" s="200"/>
      <c r="GT9" s="201"/>
      <c r="GU9" s="200"/>
      <c r="GV9" s="200"/>
      <c r="GW9" s="200"/>
      <c r="GX9" s="200"/>
      <c r="GY9" s="200"/>
      <c r="GZ9" s="200"/>
      <c r="HA9" s="200"/>
      <c r="HB9" s="201"/>
      <c r="HC9" s="200"/>
      <c r="HD9" s="200"/>
      <c r="HE9" s="200"/>
      <c r="HF9" s="200"/>
      <c r="HG9" s="200"/>
      <c r="HH9" s="200"/>
      <c r="HI9" s="200"/>
      <c r="HJ9" s="201"/>
      <c r="HK9" s="200"/>
      <c r="HL9" s="200"/>
      <c r="HM9" s="200"/>
      <c r="HN9" s="200"/>
      <c r="HO9" s="200"/>
      <c r="HP9" s="200"/>
      <c r="HQ9" s="200"/>
      <c r="HR9" s="201"/>
      <c r="HS9" s="200"/>
      <c r="HT9" s="200"/>
      <c r="HU9" s="200"/>
      <c r="HV9" s="200"/>
      <c r="HW9" s="200"/>
      <c r="HX9" s="200"/>
      <c r="HY9" s="200"/>
      <c r="HZ9" s="201"/>
      <c r="IA9" s="200"/>
      <c r="IB9" s="200"/>
      <c r="IC9" s="200"/>
      <c r="ID9" s="200"/>
      <c r="IE9" s="200"/>
      <c r="IF9" s="200"/>
      <c r="IG9" s="200"/>
    </row>
    <row r="10" spans="1:241" s="238" customFormat="1" ht="15">
      <c r="A10" s="731">
        <v>3</v>
      </c>
      <c r="B10" s="734" t="s">
        <v>998</v>
      </c>
      <c r="C10" s="733">
        <v>5071</v>
      </c>
      <c r="D10" s="734">
        <v>52</v>
      </c>
      <c r="E10" s="734" t="s">
        <v>999</v>
      </c>
      <c r="F10" s="732">
        <v>330</v>
      </c>
      <c r="G10" s="442"/>
      <c r="H10" s="200"/>
      <c r="I10" s="200"/>
      <c r="J10" s="201"/>
      <c r="K10" s="200"/>
      <c r="L10" s="200"/>
      <c r="M10" s="200"/>
      <c r="N10" s="200"/>
      <c r="O10" s="200"/>
      <c r="P10" s="200"/>
      <c r="Q10" s="200"/>
      <c r="R10" s="201"/>
      <c r="S10" s="200"/>
      <c r="T10" s="200"/>
      <c r="U10" s="200"/>
      <c r="V10" s="200"/>
      <c r="W10" s="200"/>
      <c r="X10" s="200"/>
      <c r="Y10" s="200"/>
      <c r="Z10" s="201"/>
      <c r="AA10" s="200"/>
      <c r="AB10" s="200"/>
      <c r="AC10" s="200"/>
      <c r="AD10" s="200"/>
      <c r="AE10" s="200"/>
      <c r="AF10" s="200"/>
      <c r="AG10" s="200"/>
      <c r="AH10" s="201"/>
      <c r="AI10" s="200"/>
      <c r="AJ10" s="200"/>
      <c r="AK10" s="200"/>
      <c r="AL10" s="200"/>
      <c r="AM10" s="200"/>
      <c r="AN10" s="200"/>
      <c r="AO10" s="200"/>
      <c r="AP10" s="201"/>
      <c r="AQ10" s="200"/>
      <c r="AR10" s="200"/>
      <c r="AS10" s="200"/>
      <c r="AT10" s="200"/>
      <c r="AU10" s="200"/>
      <c r="AV10" s="200"/>
      <c r="AW10" s="200"/>
      <c r="AX10" s="201"/>
      <c r="AY10" s="200"/>
      <c r="AZ10" s="200"/>
      <c r="BA10" s="200"/>
      <c r="BB10" s="200"/>
      <c r="BC10" s="200"/>
      <c r="BD10" s="200"/>
      <c r="BE10" s="200"/>
      <c r="BF10" s="201"/>
      <c r="BG10" s="200"/>
      <c r="BH10" s="200"/>
      <c r="BI10" s="200"/>
      <c r="BJ10" s="200"/>
      <c r="BK10" s="200"/>
      <c r="BL10" s="200"/>
      <c r="BM10" s="200"/>
      <c r="BN10" s="201"/>
      <c r="BO10" s="200"/>
      <c r="BP10" s="200"/>
      <c r="BQ10" s="200"/>
      <c r="BR10" s="200"/>
      <c r="BS10" s="200"/>
      <c r="BT10" s="200"/>
      <c r="BU10" s="200"/>
      <c r="BV10" s="201"/>
      <c r="BW10" s="200"/>
      <c r="BX10" s="200"/>
      <c r="BY10" s="200"/>
      <c r="BZ10" s="200"/>
      <c r="CA10" s="200"/>
      <c r="CB10" s="200"/>
      <c r="CC10" s="200"/>
      <c r="CD10" s="201"/>
      <c r="CE10" s="200"/>
      <c r="CF10" s="200"/>
      <c r="CG10" s="200"/>
      <c r="CH10" s="200"/>
      <c r="CI10" s="200"/>
      <c r="CJ10" s="200"/>
      <c r="CK10" s="200"/>
      <c r="CL10" s="201"/>
      <c r="CM10" s="200"/>
      <c r="CN10" s="200"/>
      <c r="CO10" s="200"/>
      <c r="CP10" s="200"/>
      <c r="CQ10" s="200"/>
      <c r="CR10" s="200"/>
      <c r="CS10" s="200"/>
      <c r="CT10" s="201"/>
      <c r="CU10" s="200"/>
      <c r="CV10" s="200"/>
      <c r="CW10" s="200"/>
      <c r="CX10" s="200"/>
      <c r="CY10" s="200"/>
      <c r="CZ10" s="200"/>
      <c r="DA10" s="200"/>
      <c r="DB10" s="201"/>
      <c r="DC10" s="200"/>
      <c r="DD10" s="200"/>
      <c r="DE10" s="200"/>
      <c r="DF10" s="200"/>
      <c r="DG10" s="200"/>
      <c r="DH10" s="200"/>
      <c r="DI10" s="200"/>
      <c r="DJ10" s="201"/>
      <c r="DK10" s="200"/>
      <c r="DL10" s="200"/>
      <c r="DM10" s="200"/>
      <c r="DN10" s="200"/>
      <c r="DO10" s="200"/>
      <c r="DP10" s="200"/>
      <c r="DQ10" s="200"/>
      <c r="DR10" s="201"/>
      <c r="DS10" s="200"/>
      <c r="DT10" s="200"/>
      <c r="DU10" s="200"/>
      <c r="DV10" s="200"/>
      <c r="DW10" s="200"/>
      <c r="DX10" s="200"/>
      <c r="DY10" s="200"/>
      <c r="DZ10" s="201"/>
      <c r="EA10" s="200"/>
      <c r="EB10" s="200"/>
      <c r="EC10" s="200"/>
      <c r="ED10" s="200"/>
      <c r="EE10" s="200"/>
      <c r="EF10" s="200"/>
      <c r="EG10" s="200"/>
      <c r="EH10" s="201"/>
      <c r="EI10" s="200"/>
      <c r="EJ10" s="200"/>
      <c r="EK10" s="200"/>
      <c r="EL10" s="200"/>
      <c r="EM10" s="200"/>
      <c r="EN10" s="200"/>
      <c r="EO10" s="200"/>
      <c r="EP10" s="201"/>
      <c r="EQ10" s="200"/>
      <c r="ER10" s="200"/>
      <c r="ES10" s="200"/>
      <c r="ET10" s="200"/>
      <c r="EU10" s="200"/>
      <c r="EV10" s="200"/>
      <c r="EW10" s="200"/>
      <c r="EX10" s="201"/>
      <c r="EY10" s="200"/>
      <c r="EZ10" s="200"/>
      <c r="FA10" s="200"/>
      <c r="FB10" s="200"/>
      <c r="FC10" s="200"/>
      <c r="FD10" s="200"/>
      <c r="FE10" s="200"/>
      <c r="FF10" s="201"/>
      <c r="FG10" s="200"/>
      <c r="FH10" s="200"/>
      <c r="FI10" s="200"/>
      <c r="FJ10" s="200"/>
      <c r="FK10" s="200"/>
      <c r="FL10" s="200"/>
      <c r="FM10" s="200"/>
      <c r="FN10" s="201"/>
      <c r="FO10" s="200"/>
      <c r="FP10" s="200"/>
      <c r="FQ10" s="200"/>
      <c r="FR10" s="200"/>
      <c r="FS10" s="200"/>
      <c r="FT10" s="200"/>
      <c r="FU10" s="200"/>
      <c r="FV10" s="201"/>
      <c r="FW10" s="200"/>
      <c r="FX10" s="200"/>
      <c r="FY10" s="200"/>
      <c r="FZ10" s="200"/>
      <c r="GA10" s="200"/>
      <c r="GB10" s="200"/>
      <c r="GC10" s="200"/>
      <c r="GD10" s="201"/>
      <c r="GE10" s="200"/>
      <c r="GF10" s="200"/>
      <c r="GG10" s="200"/>
      <c r="GH10" s="200"/>
      <c r="GI10" s="200"/>
      <c r="GJ10" s="200"/>
      <c r="GK10" s="200"/>
      <c r="GL10" s="201"/>
      <c r="GM10" s="200"/>
      <c r="GN10" s="200"/>
      <c r="GO10" s="200"/>
      <c r="GP10" s="200"/>
      <c r="GQ10" s="200"/>
      <c r="GR10" s="200"/>
      <c r="GS10" s="200"/>
      <c r="GT10" s="201"/>
      <c r="GU10" s="200"/>
      <c r="GV10" s="200"/>
      <c r="GW10" s="200"/>
      <c r="GX10" s="200"/>
      <c r="GY10" s="200"/>
      <c r="GZ10" s="200"/>
      <c r="HA10" s="200"/>
      <c r="HB10" s="201"/>
      <c r="HC10" s="200"/>
      <c r="HD10" s="200"/>
      <c r="HE10" s="200"/>
      <c r="HF10" s="200"/>
      <c r="HG10" s="200"/>
      <c r="HH10" s="200"/>
      <c r="HI10" s="200"/>
      <c r="HJ10" s="201"/>
      <c r="HK10" s="200"/>
      <c r="HL10" s="200"/>
      <c r="HM10" s="200"/>
      <c r="HN10" s="200"/>
      <c r="HO10" s="200"/>
      <c r="HP10" s="200"/>
      <c r="HQ10" s="200"/>
      <c r="HR10" s="201"/>
      <c r="HS10" s="200"/>
      <c r="HT10" s="200"/>
      <c r="HU10" s="200"/>
      <c r="HV10" s="200"/>
      <c r="HW10" s="200"/>
      <c r="HX10" s="200"/>
      <c r="HY10" s="200"/>
      <c r="HZ10" s="201"/>
      <c r="IA10" s="200"/>
      <c r="IB10" s="200"/>
      <c r="IC10" s="200"/>
      <c r="ID10" s="200"/>
      <c r="IE10" s="200"/>
      <c r="IF10" s="200"/>
      <c r="IG10" s="200"/>
    </row>
    <row r="11" spans="1:241" s="238" customFormat="1" ht="15">
      <c r="A11" s="731">
        <v>4</v>
      </c>
      <c r="B11" s="734" t="s">
        <v>1034</v>
      </c>
      <c r="C11" s="733">
        <v>13984</v>
      </c>
      <c r="D11" s="734">
        <v>53</v>
      </c>
      <c r="E11" s="734" t="s">
        <v>1035</v>
      </c>
      <c r="F11" s="732">
        <v>34</v>
      </c>
      <c r="G11" s="442"/>
      <c r="H11" s="200"/>
      <c r="I11" s="200"/>
      <c r="J11" s="201"/>
      <c r="K11" s="200"/>
      <c r="L11" s="200"/>
      <c r="M11" s="200"/>
      <c r="N11" s="200"/>
      <c r="O11" s="200"/>
      <c r="P11" s="200"/>
      <c r="Q11" s="200"/>
      <c r="R11" s="201"/>
      <c r="S11" s="200"/>
      <c r="T11" s="200"/>
      <c r="U11" s="200"/>
      <c r="V11" s="200"/>
      <c r="W11" s="200"/>
      <c r="X11" s="200"/>
      <c r="Y11" s="200"/>
      <c r="Z11" s="201"/>
      <c r="AA11" s="200"/>
      <c r="AB11" s="200"/>
      <c r="AC11" s="200"/>
      <c r="AD11" s="200"/>
      <c r="AE11" s="200"/>
      <c r="AF11" s="200"/>
      <c r="AG11" s="200"/>
      <c r="AH11" s="201"/>
      <c r="AI11" s="200"/>
      <c r="AJ11" s="200"/>
      <c r="AK11" s="200"/>
      <c r="AL11" s="200"/>
      <c r="AM11" s="200"/>
      <c r="AN11" s="200"/>
      <c r="AO11" s="200"/>
      <c r="AP11" s="201"/>
      <c r="AQ11" s="200"/>
      <c r="AR11" s="200"/>
      <c r="AS11" s="200"/>
      <c r="AT11" s="200"/>
      <c r="AU11" s="200"/>
      <c r="AV11" s="200"/>
      <c r="AW11" s="200"/>
      <c r="AX11" s="201"/>
      <c r="AY11" s="200"/>
      <c r="AZ11" s="200"/>
      <c r="BA11" s="200"/>
      <c r="BB11" s="200"/>
      <c r="BC11" s="200"/>
      <c r="BD11" s="200"/>
      <c r="BE11" s="200"/>
      <c r="BF11" s="201"/>
      <c r="BG11" s="200"/>
      <c r="BH11" s="200"/>
      <c r="BI11" s="200"/>
      <c r="BJ11" s="200"/>
      <c r="BK11" s="200"/>
      <c r="BL11" s="200"/>
      <c r="BM11" s="200"/>
      <c r="BN11" s="201"/>
      <c r="BO11" s="200"/>
      <c r="BP11" s="200"/>
      <c r="BQ11" s="200"/>
      <c r="BR11" s="200"/>
      <c r="BS11" s="200"/>
      <c r="BT11" s="200"/>
      <c r="BU11" s="200"/>
      <c r="BV11" s="201"/>
      <c r="BW11" s="200"/>
      <c r="BX11" s="200"/>
      <c r="BY11" s="200"/>
      <c r="BZ11" s="200"/>
      <c r="CA11" s="200"/>
      <c r="CB11" s="200"/>
      <c r="CC11" s="200"/>
      <c r="CD11" s="201"/>
      <c r="CE11" s="200"/>
      <c r="CF11" s="200"/>
      <c r="CG11" s="200"/>
      <c r="CH11" s="200"/>
      <c r="CI11" s="200"/>
      <c r="CJ11" s="200"/>
      <c r="CK11" s="200"/>
      <c r="CL11" s="201"/>
      <c r="CM11" s="200"/>
      <c r="CN11" s="200"/>
      <c r="CO11" s="200"/>
      <c r="CP11" s="200"/>
      <c r="CQ11" s="200"/>
      <c r="CR11" s="200"/>
      <c r="CS11" s="200"/>
      <c r="CT11" s="201"/>
      <c r="CU11" s="200"/>
      <c r="CV11" s="200"/>
      <c r="CW11" s="200"/>
      <c r="CX11" s="200"/>
      <c r="CY11" s="200"/>
      <c r="CZ11" s="200"/>
      <c r="DA11" s="200"/>
      <c r="DB11" s="201"/>
      <c r="DC11" s="200"/>
      <c r="DD11" s="200"/>
      <c r="DE11" s="200"/>
      <c r="DF11" s="200"/>
      <c r="DG11" s="200"/>
      <c r="DH11" s="200"/>
      <c r="DI11" s="200"/>
      <c r="DJ11" s="201"/>
      <c r="DK11" s="200"/>
      <c r="DL11" s="200"/>
      <c r="DM11" s="200"/>
      <c r="DN11" s="200"/>
      <c r="DO11" s="200"/>
      <c r="DP11" s="200"/>
      <c r="DQ11" s="200"/>
      <c r="DR11" s="201"/>
      <c r="DS11" s="200"/>
      <c r="DT11" s="200"/>
      <c r="DU11" s="200"/>
      <c r="DV11" s="200"/>
      <c r="DW11" s="200"/>
      <c r="DX11" s="200"/>
      <c r="DY11" s="200"/>
      <c r="DZ11" s="201"/>
      <c r="EA11" s="200"/>
      <c r="EB11" s="200"/>
      <c r="EC11" s="200"/>
      <c r="ED11" s="200"/>
      <c r="EE11" s="200"/>
      <c r="EF11" s="200"/>
      <c r="EG11" s="200"/>
      <c r="EH11" s="201"/>
      <c r="EI11" s="200"/>
      <c r="EJ11" s="200"/>
      <c r="EK11" s="200"/>
      <c r="EL11" s="200"/>
      <c r="EM11" s="200"/>
      <c r="EN11" s="200"/>
      <c r="EO11" s="200"/>
      <c r="EP11" s="201"/>
      <c r="EQ11" s="200"/>
      <c r="ER11" s="200"/>
      <c r="ES11" s="200"/>
      <c r="ET11" s="200"/>
      <c r="EU11" s="200"/>
      <c r="EV11" s="200"/>
      <c r="EW11" s="200"/>
      <c r="EX11" s="201"/>
      <c r="EY11" s="200"/>
      <c r="EZ11" s="200"/>
      <c r="FA11" s="200"/>
      <c r="FB11" s="200"/>
      <c r="FC11" s="200"/>
      <c r="FD11" s="200"/>
      <c r="FE11" s="200"/>
      <c r="FF11" s="201"/>
      <c r="FG11" s="200"/>
      <c r="FH11" s="200"/>
      <c r="FI11" s="200"/>
      <c r="FJ11" s="200"/>
      <c r="FK11" s="200"/>
      <c r="FL11" s="200"/>
      <c r="FM11" s="200"/>
      <c r="FN11" s="201"/>
      <c r="FO11" s="200"/>
      <c r="FP11" s="200"/>
      <c r="FQ11" s="200"/>
      <c r="FR11" s="200"/>
      <c r="FS11" s="200"/>
      <c r="FT11" s="200"/>
      <c r="FU11" s="200"/>
      <c r="FV11" s="201"/>
      <c r="FW11" s="200"/>
      <c r="FX11" s="200"/>
      <c r="FY11" s="200"/>
      <c r="FZ11" s="200"/>
      <c r="GA11" s="200"/>
      <c r="GB11" s="200"/>
      <c r="GC11" s="200"/>
      <c r="GD11" s="201"/>
      <c r="GE11" s="200"/>
      <c r="GF11" s="200"/>
      <c r="GG11" s="200"/>
      <c r="GH11" s="200"/>
      <c r="GI11" s="200"/>
      <c r="GJ11" s="200"/>
      <c r="GK11" s="200"/>
      <c r="GL11" s="201"/>
      <c r="GM11" s="200"/>
      <c r="GN11" s="200"/>
      <c r="GO11" s="200"/>
      <c r="GP11" s="200"/>
      <c r="GQ11" s="200"/>
      <c r="GR11" s="200"/>
      <c r="GS11" s="200"/>
      <c r="GT11" s="201"/>
      <c r="GU11" s="200"/>
      <c r="GV11" s="200"/>
      <c r="GW11" s="200"/>
      <c r="GX11" s="200"/>
      <c r="GY11" s="200"/>
      <c r="GZ11" s="200"/>
      <c r="HA11" s="200"/>
      <c r="HB11" s="201"/>
      <c r="HC11" s="200"/>
      <c r="HD11" s="200"/>
      <c r="HE11" s="200"/>
      <c r="HF11" s="200"/>
      <c r="HG11" s="200"/>
      <c r="HH11" s="200"/>
      <c r="HI11" s="200"/>
      <c r="HJ11" s="201"/>
      <c r="HK11" s="200"/>
      <c r="HL11" s="200"/>
      <c r="HM11" s="200"/>
      <c r="HN11" s="200"/>
      <c r="HO11" s="200"/>
      <c r="HP11" s="200"/>
      <c r="HQ11" s="200"/>
      <c r="HR11" s="201"/>
      <c r="HS11" s="200"/>
      <c r="HT11" s="200"/>
      <c r="HU11" s="200"/>
      <c r="HV11" s="200"/>
      <c r="HW11" s="200"/>
      <c r="HX11" s="200"/>
      <c r="HY11" s="200"/>
      <c r="HZ11" s="201"/>
      <c r="IA11" s="200"/>
      <c r="IB11" s="200"/>
      <c r="IC11" s="200"/>
      <c r="ID11" s="200"/>
      <c r="IE11" s="200"/>
      <c r="IF11" s="200"/>
      <c r="IG11" s="200"/>
    </row>
    <row r="12" spans="1:241" s="238" customFormat="1" ht="15">
      <c r="A12" s="731">
        <v>5</v>
      </c>
      <c r="B12" s="734" t="s">
        <v>1000</v>
      </c>
      <c r="C12" s="733">
        <v>29633</v>
      </c>
      <c r="D12" s="734">
        <v>54</v>
      </c>
      <c r="E12" s="734" t="s">
        <v>1001</v>
      </c>
      <c r="F12" s="733">
        <v>8451</v>
      </c>
      <c r="G12" s="442"/>
      <c r="H12" s="200"/>
      <c r="I12" s="200"/>
      <c r="J12" s="201"/>
      <c r="K12" s="200"/>
      <c r="L12" s="200"/>
      <c r="M12" s="200"/>
      <c r="N12" s="200"/>
      <c r="O12" s="200"/>
      <c r="P12" s="200"/>
      <c r="Q12" s="200"/>
      <c r="R12" s="201"/>
      <c r="S12" s="200"/>
      <c r="T12" s="200"/>
      <c r="U12" s="200"/>
      <c r="V12" s="200"/>
      <c r="W12" s="200"/>
      <c r="X12" s="200"/>
      <c r="Y12" s="200"/>
      <c r="Z12" s="201"/>
      <c r="AA12" s="200"/>
      <c r="AB12" s="200"/>
      <c r="AC12" s="200"/>
      <c r="AD12" s="200"/>
      <c r="AE12" s="200"/>
      <c r="AF12" s="200"/>
      <c r="AG12" s="200"/>
      <c r="AH12" s="201"/>
      <c r="AI12" s="200"/>
      <c r="AJ12" s="200"/>
      <c r="AK12" s="200"/>
      <c r="AL12" s="200"/>
      <c r="AM12" s="200"/>
      <c r="AN12" s="200"/>
      <c r="AO12" s="200"/>
      <c r="AP12" s="201"/>
      <c r="AQ12" s="200"/>
      <c r="AR12" s="200"/>
      <c r="AS12" s="200"/>
      <c r="AT12" s="200"/>
      <c r="AU12" s="200"/>
      <c r="AV12" s="200"/>
      <c r="AW12" s="200"/>
      <c r="AX12" s="201"/>
      <c r="AY12" s="200"/>
      <c r="AZ12" s="200"/>
      <c r="BA12" s="200"/>
      <c r="BB12" s="200"/>
      <c r="BC12" s="200"/>
      <c r="BD12" s="200"/>
      <c r="BE12" s="200"/>
      <c r="BF12" s="201"/>
      <c r="BG12" s="200"/>
      <c r="BH12" s="200"/>
      <c r="BI12" s="200"/>
      <c r="BJ12" s="200"/>
      <c r="BK12" s="200"/>
      <c r="BL12" s="200"/>
      <c r="BM12" s="200"/>
      <c r="BN12" s="201"/>
      <c r="BO12" s="200"/>
      <c r="BP12" s="200"/>
      <c r="BQ12" s="200"/>
      <c r="BR12" s="200"/>
      <c r="BS12" s="200"/>
      <c r="BT12" s="200"/>
      <c r="BU12" s="200"/>
      <c r="BV12" s="201"/>
      <c r="BW12" s="200"/>
      <c r="BX12" s="200"/>
      <c r="BY12" s="200"/>
      <c r="BZ12" s="200"/>
      <c r="CA12" s="200"/>
      <c r="CB12" s="200"/>
      <c r="CC12" s="200"/>
      <c r="CD12" s="201"/>
      <c r="CE12" s="200"/>
      <c r="CF12" s="200"/>
      <c r="CG12" s="200"/>
      <c r="CH12" s="200"/>
      <c r="CI12" s="200"/>
      <c r="CJ12" s="200"/>
      <c r="CK12" s="200"/>
      <c r="CL12" s="201"/>
      <c r="CM12" s="200"/>
      <c r="CN12" s="200"/>
      <c r="CO12" s="200"/>
      <c r="CP12" s="200"/>
      <c r="CQ12" s="200"/>
      <c r="CR12" s="200"/>
      <c r="CS12" s="200"/>
      <c r="CT12" s="201"/>
      <c r="CU12" s="200"/>
      <c r="CV12" s="200"/>
      <c r="CW12" s="200"/>
      <c r="CX12" s="200"/>
      <c r="CY12" s="200"/>
      <c r="CZ12" s="200"/>
      <c r="DA12" s="200"/>
      <c r="DB12" s="201"/>
      <c r="DC12" s="200"/>
      <c r="DD12" s="200"/>
      <c r="DE12" s="200"/>
      <c r="DF12" s="200"/>
      <c r="DG12" s="200"/>
      <c r="DH12" s="200"/>
      <c r="DI12" s="200"/>
      <c r="DJ12" s="201"/>
      <c r="DK12" s="200"/>
      <c r="DL12" s="200"/>
      <c r="DM12" s="200"/>
      <c r="DN12" s="200"/>
      <c r="DO12" s="200"/>
      <c r="DP12" s="200"/>
      <c r="DQ12" s="200"/>
      <c r="DR12" s="201"/>
      <c r="DS12" s="200"/>
      <c r="DT12" s="200"/>
      <c r="DU12" s="200"/>
      <c r="DV12" s="200"/>
      <c r="DW12" s="200"/>
      <c r="DX12" s="200"/>
      <c r="DY12" s="200"/>
      <c r="DZ12" s="201"/>
      <c r="EA12" s="200"/>
      <c r="EB12" s="200"/>
      <c r="EC12" s="200"/>
      <c r="ED12" s="200"/>
      <c r="EE12" s="200"/>
      <c r="EF12" s="200"/>
      <c r="EG12" s="200"/>
      <c r="EH12" s="201"/>
      <c r="EI12" s="200"/>
      <c r="EJ12" s="200"/>
      <c r="EK12" s="200"/>
      <c r="EL12" s="200"/>
      <c r="EM12" s="200"/>
      <c r="EN12" s="200"/>
      <c r="EO12" s="200"/>
      <c r="EP12" s="201"/>
      <c r="EQ12" s="200"/>
      <c r="ER12" s="200"/>
      <c r="ES12" s="200"/>
      <c r="ET12" s="200"/>
      <c r="EU12" s="200"/>
      <c r="EV12" s="200"/>
      <c r="EW12" s="200"/>
      <c r="EX12" s="201"/>
      <c r="EY12" s="200"/>
      <c r="EZ12" s="200"/>
      <c r="FA12" s="200"/>
      <c r="FB12" s="200"/>
      <c r="FC12" s="200"/>
      <c r="FD12" s="200"/>
      <c r="FE12" s="200"/>
      <c r="FF12" s="201"/>
      <c r="FG12" s="200"/>
      <c r="FH12" s="200"/>
      <c r="FI12" s="200"/>
      <c r="FJ12" s="200"/>
      <c r="FK12" s="200"/>
      <c r="FL12" s="200"/>
      <c r="FM12" s="200"/>
      <c r="FN12" s="201"/>
      <c r="FO12" s="200"/>
      <c r="FP12" s="200"/>
      <c r="FQ12" s="200"/>
      <c r="FR12" s="200"/>
      <c r="FS12" s="200"/>
      <c r="FT12" s="200"/>
      <c r="FU12" s="200"/>
      <c r="FV12" s="201"/>
      <c r="FW12" s="200"/>
      <c r="FX12" s="200"/>
      <c r="FY12" s="200"/>
      <c r="FZ12" s="200"/>
      <c r="GA12" s="200"/>
      <c r="GB12" s="200"/>
      <c r="GC12" s="200"/>
      <c r="GD12" s="201"/>
      <c r="GE12" s="200"/>
      <c r="GF12" s="200"/>
      <c r="GG12" s="200"/>
      <c r="GH12" s="200"/>
      <c r="GI12" s="200"/>
      <c r="GJ12" s="200"/>
      <c r="GK12" s="200"/>
      <c r="GL12" s="201"/>
      <c r="GM12" s="200"/>
      <c r="GN12" s="200"/>
      <c r="GO12" s="200"/>
      <c r="GP12" s="200"/>
      <c r="GQ12" s="200"/>
      <c r="GR12" s="200"/>
      <c r="GS12" s="200"/>
      <c r="GT12" s="201"/>
      <c r="GU12" s="200"/>
      <c r="GV12" s="200"/>
      <c r="GW12" s="200"/>
      <c r="GX12" s="200"/>
      <c r="GY12" s="200"/>
      <c r="GZ12" s="200"/>
      <c r="HA12" s="200"/>
      <c r="HB12" s="201"/>
      <c r="HC12" s="200"/>
      <c r="HD12" s="200"/>
      <c r="HE12" s="200"/>
      <c r="HF12" s="200"/>
      <c r="HG12" s="200"/>
      <c r="HH12" s="200"/>
      <c r="HI12" s="200"/>
      <c r="HJ12" s="201"/>
      <c r="HK12" s="200"/>
      <c r="HL12" s="200"/>
      <c r="HM12" s="200"/>
      <c r="HN12" s="200"/>
      <c r="HO12" s="200"/>
      <c r="HP12" s="200"/>
      <c r="HQ12" s="200"/>
      <c r="HR12" s="201"/>
      <c r="HS12" s="200"/>
      <c r="HT12" s="200"/>
      <c r="HU12" s="200"/>
      <c r="HV12" s="200"/>
      <c r="HW12" s="200"/>
      <c r="HX12" s="200"/>
      <c r="HY12" s="200"/>
      <c r="HZ12" s="201"/>
      <c r="IA12" s="200"/>
      <c r="IB12" s="200"/>
      <c r="IC12" s="200"/>
      <c r="ID12" s="200"/>
      <c r="IE12" s="200"/>
      <c r="IF12" s="200"/>
      <c r="IG12" s="200"/>
    </row>
    <row r="13" spans="1:241" s="238" customFormat="1" ht="15">
      <c r="A13" s="731">
        <v>6</v>
      </c>
      <c r="B13" s="734" t="s">
        <v>1036</v>
      </c>
      <c r="C13" s="733">
        <v>135911</v>
      </c>
      <c r="D13" s="734">
        <v>55</v>
      </c>
      <c r="E13" s="734" t="s">
        <v>1037</v>
      </c>
      <c r="F13" s="732">
        <v>9</v>
      </c>
      <c r="G13" s="442"/>
      <c r="H13" s="200"/>
      <c r="I13" s="200"/>
      <c r="J13" s="201"/>
      <c r="K13" s="200"/>
      <c r="L13" s="200"/>
      <c r="M13" s="200"/>
      <c r="N13" s="200"/>
      <c r="O13" s="200"/>
      <c r="P13" s="200"/>
      <c r="Q13" s="200"/>
      <c r="R13" s="201"/>
      <c r="S13" s="200"/>
      <c r="T13" s="200"/>
      <c r="U13" s="200"/>
      <c r="V13" s="200"/>
      <c r="W13" s="200"/>
      <c r="X13" s="200"/>
      <c r="Y13" s="200"/>
      <c r="Z13" s="201"/>
      <c r="AA13" s="200"/>
      <c r="AB13" s="200"/>
      <c r="AC13" s="200"/>
      <c r="AD13" s="200"/>
      <c r="AE13" s="200"/>
      <c r="AF13" s="200"/>
      <c r="AG13" s="200"/>
      <c r="AH13" s="201"/>
      <c r="AI13" s="200"/>
      <c r="AJ13" s="200"/>
      <c r="AK13" s="200"/>
      <c r="AL13" s="200"/>
      <c r="AM13" s="200"/>
      <c r="AN13" s="200"/>
      <c r="AO13" s="200"/>
      <c r="AP13" s="201"/>
      <c r="AQ13" s="200"/>
      <c r="AR13" s="200"/>
      <c r="AS13" s="200"/>
      <c r="AT13" s="200"/>
      <c r="AU13" s="200"/>
      <c r="AV13" s="200"/>
      <c r="AW13" s="200"/>
      <c r="AX13" s="201"/>
      <c r="AY13" s="200"/>
      <c r="AZ13" s="200"/>
      <c r="BA13" s="200"/>
      <c r="BB13" s="200"/>
      <c r="BC13" s="200"/>
      <c r="BD13" s="200"/>
      <c r="BE13" s="200"/>
      <c r="BF13" s="201"/>
      <c r="BG13" s="200"/>
      <c r="BH13" s="200"/>
      <c r="BI13" s="200"/>
      <c r="BJ13" s="200"/>
      <c r="BK13" s="200"/>
      <c r="BL13" s="200"/>
      <c r="BM13" s="200"/>
      <c r="BN13" s="201"/>
      <c r="BO13" s="200"/>
      <c r="BP13" s="200"/>
      <c r="BQ13" s="200"/>
      <c r="BR13" s="200"/>
      <c r="BS13" s="200"/>
      <c r="BT13" s="200"/>
      <c r="BU13" s="200"/>
      <c r="BV13" s="201"/>
      <c r="BW13" s="200"/>
      <c r="BX13" s="200"/>
      <c r="BY13" s="200"/>
      <c r="BZ13" s="200"/>
      <c r="CA13" s="200"/>
      <c r="CB13" s="200"/>
      <c r="CC13" s="200"/>
      <c r="CD13" s="201"/>
      <c r="CE13" s="200"/>
      <c r="CF13" s="200"/>
      <c r="CG13" s="200"/>
      <c r="CH13" s="200"/>
      <c r="CI13" s="200"/>
      <c r="CJ13" s="200"/>
      <c r="CK13" s="200"/>
      <c r="CL13" s="201"/>
      <c r="CM13" s="200"/>
      <c r="CN13" s="200"/>
      <c r="CO13" s="200"/>
      <c r="CP13" s="200"/>
      <c r="CQ13" s="200"/>
      <c r="CR13" s="200"/>
      <c r="CS13" s="200"/>
      <c r="CT13" s="201"/>
      <c r="CU13" s="200"/>
      <c r="CV13" s="200"/>
      <c r="CW13" s="200"/>
      <c r="CX13" s="200"/>
      <c r="CY13" s="200"/>
      <c r="CZ13" s="200"/>
      <c r="DA13" s="200"/>
      <c r="DB13" s="201"/>
      <c r="DC13" s="200"/>
      <c r="DD13" s="200"/>
      <c r="DE13" s="200"/>
      <c r="DF13" s="200"/>
      <c r="DG13" s="200"/>
      <c r="DH13" s="200"/>
      <c r="DI13" s="200"/>
      <c r="DJ13" s="201"/>
      <c r="DK13" s="200"/>
      <c r="DL13" s="200"/>
      <c r="DM13" s="200"/>
      <c r="DN13" s="200"/>
      <c r="DO13" s="200"/>
      <c r="DP13" s="200"/>
      <c r="DQ13" s="200"/>
      <c r="DR13" s="201"/>
      <c r="DS13" s="200"/>
      <c r="DT13" s="200"/>
      <c r="DU13" s="200"/>
      <c r="DV13" s="200"/>
      <c r="DW13" s="200"/>
      <c r="DX13" s="200"/>
      <c r="DY13" s="200"/>
      <c r="DZ13" s="201"/>
      <c r="EA13" s="200"/>
      <c r="EB13" s="200"/>
      <c r="EC13" s="200"/>
      <c r="ED13" s="200"/>
      <c r="EE13" s="200"/>
      <c r="EF13" s="200"/>
      <c r="EG13" s="200"/>
      <c r="EH13" s="201"/>
      <c r="EI13" s="200"/>
      <c r="EJ13" s="200"/>
      <c r="EK13" s="200"/>
      <c r="EL13" s="200"/>
      <c r="EM13" s="200"/>
      <c r="EN13" s="200"/>
      <c r="EO13" s="200"/>
      <c r="EP13" s="201"/>
      <c r="EQ13" s="200"/>
      <c r="ER13" s="200"/>
      <c r="ES13" s="200"/>
      <c r="ET13" s="200"/>
      <c r="EU13" s="200"/>
      <c r="EV13" s="200"/>
      <c r="EW13" s="200"/>
      <c r="EX13" s="201"/>
      <c r="EY13" s="200"/>
      <c r="EZ13" s="200"/>
      <c r="FA13" s="200"/>
      <c r="FB13" s="200"/>
      <c r="FC13" s="200"/>
      <c r="FD13" s="200"/>
      <c r="FE13" s="200"/>
      <c r="FF13" s="201"/>
      <c r="FG13" s="200"/>
      <c r="FH13" s="200"/>
      <c r="FI13" s="200"/>
      <c r="FJ13" s="200"/>
      <c r="FK13" s="200"/>
      <c r="FL13" s="200"/>
      <c r="FM13" s="200"/>
      <c r="FN13" s="201"/>
      <c r="FO13" s="200"/>
      <c r="FP13" s="200"/>
      <c r="FQ13" s="200"/>
      <c r="FR13" s="200"/>
      <c r="FS13" s="200"/>
      <c r="FT13" s="200"/>
      <c r="FU13" s="200"/>
      <c r="FV13" s="201"/>
      <c r="FW13" s="200"/>
      <c r="FX13" s="200"/>
      <c r="FY13" s="200"/>
      <c r="FZ13" s="200"/>
      <c r="GA13" s="200"/>
      <c r="GB13" s="200"/>
      <c r="GC13" s="200"/>
      <c r="GD13" s="201"/>
      <c r="GE13" s="200"/>
      <c r="GF13" s="200"/>
      <c r="GG13" s="200"/>
      <c r="GH13" s="200"/>
      <c r="GI13" s="200"/>
      <c r="GJ13" s="200"/>
      <c r="GK13" s="200"/>
      <c r="GL13" s="201"/>
      <c r="GM13" s="200"/>
      <c r="GN13" s="200"/>
      <c r="GO13" s="200"/>
      <c r="GP13" s="200"/>
      <c r="GQ13" s="200"/>
      <c r="GR13" s="200"/>
      <c r="GS13" s="200"/>
      <c r="GT13" s="201"/>
      <c r="GU13" s="200"/>
      <c r="GV13" s="200"/>
      <c r="GW13" s="200"/>
      <c r="GX13" s="200"/>
      <c r="GY13" s="200"/>
      <c r="GZ13" s="200"/>
      <c r="HA13" s="200"/>
      <c r="HB13" s="201"/>
      <c r="HC13" s="200"/>
      <c r="HD13" s="200"/>
      <c r="HE13" s="200"/>
      <c r="HF13" s="200"/>
      <c r="HG13" s="200"/>
      <c r="HH13" s="200"/>
      <c r="HI13" s="200"/>
      <c r="HJ13" s="201"/>
      <c r="HK13" s="200"/>
      <c r="HL13" s="200"/>
      <c r="HM13" s="200"/>
      <c r="HN13" s="200"/>
      <c r="HO13" s="200"/>
      <c r="HP13" s="200"/>
      <c r="HQ13" s="200"/>
      <c r="HR13" s="201"/>
      <c r="HS13" s="200"/>
      <c r="HT13" s="200"/>
      <c r="HU13" s="200"/>
      <c r="HV13" s="200"/>
      <c r="HW13" s="200"/>
      <c r="HX13" s="200"/>
      <c r="HY13" s="200"/>
      <c r="HZ13" s="201"/>
      <c r="IA13" s="200"/>
      <c r="IB13" s="200"/>
      <c r="IC13" s="200"/>
      <c r="ID13" s="200"/>
      <c r="IE13" s="200"/>
      <c r="IF13" s="200"/>
      <c r="IG13" s="200"/>
    </row>
    <row r="14" spans="1:241" s="238" customFormat="1" ht="15">
      <c r="A14" s="731">
        <v>7</v>
      </c>
      <c r="B14" s="734" t="s">
        <v>1002</v>
      </c>
      <c r="C14" s="732">
        <v>514</v>
      </c>
      <c r="D14" s="734">
        <v>56</v>
      </c>
      <c r="E14" s="734" t="s">
        <v>1003</v>
      </c>
      <c r="F14" s="733">
        <v>1924</v>
      </c>
      <c r="G14" s="442"/>
      <c r="H14" s="200"/>
      <c r="I14" s="200"/>
      <c r="J14" s="201"/>
      <c r="K14" s="200"/>
      <c r="L14" s="200"/>
      <c r="M14" s="200"/>
      <c r="N14" s="200"/>
      <c r="O14" s="200"/>
      <c r="P14" s="200"/>
      <c r="Q14" s="200"/>
      <c r="R14" s="201"/>
      <c r="S14" s="200"/>
      <c r="T14" s="200"/>
      <c r="U14" s="200"/>
      <c r="V14" s="200"/>
      <c r="W14" s="200"/>
      <c r="X14" s="200"/>
      <c r="Y14" s="200"/>
      <c r="Z14" s="201"/>
      <c r="AA14" s="200"/>
      <c r="AB14" s="200"/>
      <c r="AC14" s="200"/>
      <c r="AD14" s="200"/>
      <c r="AE14" s="200"/>
      <c r="AF14" s="200"/>
      <c r="AG14" s="200"/>
      <c r="AH14" s="201"/>
      <c r="AI14" s="200"/>
      <c r="AJ14" s="200"/>
      <c r="AK14" s="200"/>
      <c r="AL14" s="200"/>
      <c r="AM14" s="200"/>
      <c r="AN14" s="200"/>
      <c r="AO14" s="200"/>
      <c r="AP14" s="201"/>
      <c r="AQ14" s="200"/>
      <c r="AR14" s="200"/>
      <c r="AS14" s="200"/>
      <c r="AT14" s="200"/>
      <c r="AU14" s="200"/>
      <c r="AV14" s="200"/>
      <c r="AW14" s="200"/>
      <c r="AX14" s="201"/>
      <c r="AY14" s="200"/>
      <c r="AZ14" s="200"/>
      <c r="BA14" s="200"/>
      <c r="BB14" s="200"/>
      <c r="BC14" s="200"/>
      <c r="BD14" s="200"/>
      <c r="BE14" s="200"/>
      <c r="BF14" s="201"/>
      <c r="BG14" s="200"/>
      <c r="BH14" s="200"/>
      <c r="BI14" s="200"/>
      <c r="BJ14" s="200"/>
      <c r="BK14" s="200"/>
      <c r="BL14" s="200"/>
      <c r="BM14" s="200"/>
      <c r="BN14" s="201"/>
      <c r="BO14" s="200"/>
      <c r="BP14" s="200"/>
      <c r="BQ14" s="200"/>
      <c r="BR14" s="200"/>
      <c r="BS14" s="200"/>
      <c r="BT14" s="200"/>
      <c r="BU14" s="200"/>
      <c r="BV14" s="201"/>
      <c r="BW14" s="200"/>
      <c r="BX14" s="200"/>
      <c r="BY14" s="200"/>
      <c r="BZ14" s="200"/>
      <c r="CA14" s="200"/>
      <c r="CB14" s="200"/>
      <c r="CC14" s="200"/>
      <c r="CD14" s="201"/>
      <c r="CE14" s="200"/>
      <c r="CF14" s="200"/>
      <c r="CG14" s="200"/>
      <c r="CH14" s="200"/>
      <c r="CI14" s="200"/>
      <c r="CJ14" s="200"/>
      <c r="CK14" s="200"/>
      <c r="CL14" s="201"/>
      <c r="CM14" s="200"/>
      <c r="CN14" s="200"/>
      <c r="CO14" s="200"/>
      <c r="CP14" s="200"/>
      <c r="CQ14" s="200"/>
      <c r="CR14" s="200"/>
      <c r="CS14" s="200"/>
      <c r="CT14" s="201"/>
      <c r="CU14" s="200"/>
      <c r="CV14" s="200"/>
      <c r="CW14" s="200"/>
      <c r="CX14" s="200"/>
      <c r="CY14" s="200"/>
      <c r="CZ14" s="200"/>
      <c r="DA14" s="200"/>
      <c r="DB14" s="201"/>
      <c r="DC14" s="200"/>
      <c r="DD14" s="200"/>
      <c r="DE14" s="200"/>
      <c r="DF14" s="200"/>
      <c r="DG14" s="200"/>
      <c r="DH14" s="200"/>
      <c r="DI14" s="200"/>
      <c r="DJ14" s="201"/>
      <c r="DK14" s="200"/>
      <c r="DL14" s="200"/>
      <c r="DM14" s="200"/>
      <c r="DN14" s="200"/>
      <c r="DO14" s="200"/>
      <c r="DP14" s="200"/>
      <c r="DQ14" s="200"/>
      <c r="DR14" s="201"/>
      <c r="DS14" s="200"/>
      <c r="DT14" s="200"/>
      <c r="DU14" s="200"/>
      <c r="DV14" s="200"/>
      <c r="DW14" s="200"/>
      <c r="DX14" s="200"/>
      <c r="DY14" s="200"/>
      <c r="DZ14" s="201"/>
      <c r="EA14" s="200"/>
      <c r="EB14" s="200"/>
      <c r="EC14" s="200"/>
      <c r="ED14" s="200"/>
      <c r="EE14" s="200"/>
      <c r="EF14" s="200"/>
      <c r="EG14" s="200"/>
      <c r="EH14" s="201"/>
      <c r="EI14" s="200"/>
      <c r="EJ14" s="200"/>
      <c r="EK14" s="200"/>
      <c r="EL14" s="200"/>
      <c r="EM14" s="200"/>
      <c r="EN14" s="200"/>
      <c r="EO14" s="200"/>
      <c r="EP14" s="201"/>
      <c r="EQ14" s="200"/>
      <c r="ER14" s="200"/>
      <c r="ES14" s="200"/>
      <c r="ET14" s="200"/>
      <c r="EU14" s="200"/>
      <c r="EV14" s="200"/>
      <c r="EW14" s="200"/>
      <c r="EX14" s="201"/>
      <c r="EY14" s="200"/>
      <c r="EZ14" s="200"/>
      <c r="FA14" s="200"/>
      <c r="FB14" s="200"/>
      <c r="FC14" s="200"/>
      <c r="FD14" s="200"/>
      <c r="FE14" s="200"/>
      <c r="FF14" s="201"/>
      <c r="FG14" s="200"/>
      <c r="FH14" s="200"/>
      <c r="FI14" s="200"/>
      <c r="FJ14" s="200"/>
      <c r="FK14" s="200"/>
      <c r="FL14" s="200"/>
      <c r="FM14" s="200"/>
      <c r="FN14" s="201"/>
      <c r="FO14" s="200"/>
      <c r="FP14" s="200"/>
      <c r="FQ14" s="200"/>
      <c r="FR14" s="200"/>
      <c r="FS14" s="200"/>
      <c r="FT14" s="200"/>
      <c r="FU14" s="200"/>
      <c r="FV14" s="201"/>
      <c r="FW14" s="200"/>
      <c r="FX14" s="200"/>
      <c r="FY14" s="200"/>
      <c r="FZ14" s="200"/>
      <c r="GA14" s="200"/>
      <c r="GB14" s="200"/>
      <c r="GC14" s="200"/>
      <c r="GD14" s="201"/>
      <c r="GE14" s="200"/>
      <c r="GF14" s="200"/>
      <c r="GG14" s="200"/>
      <c r="GH14" s="200"/>
      <c r="GI14" s="200"/>
      <c r="GJ14" s="200"/>
      <c r="GK14" s="200"/>
      <c r="GL14" s="201"/>
      <c r="GM14" s="200"/>
      <c r="GN14" s="200"/>
      <c r="GO14" s="200"/>
      <c r="GP14" s="200"/>
      <c r="GQ14" s="200"/>
      <c r="GR14" s="200"/>
      <c r="GS14" s="200"/>
      <c r="GT14" s="201"/>
      <c r="GU14" s="200"/>
      <c r="GV14" s="200"/>
      <c r="GW14" s="200"/>
      <c r="GX14" s="200"/>
      <c r="GY14" s="200"/>
      <c r="GZ14" s="200"/>
      <c r="HA14" s="200"/>
      <c r="HB14" s="201"/>
      <c r="HC14" s="200"/>
      <c r="HD14" s="200"/>
      <c r="HE14" s="200"/>
      <c r="HF14" s="200"/>
      <c r="HG14" s="200"/>
      <c r="HH14" s="200"/>
      <c r="HI14" s="200"/>
      <c r="HJ14" s="201"/>
      <c r="HK14" s="200"/>
      <c r="HL14" s="200"/>
      <c r="HM14" s="200"/>
      <c r="HN14" s="200"/>
      <c r="HO14" s="200"/>
      <c r="HP14" s="200"/>
      <c r="HQ14" s="200"/>
      <c r="HR14" s="201"/>
      <c r="HS14" s="200"/>
      <c r="HT14" s="200"/>
      <c r="HU14" s="200"/>
      <c r="HV14" s="200"/>
      <c r="HW14" s="200"/>
      <c r="HX14" s="200"/>
      <c r="HY14" s="200"/>
      <c r="HZ14" s="201"/>
      <c r="IA14" s="200"/>
      <c r="IB14" s="200"/>
      <c r="IC14" s="200"/>
      <c r="ID14" s="200"/>
      <c r="IE14" s="200"/>
      <c r="IF14" s="200"/>
      <c r="IG14" s="200"/>
    </row>
    <row r="15" spans="1:241" s="238" customFormat="1" ht="15">
      <c r="A15" s="731">
        <v>8</v>
      </c>
      <c r="B15" s="734" t="s">
        <v>1038</v>
      </c>
      <c r="C15" s="732">
        <v>352</v>
      </c>
      <c r="D15" s="734">
        <v>57</v>
      </c>
      <c r="E15" s="734" t="s">
        <v>1039</v>
      </c>
      <c r="F15" s="732">
        <v>448</v>
      </c>
      <c r="G15" s="442"/>
      <c r="H15" s="200"/>
      <c r="I15" s="200"/>
      <c r="J15" s="201"/>
      <c r="K15" s="200"/>
      <c r="L15" s="200"/>
      <c r="M15" s="200"/>
      <c r="N15" s="200"/>
      <c r="O15" s="200"/>
      <c r="P15" s="200"/>
      <c r="Q15" s="200"/>
      <c r="R15" s="201"/>
      <c r="S15" s="200"/>
      <c r="T15" s="200"/>
      <c r="U15" s="200"/>
      <c r="V15" s="200"/>
      <c r="W15" s="200"/>
      <c r="X15" s="200"/>
      <c r="Y15" s="200"/>
      <c r="Z15" s="201"/>
      <c r="AA15" s="200"/>
      <c r="AB15" s="200"/>
      <c r="AC15" s="200"/>
      <c r="AD15" s="200"/>
      <c r="AE15" s="200"/>
      <c r="AF15" s="200"/>
      <c r="AG15" s="200"/>
      <c r="AH15" s="201"/>
      <c r="AI15" s="200"/>
      <c r="AJ15" s="200"/>
      <c r="AK15" s="200"/>
      <c r="AL15" s="200"/>
      <c r="AM15" s="200"/>
      <c r="AN15" s="200"/>
      <c r="AO15" s="200"/>
      <c r="AP15" s="201"/>
      <c r="AQ15" s="200"/>
      <c r="AR15" s="200"/>
      <c r="AS15" s="200"/>
      <c r="AT15" s="200"/>
      <c r="AU15" s="200"/>
      <c r="AV15" s="200"/>
      <c r="AW15" s="200"/>
      <c r="AX15" s="201"/>
      <c r="AY15" s="200"/>
      <c r="AZ15" s="200"/>
      <c r="BA15" s="200"/>
      <c r="BB15" s="200"/>
      <c r="BC15" s="200"/>
      <c r="BD15" s="200"/>
      <c r="BE15" s="200"/>
      <c r="BF15" s="201"/>
      <c r="BG15" s="200"/>
      <c r="BH15" s="200"/>
      <c r="BI15" s="200"/>
      <c r="BJ15" s="200"/>
      <c r="BK15" s="200"/>
      <c r="BL15" s="200"/>
      <c r="BM15" s="200"/>
      <c r="BN15" s="201"/>
      <c r="BO15" s="200"/>
      <c r="BP15" s="200"/>
      <c r="BQ15" s="200"/>
      <c r="BR15" s="200"/>
      <c r="BS15" s="200"/>
      <c r="BT15" s="200"/>
      <c r="BU15" s="200"/>
      <c r="BV15" s="201"/>
      <c r="BW15" s="200"/>
      <c r="BX15" s="200"/>
      <c r="BY15" s="200"/>
      <c r="BZ15" s="200"/>
      <c r="CA15" s="200"/>
      <c r="CB15" s="200"/>
      <c r="CC15" s="200"/>
      <c r="CD15" s="201"/>
      <c r="CE15" s="200"/>
      <c r="CF15" s="200"/>
      <c r="CG15" s="200"/>
      <c r="CH15" s="200"/>
      <c r="CI15" s="200"/>
      <c r="CJ15" s="200"/>
      <c r="CK15" s="200"/>
      <c r="CL15" s="201"/>
      <c r="CM15" s="200"/>
      <c r="CN15" s="200"/>
      <c r="CO15" s="200"/>
      <c r="CP15" s="200"/>
      <c r="CQ15" s="200"/>
      <c r="CR15" s="200"/>
      <c r="CS15" s="200"/>
      <c r="CT15" s="201"/>
      <c r="CU15" s="200"/>
      <c r="CV15" s="200"/>
      <c r="CW15" s="200"/>
      <c r="CX15" s="200"/>
      <c r="CY15" s="200"/>
      <c r="CZ15" s="200"/>
      <c r="DA15" s="200"/>
      <c r="DB15" s="201"/>
      <c r="DC15" s="200"/>
      <c r="DD15" s="200"/>
      <c r="DE15" s="200"/>
      <c r="DF15" s="200"/>
      <c r="DG15" s="200"/>
      <c r="DH15" s="200"/>
      <c r="DI15" s="200"/>
      <c r="DJ15" s="201"/>
      <c r="DK15" s="200"/>
      <c r="DL15" s="200"/>
      <c r="DM15" s="200"/>
      <c r="DN15" s="200"/>
      <c r="DO15" s="200"/>
      <c r="DP15" s="200"/>
      <c r="DQ15" s="200"/>
      <c r="DR15" s="201"/>
      <c r="DS15" s="200"/>
      <c r="DT15" s="200"/>
      <c r="DU15" s="200"/>
      <c r="DV15" s="200"/>
      <c r="DW15" s="200"/>
      <c r="DX15" s="200"/>
      <c r="DY15" s="200"/>
      <c r="DZ15" s="201"/>
      <c r="EA15" s="200"/>
      <c r="EB15" s="200"/>
      <c r="EC15" s="200"/>
      <c r="ED15" s="200"/>
      <c r="EE15" s="200"/>
      <c r="EF15" s="200"/>
      <c r="EG15" s="200"/>
      <c r="EH15" s="201"/>
      <c r="EI15" s="200"/>
      <c r="EJ15" s="200"/>
      <c r="EK15" s="200"/>
      <c r="EL15" s="200"/>
      <c r="EM15" s="200"/>
      <c r="EN15" s="200"/>
      <c r="EO15" s="200"/>
      <c r="EP15" s="201"/>
      <c r="EQ15" s="200"/>
      <c r="ER15" s="200"/>
      <c r="ES15" s="200"/>
      <c r="ET15" s="200"/>
      <c r="EU15" s="200"/>
      <c r="EV15" s="200"/>
      <c r="EW15" s="200"/>
      <c r="EX15" s="201"/>
      <c r="EY15" s="200"/>
      <c r="EZ15" s="200"/>
      <c r="FA15" s="200"/>
      <c r="FB15" s="200"/>
      <c r="FC15" s="200"/>
      <c r="FD15" s="200"/>
      <c r="FE15" s="200"/>
      <c r="FF15" s="201"/>
      <c r="FG15" s="200"/>
      <c r="FH15" s="200"/>
      <c r="FI15" s="200"/>
      <c r="FJ15" s="200"/>
      <c r="FK15" s="200"/>
      <c r="FL15" s="200"/>
      <c r="FM15" s="200"/>
      <c r="FN15" s="201"/>
      <c r="FO15" s="200"/>
      <c r="FP15" s="200"/>
      <c r="FQ15" s="200"/>
      <c r="FR15" s="200"/>
      <c r="FS15" s="200"/>
      <c r="FT15" s="200"/>
      <c r="FU15" s="200"/>
      <c r="FV15" s="201"/>
      <c r="FW15" s="200"/>
      <c r="FX15" s="200"/>
      <c r="FY15" s="200"/>
      <c r="FZ15" s="200"/>
      <c r="GA15" s="200"/>
      <c r="GB15" s="200"/>
      <c r="GC15" s="200"/>
      <c r="GD15" s="201"/>
      <c r="GE15" s="200"/>
      <c r="GF15" s="200"/>
      <c r="GG15" s="200"/>
      <c r="GH15" s="200"/>
      <c r="GI15" s="200"/>
      <c r="GJ15" s="200"/>
      <c r="GK15" s="200"/>
      <c r="GL15" s="201"/>
      <c r="GM15" s="200"/>
      <c r="GN15" s="200"/>
      <c r="GO15" s="200"/>
      <c r="GP15" s="200"/>
      <c r="GQ15" s="200"/>
      <c r="GR15" s="200"/>
      <c r="GS15" s="200"/>
      <c r="GT15" s="201"/>
      <c r="GU15" s="200"/>
      <c r="GV15" s="200"/>
      <c r="GW15" s="200"/>
      <c r="GX15" s="200"/>
      <c r="GY15" s="200"/>
      <c r="GZ15" s="200"/>
      <c r="HA15" s="200"/>
      <c r="HB15" s="201"/>
      <c r="HC15" s="200"/>
      <c r="HD15" s="200"/>
      <c r="HE15" s="200"/>
      <c r="HF15" s="200"/>
      <c r="HG15" s="200"/>
      <c r="HH15" s="200"/>
      <c r="HI15" s="200"/>
      <c r="HJ15" s="201"/>
      <c r="HK15" s="200"/>
      <c r="HL15" s="200"/>
      <c r="HM15" s="200"/>
      <c r="HN15" s="200"/>
      <c r="HO15" s="200"/>
      <c r="HP15" s="200"/>
      <c r="HQ15" s="200"/>
      <c r="HR15" s="201"/>
      <c r="HS15" s="200"/>
      <c r="HT15" s="200"/>
      <c r="HU15" s="200"/>
      <c r="HV15" s="200"/>
      <c r="HW15" s="200"/>
      <c r="HX15" s="200"/>
      <c r="HY15" s="200"/>
      <c r="HZ15" s="201"/>
      <c r="IA15" s="200"/>
      <c r="IB15" s="200"/>
      <c r="IC15" s="200"/>
      <c r="ID15" s="200"/>
      <c r="IE15" s="200"/>
      <c r="IF15" s="200"/>
      <c r="IG15" s="200"/>
    </row>
    <row r="16" spans="1:241" s="238" customFormat="1" ht="15">
      <c r="A16" s="731">
        <v>9</v>
      </c>
      <c r="B16" s="734" t="s">
        <v>1004</v>
      </c>
      <c r="C16" s="732">
        <v>266</v>
      </c>
      <c r="D16" s="734">
        <v>58</v>
      </c>
      <c r="E16" s="734" t="s">
        <v>1005</v>
      </c>
      <c r="F16" s="732">
        <v>4</v>
      </c>
      <c r="G16" s="442"/>
      <c r="H16" s="200"/>
      <c r="I16" s="200"/>
      <c r="J16" s="201"/>
      <c r="K16" s="200"/>
      <c r="L16" s="200"/>
      <c r="M16" s="200"/>
      <c r="N16" s="200"/>
      <c r="O16" s="200"/>
      <c r="P16" s="200"/>
      <c r="Q16" s="200"/>
      <c r="R16" s="201"/>
      <c r="S16" s="200"/>
      <c r="T16" s="200"/>
      <c r="U16" s="200"/>
      <c r="V16" s="200"/>
      <c r="W16" s="200"/>
      <c r="X16" s="200"/>
      <c r="Y16" s="200"/>
      <c r="Z16" s="201"/>
      <c r="AA16" s="200"/>
      <c r="AB16" s="200"/>
      <c r="AC16" s="200"/>
      <c r="AD16" s="200"/>
      <c r="AE16" s="200"/>
      <c r="AF16" s="200"/>
      <c r="AG16" s="200"/>
      <c r="AH16" s="201"/>
      <c r="AI16" s="200"/>
      <c r="AJ16" s="200"/>
      <c r="AK16" s="200"/>
      <c r="AL16" s="200"/>
      <c r="AM16" s="200"/>
      <c r="AN16" s="200"/>
      <c r="AO16" s="200"/>
      <c r="AP16" s="201"/>
      <c r="AQ16" s="200"/>
      <c r="AR16" s="200"/>
      <c r="AS16" s="200"/>
      <c r="AT16" s="200"/>
      <c r="AU16" s="200"/>
      <c r="AV16" s="200"/>
      <c r="AW16" s="200"/>
      <c r="AX16" s="201"/>
      <c r="AY16" s="200"/>
      <c r="AZ16" s="200"/>
      <c r="BA16" s="200"/>
      <c r="BB16" s="200"/>
      <c r="BC16" s="200"/>
      <c r="BD16" s="200"/>
      <c r="BE16" s="200"/>
      <c r="BF16" s="201"/>
      <c r="BG16" s="200"/>
      <c r="BH16" s="200"/>
      <c r="BI16" s="200"/>
      <c r="BJ16" s="200"/>
      <c r="BK16" s="200"/>
      <c r="BL16" s="200"/>
      <c r="BM16" s="200"/>
      <c r="BN16" s="201"/>
      <c r="BO16" s="200"/>
      <c r="BP16" s="200"/>
      <c r="BQ16" s="200"/>
      <c r="BR16" s="200"/>
      <c r="BS16" s="200"/>
      <c r="BT16" s="200"/>
      <c r="BU16" s="200"/>
      <c r="BV16" s="201"/>
      <c r="BW16" s="200"/>
      <c r="BX16" s="200"/>
      <c r="BY16" s="200"/>
      <c r="BZ16" s="200"/>
      <c r="CA16" s="200"/>
      <c r="CB16" s="200"/>
      <c r="CC16" s="200"/>
      <c r="CD16" s="201"/>
      <c r="CE16" s="200"/>
      <c r="CF16" s="200"/>
      <c r="CG16" s="200"/>
      <c r="CH16" s="200"/>
      <c r="CI16" s="200"/>
      <c r="CJ16" s="200"/>
      <c r="CK16" s="200"/>
      <c r="CL16" s="201"/>
      <c r="CM16" s="200"/>
      <c r="CN16" s="200"/>
      <c r="CO16" s="200"/>
      <c r="CP16" s="200"/>
      <c r="CQ16" s="200"/>
      <c r="CR16" s="200"/>
      <c r="CS16" s="200"/>
      <c r="CT16" s="201"/>
      <c r="CU16" s="200"/>
      <c r="CV16" s="200"/>
      <c r="CW16" s="200"/>
      <c r="CX16" s="200"/>
      <c r="CY16" s="200"/>
      <c r="CZ16" s="200"/>
      <c r="DA16" s="200"/>
      <c r="DB16" s="201"/>
      <c r="DC16" s="200"/>
      <c r="DD16" s="200"/>
      <c r="DE16" s="200"/>
      <c r="DF16" s="200"/>
      <c r="DG16" s="200"/>
      <c r="DH16" s="200"/>
      <c r="DI16" s="200"/>
      <c r="DJ16" s="201"/>
      <c r="DK16" s="200"/>
      <c r="DL16" s="200"/>
      <c r="DM16" s="200"/>
      <c r="DN16" s="200"/>
      <c r="DO16" s="200"/>
      <c r="DP16" s="200"/>
      <c r="DQ16" s="200"/>
      <c r="DR16" s="201"/>
      <c r="DS16" s="200"/>
      <c r="DT16" s="200"/>
      <c r="DU16" s="200"/>
      <c r="DV16" s="200"/>
      <c r="DW16" s="200"/>
      <c r="DX16" s="200"/>
      <c r="DY16" s="200"/>
      <c r="DZ16" s="201"/>
      <c r="EA16" s="200"/>
      <c r="EB16" s="200"/>
      <c r="EC16" s="200"/>
      <c r="ED16" s="200"/>
      <c r="EE16" s="200"/>
      <c r="EF16" s="200"/>
      <c r="EG16" s="200"/>
      <c r="EH16" s="201"/>
      <c r="EI16" s="200"/>
      <c r="EJ16" s="200"/>
      <c r="EK16" s="200"/>
      <c r="EL16" s="200"/>
      <c r="EM16" s="200"/>
      <c r="EN16" s="200"/>
      <c r="EO16" s="200"/>
      <c r="EP16" s="201"/>
      <c r="EQ16" s="200"/>
      <c r="ER16" s="200"/>
      <c r="ES16" s="200"/>
      <c r="ET16" s="200"/>
      <c r="EU16" s="200"/>
      <c r="EV16" s="200"/>
      <c r="EW16" s="200"/>
      <c r="EX16" s="201"/>
      <c r="EY16" s="200"/>
      <c r="EZ16" s="200"/>
      <c r="FA16" s="200"/>
      <c r="FB16" s="200"/>
      <c r="FC16" s="200"/>
      <c r="FD16" s="200"/>
      <c r="FE16" s="200"/>
      <c r="FF16" s="201"/>
      <c r="FG16" s="200"/>
      <c r="FH16" s="200"/>
      <c r="FI16" s="200"/>
      <c r="FJ16" s="200"/>
      <c r="FK16" s="200"/>
      <c r="FL16" s="200"/>
      <c r="FM16" s="200"/>
      <c r="FN16" s="201"/>
      <c r="FO16" s="200"/>
      <c r="FP16" s="200"/>
      <c r="FQ16" s="200"/>
      <c r="FR16" s="200"/>
      <c r="FS16" s="200"/>
      <c r="FT16" s="200"/>
      <c r="FU16" s="200"/>
      <c r="FV16" s="201"/>
      <c r="FW16" s="200"/>
      <c r="FX16" s="200"/>
      <c r="FY16" s="200"/>
      <c r="FZ16" s="200"/>
      <c r="GA16" s="200"/>
      <c r="GB16" s="200"/>
      <c r="GC16" s="200"/>
      <c r="GD16" s="201"/>
      <c r="GE16" s="200"/>
      <c r="GF16" s="200"/>
      <c r="GG16" s="200"/>
      <c r="GH16" s="200"/>
      <c r="GI16" s="200"/>
      <c r="GJ16" s="200"/>
      <c r="GK16" s="200"/>
      <c r="GL16" s="201"/>
      <c r="GM16" s="200"/>
      <c r="GN16" s="200"/>
      <c r="GO16" s="200"/>
      <c r="GP16" s="200"/>
      <c r="GQ16" s="200"/>
      <c r="GR16" s="200"/>
      <c r="GS16" s="200"/>
      <c r="GT16" s="201"/>
      <c r="GU16" s="200"/>
      <c r="GV16" s="200"/>
      <c r="GW16" s="200"/>
      <c r="GX16" s="200"/>
      <c r="GY16" s="200"/>
      <c r="GZ16" s="200"/>
      <c r="HA16" s="200"/>
      <c r="HB16" s="201"/>
      <c r="HC16" s="200"/>
      <c r="HD16" s="200"/>
      <c r="HE16" s="200"/>
      <c r="HF16" s="200"/>
      <c r="HG16" s="200"/>
      <c r="HH16" s="200"/>
      <c r="HI16" s="200"/>
      <c r="HJ16" s="201"/>
      <c r="HK16" s="200"/>
      <c r="HL16" s="200"/>
      <c r="HM16" s="200"/>
      <c r="HN16" s="200"/>
      <c r="HO16" s="200"/>
      <c r="HP16" s="200"/>
      <c r="HQ16" s="200"/>
      <c r="HR16" s="201"/>
      <c r="HS16" s="200"/>
      <c r="HT16" s="200"/>
      <c r="HU16" s="200"/>
      <c r="HV16" s="200"/>
      <c r="HW16" s="200"/>
      <c r="HX16" s="200"/>
      <c r="HY16" s="200"/>
      <c r="HZ16" s="201"/>
      <c r="IA16" s="200"/>
      <c r="IB16" s="200"/>
      <c r="IC16" s="200"/>
      <c r="ID16" s="200"/>
      <c r="IE16" s="200"/>
      <c r="IF16" s="200"/>
      <c r="IG16" s="200"/>
    </row>
    <row r="17" spans="1:241" s="238" customFormat="1" ht="15">
      <c r="A17" s="731">
        <v>10</v>
      </c>
      <c r="B17" s="734" t="s">
        <v>1040</v>
      </c>
      <c r="C17" s="732">
        <v>2</v>
      </c>
      <c r="D17" s="734">
        <v>59</v>
      </c>
      <c r="E17" s="734" t="s">
        <v>1041</v>
      </c>
      <c r="F17" s="732">
        <v>29</v>
      </c>
      <c r="G17" s="442"/>
      <c r="H17" s="200"/>
      <c r="I17" s="200"/>
      <c r="J17" s="201"/>
      <c r="K17" s="200"/>
      <c r="L17" s="200"/>
      <c r="M17" s="200"/>
      <c r="N17" s="200"/>
      <c r="O17" s="200"/>
      <c r="P17" s="200"/>
      <c r="Q17" s="200"/>
      <c r="R17" s="201"/>
      <c r="S17" s="200"/>
      <c r="T17" s="200"/>
      <c r="U17" s="200"/>
      <c r="V17" s="200"/>
      <c r="W17" s="200"/>
      <c r="X17" s="200"/>
      <c r="Y17" s="200"/>
      <c r="Z17" s="201"/>
      <c r="AA17" s="200"/>
      <c r="AB17" s="200"/>
      <c r="AC17" s="200"/>
      <c r="AD17" s="200"/>
      <c r="AE17" s="200"/>
      <c r="AF17" s="200"/>
      <c r="AG17" s="200"/>
      <c r="AH17" s="201"/>
      <c r="AI17" s="200"/>
      <c r="AJ17" s="200"/>
      <c r="AK17" s="200"/>
      <c r="AL17" s="200"/>
      <c r="AM17" s="200"/>
      <c r="AN17" s="200"/>
      <c r="AO17" s="200"/>
      <c r="AP17" s="201"/>
      <c r="AQ17" s="200"/>
      <c r="AR17" s="200"/>
      <c r="AS17" s="200"/>
      <c r="AT17" s="200"/>
      <c r="AU17" s="200"/>
      <c r="AV17" s="200"/>
      <c r="AW17" s="200"/>
      <c r="AX17" s="201"/>
      <c r="AY17" s="200"/>
      <c r="AZ17" s="200"/>
      <c r="BA17" s="200"/>
      <c r="BB17" s="200"/>
      <c r="BC17" s="200"/>
      <c r="BD17" s="200"/>
      <c r="BE17" s="200"/>
      <c r="BF17" s="201"/>
      <c r="BG17" s="200"/>
      <c r="BH17" s="200"/>
      <c r="BI17" s="200"/>
      <c r="BJ17" s="200"/>
      <c r="BK17" s="200"/>
      <c r="BL17" s="200"/>
      <c r="BM17" s="200"/>
      <c r="BN17" s="201"/>
      <c r="BO17" s="200"/>
      <c r="BP17" s="200"/>
      <c r="BQ17" s="200"/>
      <c r="BR17" s="200"/>
      <c r="BS17" s="200"/>
      <c r="BT17" s="200"/>
      <c r="BU17" s="200"/>
      <c r="BV17" s="201"/>
      <c r="BW17" s="200"/>
      <c r="BX17" s="200"/>
      <c r="BY17" s="200"/>
      <c r="BZ17" s="200"/>
      <c r="CA17" s="200"/>
      <c r="CB17" s="200"/>
      <c r="CC17" s="200"/>
      <c r="CD17" s="201"/>
      <c r="CE17" s="200"/>
      <c r="CF17" s="200"/>
      <c r="CG17" s="200"/>
      <c r="CH17" s="200"/>
      <c r="CI17" s="200"/>
      <c r="CJ17" s="200"/>
      <c r="CK17" s="200"/>
      <c r="CL17" s="201"/>
      <c r="CM17" s="200"/>
      <c r="CN17" s="200"/>
      <c r="CO17" s="200"/>
      <c r="CP17" s="200"/>
      <c r="CQ17" s="200"/>
      <c r="CR17" s="200"/>
      <c r="CS17" s="200"/>
      <c r="CT17" s="201"/>
      <c r="CU17" s="200"/>
      <c r="CV17" s="200"/>
      <c r="CW17" s="200"/>
      <c r="CX17" s="200"/>
      <c r="CY17" s="200"/>
      <c r="CZ17" s="200"/>
      <c r="DA17" s="200"/>
      <c r="DB17" s="201"/>
      <c r="DC17" s="200"/>
      <c r="DD17" s="200"/>
      <c r="DE17" s="200"/>
      <c r="DF17" s="200"/>
      <c r="DG17" s="200"/>
      <c r="DH17" s="200"/>
      <c r="DI17" s="200"/>
      <c r="DJ17" s="201"/>
      <c r="DK17" s="200"/>
      <c r="DL17" s="200"/>
      <c r="DM17" s="200"/>
      <c r="DN17" s="200"/>
      <c r="DO17" s="200"/>
      <c r="DP17" s="200"/>
      <c r="DQ17" s="200"/>
      <c r="DR17" s="201"/>
      <c r="DS17" s="200"/>
      <c r="DT17" s="200"/>
      <c r="DU17" s="200"/>
      <c r="DV17" s="200"/>
      <c r="DW17" s="200"/>
      <c r="DX17" s="200"/>
      <c r="DY17" s="200"/>
      <c r="DZ17" s="201"/>
      <c r="EA17" s="200"/>
      <c r="EB17" s="200"/>
      <c r="EC17" s="200"/>
      <c r="ED17" s="200"/>
      <c r="EE17" s="200"/>
      <c r="EF17" s="200"/>
      <c r="EG17" s="200"/>
      <c r="EH17" s="201"/>
      <c r="EI17" s="200"/>
      <c r="EJ17" s="200"/>
      <c r="EK17" s="200"/>
      <c r="EL17" s="200"/>
      <c r="EM17" s="200"/>
      <c r="EN17" s="200"/>
      <c r="EO17" s="200"/>
      <c r="EP17" s="201"/>
      <c r="EQ17" s="200"/>
      <c r="ER17" s="200"/>
      <c r="ES17" s="200"/>
      <c r="ET17" s="200"/>
      <c r="EU17" s="200"/>
      <c r="EV17" s="200"/>
      <c r="EW17" s="200"/>
      <c r="EX17" s="201"/>
      <c r="EY17" s="200"/>
      <c r="EZ17" s="200"/>
      <c r="FA17" s="200"/>
      <c r="FB17" s="200"/>
      <c r="FC17" s="200"/>
      <c r="FD17" s="200"/>
      <c r="FE17" s="200"/>
      <c r="FF17" s="201"/>
      <c r="FG17" s="200"/>
      <c r="FH17" s="200"/>
      <c r="FI17" s="200"/>
      <c r="FJ17" s="200"/>
      <c r="FK17" s="200"/>
      <c r="FL17" s="200"/>
      <c r="FM17" s="200"/>
      <c r="FN17" s="201"/>
      <c r="FO17" s="200"/>
      <c r="FP17" s="200"/>
      <c r="FQ17" s="200"/>
      <c r="FR17" s="200"/>
      <c r="FS17" s="200"/>
      <c r="FT17" s="200"/>
      <c r="FU17" s="200"/>
      <c r="FV17" s="201"/>
      <c r="FW17" s="200"/>
      <c r="FX17" s="200"/>
      <c r="FY17" s="200"/>
      <c r="FZ17" s="200"/>
      <c r="GA17" s="200"/>
      <c r="GB17" s="200"/>
      <c r="GC17" s="200"/>
      <c r="GD17" s="201"/>
      <c r="GE17" s="200"/>
      <c r="GF17" s="200"/>
      <c r="GG17" s="200"/>
      <c r="GH17" s="200"/>
      <c r="GI17" s="200"/>
      <c r="GJ17" s="200"/>
      <c r="GK17" s="200"/>
      <c r="GL17" s="201"/>
      <c r="GM17" s="200"/>
      <c r="GN17" s="200"/>
      <c r="GO17" s="200"/>
      <c r="GP17" s="200"/>
      <c r="GQ17" s="200"/>
      <c r="GR17" s="200"/>
      <c r="GS17" s="200"/>
      <c r="GT17" s="201"/>
      <c r="GU17" s="200"/>
      <c r="GV17" s="200"/>
      <c r="GW17" s="200"/>
      <c r="GX17" s="200"/>
      <c r="GY17" s="200"/>
      <c r="GZ17" s="200"/>
      <c r="HA17" s="200"/>
      <c r="HB17" s="201"/>
      <c r="HC17" s="200"/>
      <c r="HD17" s="200"/>
      <c r="HE17" s="200"/>
      <c r="HF17" s="200"/>
      <c r="HG17" s="200"/>
      <c r="HH17" s="200"/>
      <c r="HI17" s="200"/>
      <c r="HJ17" s="201"/>
      <c r="HK17" s="200"/>
      <c r="HL17" s="200"/>
      <c r="HM17" s="200"/>
      <c r="HN17" s="200"/>
      <c r="HO17" s="200"/>
      <c r="HP17" s="200"/>
      <c r="HQ17" s="200"/>
      <c r="HR17" s="201"/>
      <c r="HS17" s="200"/>
      <c r="HT17" s="200"/>
      <c r="HU17" s="200"/>
      <c r="HV17" s="200"/>
      <c r="HW17" s="200"/>
      <c r="HX17" s="200"/>
      <c r="HY17" s="200"/>
      <c r="HZ17" s="201"/>
      <c r="IA17" s="200"/>
      <c r="IB17" s="200"/>
      <c r="IC17" s="200"/>
      <c r="ID17" s="200"/>
      <c r="IE17" s="200"/>
      <c r="IF17" s="200"/>
      <c r="IG17" s="200"/>
    </row>
    <row r="18" spans="1:241" s="238" customFormat="1" ht="15">
      <c r="A18" s="731">
        <v>11</v>
      </c>
      <c r="B18" s="734" t="s">
        <v>1006</v>
      </c>
      <c r="C18" s="732">
        <v>163</v>
      </c>
      <c r="D18" s="734">
        <v>60</v>
      </c>
      <c r="E18" s="734" t="s">
        <v>1007</v>
      </c>
      <c r="F18" s="733">
        <v>3151</v>
      </c>
      <c r="G18" s="442"/>
      <c r="H18" s="200"/>
      <c r="I18" s="200"/>
      <c r="J18" s="201"/>
      <c r="K18" s="200"/>
      <c r="L18" s="200"/>
      <c r="M18" s="200"/>
      <c r="N18" s="200"/>
      <c r="O18" s="200"/>
      <c r="P18" s="200"/>
      <c r="Q18" s="200"/>
      <c r="R18" s="201"/>
      <c r="S18" s="200"/>
      <c r="T18" s="200"/>
      <c r="U18" s="200"/>
      <c r="V18" s="200"/>
      <c r="W18" s="200"/>
      <c r="X18" s="200"/>
      <c r="Y18" s="200"/>
      <c r="Z18" s="201"/>
      <c r="AA18" s="200"/>
      <c r="AB18" s="200"/>
      <c r="AC18" s="200"/>
      <c r="AD18" s="200"/>
      <c r="AE18" s="200"/>
      <c r="AF18" s="200"/>
      <c r="AG18" s="200"/>
      <c r="AH18" s="201"/>
      <c r="AI18" s="200"/>
      <c r="AJ18" s="200"/>
      <c r="AK18" s="200"/>
      <c r="AL18" s="200"/>
      <c r="AM18" s="200"/>
      <c r="AN18" s="200"/>
      <c r="AO18" s="200"/>
      <c r="AP18" s="201"/>
      <c r="AQ18" s="200"/>
      <c r="AR18" s="200"/>
      <c r="AS18" s="200"/>
      <c r="AT18" s="200"/>
      <c r="AU18" s="200"/>
      <c r="AV18" s="200"/>
      <c r="AW18" s="200"/>
      <c r="AX18" s="201"/>
      <c r="AY18" s="200"/>
      <c r="AZ18" s="200"/>
      <c r="BA18" s="200"/>
      <c r="BB18" s="200"/>
      <c r="BC18" s="200"/>
      <c r="BD18" s="200"/>
      <c r="BE18" s="200"/>
      <c r="BF18" s="201"/>
      <c r="BG18" s="200"/>
      <c r="BH18" s="200"/>
      <c r="BI18" s="200"/>
      <c r="BJ18" s="200"/>
      <c r="BK18" s="200"/>
      <c r="BL18" s="200"/>
      <c r="BM18" s="200"/>
      <c r="BN18" s="201"/>
      <c r="BO18" s="200"/>
      <c r="BP18" s="200"/>
      <c r="BQ18" s="200"/>
      <c r="BR18" s="200"/>
      <c r="BS18" s="200"/>
      <c r="BT18" s="200"/>
      <c r="BU18" s="200"/>
      <c r="BV18" s="201"/>
      <c r="BW18" s="200"/>
      <c r="BX18" s="200"/>
      <c r="BY18" s="200"/>
      <c r="BZ18" s="200"/>
      <c r="CA18" s="200"/>
      <c r="CB18" s="200"/>
      <c r="CC18" s="200"/>
      <c r="CD18" s="201"/>
      <c r="CE18" s="200"/>
      <c r="CF18" s="200"/>
      <c r="CG18" s="200"/>
      <c r="CH18" s="200"/>
      <c r="CI18" s="200"/>
      <c r="CJ18" s="200"/>
      <c r="CK18" s="200"/>
      <c r="CL18" s="201"/>
      <c r="CM18" s="200"/>
      <c r="CN18" s="200"/>
      <c r="CO18" s="200"/>
      <c r="CP18" s="200"/>
      <c r="CQ18" s="200"/>
      <c r="CR18" s="200"/>
      <c r="CS18" s="200"/>
      <c r="CT18" s="201"/>
      <c r="CU18" s="200"/>
      <c r="CV18" s="200"/>
      <c r="CW18" s="200"/>
      <c r="CX18" s="200"/>
      <c r="CY18" s="200"/>
      <c r="CZ18" s="200"/>
      <c r="DA18" s="200"/>
      <c r="DB18" s="201"/>
      <c r="DC18" s="200"/>
      <c r="DD18" s="200"/>
      <c r="DE18" s="200"/>
      <c r="DF18" s="200"/>
      <c r="DG18" s="200"/>
      <c r="DH18" s="200"/>
      <c r="DI18" s="200"/>
      <c r="DJ18" s="201"/>
      <c r="DK18" s="200"/>
      <c r="DL18" s="200"/>
      <c r="DM18" s="200"/>
      <c r="DN18" s="200"/>
      <c r="DO18" s="200"/>
      <c r="DP18" s="200"/>
      <c r="DQ18" s="200"/>
      <c r="DR18" s="201"/>
      <c r="DS18" s="200"/>
      <c r="DT18" s="200"/>
      <c r="DU18" s="200"/>
      <c r="DV18" s="200"/>
      <c r="DW18" s="200"/>
      <c r="DX18" s="200"/>
      <c r="DY18" s="200"/>
      <c r="DZ18" s="201"/>
      <c r="EA18" s="200"/>
      <c r="EB18" s="200"/>
      <c r="EC18" s="200"/>
      <c r="ED18" s="200"/>
      <c r="EE18" s="200"/>
      <c r="EF18" s="200"/>
      <c r="EG18" s="200"/>
      <c r="EH18" s="201"/>
      <c r="EI18" s="200"/>
      <c r="EJ18" s="200"/>
      <c r="EK18" s="200"/>
      <c r="EL18" s="200"/>
      <c r="EM18" s="200"/>
      <c r="EN18" s="200"/>
      <c r="EO18" s="200"/>
      <c r="EP18" s="201"/>
      <c r="EQ18" s="200"/>
      <c r="ER18" s="200"/>
      <c r="ES18" s="200"/>
      <c r="ET18" s="200"/>
      <c r="EU18" s="200"/>
      <c r="EV18" s="200"/>
      <c r="EW18" s="200"/>
      <c r="EX18" s="201"/>
      <c r="EY18" s="200"/>
      <c r="EZ18" s="200"/>
      <c r="FA18" s="200"/>
      <c r="FB18" s="200"/>
      <c r="FC18" s="200"/>
      <c r="FD18" s="200"/>
      <c r="FE18" s="200"/>
      <c r="FF18" s="201"/>
      <c r="FG18" s="200"/>
      <c r="FH18" s="200"/>
      <c r="FI18" s="200"/>
      <c r="FJ18" s="200"/>
      <c r="FK18" s="200"/>
      <c r="FL18" s="200"/>
      <c r="FM18" s="200"/>
      <c r="FN18" s="201"/>
      <c r="FO18" s="200"/>
      <c r="FP18" s="200"/>
      <c r="FQ18" s="200"/>
      <c r="FR18" s="200"/>
      <c r="FS18" s="200"/>
      <c r="FT18" s="200"/>
      <c r="FU18" s="200"/>
      <c r="FV18" s="201"/>
      <c r="FW18" s="200"/>
      <c r="FX18" s="200"/>
      <c r="FY18" s="200"/>
      <c r="FZ18" s="200"/>
      <c r="GA18" s="200"/>
      <c r="GB18" s="200"/>
      <c r="GC18" s="200"/>
      <c r="GD18" s="201"/>
      <c r="GE18" s="200"/>
      <c r="GF18" s="200"/>
      <c r="GG18" s="200"/>
      <c r="GH18" s="200"/>
      <c r="GI18" s="200"/>
      <c r="GJ18" s="200"/>
      <c r="GK18" s="200"/>
      <c r="GL18" s="201"/>
      <c r="GM18" s="200"/>
      <c r="GN18" s="200"/>
      <c r="GO18" s="200"/>
      <c r="GP18" s="200"/>
      <c r="GQ18" s="200"/>
      <c r="GR18" s="200"/>
      <c r="GS18" s="200"/>
      <c r="GT18" s="201"/>
      <c r="GU18" s="200"/>
      <c r="GV18" s="200"/>
      <c r="GW18" s="200"/>
      <c r="GX18" s="200"/>
      <c r="GY18" s="200"/>
      <c r="GZ18" s="200"/>
      <c r="HA18" s="200"/>
      <c r="HB18" s="201"/>
      <c r="HC18" s="200"/>
      <c r="HD18" s="200"/>
      <c r="HE18" s="200"/>
      <c r="HF18" s="200"/>
      <c r="HG18" s="200"/>
      <c r="HH18" s="200"/>
      <c r="HI18" s="200"/>
      <c r="HJ18" s="201"/>
      <c r="HK18" s="200"/>
      <c r="HL18" s="200"/>
      <c r="HM18" s="200"/>
      <c r="HN18" s="200"/>
      <c r="HO18" s="200"/>
      <c r="HP18" s="200"/>
      <c r="HQ18" s="200"/>
      <c r="HR18" s="201"/>
      <c r="HS18" s="200"/>
      <c r="HT18" s="200"/>
      <c r="HU18" s="200"/>
      <c r="HV18" s="200"/>
      <c r="HW18" s="200"/>
      <c r="HX18" s="200"/>
      <c r="HY18" s="200"/>
      <c r="HZ18" s="201"/>
      <c r="IA18" s="200"/>
      <c r="IB18" s="200"/>
      <c r="IC18" s="200"/>
      <c r="ID18" s="200"/>
      <c r="IE18" s="200"/>
      <c r="IF18" s="200"/>
      <c r="IG18" s="200"/>
    </row>
    <row r="19" spans="1:241" s="238" customFormat="1" ht="15">
      <c r="A19" s="731">
        <v>12</v>
      </c>
      <c r="B19" s="734" t="s">
        <v>1042</v>
      </c>
      <c r="C19" s="732">
        <v>220</v>
      </c>
      <c r="D19" s="734">
        <v>61</v>
      </c>
      <c r="E19" s="734" t="s">
        <v>1043</v>
      </c>
      <c r="F19" s="733">
        <v>1334</v>
      </c>
      <c r="G19" s="442"/>
      <c r="H19" s="200"/>
      <c r="I19" s="200"/>
      <c r="J19" s="201"/>
      <c r="K19" s="200"/>
      <c r="L19" s="200"/>
      <c r="M19" s="200"/>
      <c r="N19" s="200"/>
      <c r="O19" s="200"/>
      <c r="P19" s="200"/>
      <c r="Q19" s="200"/>
      <c r="R19" s="201"/>
      <c r="S19" s="200"/>
      <c r="T19" s="200"/>
      <c r="U19" s="200"/>
      <c r="V19" s="200"/>
      <c r="W19" s="200"/>
      <c r="X19" s="200"/>
      <c r="Y19" s="200"/>
      <c r="Z19" s="201"/>
      <c r="AA19" s="200"/>
      <c r="AB19" s="200"/>
      <c r="AC19" s="200"/>
      <c r="AD19" s="200"/>
      <c r="AE19" s="200"/>
      <c r="AF19" s="200"/>
      <c r="AG19" s="200"/>
      <c r="AH19" s="201"/>
      <c r="AI19" s="200"/>
      <c r="AJ19" s="200"/>
      <c r="AK19" s="200"/>
      <c r="AL19" s="200"/>
      <c r="AM19" s="200"/>
      <c r="AN19" s="200"/>
      <c r="AO19" s="200"/>
      <c r="AP19" s="201"/>
      <c r="AQ19" s="200"/>
      <c r="AR19" s="200"/>
      <c r="AS19" s="200"/>
      <c r="AT19" s="200"/>
      <c r="AU19" s="200"/>
      <c r="AV19" s="200"/>
      <c r="AW19" s="200"/>
      <c r="AX19" s="201"/>
      <c r="AY19" s="200"/>
      <c r="AZ19" s="200"/>
      <c r="BA19" s="200"/>
      <c r="BB19" s="200"/>
      <c r="BC19" s="200"/>
      <c r="BD19" s="200"/>
      <c r="BE19" s="200"/>
      <c r="BF19" s="201"/>
      <c r="BG19" s="200"/>
      <c r="BH19" s="200"/>
      <c r="BI19" s="200"/>
      <c r="BJ19" s="200"/>
      <c r="BK19" s="200"/>
      <c r="BL19" s="200"/>
      <c r="BM19" s="200"/>
      <c r="BN19" s="201"/>
      <c r="BO19" s="200"/>
      <c r="BP19" s="200"/>
      <c r="BQ19" s="200"/>
      <c r="BR19" s="200"/>
      <c r="BS19" s="200"/>
      <c r="BT19" s="200"/>
      <c r="BU19" s="200"/>
      <c r="BV19" s="201"/>
      <c r="BW19" s="200"/>
      <c r="BX19" s="200"/>
      <c r="BY19" s="200"/>
      <c r="BZ19" s="200"/>
      <c r="CA19" s="200"/>
      <c r="CB19" s="200"/>
      <c r="CC19" s="200"/>
      <c r="CD19" s="201"/>
      <c r="CE19" s="200"/>
      <c r="CF19" s="200"/>
      <c r="CG19" s="200"/>
      <c r="CH19" s="200"/>
      <c r="CI19" s="200"/>
      <c r="CJ19" s="200"/>
      <c r="CK19" s="200"/>
      <c r="CL19" s="201"/>
      <c r="CM19" s="200"/>
      <c r="CN19" s="200"/>
      <c r="CO19" s="200"/>
      <c r="CP19" s="200"/>
      <c r="CQ19" s="200"/>
      <c r="CR19" s="200"/>
      <c r="CS19" s="200"/>
      <c r="CT19" s="201"/>
      <c r="CU19" s="200"/>
      <c r="CV19" s="200"/>
      <c r="CW19" s="200"/>
      <c r="CX19" s="200"/>
      <c r="CY19" s="200"/>
      <c r="CZ19" s="200"/>
      <c r="DA19" s="200"/>
      <c r="DB19" s="201"/>
      <c r="DC19" s="200"/>
      <c r="DD19" s="200"/>
      <c r="DE19" s="200"/>
      <c r="DF19" s="200"/>
      <c r="DG19" s="200"/>
      <c r="DH19" s="200"/>
      <c r="DI19" s="200"/>
      <c r="DJ19" s="201"/>
      <c r="DK19" s="200"/>
      <c r="DL19" s="200"/>
      <c r="DM19" s="200"/>
      <c r="DN19" s="200"/>
      <c r="DO19" s="200"/>
      <c r="DP19" s="200"/>
      <c r="DQ19" s="200"/>
      <c r="DR19" s="201"/>
      <c r="DS19" s="200"/>
      <c r="DT19" s="200"/>
      <c r="DU19" s="200"/>
      <c r="DV19" s="200"/>
      <c r="DW19" s="200"/>
      <c r="DX19" s="200"/>
      <c r="DY19" s="200"/>
      <c r="DZ19" s="201"/>
      <c r="EA19" s="200"/>
      <c r="EB19" s="200"/>
      <c r="EC19" s="200"/>
      <c r="ED19" s="200"/>
      <c r="EE19" s="200"/>
      <c r="EF19" s="200"/>
      <c r="EG19" s="200"/>
      <c r="EH19" s="201"/>
      <c r="EI19" s="200"/>
      <c r="EJ19" s="200"/>
      <c r="EK19" s="200"/>
      <c r="EL19" s="200"/>
      <c r="EM19" s="200"/>
      <c r="EN19" s="200"/>
      <c r="EO19" s="200"/>
      <c r="EP19" s="201"/>
      <c r="EQ19" s="200"/>
      <c r="ER19" s="200"/>
      <c r="ES19" s="200"/>
      <c r="ET19" s="200"/>
      <c r="EU19" s="200"/>
      <c r="EV19" s="200"/>
      <c r="EW19" s="200"/>
      <c r="EX19" s="201"/>
      <c r="EY19" s="200"/>
      <c r="EZ19" s="200"/>
      <c r="FA19" s="200"/>
      <c r="FB19" s="200"/>
      <c r="FC19" s="200"/>
      <c r="FD19" s="200"/>
      <c r="FE19" s="200"/>
      <c r="FF19" s="201"/>
      <c r="FG19" s="200"/>
      <c r="FH19" s="200"/>
      <c r="FI19" s="200"/>
      <c r="FJ19" s="200"/>
      <c r="FK19" s="200"/>
      <c r="FL19" s="200"/>
      <c r="FM19" s="200"/>
      <c r="FN19" s="201"/>
      <c r="FO19" s="200"/>
      <c r="FP19" s="200"/>
      <c r="FQ19" s="200"/>
      <c r="FR19" s="200"/>
      <c r="FS19" s="200"/>
      <c r="FT19" s="200"/>
      <c r="FU19" s="200"/>
      <c r="FV19" s="201"/>
      <c r="FW19" s="200"/>
      <c r="FX19" s="200"/>
      <c r="FY19" s="200"/>
      <c r="FZ19" s="200"/>
      <c r="GA19" s="200"/>
      <c r="GB19" s="200"/>
      <c r="GC19" s="200"/>
      <c r="GD19" s="201"/>
      <c r="GE19" s="200"/>
      <c r="GF19" s="200"/>
      <c r="GG19" s="200"/>
      <c r="GH19" s="200"/>
      <c r="GI19" s="200"/>
      <c r="GJ19" s="200"/>
      <c r="GK19" s="200"/>
      <c r="GL19" s="201"/>
      <c r="GM19" s="200"/>
      <c r="GN19" s="200"/>
      <c r="GO19" s="200"/>
      <c r="GP19" s="200"/>
      <c r="GQ19" s="200"/>
      <c r="GR19" s="200"/>
      <c r="GS19" s="200"/>
      <c r="GT19" s="201"/>
      <c r="GU19" s="200"/>
      <c r="GV19" s="200"/>
      <c r="GW19" s="200"/>
      <c r="GX19" s="200"/>
      <c r="GY19" s="200"/>
      <c r="GZ19" s="200"/>
      <c r="HA19" s="200"/>
      <c r="HB19" s="201"/>
      <c r="HC19" s="200"/>
      <c r="HD19" s="200"/>
      <c r="HE19" s="200"/>
      <c r="HF19" s="200"/>
      <c r="HG19" s="200"/>
      <c r="HH19" s="200"/>
      <c r="HI19" s="200"/>
      <c r="HJ19" s="201"/>
      <c r="HK19" s="200"/>
      <c r="HL19" s="200"/>
      <c r="HM19" s="200"/>
      <c r="HN19" s="200"/>
      <c r="HO19" s="200"/>
      <c r="HP19" s="200"/>
      <c r="HQ19" s="200"/>
      <c r="HR19" s="201"/>
      <c r="HS19" s="200"/>
      <c r="HT19" s="200"/>
      <c r="HU19" s="200"/>
      <c r="HV19" s="200"/>
      <c r="HW19" s="200"/>
      <c r="HX19" s="200"/>
      <c r="HY19" s="200"/>
      <c r="HZ19" s="201"/>
      <c r="IA19" s="200"/>
      <c r="IB19" s="200"/>
      <c r="IC19" s="200"/>
      <c r="ID19" s="200"/>
      <c r="IE19" s="200"/>
      <c r="IF19" s="200"/>
      <c r="IG19" s="200"/>
    </row>
    <row r="20" spans="1:241" s="238" customFormat="1" ht="15">
      <c r="A20" s="731">
        <v>13</v>
      </c>
      <c r="B20" s="734" t="s">
        <v>1008</v>
      </c>
      <c r="C20" s="733">
        <v>140511</v>
      </c>
      <c r="D20" s="734">
        <v>62</v>
      </c>
      <c r="E20" s="734" t="s">
        <v>1009</v>
      </c>
      <c r="F20" s="732">
        <v>155</v>
      </c>
      <c r="G20" s="442"/>
      <c r="H20" s="200"/>
      <c r="I20" s="200"/>
      <c r="J20" s="201"/>
      <c r="K20" s="200"/>
      <c r="L20" s="200"/>
      <c r="M20" s="200"/>
      <c r="N20" s="200"/>
      <c r="O20" s="200"/>
      <c r="P20" s="200"/>
      <c r="Q20" s="200"/>
      <c r="R20" s="201"/>
      <c r="S20" s="200"/>
      <c r="T20" s="200"/>
      <c r="U20" s="200"/>
      <c r="V20" s="200"/>
      <c r="W20" s="200"/>
      <c r="X20" s="200"/>
      <c r="Y20" s="200"/>
      <c r="Z20" s="201"/>
      <c r="AA20" s="200"/>
      <c r="AB20" s="200"/>
      <c r="AC20" s="200"/>
      <c r="AD20" s="200"/>
      <c r="AE20" s="200"/>
      <c r="AF20" s="200"/>
      <c r="AG20" s="200"/>
      <c r="AH20" s="201"/>
      <c r="AI20" s="200"/>
      <c r="AJ20" s="200"/>
      <c r="AK20" s="200"/>
      <c r="AL20" s="200"/>
      <c r="AM20" s="200"/>
      <c r="AN20" s="200"/>
      <c r="AO20" s="200"/>
      <c r="AP20" s="201"/>
      <c r="AQ20" s="200"/>
      <c r="AR20" s="200"/>
      <c r="AS20" s="200"/>
      <c r="AT20" s="200"/>
      <c r="AU20" s="200"/>
      <c r="AV20" s="200"/>
      <c r="AW20" s="200"/>
      <c r="AX20" s="201"/>
      <c r="AY20" s="200"/>
      <c r="AZ20" s="200"/>
      <c r="BA20" s="200"/>
      <c r="BB20" s="200"/>
      <c r="BC20" s="200"/>
      <c r="BD20" s="200"/>
      <c r="BE20" s="200"/>
      <c r="BF20" s="201"/>
      <c r="BG20" s="200"/>
      <c r="BH20" s="200"/>
      <c r="BI20" s="200"/>
      <c r="BJ20" s="200"/>
      <c r="BK20" s="200"/>
      <c r="BL20" s="200"/>
      <c r="BM20" s="200"/>
      <c r="BN20" s="201"/>
      <c r="BO20" s="200"/>
      <c r="BP20" s="200"/>
      <c r="BQ20" s="200"/>
      <c r="BR20" s="200"/>
      <c r="BS20" s="200"/>
      <c r="BT20" s="200"/>
      <c r="BU20" s="200"/>
      <c r="BV20" s="201"/>
      <c r="BW20" s="200"/>
      <c r="BX20" s="200"/>
      <c r="BY20" s="200"/>
      <c r="BZ20" s="200"/>
      <c r="CA20" s="200"/>
      <c r="CB20" s="200"/>
      <c r="CC20" s="200"/>
      <c r="CD20" s="201"/>
      <c r="CE20" s="200"/>
      <c r="CF20" s="200"/>
      <c r="CG20" s="200"/>
      <c r="CH20" s="200"/>
      <c r="CI20" s="200"/>
      <c r="CJ20" s="200"/>
      <c r="CK20" s="200"/>
      <c r="CL20" s="201"/>
      <c r="CM20" s="200"/>
      <c r="CN20" s="200"/>
      <c r="CO20" s="200"/>
      <c r="CP20" s="200"/>
      <c r="CQ20" s="200"/>
      <c r="CR20" s="200"/>
      <c r="CS20" s="200"/>
      <c r="CT20" s="201"/>
      <c r="CU20" s="200"/>
      <c r="CV20" s="200"/>
      <c r="CW20" s="200"/>
      <c r="CX20" s="200"/>
      <c r="CY20" s="200"/>
      <c r="CZ20" s="200"/>
      <c r="DA20" s="200"/>
      <c r="DB20" s="201"/>
      <c r="DC20" s="200"/>
      <c r="DD20" s="200"/>
      <c r="DE20" s="200"/>
      <c r="DF20" s="200"/>
      <c r="DG20" s="200"/>
      <c r="DH20" s="200"/>
      <c r="DI20" s="200"/>
      <c r="DJ20" s="201"/>
      <c r="DK20" s="200"/>
      <c r="DL20" s="200"/>
      <c r="DM20" s="200"/>
      <c r="DN20" s="200"/>
      <c r="DO20" s="200"/>
      <c r="DP20" s="200"/>
      <c r="DQ20" s="200"/>
      <c r="DR20" s="201"/>
      <c r="DS20" s="200"/>
      <c r="DT20" s="200"/>
      <c r="DU20" s="200"/>
      <c r="DV20" s="200"/>
      <c r="DW20" s="200"/>
      <c r="DX20" s="200"/>
      <c r="DY20" s="200"/>
      <c r="DZ20" s="201"/>
      <c r="EA20" s="200"/>
      <c r="EB20" s="200"/>
      <c r="EC20" s="200"/>
      <c r="ED20" s="200"/>
      <c r="EE20" s="200"/>
      <c r="EF20" s="200"/>
      <c r="EG20" s="200"/>
      <c r="EH20" s="201"/>
      <c r="EI20" s="200"/>
      <c r="EJ20" s="200"/>
      <c r="EK20" s="200"/>
      <c r="EL20" s="200"/>
      <c r="EM20" s="200"/>
      <c r="EN20" s="200"/>
      <c r="EO20" s="200"/>
      <c r="EP20" s="201"/>
      <c r="EQ20" s="200"/>
      <c r="ER20" s="200"/>
      <c r="ES20" s="200"/>
      <c r="ET20" s="200"/>
      <c r="EU20" s="200"/>
      <c r="EV20" s="200"/>
      <c r="EW20" s="200"/>
      <c r="EX20" s="201"/>
      <c r="EY20" s="200"/>
      <c r="EZ20" s="200"/>
      <c r="FA20" s="200"/>
      <c r="FB20" s="200"/>
      <c r="FC20" s="200"/>
      <c r="FD20" s="200"/>
      <c r="FE20" s="200"/>
      <c r="FF20" s="201"/>
      <c r="FG20" s="200"/>
      <c r="FH20" s="200"/>
      <c r="FI20" s="200"/>
      <c r="FJ20" s="200"/>
      <c r="FK20" s="200"/>
      <c r="FL20" s="200"/>
      <c r="FM20" s="200"/>
      <c r="FN20" s="201"/>
      <c r="FO20" s="200"/>
      <c r="FP20" s="200"/>
      <c r="FQ20" s="200"/>
      <c r="FR20" s="200"/>
      <c r="FS20" s="200"/>
      <c r="FT20" s="200"/>
      <c r="FU20" s="200"/>
      <c r="FV20" s="201"/>
      <c r="FW20" s="200"/>
      <c r="FX20" s="200"/>
      <c r="FY20" s="200"/>
      <c r="FZ20" s="200"/>
      <c r="GA20" s="200"/>
      <c r="GB20" s="200"/>
      <c r="GC20" s="200"/>
      <c r="GD20" s="201"/>
      <c r="GE20" s="200"/>
      <c r="GF20" s="200"/>
      <c r="GG20" s="200"/>
      <c r="GH20" s="200"/>
      <c r="GI20" s="200"/>
      <c r="GJ20" s="200"/>
      <c r="GK20" s="200"/>
      <c r="GL20" s="201"/>
      <c r="GM20" s="200"/>
      <c r="GN20" s="200"/>
      <c r="GO20" s="200"/>
      <c r="GP20" s="200"/>
      <c r="GQ20" s="200"/>
      <c r="GR20" s="200"/>
      <c r="GS20" s="200"/>
      <c r="GT20" s="201"/>
      <c r="GU20" s="200"/>
      <c r="GV20" s="200"/>
      <c r="GW20" s="200"/>
      <c r="GX20" s="200"/>
      <c r="GY20" s="200"/>
      <c r="GZ20" s="200"/>
      <c r="HA20" s="200"/>
      <c r="HB20" s="201"/>
      <c r="HC20" s="200"/>
      <c r="HD20" s="200"/>
      <c r="HE20" s="200"/>
      <c r="HF20" s="200"/>
      <c r="HG20" s="200"/>
      <c r="HH20" s="200"/>
      <c r="HI20" s="200"/>
      <c r="HJ20" s="201"/>
      <c r="HK20" s="200"/>
      <c r="HL20" s="200"/>
      <c r="HM20" s="200"/>
      <c r="HN20" s="200"/>
      <c r="HO20" s="200"/>
      <c r="HP20" s="200"/>
      <c r="HQ20" s="200"/>
      <c r="HR20" s="201"/>
      <c r="HS20" s="200"/>
      <c r="HT20" s="200"/>
      <c r="HU20" s="200"/>
      <c r="HV20" s="200"/>
      <c r="HW20" s="200"/>
      <c r="HX20" s="200"/>
      <c r="HY20" s="200"/>
      <c r="HZ20" s="201"/>
      <c r="IA20" s="200"/>
      <c r="IB20" s="200"/>
      <c r="IC20" s="200"/>
      <c r="ID20" s="200"/>
      <c r="IE20" s="200"/>
      <c r="IF20" s="200"/>
      <c r="IG20" s="200"/>
    </row>
    <row r="21" spans="1:241" s="238" customFormat="1" ht="15">
      <c r="A21" s="731">
        <v>14</v>
      </c>
      <c r="B21" s="734" t="s">
        <v>1044</v>
      </c>
      <c r="C21" s="733">
        <v>419946</v>
      </c>
      <c r="D21" s="734">
        <v>63</v>
      </c>
      <c r="E21" s="734" t="s">
        <v>1045</v>
      </c>
      <c r="F21" s="733">
        <v>23332</v>
      </c>
      <c r="G21" s="442"/>
      <c r="H21" s="200"/>
      <c r="I21" s="200"/>
      <c r="J21" s="201"/>
      <c r="K21" s="200"/>
      <c r="L21" s="200"/>
      <c r="M21" s="200"/>
      <c r="N21" s="200"/>
      <c r="O21" s="200"/>
      <c r="P21" s="200"/>
      <c r="Q21" s="200"/>
      <c r="R21" s="201"/>
      <c r="S21" s="200"/>
      <c r="T21" s="200"/>
      <c r="U21" s="200"/>
      <c r="V21" s="200"/>
      <c r="W21" s="200"/>
      <c r="X21" s="200"/>
      <c r="Y21" s="200"/>
      <c r="Z21" s="201"/>
      <c r="AA21" s="200"/>
      <c r="AB21" s="200"/>
      <c r="AC21" s="200"/>
      <c r="AD21" s="200"/>
      <c r="AE21" s="200"/>
      <c r="AF21" s="200"/>
      <c r="AG21" s="200"/>
      <c r="AH21" s="201"/>
      <c r="AI21" s="200"/>
      <c r="AJ21" s="200"/>
      <c r="AK21" s="200"/>
      <c r="AL21" s="200"/>
      <c r="AM21" s="200"/>
      <c r="AN21" s="200"/>
      <c r="AO21" s="200"/>
      <c r="AP21" s="201"/>
      <c r="AQ21" s="200"/>
      <c r="AR21" s="200"/>
      <c r="AS21" s="200"/>
      <c r="AT21" s="200"/>
      <c r="AU21" s="200"/>
      <c r="AV21" s="200"/>
      <c r="AW21" s="200"/>
      <c r="AX21" s="201"/>
      <c r="AY21" s="200"/>
      <c r="AZ21" s="200"/>
      <c r="BA21" s="200"/>
      <c r="BB21" s="200"/>
      <c r="BC21" s="200"/>
      <c r="BD21" s="200"/>
      <c r="BE21" s="200"/>
      <c r="BF21" s="201"/>
      <c r="BG21" s="200"/>
      <c r="BH21" s="200"/>
      <c r="BI21" s="200"/>
      <c r="BJ21" s="200"/>
      <c r="BK21" s="200"/>
      <c r="BL21" s="200"/>
      <c r="BM21" s="200"/>
      <c r="BN21" s="201"/>
      <c r="BO21" s="200"/>
      <c r="BP21" s="200"/>
      <c r="BQ21" s="200"/>
      <c r="BR21" s="200"/>
      <c r="BS21" s="200"/>
      <c r="BT21" s="200"/>
      <c r="BU21" s="200"/>
      <c r="BV21" s="201"/>
      <c r="BW21" s="200"/>
      <c r="BX21" s="200"/>
      <c r="BY21" s="200"/>
      <c r="BZ21" s="200"/>
      <c r="CA21" s="200"/>
      <c r="CB21" s="200"/>
      <c r="CC21" s="200"/>
      <c r="CD21" s="201"/>
      <c r="CE21" s="200"/>
      <c r="CF21" s="200"/>
      <c r="CG21" s="200"/>
      <c r="CH21" s="200"/>
      <c r="CI21" s="200"/>
      <c r="CJ21" s="200"/>
      <c r="CK21" s="200"/>
      <c r="CL21" s="201"/>
      <c r="CM21" s="200"/>
      <c r="CN21" s="200"/>
      <c r="CO21" s="200"/>
      <c r="CP21" s="200"/>
      <c r="CQ21" s="200"/>
      <c r="CR21" s="200"/>
      <c r="CS21" s="200"/>
      <c r="CT21" s="201"/>
      <c r="CU21" s="200"/>
      <c r="CV21" s="200"/>
      <c r="CW21" s="200"/>
      <c r="CX21" s="200"/>
      <c r="CY21" s="200"/>
      <c r="CZ21" s="200"/>
      <c r="DA21" s="200"/>
      <c r="DB21" s="201"/>
      <c r="DC21" s="200"/>
      <c r="DD21" s="200"/>
      <c r="DE21" s="200"/>
      <c r="DF21" s="200"/>
      <c r="DG21" s="200"/>
      <c r="DH21" s="200"/>
      <c r="DI21" s="200"/>
      <c r="DJ21" s="201"/>
      <c r="DK21" s="200"/>
      <c r="DL21" s="200"/>
      <c r="DM21" s="200"/>
      <c r="DN21" s="200"/>
      <c r="DO21" s="200"/>
      <c r="DP21" s="200"/>
      <c r="DQ21" s="200"/>
      <c r="DR21" s="201"/>
      <c r="DS21" s="200"/>
      <c r="DT21" s="200"/>
      <c r="DU21" s="200"/>
      <c r="DV21" s="200"/>
      <c r="DW21" s="200"/>
      <c r="DX21" s="200"/>
      <c r="DY21" s="200"/>
      <c r="DZ21" s="201"/>
      <c r="EA21" s="200"/>
      <c r="EB21" s="200"/>
      <c r="EC21" s="200"/>
      <c r="ED21" s="200"/>
      <c r="EE21" s="200"/>
      <c r="EF21" s="200"/>
      <c r="EG21" s="200"/>
      <c r="EH21" s="201"/>
      <c r="EI21" s="200"/>
      <c r="EJ21" s="200"/>
      <c r="EK21" s="200"/>
      <c r="EL21" s="200"/>
      <c r="EM21" s="200"/>
      <c r="EN21" s="200"/>
      <c r="EO21" s="200"/>
      <c r="EP21" s="201"/>
      <c r="EQ21" s="200"/>
      <c r="ER21" s="200"/>
      <c r="ES21" s="200"/>
      <c r="ET21" s="200"/>
      <c r="EU21" s="200"/>
      <c r="EV21" s="200"/>
      <c r="EW21" s="200"/>
      <c r="EX21" s="201"/>
      <c r="EY21" s="200"/>
      <c r="EZ21" s="200"/>
      <c r="FA21" s="200"/>
      <c r="FB21" s="200"/>
      <c r="FC21" s="200"/>
      <c r="FD21" s="200"/>
      <c r="FE21" s="200"/>
      <c r="FF21" s="201"/>
      <c r="FG21" s="200"/>
      <c r="FH21" s="200"/>
      <c r="FI21" s="200"/>
      <c r="FJ21" s="200"/>
      <c r="FK21" s="200"/>
      <c r="FL21" s="200"/>
      <c r="FM21" s="200"/>
      <c r="FN21" s="201"/>
      <c r="FO21" s="200"/>
      <c r="FP21" s="200"/>
      <c r="FQ21" s="200"/>
      <c r="FR21" s="200"/>
      <c r="FS21" s="200"/>
      <c r="FT21" s="200"/>
      <c r="FU21" s="200"/>
      <c r="FV21" s="201"/>
      <c r="FW21" s="200"/>
      <c r="FX21" s="200"/>
      <c r="FY21" s="200"/>
      <c r="FZ21" s="200"/>
      <c r="GA21" s="200"/>
      <c r="GB21" s="200"/>
      <c r="GC21" s="200"/>
      <c r="GD21" s="201"/>
      <c r="GE21" s="200"/>
      <c r="GF21" s="200"/>
      <c r="GG21" s="200"/>
      <c r="GH21" s="200"/>
      <c r="GI21" s="200"/>
      <c r="GJ21" s="200"/>
      <c r="GK21" s="200"/>
      <c r="GL21" s="201"/>
      <c r="GM21" s="200"/>
      <c r="GN21" s="200"/>
      <c r="GO21" s="200"/>
      <c r="GP21" s="200"/>
      <c r="GQ21" s="200"/>
      <c r="GR21" s="200"/>
      <c r="GS21" s="200"/>
      <c r="GT21" s="201"/>
      <c r="GU21" s="200"/>
      <c r="GV21" s="200"/>
      <c r="GW21" s="200"/>
      <c r="GX21" s="200"/>
      <c r="GY21" s="200"/>
      <c r="GZ21" s="200"/>
      <c r="HA21" s="200"/>
      <c r="HB21" s="201"/>
      <c r="HC21" s="200"/>
      <c r="HD21" s="200"/>
      <c r="HE21" s="200"/>
      <c r="HF21" s="200"/>
      <c r="HG21" s="200"/>
      <c r="HH21" s="200"/>
      <c r="HI21" s="200"/>
      <c r="HJ21" s="201"/>
      <c r="HK21" s="200"/>
      <c r="HL21" s="200"/>
      <c r="HM21" s="200"/>
      <c r="HN21" s="200"/>
      <c r="HO21" s="200"/>
      <c r="HP21" s="200"/>
      <c r="HQ21" s="200"/>
      <c r="HR21" s="201"/>
      <c r="HS21" s="200"/>
      <c r="HT21" s="200"/>
      <c r="HU21" s="200"/>
      <c r="HV21" s="200"/>
      <c r="HW21" s="200"/>
      <c r="HX21" s="200"/>
      <c r="HY21" s="200"/>
      <c r="HZ21" s="201"/>
      <c r="IA21" s="200"/>
      <c r="IB21" s="200"/>
      <c r="IC21" s="200"/>
      <c r="ID21" s="200"/>
      <c r="IE21" s="200"/>
      <c r="IF21" s="200"/>
      <c r="IG21" s="200"/>
    </row>
    <row r="22" spans="1:241" s="238" customFormat="1" ht="15">
      <c r="A22" s="731">
        <v>15</v>
      </c>
      <c r="B22" s="734" t="s">
        <v>1010</v>
      </c>
      <c r="C22" s="732">
        <v>20</v>
      </c>
      <c r="D22" s="734">
        <v>64</v>
      </c>
      <c r="E22" s="734" t="s">
        <v>1011</v>
      </c>
      <c r="F22" s="732">
        <v>132</v>
      </c>
      <c r="G22" s="442"/>
      <c r="H22" s="200"/>
      <c r="I22" s="200"/>
      <c r="J22" s="201"/>
      <c r="K22" s="200"/>
      <c r="L22" s="200"/>
      <c r="M22" s="200"/>
      <c r="N22" s="200"/>
      <c r="O22" s="200"/>
      <c r="P22" s="200"/>
      <c r="Q22" s="200"/>
      <c r="R22" s="201"/>
      <c r="S22" s="200"/>
      <c r="T22" s="200"/>
      <c r="U22" s="200"/>
      <c r="V22" s="200"/>
      <c r="W22" s="200"/>
      <c r="X22" s="200"/>
      <c r="Y22" s="200"/>
      <c r="Z22" s="201"/>
      <c r="AA22" s="200"/>
      <c r="AB22" s="200"/>
      <c r="AC22" s="200"/>
      <c r="AD22" s="200"/>
      <c r="AE22" s="200"/>
      <c r="AF22" s="200"/>
      <c r="AG22" s="200"/>
      <c r="AH22" s="201"/>
      <c r="AI22" s="200"/>
      <c r="AJ22" s="200"/>
      <c r="AK22" s="200"/>
      <c r="AL22" s="200"/>
      <c r="AM22" s="200"/>
      <c r="AN22" s="200"/>
      <c r="AO22" s="200"/>
      <c r="AP22" s="201"/>
      <c r="AQ22" s="200"/>
      <c r="AR22" s="200"/>
      <c r="AS22" s="200"/>
      <c r="AT22" s="200"/>
      <c r="AU22" s="200"/>
      <c r="AV22" s="200"/>
      <c r="AW22" s="200"/>
      <c r="AX22" s="201"/>
      <c r="AY22" s="200"/>
      <c r="AZ22" s="200"/>
      <c r="BA22" s="200"/>
      <c r="BB22" s="200"/>
      <c r="BC22" s="200"/>
      <c r="BD22" s="200"/>
      <c r="BE22" s="200"/>
      <c r="BF22" s="201"/>
      <c r="BG22" s="200"/>
      <c r="BH22" s="200"/>
      <c r="BI22" s="200"/>
      <c r="BJ22" s="200"/>
      <c r="BK22" s="200"/>
      <c r="BL22" s="200"/>
      <c r="BM22" s="200"/>
      <c r="BN22" s="201"/>
      <c r="BO22" s="200"/>
      <c r="BP22" s="200"/>
      <c r="BQ22" s="200"/>
      <c r="BR22" s="200"/>
      <c r="BS22" s="200"/>
      <c r="BT22" s="200"/>
      <c r="BU22" s="200"/>
      <c r="BV22" s="201"/>
      <c r="BW22" s="200"/>
      <c r="BX22" s="200"/>
      <c r="BY22" s="200"/>
      <c r="BZ22" s="200"/>
      <c r="CA22" s="200"/>
      <c r="CB22" s="200"/>
      <c r="CC22" s="200"/>
      <c r="CD22" s="201"/>
      <c r="CE22" s="200"/>
      <c r="CF22" s="200"/>
      <c r="CG22" s="200"/>
      <c r="CH22" s="200"/>
      <c r="CI22" s="200"/>
      <c r="CJ22" s="200"/>
      <c r="CK22" s="200"/>
      <c r="CL22" s="201"/>
      <c r="CM22" s="200"/>
      <c r="CN22" s="200"/>
      <c r="CO22" s="200"/>
      <c r="CP22" s="200"/>
      <c r="CQ22" s="200"/>
      <c r="CR22" s="200"/>
      <c r="CS22" s="200"/>
      <c r="CT22" s="201"/>
      <c r="CU22" s="200"/>
      <c r="CV22" s="200"/>
      <c r="CW22" s="200"/>
      <c r="CX22" s="200"/>
      <c r="CY22" s="200"/>
      <c r="CZ22" s="200"/>
      <c r="DA22" s="200"/>
      <c r="DB22" s="201"/>
      <c r="DC22" s="200"/>
      <c r="DD22" s="200"/>
      <c r="DE22" s="200"/>
      <c r="DF22" s="200"/>
      <c r="DG22" s="200"/>
      <c r="DH22" s="200"/>
      <c r="DI22" s="200"/>
      <c r="DJ22" s="201"/>
      <c r="DK22" s="200"/>
      <c r="DL22" s="200"/>
      <c r="DM22" s="200"/>
      <c r="DN22" s="200"/>
      <c r="DO22" s="200"/>
      <c r="DP22" s="200"/>
      <c r="DQ22" s="200"/>
      <c r="DR22" s="201"/>
      <c r="DS22" s="200"/>
      <c r="DT22" s="200"/>
      <c r="DU22" s="200"/>
      <c r="DV22" s="200"/>
      <c r="DW22" s="200"/>
      <c r="DX22" s="200"/>
      <c r="DY22" s="200"/>
      <c r="DZ22" s="201"/>
      <c r="EA22" s="200"/>
      <c r="EB22" s="200"/>
      <c r="EC22" s="200"/>
      <c r="ED22" s="200"/>
      <c r="EE22" s="200"/>
      <c r="EF22" s="200"/>
      <c r="EG22" s="200"/>
      <c r="EH22" s="201"/>
      <c r="EI22" s="200"/>
      <c r="EJ22" s="200"/>
      <c r="EK22" s="200"/>
      <c r="EL22" s="200"/>
      <c r="EM22" s="200"/>
      <c r="EN22" s="200"/>
      <c r="EO22" s="200"/>
      <c r="EP22" s="201"/>
      <c r="EQ22" s="200"/>
      <c r="ER22" s="200"/>
      <c r="ES22" s="200"/>
      <c r="ET22" s="200"/>
      <c r="EU22" s="200"/>
      <c r="EV22" s="200"/>
      <c r="EW22" s="200"/>
      <c r="EX22" s="201"/>
      <c r="EY22" s="200"/>
      <c r="EZ22" s="200"/>
      <c r="FA22" s="200"/>
      <c r="FB22" s="200"/>
      <c r="FC22" s="200"/>
      <c r="FD22" s="200"/>
      <c r="FE22" s="200"/>
      <c r="FF22" s="201"/>
      <c r="FG22" s="200"/>
      <c r="FH22" s="200"/>
      <c r="FI22" s="200"/>
      <c r="FJ22" s="200"/>
      <c r="FK22" s="200"/>
      <c r="FL22" s="200"/>
      <c r="FM22" s="200"/>
      <c r="FN22" s="201"/>
      <c r="FO22" s="200"/>
      <c r="FP22" s="200"/>
      <c r="FQ22" s="200"/>
      <c r="FR22" s="200"/>
      <c r="FS22" s="200"/>
      <c r="FT22" s="200"/>
      <c r="FU22" s="200"/>
      <c r="FV22" s="201"/>
      <c r="FW22" s="200"/>
      <c r="FX22" s="200"/>
      <c r="FY22" s="200"/>
      <c r="FZ22" s="200"/>
      <c r="GA22" s="200"/>
      <c r="GB22" s="200"/>
      <c r="GC22" s="200"/>
      <c r="GD22" s="201"/>
      <c r="GE22" s="200"/>
      <c r="GF22" s="200"/>
      <c r="GG22" s="200"/>
      <c r="GH22" s="200"/>
      <c r="GI22" s="200"/>
      <c r="GJ22" s="200"/>
      <c r="GK22" s="200"/>
      <c r="GL22" s="201"/>
      <c r="GM22" s="200"/>
      <c r="GN22" s="200"/>
      <c r="GO22" s="200"/>
      <c r="GP22" s="200"/>
      <c r="GQ22" s="200"/>
      <c r="GR22" s="200"/>
      <c r="GS22" s="200"/>
      <c r="GT22" s="201"/>
      <c r="GU22" s="200"/>
      <c r="GV22" s="200"/>
      <c r="GW22" s="200"/>
      <c r="GX22" s="200"/>
      <c r="GY22" s="200"/>
      <c r="GZ22" s="200"/>
      <c r="HA22" s="200"/>
      <c r="HB22" s="201"/>
      <c r="HC22" s="200"/>
      <c r="HD22" s="200"/>
      <c r="HE22" s="200"/>
      <c r="HF22" s="200"/>
      <c r="HG22" s="200"/>
      <c r="HH22" s="200"/>
      <c r="HI22" s="200"/>
      <c r="HJ22" s="201"/>
      <c r="HK22" s="200"/>
      <c r="HL22" s="200"/>
      <c r="HM22" s="200"/>
      <c r="HN22" s="200"/>
      <c r="HO22" s="200"/>
      <c r="HP22" s="200"/>
      <c r="HQ22" s="200"/>
      <c r="HR22" s="201"/>
      <c r="HS22" s="200"/>
      <c r="HT22" s="200"/>
      <c r="HU22" s="200"/>
      <c r="HV22" s="200"/>
      <c r="HW22" s="200"/>
      <c r="HX22" s="200"/>
      <c r="HY22" s="200"/>
      <c r="HZ22" s="201"/>
      <c r="IA22" s="200"/>
      <c r="IB22" s="200"/>
      <c r="IC22" s="200"/>
      <c r="ID22" s="200"/>
      <c r="IE22" s="200"/>
      <c r="IF22" s="200"/>
      <c r="IG22" s="200"/>
    </row>
    <row r="23" spans="1:241" s="238" customFormat="1" ht="15">
      <c r="A23" s="731">
        <v>16</v>
      </c>
      <c r="B23" s="734" t="s">
        <v>1046</v>
      </c>
      <c r="C23" s="733">
        <v>1385</v>
      </c>
      <c r="D23" s="734">
        <v>65</v>
      </c>
      <c r="E23" s="734" t="s">
        <v>1047</v>
      </c>
      <c r="F23" s="732">
        <v>6</v>
      </c>
      <c r="G23" s="442"/>
      <c r="H23" s="200"/>
      <c r="I23" s="200"/>
      <c r="J23" s="201"/>
      <c r="K23" s="200"/>
      <c r="L23" s="200"/>
      <c r="M23" s="200"/>
      <c r="N23" s="200"/>
      <c r="O23" s="200"/>
      <c r="P23" s="200"/>
      <c r="Q23" s="200"/>
      <c r="R23" s="201"/>
      <c r="S23" s="200"/>
      <c r="T23" s="200"/>
      <c r="U23" s="200"/>
      <c r="V23" s="200"/>
      <c r="W23" s="200"/>
      <c r="X23" s="200"/>
      <c r="Y23" s="200"/>
      <c r="Z23" s="201"/>
      <c r="AA23" s="200"/>
      <c r="AB23" s="200"/>
      <c r="AC23" s="200"/>
      <c r="AD23" s="200"/>
      <c r="AE23" s="200"/>
      <c r="AF23" s="200"/>
      <c r="AG23" s="200"/>
      <c r="AH23" s="201"/>
      <c r="AI23" s="200"/>
      <c r="AJ23" s="200"/>
      <c r="AK23" s="200"/>
      <c r="AL23" s="200"/>
      <c r="AM23" s="200"/>
      <c r="AN23" s="200"/>
      <c r="AO23" s="200"/>
      <c r="AP23" s="201"/>
      <c r="AQ23" s="200"/>
      <c r="AR23" s="200"/>
      <c r="AS23" s="200"/>
      <c r="AT23" s="200"/>
      <c r="AU23" s="200"/>
      <c r="AV23" s="200"/>
      <c r="AW23" s="200"/>
      <c r="AX23" s="201"/>
      <c r="AY23" s="200"/>
      <c r="AZ23" s="200"/>
      <c r="BA23" s="200"/>
      <c r="BB23" s="200"/>
      <c r="BC23" s="200"/>
      <c r="BD23" s="200"/>
      <c r="BE23" s="200"/>
      <c r="BF23" s="201"/>
      <c r="BG23" s="200"/>
      <c r="BH23" s="200"/>
      <c r="BI23" s="200"/>
      <c r="BJ23" s="200"/>
      <c r="BK23" s="200"/>
      <c r="BL23" s="200"/>
      <c r="BM23" s="200"/>
      <c r="BN23" s="201"/>
      <c r="BO23" s="200"/>
      <c r="BP23" s="200"/>
      <c r="BQ23" s="200"/>
      <c r="BR23" s="200"/>
      <c r="BS23" s="200"/>
      <c r="BT23" s="200"/>
      <c r="BU23" s="200"/>
      <c r="BV23" s="201"/>
      <c r="BW23" s="200"/>
      <c r="BX23" s="200"/>
      <c r="BY23" s="200"/>
      <c r="BZ23" s="200"/>
      <c r="CA23" s="200"/>
      <c r="CB23" s="200"/>
      <c r="CC23" s="200"/>
      <c r="CD23" s="201"/>
      <c r="CE23" s="200"/>
      <c r="CF23" s="200"/>
      <c r="CG23" s="200"/>
      <c r="CH23" s="200"/>
      <c r="CI23" s="200"/>
      <c r="CJ23" s="200"/>
      <c r="CK23" s="200"/>
      <c r="CL23" s="201"/>
      <c r="CM23" s="200"/>
      <c r="CN23" s="200"/>
      <c r="CO23" s="200"/>
      <c r="CP23" s="200"/>
      <c r="CQ23" s="200"/>
      <c r="CR23" s="200"/>
      <c r="CS23" s="200"/>
      <c r="CT23" s="201"/>
      <c r="CU23" s="200"/>
      <c r="CV23" s="200"/>
      <c r="CW23" s="200"/>
      <c r="CX23" s="200"/>
      <c r="CY23" s="200"/>
      <c r="CZ23" s="200"/>
      <c r="DA23" s="200"/>
      <c r="DB23" s="201"/>
      <c r="DC23" s="200"/>
      <c r="DD23" s="200"/>
      <c r="DE23" s="200"/>
      <c r="DF23" s="200"/>
      <c r="DG23" s="200"/>
      <c r="DH23" s="200"/>
      <c r="DI23" s="200"/>
      <c r="DJ23" s="201"/>
      <c r="DK23" s="200"/>
      <c r="DL23" s="200"/>
      <c r="DM23" s="200"/>
      <c r="DN23" s="200"/>
      <c r="DO23" s="200"/>
      <c r="DP23" s="200"/>
      <c r="DQ23" s="200"/>
      <c r="DR23" s="201"/>
      <c r="DS23" s="200"/>
      <c r="DT23" s="200"/>
      <c r="DU23" s="200"/>
      <c r="DV23" s="200"/>
      <c r="DW23" s="200"/>
      <c r="DX23" s="200"/>
      <c r="DY23" s="200"/>
      <c r="DZ23" s="201"/>
      <c r="EA23" s="200"/>
      <c r="EB23" s="200"/>
      <c r="EC23" s="200"/>
      <c r="ED23" s="200"/>
      <c r="EE23" s="200"/>
      <c r="EF23" s="200"/>
      <c r="EG23" s="200"/>
      <c r="EH23" s="201"/>
      <c r="EI23" s="200"/>
      <c r="EJ23" s="200"/>
      <c r="EK23" s="200"/>
      <c r="EL23" s="200"/>
      <c r="EM23" s="200"/>
      <c r="EN23" s="200"/>
      <c r="EO23" s="200"/>
      <c r="EP23" s="201"/>
      <c r="EQ23" s="200"/>
      <c r="ER23" s="200"/>
      <c r="ES23" s="200"/>
      <c r="ET23" s="200"/>
      <c r="EU23" s="200"/>
      <c r="EV23" s="200"/>
      <c r="EW23" s="200"/>
      <c r="EX23" s="201"/>
      <c r="EY23" s="200"/>
      <c r="EZ23" s="200"/>
      <c r="FA23" s="200"/>
      <c r="FB23" s="200"/>
      <c r="FC23" s="200"/>
      <c r="FD23" s="200"/>
      <c r="FE23" s="200"/>
      <c r="FF23" s="201"/>
      <c r="FG23" s="200"/>
      <c r="FH23" s="200"/>
      <c r="FI23" s="200"/>
      <c r="FJ23" s="200"/>
      <c r="FK23" s="200"/>
      <c r="FL23" s="200"/>
      <c r="FM23" s="200"/>
      <c r="FN23" s="201"/>
      <c r="FO23" s="200"/>
      <c r="FP23" s="200"/>
      <c r="FQ23" s="200"/>
      <c r="FR23" s="200"/>
      <c r="FS23" s="200"/>
      <c r="FT23" s="200"/>
      <c r="FU23" s="200"/>
      <c r="FV23" s="201"/>
      <c r="FW23" s="200"/>
      <c r="FX23" s="200"/>
      <c r="FY23" s="200"/>
      <c r="FZ23" s="200"/>
      <c r="GA23" s="200"/>
      <c r="GB23" s="200"/>
      <c r="GC23" s="200"/>
      <c r="GD23" s="201"/>
      <c r="GE23" s="200"/>
      <c r="GF23" s="200"/>
      <c r="GG23" s="200"/>
      <c r="GH23" s="200"/>
      <c r="GI23" s="200"/>
      <c r="GJ23" s="200"/>
      <c r="GK23" s="200"/>
      <c r="GL23" s="201"/>
      <c r="GM23" s="200"/>
      <c r="GN23" s="200"/>
      <c r="GO23" s="200"/>
      <c r="GP23" s="200"/>
      <c r="GQ23" s="200"/>
      <c r="GR23" s="200"/>
      <c r="GS23" s="200"/>
      <c r="GT23" s="201"/>
      <c r="GU23" s="200"/>
      <c r="GV23" s="200"/>
      <c r="GW23" s="200"/>
      <c r="GX23" s="200"/>
      <c r="GY23" s="200"/>
      <c r="GZ23" s="200"/>
      <c r="HA23" s="200"/>
      <c r="HB23" s="201"/>
      <c r="HC23" s="200"/>
      <c r="HD23" s="200"/>
      <c r="HE23" s="200"/>
      <c r="HF23" s="200"/>
      <c r="HG23" s="200"/>
      <c r="HH23" s="200"/>
      <c r="HI23" s="200"/>
      <c r="HJ23" s="201"/>
      <c r="HK23" s="200"/>
      <c r="HL23" s="200"/>
      <c r="HM23" s="200"/>
      <c r="HN23" s="200"/>
      <c r="HO23" s="200"/>
      <c r="HP23" s="200"/>
      <c r="HQ23" s="200"/>
      <c r="HR23" s="201"/>
      <c r="HS23" s="200"/>
      <c r="HT23" s="200"/>
      <c r="HU23" s="200"/>
      <c r="HV23" s="200"/>
      <c r="HW23" s="200"/>
      <c r="HX23" s="200"/>
      <c r="HY23" s="200"/>
      <c r="HZ23" s="201"/>
      <c r="IA23" s="200"/>
      <c r="IB23" s="200"/>
      <c r="IC23" s="200"/>
      <c r="ID23" s="200"/>
      <c r="IE23" s="200"/>
      <c r="IF23" s="200"/>
      <c r="IG23" s="200"/>
    </row>
    <row r="24" spans="1:241" s="238" customFormat="1" ht="15">
      <c r="A24" s="731">
        <v>17</v>
      </c>
      <c r="B24" s="734" t="s">
        <v>1012</v>
      </c>
      <c r="C24" s="732">
        <v>33</v>
      </c>
      <c r="D24" s="734">
        <v>66</v>
      </c>
      <c r="E24" s="734" t="s">
        <v>1013</v>
      </c>
      <c r="F24" s="732">
        <v>130</v>
      </c>
      <c r="G24" s="442"/>
      <c r="H24" s="200"/>
      <c r="I24" s="200"/>
      <c r="J24" s="201"/>
      <c r="K24" s="200"/>
      <c r="L24" s="200"/>
      <c r="M24" s="200"/>
      <c r="N24" s="200"/>
      <c r="O24" s="200"/>
      <c r="P24" s="200"/>
      <c r="Q24" s="200"/>
      <c r="R24" s="201"/>
      <c r="S24" s="200"/>
      <c r="T24" s="200"/>
      <c r="U24" s="200"/>
      <c r="V24" s="200"/>
      <c r="W24" s="200"/>
      <c r="X24" s="200"/>
      <c r="Y24" s="200"/>
      <c r="Z24" s="201"/>
      <c r="AA24" s="200"/>
      <c r="AB24" s="200"/>
      <c r="AC24" s="200"/>
      <c r="AD24" s="200"/>
      <c r="AE24" s="200"/>
      <c r="AF24" s="200"/>
      <c r="AG24" s="200"/>
      <c r="AH24" s="201"/>
      <c r="AI24" s="200"/>
      <c r="AJ24" s="200"/>
      <c r="AK24" s="200"/>
      <c r="AL24" s="200"/>
      <c r="AM24" s="200"/>
      <c r="AN24" s="200"/>
      <c r="AO24" s="200"/>
      <c r="AP24" s="201"/>
      <c r="AQ24" s="200"/>
      <c r="AR24" s="200"/>
      <c r="AS24" s="200"/>
      <c r="AT24" s="200"/>
      <c r="AU24" s="200"/>
      <c r="AV24" s="200"/>
      <c r="AW24" s="200"/>
      <c r="AX24" s="201"/>
      <c r="AY24" s="200"/>
      <c r="AZ24" s="200"/>
      <c r="BA24" s="200"/>
      <c r="BB24" s="200"/>
      <c r="BC24" s="200"/>
      <c r="BD24" s="200"/>
      <c r="BE24" s="200"/>
      <c r="BF24" s="201"/>
      <c r="BG24" s="200"/>
      <c r="BH24" s="200"/>
      <c r="BI24" s="200"/>
      <c r="BJ24" s="200"/>
      <c r="BK24" s="200"/>
      <c r="BL24" s="200"/>
      <c r="BM24" s="200"/>
      <c r="BN24" s="201"/>
      <c r="BO24" s="200"/>
      <c r="BP24" s="200"/>
      <c r="BQ24" s="200"/>
      <c r="BR24" s="200"/>
      <c r="BS24" s="200"/>
      <c r="BT24" s="200"/>
      <c r="BU24" s="200"/>
      <c r="BV24" s="201"/>
      <c r="BW24" s="200"/>
      <c r="BX24" s="200"/>
      <c r="BY24" s="200"/>
      <c r="BZ24" s="200"/>
      <c r="CA24" s="200"/>
      <c r="CB24" s="200"/>
      <c r="CC24" s="200"/>
      <c r="CD24" s="201"/>
      <c r="CE24" s="200"/>
      <c r="CF24" s="200"/>
      <c r="CG24" s="200"/>
      <c r="CH24" s="200"/>
      <c r="CI24" s="200"/>
      <c r="CJ24" s="200"/>
      <c r="CK24" s="200"/>
      <c r="CL24" s="201"/>
      <c r="CM24" s="200"/>
      <c r="CN24" s="200"/>
      <c r="CO24" s="200"/>
      <c r="CP24" s="200"/>
      <c r="CQ24" s="200"/>
      <c r="CR24" s="200"/>
      <c r="CS24" s="200"/>
      <c r="CT24" s="201"/>
      <c r="CU24" s="200"/>
      <c r="CV24" s="200"/>
      <c r="CW24" s="200"/>
      <c r="CX24" s="200"/>
      <c r="CY24" s="200"/>
      <c r="CZ24" s="200"/>
      <c r="DA24" s="200"/>
      <c r="DB24" s="201"/>
      <c r="DC24" s="200"/>
      <c r="DD24" s="200"/>
      <c r="DE24" s="200"/>
      <c r="DF24" s="200"/>
      <c r="DG24" s="200"/>
      <c r="DH24" s="200"/>
      <c r="DI24" s="200"/>
      <c r="DJ24" s="201"/>
      <c r="DK24" s="200"/>
      <c r="DL24" s="200"/>
      <c r="DM24" s="200"/>
      <c r="DN24" s="200"/>
      <c r="DO24" s="200"/>
      <c r="DP24" s="200"/>
      <c r="DQ24" s="200"/>
      <c r="DR24" s="201"/>
      <c r="DS24" s="200"/>
      <c r="DT24" s="200"/>
      <c r="DU24" s="200"/>
      <c r="DV24" s="200"/>
      <c r="DW24" s="200"/>
      <c r="DX24" s="200"/>
      <c r="DY24" s="200"/>
      <c r="DZ24" s="201"/>
      <c r="EA24" s="200"/>
      <c r="EB24" s="200"/>
      <c r="EC24" s="200"/>
      <c r="ED24" s="200"/>
      <c r="EE24" s="200"/>
      <c r="EF24" s="200"/>
      <c r="EG24" s="200"/>
      <c r="EH24" s="201"/>
      <c r="EI24" s="200"/>
      <c r="EJ24" s="200"/>
      <c r="EK24" s="200"/>
      <c r="EL24" s="200"/>
      <c r="EM24" s="200"/>
      <c r="EN24" s="200"/>
      <c r="EO24" s="200"/>
      <c r="EP24" s="201"/>
      <c r="EQ24" s="200"/>
      <c r="ER24" s="200"/>
      <c r="ES24" s="200"/>
      <c r="ET24" s="200"/>
      <c r="EU24" s="200"/>
      <c r="EV24" s="200"/>
      <c r="EW24" s="200"/>
      <c r="EX24" s="201"/>
      <c r="EY24" s="200"/>
      <c r="EZ24" s="200"/>
      <c r="FA24" s="200"/>
      <c r="FB24" s="200"/>
      <c r="FC24" s="200"/>
      <c r="FD24" s="200"/>
      <c r="FE24" s="200"/>
      <c r="FF24" s="201"/>
      <c r="FG24" s="200"/>
      <c r="FH24" s="200"/>
      <c r="FI24" s="200"/>
      <c r="FJ24" s="200"/>
      <c r="FK24" s="200"/>
      <c r="FL24" s="200"/>
      <c r="FM24" s="200"/>
      <c r="FN24" s="201"/>
      <c r="FO24" s="200"/>
      <c r="FP24" s="200"/>
      <c r="FQ24" s="200"/>
      <c r="FR24" s="200"/>
      <c r="FS24" s="200"/>
      <c r="FT24" s="200"/>
      <c r="FU24" s="200"/>
      <c r="FV24" s="201"/>
      <c r="FW24" s="200"/>
      <c r="FX24" s="200"/>
      <c r="FY24" s="200"/>
      <c r="FZ24" s="200"/>
      <c r="GA24" s="200"/>
      <c r="GB24" s="200"/>
      <c r="GC24" s="200"/>
      <c r="GD24" s="201"/>
      <c r="GE24" s="200"/>
      <c r="GF24" s="200"/>
      <c r="GG24" s="200"/>
      <c r="GH24" s="200"/>
      <c r="GI24" s="200"/>
      <c r="GJ24" s="200"/>
      <c r="GK24" s="200"/>
      <c r="GL24" s="201"/>
      <c r="GM24" s="200"/>
      <c r="GN24" s="200"/>
      <c r="GO24" s="200"/>
      <c r="GP24" s="200"/>
      <c r="GQ24" s="200"/>
      <c r="GR24" s="200"/>
      <c r="GS24" s="200"/>
      <c r="GT24" s="201"/>
      <c r="GU24" s="200"/>
      <c r="GV24" s="200"/>
      <c r="GW24" s="200"/>
      <c r="GX24" s="200"/>
      <c r="GY24" s="200"/>
      <c r="GZ24" s="200"/>
      <c r="HA24" s="200"/>
      <c r="HB24" s="201"/>
      <c r="HC24" s="200"/>
      <c r="HD24" s="200"/>
      <c r="HE24" s="200"/>
      <c r="HF24" s="200"/>
      <c r="HG24" s="200"/>
      <c r="HH24" s="200"/>
      <c r="HI24" s="200"/>
      <c r="HJ24" s="201"/>
      <c r="HK24" s="200"/>
      <c r="HL24" s="200"/>
      <c r="HM24" s="200"/>
      <c r="HN24" s="200"/>
      <c r="HO24" s="200"/>
      <c r="HP24" s="200"/>
      <c r="HQ24" s="200"/>
      <c r="HR24" s="201"/>
      <c r="HS24" s="200"/>
      <c r="HT24" s="200"/>
      <c r="HU24" s="200"/>
      <c r="HV24" s="200"/>
      <c r="HW24" s="200"/>
      <c r="HX24" s="200"/>
      <c r="HY24" s="200"/>
      <c r="HZ24" s="201"/>
      <c r="IA24" s="200"/>
      <c r="IB24" s="200"/>
      <c r="IC24" s="200"/>
      <c r="ID24" s="200"/>
      <c r="IE24" s="200"/>
      <c r="IF24" s="200"/>
      <c r="IG24" s="200"/>
    </row>
    <row r="25" spans="1:241" s="238" customFormat="1" ht="15">
      <c r="A25" s="731">
        <v>18</v>
      </c>
      <c r="B25" s="734" t="s">
        <v>1048</v>
      </c>
      <c r="C25" s="733">
        <v>20078</v>
      </c>
      <c r="D25" s="734">
        <v>68</v>
      </c>
      <c r="E25" s="734" t="s">
        <v>1049</v>
      </c>
      <c r="F25" s="732">
        <v>16</v>
      </c>
      <c r="G25" s="442"/>
      <c r="H25" s="200"/>
      <c r="I25" s="200"/>
      <c r="J25" s="201"/>
      <c r="K25" s="200"/>
      <c r="L25" s="200"/>
      <c r="M25" s="200"/>
      <c r="N25" s="200"/>
      <c r="O25" s="200"/>
      <c r="P25" s="200"/>
      <c r="Q25" s="200"/>
      <c r="R25" s="201"/>
      <c r="S25" s="200"/>
      <c r="T25" s="200"/>
      <c r="U25" s="200"/>
      <c r="V25" s="200"/>
      <c r="W25" s="200"/>
      <c r="X25" s="200"/>
      <c r="Y25" s="200"/>
      <c r="Z25" s="201"/>
      <c r="AA25" s="200"/>
      <c r="AB25" s="200"/>
      <c r="AC25" s="200"/>
      <c r="AD25" s="200"/>
      <c r="AE25" s="200"/>
      <c r="AF25" s="200"/>
      <c r="AG25" s="200"/>
      <c r="AH25" s="201"/>
      <c r="AI25" s="200"/>
      <c r="AJ25" s="200"/>
      <c r="AK25" s="200"/>
      <c r="AL25" s="200"/>
      <c r="AM25" s="200"/>
      <c r="AN25" s="200"/>
      <c r="AO25" s="200"/>
      <c r="AP25" s="201"/>
      <c r="AQ25" s="200"/>
      <c r="AR25" s="200"/>
      <c r="AS25" s="200"/>
      <c r="AT25" s="200"/>
      <c r="AU25" s="200"/>
      <c r="AV25" s="200"/>
      <c r="AW25" s="200"/>
      <c r="AX25" s="201"/>
      <c r="AY25" s="200"/>
      <c r="AZ25" s="200"/>
      <c r="BA25" s="200"/>
      <c r="BB25" s="200"/>
      <c r="BC25" s="200"/>
      <c r="BD25" s="200"/>
      <c r="BE25" s="200"/>
      <c r="BF25" s="201"/>
      <c r="BG25" s="200"/>
      <c r="BH25" s="200"/>
      <c r="BI25" s="200"/>
      <c r="BJ25" s="200"/>
      <c r="BK25" s="200"/>
      <c r="BL25" s="200"/>
      <c r="BM25" s="200"/>
      <c r="BN25" s="201"/>
      <c r="BO25" s="200"/>
      <c r="BP25" s="200"/>
      <c r="BQ25" s="200"/>
      <c r="BR25" s="200"/>
      <c r="BS25" s="200"/>
      <c r="BT25" s="200"/>
      <c r="BU25" s="200"/>
      <c r="BV25" s="201"/>
      <c r="BW25" s="200"/>
      <c r="BX25" s="200"/>
      <c r="BY25" s="200"/>
      <c r="BZ25" s="200"/>
      <c r="CA25" s="200"/>
      <c r="CB25" s="200"/>
      <c r="CC25" s="200"/>
      <c r="CD25" s="201"/>
      <c r="CE25" s="200"/>
      <c r="CF25" s="200"/>
      <c r="CG25" s="200"/>
      <c r="CH25" s="200"/>
      <c r="CI25" s="200"/>
      <c r="CJ25" s="200"/>
      <c r="CK25" s="200"/>
      <c r="CL25" s="201"/>
      <c r="CM25" s="200"/>
      <c r="CN25" s="200"/>
      <c r="CO25" s="200"/>
      <c r="CP25" s="200"/>
      <c r="CQ25" s="200"/>
      <c r="CR25" s="200"/>
      <c r="CS25" s="200"/>
      <c r="CT25" s="201"/>
      <c r="CU25" s="200"/>
      <c r="CV25" s="200"/>
      <c r="CW25" s="200"/>
      <c r="CX25" s="200"/>
      <c r="CY25" s="200"/>
      <c r="CZ25" s="200"/>
      <c r="DA25" s="200"/>
      <c r="DB25" s="201"/>
      <c r="DC25" s="200"/>
      <c r="DD25" s="200"/>
      <c r="DE25" s="200"/>
      <c r="DF25" s="200"/>
      <c r="DG25" s="200"/>
      <c r="DH25" s="200"/>
      <c r="DI25" s="200"/>
      <c r="DJ25" s="201"/>
      <c r="DK25" s="200"/>
      <c r="DL25" s="200"/>
      <c r="DM25" s="200"/>
      <c r="DN25" s="200"/>
      <c r="DO25" s="200"/>
      <c r="DP25" s="200"/>
      <c r="DQ25" s="200"/>
      <c r="DR25" s="201"/>
      <c r="DS25" s="200"/>
      <c r="DT25" s="200"/>
      <c r="DU25" s="200"/>
      <c r="DV25" s="200"/>
      <c r="DW25" s="200"/>
      <c r="DX25" s="200"/>
      <c r="DY25" s="200"/>
      <c r="DZ25" s="201"/>
      <c r="EA25" s="200"/>
      <c r="EB25" s="200"/>
      <c r="EC25" s="200"/>
      <c r="ED25" s="200"/>
      <c r="EE25" s="200"/>
      <c r="EF25" s="200"/>
      <c r="EG25" s="200"/>
      <c r="EH25" s="201"/>
      <c r="EI25" s="200"/>
      <c r="EJ25" s="200"/>
      <c r="EK25" s="200"/>
      <c r="EL25" s="200"/>
      <c r="EM25" s="200"/>
      <c r="EN25" s="200"/>
      <c r="EO25" s="200"/>
      <c r="EP25" s="201"/>
      <c r="EQ25" s="200"/>
      <c r="ER25" s="200"/>
      <c r="ES25" s="200"/>
      <c r="ET25" s="200"/>
      <c r="EU25" s="200"/>
      <c r="EV25" s="200"/>
      <c r="EW25" s="200"/>
      <c r="EX25" s="201"/>
      <c r="EY25" s="200"/>
      <c r="EZ25" s="200"/>
      <c r="FA25" s="200"/>
      <c r="FB25" s="200"/>
      <c r="FC25" s="200"/>
      <c r="FD25" s="200"/>
      <c r="FE25" s="200"/>
      <c r="FF25" s="201"/>
      <c r="FG25" s="200"/>
      <c r="FH25" s="200"/>
      <c r="FI25" s="200"/>
      <c r="FJ25" s="200"/>
      <c r="FK25" s="200"/>
      <c r="FL25" s="200"/>
      <c r="FM25" s="200"/>
      <c r="FN25" s="201"/>
      <c r="FO25" s="200"/>
      <c r="FP25" s="200"/>
      <c r="FQ25" s="200"/>
      <c r="FR25" s="200"/>
      <c r="FS25" s="200"/>
      <c r="FT25" s="200"/>
      <c r="FU25" s="200"/>
      <c r="FV25" s="201"/>
      <c r="FW25" s="200"/>
      <c r="FX25" s="200"/>
      <c r="FY25" s="200"/>
      <c r="FZ25" s="200"/>
      <c r="GA25" s="200"/>
      <c r="GB25" s="200"/>
      <c r="GC25" s="200"/>
      <c r="GD25" s="201"/>
      <c r="GE25" s="200"/>
      <c r="GF25" s="200"/>
      <c r="GG25" s="200"/>
      <c r="GH25" s="200"/>
      <c r="GI25" s="200"/>
      <c r="GJ25" s="200"/>
      <c r="GK25" s="200"/>
      <c r="GL25" s="201"/>
      <c r="GM25" s="200"/>
      <c r="GN25" s="200"/>
      <c r="GO25" s="200"/>
      <c r="GP25" s="200"/>
      <c r="GQ25" s="200"/>
      <c r="GR25" s="200"/>
      <c r="GS25" s="200"/>
      <c r="GT25" s="201"/>
      <c r="GU25" s="200"/>
      <c r="GV25" s="200"/>
      <c r="GW25" s="200"/>
      <c r="GX25" s="200"/>
      <c r="GY25" s="200"/>
      <c r="GZ25" s="200"/>
      <c r="HA25" s="200"/>
      <c r="HB25" s="201"/>
      <c r="HC25" s="200"/>
      <c r="HD25" s="200"/>
      <c r="HE25" s="200"/>
      <c r="HF25" s="200"/>
      <c r="HG25" s="200"/>
      <c r="HH25" s="200"/>
      <c r="HI25" s="200"/>
      <c r="HJ25" s="201"/>
      <c r="HK25" s="200"/>
      <c r="HL25" s="200"/>
      <c r="HM25" s="200"/>
      <c r="HN25" s="200"/>
      <c r="HO25" s="200"/>
      <c r="HP25" s="200"/>
      <c r="HQ25" s="200"/>
      <c r="HR25" s="201"/>
      <c r="HS25" s="200"/>
      <c r="HT25" s="200"/>
      <c r="HU25" s="200"/>
      <c r="HV25" s="200"/>
      <c r="HW25" s="200"/>
      <c r="HX25" s="200"/>
      <c r="HY25" s="200"/>
      <c r="HZ25" s="201"/>
      <c r="IA25" s="200"/>
      <c r="IB25" s="200"/>
      <c r="IC25" s="200"/>
      <c r="ID25" s="200"/>
      <c r="IE25" s="200"/>
      <c r="IF25" s="200"/>
      <c r="IG25" s="200"/>
    </row>
    <row r="26" spans="1:241" s="238" customFormat="1" ht="15">
      <c r="A26" s="731">
        <v>19</v>
      </c>
      <c r="B26" s="734" t="s">
        <v>1014</v>
      </c>
      <c r="C26" s="732">
        <v>10</v>
      </c>
      <c r="D26" s="734">
        <v>69</v>
      </c>
      <c r="E26" s="734" t="s">
        <v>1015</v>
      </c>
      <c r="F26" s="732">
        <v>2</v>
      </c>
      <c r="G26" s="442"/>
      <c r="H26" s="200"/>
      <c r="I26" s="200"/>
      <c r="J26" s="201"/>
      <c r="K26" s="200"/>
      <c r="L26" s="200"/>
      <c r="M26" s="200"/>
      <c r="N26" s="200"/>
      <c r="O26" s="200"/>
      <c r="P26" s="200"/>
      <c r="Q26" s="200"/>
      <c r="R26" s="201"/>
      <c r="S26" s="200"/>
      <c r="T26" s="200"/>
      <c r="U26" s="200"/>
      <c r="V26" s="200"/>
      <c r="W26" s="200"/>
      <c r="X26" s="200"/>
      <c r="Y26" s="200"/>
      <c r="Z26" s="201"/>
      <c r="AA26" s="200"/>
      <c r="AB26" s="200"/>
      <c r="AC26" s="200"/>
      <c r="AD26" s="200"/>
      <c r="AE26" s="200"/>
      <c r="AF26" s="200"/>
      <c r="AG26" s="200"/>
      <c r="AH26" s="201"/>
      <c r="AI26" s="200"/>
      <c r="AJ26" s="200"/>
      <c r="AK26" s="200"/>
      <c r="AL26" s="200"/>
      <c r="AM26" s="200"/>
      <c r="AN26" s="200"/>
      <c r="AO26" s="200"/>
      <c r="AP26" s="201"/>
      <c r="AQ26" s="200"/>
      <c r="AR26" s="200"/>
      <c r="AS26" s="200"/>
      <c r="AT26" s="200"/>
      <c r="AU26" s="200"/>
      <c r="AV26" s="200"/>
      <c r="AW26" s="200"/>
      <c r="AX26" s="201"/>
      <c r="AY26" s="200"/>
      <c r="AZ26" s="200"/>
      <c r="BA26" s="200"/>
      <c r="BB26" s="200"/>
      <c r="BC26" s="200"/>
      <c r="BD26" s="200"/>
      <c r="BE26" s="200"/>
      <c r="BF26" s="201"/>
      <c r="BG26" s="200"/>
      <c r="BH26" s="200"/>
      <c r="BI26" s="200"/>
      <c r="BJ26" s="200"/>
      <c r="BK26" s="200"/>
      <c r="BL26" s="200"/>
      <c r="BM26" s="200"/>
      <c r="BN26" s="201"/>
      <c r="BO26" s="200"/>
      <c r="BP26" s="200"/>
      <c r="BQ26" s="200"/>
      <c r="BR26" s="200"/>
      <c r="BS26" s="200"/>
      <c r="BT26" s="200"/>
      <c r="BU26" s="200"/>
      <c r="BV26" s="201"/>
      <c r="BW26" s="200"/>
      <c r="BX26" s="200"/>
      <c r="BY26" s="200"/>
      <c r="BZ26" s="200"/>
      <c r="CA26" s="200"/>
      <c r="CB26" s="200"/>
      <c r="CC26" s="200"/>
      <c r="CD26" s="201"/>
      <c r="CE26" s="200"/>
      <c r="CF26" s="200"/>
      <c r="CG26" s="200"/>
      <c r="CH26" s="200"/>
      <c r="CI26" s="200"/>
      <c r="CJ26" s="200"/>
      <c r="CK26" s="200"/>
      <c r="CL26" s="201"/>
      <c r="CM26" s="200"/>
      <c r="CN26" s="200"/>
      <c r="CO26" s="200"/>
      <c r="CP26" s="200"/>
      <c r="CQ26" s="200"/>
      <c r="CR26" s="200"/>
      <c r="CS26" s="200"/>
      <c r="CT26" s="201"/>
      <c r="CU26" s="200"/>
      <c r="CV26" s="200"/>
      <c r="CW26" s="200"/>
      <c r="CX26" s="200"/>
      <c r="CY26" s="200"/>
      <c r="CZ26" s="200"/>
      <c r="DA26" s="200"/>
      <c r="DB26" s="201"/>
      <c r="DC26" s="200"/>
      <c r="DD26" s="200"/>
      <c r="DE26" s="200"/>
      <c r="DF26" s="200"/>
      <c r="DG26" s="200"/>
      <c r="DH26" s="200"/>
      <c r="DI26" s="200"/>
      <c r="DJ26" s="201"/>
      <c r="DK26" s="200"/>
      <c r="DL26" s="200"/>
      <c r="DM26" s="200"/>
      <c r="DN26" s="200"/>
      <c r="DO26" s="200"/>
      <c r="DP26" s="200"/>
      <c r="DQ26" s="200"/>
      <c r="DR26" s="201"/>
      <c r="DS26" s="200"/>
      <c r="DT26" s="200"/>
      <c r="DU26" s="200"/>
      <c r="DV26" s="200"/>
      <c r="DW26" s="200"/>
      <c r="DX26" s="200"/>
      <c r="DY26" s="200"/>
      <c r="DZ26" s="201"/>
      <c r="EA26" s="200"/>
      <c r="EB26" s="200"/>
      <c r="EC26" s="200"/>
      <c r="ED26" s="200"/>
      <c r="EE26" s="200"/>
      <c r="EF26" s="200"/>
      <c r="EG26" s="200"/>
      <c r="EH26" s="201"/>
      <c r="EI26" s="200"/>
      <c r="EJ26" s="200"/>
      <c r="EK26" s="200"/>
      <c r="EL26" s="200"/>
      <c r="EM26" s="200"/>
      <c r="EN26" s="200"/>
      <c r="EO26" s="200"/>
      <c r="EP26" s="201"/>
      <c r="EQ26" s="200"/>
      <c r="ER26" s="200"/>
      <c r="ES26" s="200"/>
      <c r="ET26" s="200"/>
      <c r="EU26" s="200"/>
      <c r="EV26" s="200"/>
      <c r="EW26" s="200"/>
      <c r="EX26" s="201"/>
      <c r="EY26" s="200"/>
      <c r="EZ26" s="200"/>
      <c r="FA26" s="200"/>
      <c r="FB26" s="200"/>
      <c r="FC26" s="200"/>
      <c r="FD26" s="200"/>
      <c r="FE26" s="200"/>
      <c r="FF26" s="201"/>
      <c r="FG26" s="200"/>
      <c r="FH26" s="200"/>
      <c r="FI26" s="200"/>
      <c r="FJ26" s="200"/>
      <c r="FK26" s="200"/>
      <c r="FL26" s="200"/>
      <c r="FM26" s="200"/>
      <c r="FN26" s="201"/>
      <c r="FO26" s="200"/>
      <c r="FP26" s="200"/>
      <c r="FQ26" s="200"/>
      <c r="FR26" s="200"/>
      <c r="FS26" s="200"/>
      <c r="FT26" s="200"/>
      <c r="FU26" s="200"/>
      <c r="FV26" s="201"/>
      <c r="FW26" s="200"/>
      <c r="FX26" s="200"/>
      <c r="FY26" s="200"/>
      <c r="FZ26" s="200"/>
      <c r="GA26" s="200"/>
      <c r="GB26" s="200"/>
      <c r="GC26" s="200"/>
      <c r="GD26" s="201"/>
      <c r="GE26" s="200"/>
      <c r="GF26" s="200"/>
      <c r="GG26" s="200"/>
      <c r="GH26" s="200"/>
      <c r="GI26" s="200"/>
      <c r="GJ26" s="200"/>
      <c r="GK26" s="200"/>
      <c r="GL26" s="201"/>
      <c r="GM26" s="200"/>
      <c r="GN26" s="200"/>
      <c r="GO26" s="200"/>
      <c r="GP26" s="200"/>
      <c r="GQ26" s="200"/>
      <c r="GR26" s="200"/>
      <c r="GS26" s="200"/>
      <c r="GT26" s="201"/>
      <c r="GU26" s="200"/>
      <c r="GV26" s="200"/>
      <c r="GW26" s="200"/>
      <c r="GX26" s="200"/>
      <c r="GY26" s="200"/>
      <c r="GZ26" s="200"/>
      <c r="HA26" s="200"/>
      <c r="HB26" s="201"/>
      <c r="HC26" s="200"/>
      <c r="HD26" s="200"/>
      <c r="HE26" s="200"/>
      <c r="HF26" s="200"/>
      <c r="HG26" s="200"/>
      <c r="HH26" s="200"/>
      <c r="HI26" s="200"/>
      <c r="HJ26" s="201"/>
      <c r="HK26" s="200"/>
      <c r="HL26" s="200"/>
      <c r="HM26" s="200"/>
      <c r="HN26" s="200"/>
      <c r="HO26" s="200"/>
      <c r="HP26" s="200"/>
      <c r="HQ26" s="200"/>
      <c r="HR26" s="201"/>
      <c r="HS26" s="200"/>
      <c r="HT26" s="200"/>
      <c r="HU26" s="200"/>
      <c r="HV26" s="200"/>
      <c r="HW26" s="200"/>
      <c r="HX26" s="200"/>
      <c r="HY26" s="200"/>
      <c r="HZ26" s="201"/>
      <c r="IA26" s="200"/>
      <c r="IB26" s="200"/>
      <c r="IC26" s="200"/>
      <c r="ID26" s="200"/>
      <c r="IE26" s="200"/>
      <c r="IF26" s="200"/>
      <c r="IG26" s="200"/>
    </row>
    <row r="27" spans="1:241" s="238" customFormat="1" ht="15">
      <c r="A27" s="731">
        <v>20</v>
      </c>
      <c r="B27" s="734" t="s">
        <v>1050</v>
      </c>
      <c r="C27" s="732">
        <v>5</v>
      </c>
      <c r="D27" s="734">
        <v>70</v>
      </c>
      <c r="E27" s="734" t="s">
        <v>1051</v>
      </c>
      <c r="F27" s="733">
        <v>1696</v>
      </c>
      <c r="G27" s="442"/>
      <c r="H27" s="200"/>
      <c r="I27" s="200"/>
      <c r="J27" s="201"/>
      <c r="K27" s="200"/>
      <c r="L27" s="200"/>
      <c r="M27" s="200"/>
      <c r="N27" s="200"/>
      <c r="O27" s="200"/>
      <c r="P27" s="200"/>
      <c r="Q27" s="200"/>
      <c r="R27" s="201"/>
      <c r="S27" s="200"/>
      <c r="T27" s="200"/>
      <c r="U27" s="200"/>
      <c r="V27" s="200"/>
      <c r="W27" s="200"/>
      <c r="X27" s="200"/>
      <c r="Y27" s="200"/>
      <c r="Z27" s="201"/>
      <c r="AA27" s="200"/>
      <c r="AB27" s="200"/>
      <c r="AC27" s="200"/>
      <c r="AD27" s="200"/>
      <c r="AE27" s="200"/>
      <c r="AF27" s="200"/>
      <c r="AG27" s="200"/>
      <c r="AH27" s="201"/>
      <c r="AI27" s="200"/>
      <c r="AJ27" s="200"/>
      <c r="AK27" s="200"/>
      <c r="AL27" s="200"/>
      <c r="AM27" s="200"/>
      <c r="AN27" s="200"/>
      <c r="AO27" s="200"/>
      <c r="AP27" s="201"/>
      <c r="AQ27" s="200"/>
      <c r="AR27" s="200"/>
      <c r="AS27" s="200"/>
      <c r="AT27" s="200"/>
      <c r="AU27" s="200"/>
      <c r="AV27" s="200"/>
      <c r="AW27" s="200"/>
      <c r="AX27" s="201"/>
      <c r="AY27" s="200"/>
      <c r="AZ27" s="200"/>
      <c r="BA27" s="200"/>
      <c r="BB27" s="200"/>
      <c r="BC27" s="200"/>
      <c r="BD27" s="200"/>
      <c r="BE27" s="200"/>
      <c r="BF27" s="201"/>
      <c r="BG27" s="200"/>
      <c r="BH27" s="200"/>
      <c r="BI27" s="200"/>
      <c r="BJ27" s="200"/>
      <c r="BK27" s="200"/>
      <c r="BL27" s="200"/>
      <c r="BM27" s="200"/>
      <c r="BN27" s="201"/>
      <c r="BO27" s="200"/>
      <c r="BP27" s="200"/>
      <c r="BQ27" s="200"/>
      <c r="BR27" s="200"/>
      <c r="BS27" s="200"/>
      <c r="BT27" s="200"/>
      <c r="BU27" s="200"/>
      <c r="BV27" s="201"/>
      <c r="BW27" s="200"/>
      <c r="BX27" s="200"/>
      <c r="BY27" s="200"/>
      <c r="BZ27" s="200"/>
      <c r="CA27" s="200"/>
      <c r="CB27" s="200"/>
      <c r="CC27" s="200"/>
      <c r="CD27" s="201"/>
      <c r="CE27" s="200"/>
      <c r="CF27" s="200"/>
      <c r="CG27" s="200"/>
      <c r="CH27" s="200"/>
      <c r="CI27" s="200"/>
      <c r="CJ27" s="200"/>
      <c r="CK27" s="200"/>
      <c r="CL27" s="201"/>
      <c r="CM27" s="200"/>
      <c r="CN27" s="200"/>
      <c r="CO27" s="200"/>
      <c r="CP27" s="200"/>
      <c r="CQ27" s="200"/>
      <c r="CR27" s="200"/>
      <c r="CS27" s="200"/>
      <c r="CT27" s="201"/>
      <c r="CU27" s="200"/>
      <c r="CV27" s="200"/>
      <c r="CW27" s="200"/>
      <c r="CX27" s="200"/>
      <c r="CY27" s="200"/>
      <c r="CZ27" s="200"/>
      <c r="DA27" s="200"/>
      <c r="DB27" s="201"/>
      <c r="DC27" s="200"/>
      <c r="DD27" s="200"/>
      <c r="DE27" s="200"/>
      <c r="DF27" s="200"/>
      <c r="DG27" s="200"/>
      <c r="DH27" s="200"/>
      <c r="DI27" s="200"/>
      <c r="DJ27" s="201"/>
      <c r="DK27" s="200"/>
      <c r="DL27" s="200"/>
      <c r="DM27" s="200"/>
      <c r="DN27" s="200"/>
      <c r="DO27" s="200"/>
      <c r="DP27" s="200"/>
      <c r="DQ27" s="200"/>
      <c r="DR27" s="201"/>
      <c r="DS27" s="200"/>
      <c r="DT27" s="200"/>
      <c r="DU27" s="200"/>
      <c r="DV27" s="200"/>
      <c r="DW27" s="200"/>
      <c r="DX27" s="200"/>
      <c r="DY27" s="200"/>
      <c r="DZ27" s="201"/>
      <c r="EA27" s="200"/>
      <c r="EB27" s="200"/>
      <c r="EC27" s="200"/>
      <c r="ED27" s="200"/>
      <c r="EE27" s="200"/>
      <c r="EF27" s="200"/>
      <c r="EG27" s="200"/>
      <c r="EH27" s="201"/>
      <c r="EI27" s="200"/>
      <c r="EJ27" s="200"/>
      <c r="EK27" s="200"/>
      <c r="EL27" s="200"/>
      <c r="EM27" s="200"/>
      <c r="EN27" s="200"/>
      <c r="EO27" s="200"/>
      <c r="EP27" s="201"/>
      <c r="EQ27" s="200"/>
      <c r="ER27" s="200"/>
      <c r="ES27" s="200"/>
      <c r="ET27" s="200"/>
      <c r="EU27" s="200"/>
      <c r="EV27" s="200"/>
      <c r="EW27" s="200"/>
      <c r="EX27" s="201"/>
      <c r="EY27" s="200"/>
      <c r="EZ27" s="200"/>
      <c r="FA27" s="200"/>
      <c r="FB27" s="200"/>
      <c r="FC27" s="200"/>
      <c r="FD27" s="200"/>
      <c r="FE27" s="200"/>
      <c r="FF27" s="201"/>
      <c r="FG27" s="200"/>
      <c r="FH27" s="200"/>
      <c r="FI27" s="200"/>
      <c r="FJ27" s="200"/>
      <c r="FK27" s="200"/>
      <c r="FL27" s="200"/>
      <c r="FM27" s="200"/>
      <c r="FN27" s="201"/>
      <c r="FO27" s="200"/>
      <c r="FP27" s="200"/>
      <c r="FQ27" s="200"/>
      <c r="FR27" s="200"/>
      <c r="FS27" s="200"/>
      <c r="FT27" s="200"/>
      <c r="FU27" s="200"/>
      <c r="FV27" s="201"/>
      <c r="FW27" s="200"/>
      <c r="FX27" s="200"/>
      <c r="FY27" s="200"/>
      <c r="FZ27" s="200"/>
      <c r="GA27" s="200"/>
      <c r="GB27" s="200"/>
      <c r="GC27" s="200"/>
      <c r="GD27" s="201"/>
      <c r="GE27" s="200"/>
      <c r="GF27" s="200"/>
      <c r="GG27" s="200"/>
      <c r="GH27" s="200"/>
      <c r="GI27" s="200"/>
      <c r="GJ27" s="200"/>
      <c r="GK27" s="200"/>
      <c r="GL27" s="201"/>
      <c r="GM27" s="200"/>
      <c r="GN27" s="200"/>
      <c r="GO27" s="200"/>
      <c r="GP27" s="200"/>
      <c r="GQ27" s="200"/>
      <c r="GR27" s="200"/>
      <c r="GS27" s="200"/>
      <c r="GT27" s="201"/>
      <c r="GU27" s="200"/>
      <c r="GV27" s="200"/>
      <c r="GW27" s="200"/>
      <c r="GX27" s="200"/>
      <c r="GY27" s="200"/>
      <c r="GZ27" s="200"/>
      <c r="HA27" s="200"/>
      <c r="HB27" s="201"/>
      <c r="HC27" s="200"/>
      <c r="HD27" s="200"/>
      <c r="HE27" s="200"/>
      <c r="HF27" s="200"/>
      <c r="HG27" s="200"/>
      <c r="HH27" s="200"/>
      <c r="HI27" s="200"/>
      <c r="HJ27" s="201"/>
      <c r="HK27" s="200"/>
      <c r="HL27" s="200"/>
      <c r="HM27" s="200"/>
      <c r="HN27" s="200"/>
      <c r="HO27" s="200"/>
      <c r="HP27" s="200"/>
      <c r="HQ27" s="200"/>
      <c r="HR27" s="201"/>
      <c r="HS27" s="200"/>
      <c r="HT27" s="200"/>
      <c r="HU27" s="200"/>
      <c r="HV27" s="200"/>
      <c r="HW27" s="200"/>
      <c r="HX27" s="200"/>
      <c r="HY27" s="200"/>
      <c r="HZ27" s="201"/>
      <c r="IA27" s="200"/>
      <c r="IB27" s="200"/>
      <c r="IC27" s="200"/>
      <c r="ID27" s="200"/>
      <c r="IE27" s="200"/>
      <c r="IF27" s="200"/>
      <c r="IG27" s="200"/>
    </row>
    <row r="28" spans="1:241" s="238" customFormat="1" ht="15">
      <c r="A28" s="731">
        <v>21</v>
      </c>
      <c r="B28" s="734" t="s">
        <v>1016</v>
      </c>
      <c r="C28" s="733">
        <v>1579</v>
      </c>
      <c r="D28" s="734">
        <v>71</v>
      </c>
      <c r="E28" s="734" t="s">
        <v>1017</v>
      </c>
      <c r="F28" s="733">
        <v>199</v>
      </c>
      <c r="G28" s="442"/>
      <c r="H28" s="200"/>
      <c r="I28" s="200"/>
      <c r="J28" s="201"/>
      <c r="K28" s="200"/>
      <c r="L28" s="200"/>
      <c r="M28" s="200"/>
      <c r="N28" s="200"/>
      <c r="O28" s="200"/>
      <c r="P28" s="200"/>
      <c r="Q28" s="200"/>
      <c r="R28" s="201"/>
      <c r="S28" s="200"/>
      <c r="T28" s="200"/>
      <c r="U28" s="200"/>
      <c r="V28" s="200"/>
      <c r="W28" s="200"/>
      <c r="X28" s="200"/>
      <c r="Y28" s="200"/>
      <c r="Z28" s="201"/>
      <c r="AA28" s="200"/>
      <c r="AB28" s="200"/>
      <c r="AC28" s="200"/>
      <c r="AD28" s="200"/>
      <c r="AE28" s="200"/>
      <c r="AF28" s="200"/>
      <c r="AG28" s="200"/>
      <c r="AH28" s="201"/>
      <c r="AI28" s="200"/>
      <c r="AJ28" s="200"/>
      <c r="AK28" s="200"/>
      <c r="AL28" s="200"/>
      <c r="AM28" s="200"/>
      <c r="AN28" s="200"/>
      <c r="AO28" s="200"/>
      <c r="AP28" s="201"/>
      <c r="AQ28" s="200"/>
      <c r="AR28" s="200"/>
      <c r="AS28" s="200"/>
      <c r="AT28" s="200"/>
      <c r="AU28" s="200"/>
      <c r="AV28" s="200"/>
      <c r="AW28" s="200"/>
      <c r="AX28" s="201"/>
      <c r="AY28" s="200"/>
      <c r="AZ28" s="200"/>
      <c r="BA28" s="200"/>
      <c r="BB28" s="200"/>
      <c r="BC28" s="200"/>
      <c r="BD28" s="200"/>
      <c r="BE28" s="200"/>
      <c r="BF28" s="201"/>
      <c r="BG28" s="200"/>
      <c r="BH28" s="200"/>
      <c r="BI28" s="200"/>
      <c r="BJ28" s="200"/>
      <c r="BK28" s="200"/>
      <c r="BL28" s="200"/>
      <c r="BM28" s="200"/>
      <c r="BN28" s="201"/>
      <c r="BO28" s="200"/>
      <c r="BP28" s="200"/>
      <c r="BQ28" s="200"/>
      <c r="BR28" s="200"/>
      <c r="BS28" s="200"/>
      <c r="BT28" s="200"/>
      <c r="BU28" s="200"/>
      <c r="BV28" s="201"/>
      <c r="BW28" s="200"/>
      <c r="BX28" s="200"/>
      <c r="BY28" s="200"/>
      <c r="BZ28" s="200"/>
      <c r="CA28" s="200"/>
      <c r="CB28" s="200"/>
      <c r="CC28" s="200"/>
      <c r="CD28" s="201"/>
      <c r="CE28" s="200"/>
      <c r="CF28" s="200"/>
      <c r="CG28" s="200"/>
      <c r="CH28" s="200"/>
      <c r="CI28" s="200"/>
      <c r="CJ28" s="200"/>
      <c r="CK28" s="200"/>
      <c r="CL28" s="201"/>
      <c r="CM28" s="200"/>
      <c r="CN28" s="200"/>
      <c r="CO28" s="200"/>
      <c r="CP28" s="200"/>
      <c r="CQ28" s="200"/>
      <c r="CR28" s="200"/>
      <c r="CS28" s="200"/>
      <c r="CT28" s="201"/>
      <c r="CU28" s="200"/>
      <c r="CV28" s="200"/>
      <c r="CW28" s="200"/>
      <c r="CX28" s="200"/>
      <c r="CY28" s="200"/>
      <c r="CZ28" s="200"/>
      <c r="DA28" s="200"/>
      <c r="DB28" s="201"/>
      <c r="DC28" s="200"/>
      <c r="DD28" s="200"/>
      <c r="DE28" s="200"/>
      <c r="DF28" s="200"/>
      <c r="DG28" s="200"/>
      <c r="DH28" s="200"/>
      <c r="DI28" s="200"/>
      <c r="DJ28" s="201"/>
      <c r="DK28" s="200"/>
      <c r="DL28" s="200"/>
      <c r="DM28" s="200"/>
      <c r="DN28" s="200"/>
      <c r="DO28" s="200"/>
      <c r="DP28" s="200"/>
      <c r="DQ28" s="200"/>
      <c r="DR28" s="201"/>
      <c r="DS28" s="200"/>
      <c r="DT28" s="200"/>
      <c r="DU28" s="200"/>
      <c r="DV28" s="200"/>
      <c r="DW28" s="200"/>
      <c r="DX28" s="200"/>
      <c r="DY28" s="200"/>
      <c r="DZ28" s="201"/>
      <c r="EA28" s="200"/>
      <c r="EB28" s="200"/>
      <c r="EC28" s="200"/>
      <c r="ED28" s="200"/>
      <c r="EE28" s="200"/>
      <c r="EF28" s="200"/>
      <c r="EG28" s="200"/>
      <c r="EH28" s="201"/>
      <c r="EI28" s="200"/>
      <c r="EJ28" s="200"/>
      <c r="EK28" s="200"/>
      <c r="EL28" s="200"/>
      <c r="EM28" s="200"/>
      <c r="EN28" s="200"/>
      <c r="EO28" s="200"/>
      <c r="EP28" s="201"/>
      <c r="EQ28" s="200"/>
      <c r="ER28" s="200"/>
      <c r="ES28" s="200"/>
      <c r="ET28" s="200"/>
      <c r="EU28" s="200"/>
      <c r="EV28" s="200"/>
      <c r="EW28" s="200"/>
      <c r="EX28" s="201"/>
      <c r="EY28" s="200"/>
      <c r="EZ28" s="200"/>
      <c r="FA28" s="200"/>
      <c r="FB28" s="200"/>
      <c r="FC28" s="200"/>
      <c r="FD28" s="200"/>
      <c r="FE28" s="200"/>
      <c r="FF28" s="201"/>
      <c r="FG28" s="200"/>
      <c r="FH28" s="200"/>
      <c r="FI28" s="200"/>
      <c r="FJ28" s="200"/>
      <c r="FK28" s="200"/>
      <c r="FL28" s="200"/>
      <c r="FM28" s="200"/>
      <c r="FN28" s="201"/>
      <c r="FO28" s="200"/>
      <c r="FP28" s="200"/>
      <c r="FQ28" s="200"/>
      <c r="FR28" s="200"/>
      <c r="FS28" s="200"/>
      <c r="FT28" s="200"/>
      <c r="FU28" s="200"/>
      <c r="FV28" s="201"/>
      <c r="FW28" s="200"/>
      <c r="FX28" s="200"/>
      <c r="FY28" s="200"/>
      <c r="FZ28" s="200"/>
      <c r="GA28" s="200"/>
      <c r="GB28" s="200"/>
      <c r="GC28" s="200"/>
      <c r="GD28" s="201"/>
      <c r="GE28" s="200"/>
      <c r="GF28" s="200"/>
      <c r="GG28" s="200"/>
      <c r="GH28" s="200"/>
      <c r="GI28" s="200"/>
      <c r="GJ28" s="200"/>
      <c r="GK28" s="200"/>
      <c r="GL28" s="201"/>
      <c r="GM28" s="200"/>
      <c r="GN28" s="200"/>
      <c r="GO28" s="200"/>
      <c r="GP28" s="200"/>
      <c r="GQ28" s="200"/>
      <c r="GR28" s="200"/>
      <c r="GS28" s="200"/>
      <c r="GT28" s="201"/>
      <c r="GU28" s="200"/>
      <c r="GV28" s="200"/>
      <c r="GW28" s="200"/>
      <c r="GX28" s="200"/>
      <c r="GY28" s="200"/>
      <c r="GZ28" s="200"/>
      <c r="HA28" s="200"/>
      <c r="HB28" s="201"/>
      <c r="HC28" s="200"/>
      <c r="HD28" s="200"/>
      <c r="HE28" s="200"/>
      <c r="HF28" s="200"/>
      <c r="HG28" s="200"/>
      <c r="HH28" s="200"/>
      <c r="HI28" s="200"/>
      <c r="HJ28" s="201"/>
      <c r="HK28" s="200"/>
      <c r="HL28" s="200"/>
      <c r="HM28" s="200"/>
      <c r="HN28" s="200"/>
      <c r="HO28" s="200"/>
      <c r="HP28" s="200"/>
      <c r="HQ28" s="200"/>
      <c r="HR28" s="201"/>
      <c r="HS28" s="200"/>
      <c r="HT28" s="200"/>
      <c r="HU28" s="200"/>
      <c r="HV28" s="200"/>
      <c r="HW28" s="200"/>
      <c r="HX28" s="200"/>
      <c r="HY28" s="200"/>
      <c r="HZ28" s="201"/>
      <c r="IA28" s="200"/>
      <c r="IB28" s="200"/>
      <c r="IC28" s="200"/>
      <c r="ID28" s="200"/>
      <c r="IE28" s="200"/>
      <c r="IF28" s="200"/>
      <c r="IG28" s="200"/>
    </row>
    <row r="29" spans="1:241" s="238" customFormat="1" ht="15">
      <c r="A29" s="731">
        <v>22</v>
      </c>
      <c r="B29" s="734" t="s">
        <v>1052</v>
      </c>
      <c r="C29" s="733">
        <v>64380</v>
      </c>
      <c r="D29" s="734">
        <v>72</v>
      </c>
      <c r="E29" s="734" t="s">
        <v>1010</v>
      </c>
      <c r="F29" s="733">
        <v>616</v>
      </c>
      <c r="G29" s="442"/>
      <c r="H29" s="200"/>
      <c r="I29" s="200"/>
      <c r="J29" s="201"/>
      <c r="K29" s="200"/>
      <c r="L29" s="200"/>
      <c r="M29" s="200"/>
      <c r="N29" s="200"/>
      <c r="O29" s="200"/>
      <c r="P29" s="200"/>
      <c r="Q29" s="200"/>
      <c r="R29" s="201"/>
      <c r="S29" s="200"/>
      <c r="T29" s="200"/>
      <c r="U29" s="200"/>
      <c r="V29" s="200"/>
      <c r="W29" s="200"/>
      <c r="X29" s="200"/>
      <c r="Y29" s="200"/>
      <c r="Z29" s="201"/>
      <c r="AA29" s="200"/>
      <c r="AB29" s="200"/>
      <c r="AC29" s="200"/>
      <c r="AD29" s="200"/>
      <c r="AE29" s="200"/>
      <c r="AF29" s="200"/>
      <c r="AG29" s="200"/>
      <c r="AH29" s="201"/>
      <c r="AI29" s="200"/>
      <c r="AJ29" s="200"/>
      <c r="AK29" s="200"/>
      <c r="AL29" s="200"/>
      <c r="AM29" s="200"/>
      <c r="AN29" s="200"/>
      <c r="AO29" s="200"/>
      <c r="AP29" s="201"/>
      <c r="AQ29" s="200"/>
      <c r="AR29" s="200"/>
      <c r="AS29" s="200"/>
      <c r="AT29" s="200"/>
      <c r="AU29" s="200"/>
      <c r="AV29" s="200"/>
      <c r="AW29" s="200"/>
      <c r="AX29" s="201"/>
      <c r="AY29" s="200"/>
      <c r="AZ29" s="200"/>
      <c r="BA29" s="200"/>
      <c r="BB29" s="200"/>
      <c r="BC29" s="200"/>
      <c r="BD29" s="200"/>
      <c r="BE29" s="200"/>
      <c r="BF29" s="201"/>
      <c r="BG29" s="200"/>
      <c r="BH29" s="200"/>
      <c r="BI29" s="200"/>
      <c r="BJ29" s="200"/>
      <c r="BK29" s="200"/>
      <c r="BL29" s="200"/>
      <c r="BM29" s="200"/>
      <c r="BN29" s="201"/>
      <c r="BO29" s="200"/>
      <c r="BP29" s="200"/>
      <c r="BQ29" s="200"/>
      <c r="BR29" s="200"/>
      <c r="BS29" s="200"/>
      <c r="BT29" s="200"/>
      <c r="BU29" s="200"/>
      <c r="BV29" s="201"/>
      <c r="BW29" s="200"/>
      <c r="BX29" s="200"/>
      <c r="BY29" s="200"/>
      <c r="BZ29" s="200"/>
      <c r="CA29" s="200"/>
      <c r="CB29" s="200"/>
      <c r="CC29" s="200"/>
      <c r="CD29" s="201"/>
      <c r="CE29" s="200"/>
      <c r="CF29" s="200"/>
      <c r="CG29" s="200"/>
      <c r="CH29" s="200"/>
      <c r="CI29" s="200"/>
      <c r="CJ29" s="200"/>
      <c r="CK29" s="200"/>
      <c r="CL29" s="201"/>
      <c r="CM29" s="200"/>
      <c r="CN29" s="200"/>
      <c r="CO29" s="200"/>
      <c r="CP29" s="200"/>
      <c r="CQ29" s="200"/>
      <c r="CR29" s="200"/>
      <c r="CS29" s="200"/>
      <c r="CT29" s="201"/>
      <c r="CU29" s="200"/>
      <c r="CV29" s="200"/>
      <c r="CW29" s="200"/>
      <c r="CX29" s="200"/>
      <c r="CY29" s="200"/>
      <c r="CZ29" s="200"/>
      <c r="DA29" s="200"/>
      <c r="DB29" s="201"/>
      <c r="DC29" s="200"/>
      <c r="DD29" s="200"/>
      <c r="DE29" s="200"/>
      <c r="DF29" s="200"/>
      <c r="DG29" s="200"/>
      <c r="DH29" s="200"/>
      <c r="DI29" s="200"/>
      <c r="DJ29" s="201"/>
      <c r="DK29" s="200"/>
      <c r="DL29" s="200"/>
      <c r="DM29" s="200"/>
      <c r="DN29" s="200"/>
      <c r="DO29" s="200"/>
      <c r="DP29" s="200"/>
      <c r="DQ29" s="200"/>
      <c r="DR29" s="201"/>
      <c r="DS29" s="200"/>
      <c r="DT29" s="200"/>
      <c r="DU29" s="200"/>
      <c r="DV29" s="200"/>
      <c r="DW29" s="200"/>
      <c r="DX29" s="200"/>
      <c r="DY29" s="200"/>
      <c r="DZ29" s="201"/>
      <c r="EA29" s="200"/>
      <c r="EB29" s="200"/>
      <c r="EC29" s="200"/>
      <c r="ED29" s="200"/>
      <c r="EE29" s="200"/>
      <c r="EF29" s="200"/>
      <c r="EG29" s="200"/>
      <c r="EH29" s="201"/>
      <c r="EI29" s="200"/>
      <c r="EJ29" s="200"/>
      <c r="EK29" s="200"/>
      <c r="EL29" s="200"/>
      <c r="EM29" s="200"/>
      <c r="EN29" s="200"/>
      <c r="EO29" s="200"/>
      <c r="EP29" s="201"/>
      <c r="EQ29" s="200"/>
      <c r="ER29" s="200"/>
      <c r="ES29" s="200"/>
      <c r="ET29" s="200"/>
      <c r="EU29" s="200"/>
      <c r="EV29" s="200"/>
      <c r="EW29" s="200"/>
      <c r="EX29" s="201"/>
      <c r="EY29" s="200"/>
      <c r="EZ29" s="200"/>
      <c r="FA29" s="200"/>
      <c r="FB29" s="200"/>
      <c r="FC29" s="200"/>
      <c r="FD29" s="200"/>
      <c r="FE29" s="200"/>
      <c r="FF29" s="201"/>
      <c r="FG29" s="200"/>
      <c r="FH29" s="200"/>
      <c r="FI29" s="200"/>
      <c r="FJ29" s="200"/>
      <c r="FK29" s="200"/>
      <c r="FL29" s="200"/>
      <c r="FM29" s="200"/>
      <c r="FN29" s="201"/>
      <c r="FO29" s="200"/>
      <c r="FP29" s="200"/>
      <c r="FQ29" s="200"/>
      <c r="FR29" s="200"/>
      <c r="FS29" s="200"/>
      <c r="FT29" s="200"/>
      <c r="FU29" s="200"/>
      <c r="FV29" s="201"/>
      <c r="FW29" s="200"/>
      <c r="FX29" s="200"/>
      <c r="FY29" s="200"/>
      <c r="FZ29" s="200"/>
      <c r="GA29" s="200"/>
      <c r="GB29" s="200"/>
      <c r="GC29" s="200"/>
      <c r="GD29" s="201"/>
      <c r="GE29" s="200"/>
      <c r="GF29" s="200"/>
      <c r="GG29" s="200"/>
      <c r="GH29" s="200"/>
      <c r="GI29" s="200"/>
      <c r="GJ29" s="200"/>
      <c r="GK29" s="200"/>
      <c r="GL29" s="201"/>
      <c r="GM29" s="200"/>
      <c r="GN29" s="200"/>
      <c r="GO29" s="200"/>
      <c r="GP29" s="200"/>
      <c r="GQ29" s="200"/>
      <c r="GR29" s="200"/>
      <c r="GS29" s="200"/>
      <c r="GT29" s="201"/>
      <c r="GU29" s="200"/>
      <c r="GV29" s="200"/>
      <c r="GW29" s="200"/>
      <c r="GX29" s="200"/>
      <c r="GY29" s="200"/>
      <c r="GZ29" s="200"/>
      <c r="HA29" s="200"/>
      <c r="HB29" s="201"/>
      <c r="HC29" s="200"/>
      <c r="HD29" s="200"/>
      <c r="HE29" s="200"/>
      <c r="HF29" s="200"/>
      <c r="HG29" s="200"/>
      <c r="HH29" s="200"/>
      <c r="HI29" s="200"/>
      <c r="HJ29" s="201"/>
      <c r="HK29" s="200"/>
      <c r="HL29" s="200"/>
      <c r="HM29" s="200"/>
      <c r="HN29" s="200"/>
      <c r="HO29" s="200"/>
      <c r="HP29" s="200"/>
      <c r="HQ29" s="200"/>
      <c r="HR29" s="201"/>
      <c r="HS29" s="200"/>
      <c r="HT29" s="200"/>
      <c r="HU29" s="200"/>
      <c r="HV29" s="200"/>
      <c r="HW29" s="200"/>
      <c r="HX29" s="200"/>
      <c r="HY29" s="200"/>
      <c r="HZ29" s="201"/>
      <c r="IA29" s="200"/>
      <c r="IB29" s="200"/>
      <c r="IC29" s="200"/>
      <c r="ID29" s="200"/>
      <c r="IE29" s="200"/>
      <c r="IF29" s="200"/>
      <c r="IG29" s="200"/>
    </row>
    <row r="30" spans="1:241" s="238" customFormat="1" ht="15">
      <c r="A30" s="731">
        <v>23</v>
      </c>
      <c r="B30" s="734" t="s">
        <v>1018</v>
      </c>
      <c r="C30" s="733">
        <v>4817</v>
      </c>
      <c r="D30" s="734">
        <v>73</v>
      </c>
      <c r="E30" s="734" t="s">
        <v>1019</v>
      </c>
      <c r="F30" s="733">
        <v>23</v>
      </c>
      <c r="G30" s="442"/>
      <c r="H30" s="200"/>
      <c r="I30" s="200"/>
      <c r="J30" s="201"/>
      <c r="K30" s="200"/>
      <c r="L30" s="200"/>
      <c r="M30" s="200"/>
      <c r="N30" s="200"/>
      <c r="O30" s="200"/>
      <c r="P30" s="200"/>
      <c r="Q30" s="200"/>
      <c r="R30" s="201"/>
      <c r="S30" s="200"/>
      <c r="T30" s="200"/>
      <c r="U30" s="200"/>
      <c r="V30" s="200"/>
      <c r="W30" s="200"/>
      <c r="X30" s="200"/>
      <c r="Y30" s="200"/>
      <c r="Z30" s="201"/>
      <c r="AA30" s="200"/>
      <c r="AB30" s="200"/>
      <c r="AC30" s="200"/>
      <c r="AD30" s="200"/>
      <c r="AE30" s="200"/>
      <c r="AF30" s="200"/>
      <c r="AG30" s="200"/>
      <c r="AH30" s="201"/>
      <c r="AI30" s="200"/>
      <c r="AJ30" s="200"/>
      <c r="AK30" s="200"/>
      <c r="AL30" s="200"/>
      <c r="AM30" s="200"/>
      <c r="AN30" s="200"/>
      <c r="AO30" s="200"/>
      <c r="AP30" s="201"/>
      <c r="AQ30" s="200"/>
      <c r="AR30" s="200"/>
      <c r="AS30" s="200"/>
      <c r="AT30" s="200"/>
      <c r="AU30" s="200"/>
      <c r="AV30" s="200"/>
      <c r="AW30" s="200"/>
      <c r="AX30" s="201"/>
      <c r="AY30" s="200"/>
      <c r="AZ30" s="200"/>
      <c r="BA30" s="200"/>
      <c r="BB30" s="200"/>
      <c r="BC30" s="200"/>
      <c r="BD30" s="200"/>
      <c r="BE30" s="200"/>
      <c r="BF30" s="201"/>
      <c r="BG30" s="200"/>
      <c r="BH30" s="200"/>
      <c r="BI30" s="200"/>
      <c r="BJ30" s="200"/>
      <c r="BK30" s="200"/>
      <c r="BL30" s="200"/>
      <c r="BM30" s="200"/>
      <c r="BN30" s="201"/>
      <c r="BO30" s="200"/>
      <c r="BP30" s="200"/>
      <c r="BQ30" s="200"/>
      <c r="BR30" s="200"/>
      <c r="BS30" s="200"/>
      <c r="BT30" s="200"/>
      <c r="BU30" s="200"/>
      <c r="BV30" s="201"/>
      <c r="BW30" s="200"/>
      <c r="BX30" s="200"/>
      <c r="BY30" s="200"/>
      <c r="BZ30" s="200"/>
      <c r="CA30" s="200"/>
      <c r="CB30" s="200"/>
      <c r="CC30" s="200"/>
      <c r="CD30" s="201"/>
      <c r="CE30" s="200"/>
      <c r="CF30" s="200"/>
      <c r="CG30" s="200"/>
      <c r="CH30" s="200"/>
      <c r="CI30" s="200"/>
      <c r="CJ30" s="200"/>
      <c r="CK30" s="200"/>
      <c r="CL30" s="201"/>
      <c r="CM30" s="200"/>
      <c r="CN30" s="200"/>
      <c r="CO30" s="200"/>
      <c r="CP30" s="200"/>
      <c r="CQ30" s="200"/>
      <c r="CR30" s="200"/>
      <c r="CS30" s="200"/>
      <c r="CT30" s="201"/>
      <c r="CU30" s="200"/>
      <c r="CV30" s="200"/>
      <c r="CW30" s="200"/>
      <c r="CX30" s="200"/>
      <c r="CY30" s="200"/>
      <c r="CZ30" s="200"/>
      <c r="DA30" s="200"/>
      <c r="DB30" s="201"/>
      <c r="DC30" s="200"/>
      <c r="DD30" s="200"/>
      <c r="DE30" s="200"/>
      <c r="DF30" s="200"/>
      <c r="DG30" s="200"/>
      <c r="DH30" s="200"/>
      <c r="DI30" s="200"/>
      <c r="DJ30" s="201"/>
      <c r="DK30" s="200"/>
      <c r="DL30" s="200"/>
      <c r="DM30" s="200"/>
      <c r="DN30" s="200"/>
      <c r="DO30" s="200"/>
      <c r="DP30" s="200"/>
      <c r="DQ30" s="200"/>
      <c r="DR30" s="201"/>
      <c r="DS30" s="200"/>
      <c r="DT30" s="200"/>
      <c r="DU30" s="200"/>
      <c r="DV30" s="200"/>
      <c r="DW30" s="200"/>
      <c r="DX30" s="200"/>
      <c r="DY30" s="200"/>
      <c r="DZ30" s="201"/>
      <c r="EA30" s="200"/>
      <c r="EB30" s="200"/>
      <c r="EC30" s="200"/>
      <c r="ED30" s="200"/>
      <c r="EE30" s="200"/>
      <c r="EF30" s="200"/>
      <c r="EG30" s="200"/>
      <c r="EH30" s="201"/>
      <c r="EI30" s="200"/>
      <c r="EJ30" s="200"/>
      <c r="EK30" s="200"/>
      <c r="EL30" s="200"/>
      <c r="EM30" s="200"/>
      <c r="EN30" s="200"/>
      <c r="EO30" s="200"/>
      <c r="EP30" s="201"/>
      <c r="EQ30" s="200"/>
      <c r="ER30" s="200"/>
      <c r="ES30" s="200"/>
      <c r="ET30" s="200"/>
      <c r="EU30" s="200"/>
      <c r="EV30" s="200"/>
      <c r="EW30" s="200"/>
      <c r="EX30" s="201"/>
      <c r="EY30" s="200"/>
      <c r="EZ30" s="200"/>
      <c r="FA30" s="200"/>
      <c r="FB30" s="200"/>
      <c r="FC30" s="200"/>
      <c r="FD30" s="200"/>
      <c r="FE30" s="200"/>
      <c r="FF30" s="201"/>
      <c r="FG30" s="200"/>
      <c r="FH30" s="200"/>
      <c r="FI30" s="200"/>
      <c r="FJ30" s="200"/>
      <c r="FK30" s="200"/>
      <c r="FL30" s="200"/>
      <c r="FM30" s="200"/>
      <c r="FN30" s="201"/>
      <c r="FO30" s="200"/>
      <c r="FP30" s="200"/>
      <c r="FQ30" s="200"/>
      <c r="FR30" s="200"/>
      <c r="FS30" s="200"/>
      <c r="FT30" s="200"/>
      <c r="FU30" s="200"/>
      <c r="FV30" s="201"/>
      <c r="FW30" s="200"/>
      <c r="FX30" s="200"/>
      <c r="FY30" s="200"/>
      <c r="FZ30" s="200"/>
      <c r="GA30" s="200"/>
      <c r="GB30" s="200"/>
      <c r="GC30" s="200"/>
      <c r="GD30" s="201"/>
      <c r="GE30" s="200"/>
      <c r="GF30" s="200"/>
      <c r="GG30" s="200"/>
      <c r="GH30" s="200"/>
      <c r="GI30" s="200"/>
      <c r="GJ30" s="200"/>
      <c r="GK30" s="200"/>
      <c r="GL30" s="201"/>
      <c r="GM30" s="200"/>
      <c r="GN30" s="200"/>
      <c r="GO30" s="200"/>
      <c r="GP30" s="200"/>
      <c r="GQ30" s="200"/>
      <c r="GR30" s="200"/>
      <c r="GS30" s="200"/>
      <c r="GT30" s="201"/>
      <c r="GU30" s="200"/>
      <c r="GV30" s="200"/>
      <c r="GW30" s="200"/>
      <c r="GX30" s="200"/>
      <c r="GY30" s="200"/>
      <c r="GZ30" s="200"/>
      <c r="HA30" s="200"/>
      <c r="HB30" s="201"/>
      <c r="HC30" s="200"/>
      <c r="HD30" s="200"/>
      <c r="HE30" s="200"/>
      <c r="HF30" s="200"/>
      <c r="HG30" s="200"/>
      <c r="HH30" s="200"/>
      <c r="HI30" s="200"/>
      <c r="HJ30" s="201"/>
      <c r="HK30" s="200"/>
      <c r="HL30" s="200"/>
      <c r="HM30" s="200"/>
      <c r="HN30" s="200"/>
      <c r="HO30" s="200"/>
      <c r="HP30" s="200"/>
      <c r="HQ30" s="200"/>
      <c r="HR30" s="201"/>
      <c r="HS30" s="200"/>
      <c r="HT30" s="200"/>
      <c r="HU30" s="200"/>
      <c r="HV30" s="200"/>
      <c r="HW30" s="200"/>
      <c r="HX30" s="200"/>
      <c r="HY30" s="200"/>
      <c r="HZ30" s="201"/>
      <c r="IA30" s="200"/>
      <c r="IB30" s="200"/>
      <c r="IC30" s="200"/>
      <c r="ID30" s="200"/>
      <c r="IE30" s="200"/>
      <c r="IF30" s="200"/>
      <c r="IG30" s="200"/>
    </row>
    <row r="31" spans="1:241" s="238" customFormat="1" ht="15">
      <c r="A31" s="731">
        <v>24</v>
      </c>
      <c r="B31" s="734" t="s">
        <v>1053</v>
      </c>
      <c r="C31" s="733">
        <v>12439</v>
      </c>
      <c r="D31" s="734">
        <v>74</v>
      </c>
      <c r="E31" s="734" t="s">
        <v>1054</v>
      </c>
      <c r="F31" s="733">
        <v>6</v>
      </c>
      <c r="G31" s="442"/>
      <c r="H31" s="200"/>
      <c r="I31" s="200"/>
      <c r="J31" s="201"/>
      <c r="K31" s="200"/>
      <c r="L31" s="200"/>
      <c r="M31" s="200"/>
      <c r="N31" s="200"/>
      <c r="O31" s="200"/>
      <c r="P31" s="200"/>
      <c r="Q31" s="200"/>
      <c r="R31" s="201"/>
      <c r="S31" s="200"/>
      <c r="T31" s="200"/>
      <c r="U31" s="200"/>
      <c r="V31" s="200"/>
      <c r="W31" s="200"/>
      <c r="X31" s="200"/>
      <c r="Y31" s="200"/>
      <c r="Z31" s="201"/>
      <c r="AA31" s="200"/>
      <c r="AB31" s="200"/>
      <c r="AC31" s="200"/>
      <c r="AD31" s="200"/>
      <c r="AE31" s="200"/>
      <c r="AF31" s="200"/>
      <c r="AG31" s="200"/>
      <c r="AH31" s="201"/>
      <c r="AI31" s="200"/>
      <c r="AJ31" s="200"/>
      <c r="AK31" s="200"/>
      <c r="AL31" s="200"/>
      <c r="AM31" s="200"/>
      <c r="AN31" s="200"/>
      <c r="AO31" s="200"/>
      <c r="AP31" s="201"/>
      <c r="AQ31" s="200"/>
      <c r="AR31" s="200"/>
      <c r="AS31" s="200"/>
      <c r="AT31" s="200"/>
      <c r="AU31" s="200"/>
      <c r="AV31" s="200"/>
      <c r="AW31" s="200"/>
      <c r="AX31" s="201"/>
      <c r="AY31" s="200"/>
      <c r="AZ31" s="200"/>
      <c r="BA31" s="200"/>
      <c r="BB31" s="200"/>
      <c r="BC31" s="200"/>
      <c r="BD31" s="200"/>
      <c r="BE31" s="200"/>
      <c r="BF31" s="201"/>
      <c r="BG31" s="200"/>
      <c r="BH31" s="200"/>
      <c r="BI31" s="200"/>
      <c r="BJ31" s="200"/>
      <c r="BK31" s="200"/>
      <c r="BL31" s="200"/>
      <c r="BM31" s="200"/>
      <c r="BN31" s="201"/>
      <c r="BO31" s="200"/>
      <c r="BP31" s="200"/>
      <c r="BQ31" s="200"/>
      <c r="BR31" s="200"/>
      <c r="BS31" s="200"/>
      <c r="BT31" s="200"/>
      <c r="BU31" s="200"/>
      <c r="BV31" s="201"/>
      <c r="BW31" s="200"/>
      <c r="BX31" s="200"/>
      <c r="BY31" s="200"/>
      <c r="BZ31" s="200"/>
      <c r="CA31" s="200"/>
      <c r="CB31" s="200"/>
      <c r="CC31" s="200"/>
      <c r="CD31" s="201"/>
      <c r="CE31" s="200"/>
      <c r="CF31" s="200"/>
      <c r="CG31" s="200"/>
      <c r="CH31" s="200"/>
      <c r="CI31" s="200"/>
      <c r="CJ31" s="200"/>
      <c r="CK31" s="200"/>
      <c r="CL31" s="201"/>
      <c r="CM31" s="200"/>
      <c r="CN31" s="200"/>
      <c r="CO31" s="200"/>
      <c r="CP31" s="200"/>
      <c r="CQ31" s="200"/>
      <c r="CR31" s="200"/>
      <c r="CS31" s="200"/>
      <c r="CT31" s="201"/>
      <c r="CU31" s="200"/>
      <c r="CV31" s="200"/>
      <c r="CW31" s="200"/>
      <c r="CX31" s="200"/>
      <c r="CY31" s="200"/>
      <c r="CZ31" s="200"/>
      <c r="DA31" s="200"/>
      <c r="DB31" s="201"/>
      <c r="DC31" s="200"/>
      <c r="DD31" s="200"/>
      <c r="DE31" s="200"/>
      <c r="DF31" s="200"/>
      <c r="DG31" s="200"/>
      <c r="DH31" s="200"/>
      <c r="DI31" s="200"/>
      <c r="DJ31" s="201"/>
      <c r="DK31" s="200"/>
      <c r="DL31" s="200"/>
      <c r="DM31" s="200"/>
      <c r="DN31" s="200"/>
      <c r="DO31" s="200"/>
      <c r="DP31" s="200"/>
      <c r="DQ31" s="200"/>
      <c r="DR31" s="201"/>
      <c r="DS31" s="200"/>
      <c r="DT31" s="200"/>
      <c r="DU31" s="200"/>
      <c r="DV31" s="200"/>
      <c r="DW31" s="200"/>
      <c r="DX31" s="200"/>
      <c r="DY31" s="200"/>
      <c r="DZ31" s="201"/>
      <c r="EA31" s="200"/>
      <c r="EB31" s="200"/>
      <c r="EC31" s="200"/>
      <c r="ED31" s="200"/>
      <c r="EE31" s="200"/>
      <c r="EF31" s="200"/>
      <c r="EG31" s="200"/>
      <c r="EH31" s="201"/>
      <c r="EI31" s="200"/>
      <c r="EJ31" s="200"/>
      <c r="EK31" s="200"/>
      <c r="EL31" s="200"/>
      <c r="EM31" s="200"/>
      <c r="EN31" s="200"/>
      <c r="EO31" s="200"/>
      <c r="EP31" s="201"/>
      <c r="EQ31" s="200"/>
      <c r="ER31" s="200"/>
      <c r="ES31" s="200"/>
      <c r="ET31" s="200"/>
      <c r="EU31" s="200"/>
      <c r="EV31" s="200"/>
      <c r="EW31" s="200"/>
      <c r="EX31" s="201"/>
      <c r="EY31" s="200"/>
      <c r="EZ31" s="200"/>
      <c r="FA31" s="200"/>
      <c r="FB31" s="200"/>
      <c r="FC31" s="200"/>
      <c r="FD31" s="200"/>
      <c r="FE31" s="200"/>
      <c r="FF31" s="201"/>
      <c r="FG31" s="200"/>
      <c r="FH31" s="200"/>
      <c r="FI31" s="200"/>
      <c r="FJ31" s="200"/>
      <c r="FK31" s="200"/>
      <c r="FL31" s="200"/>
      <c r="FM31" s="200"/>
      <c r="FN31" s="201"/>
      <c r="FO31" s="200"/>
      <c r="FP31" s="200"/>
      <c r="FQ31" s="200"/>
      <c r="FR31" s="200"/>
      <c r="FS31" s="200"/>
      <c r="FT31" s="200"/>
      <c r="FU31" s="200"/>
      <c r="FV31" s="201"/>
      <c r="FW31" s="200"/>
      <c r="FX31" s="200"/>
      <c r="FY31" s="200"/>
      <c r="FZ31" s="200"/>
      <c r="GA31" s="200"/>
      <c r="GB31" s="200"/>
      <c r="GC31" s="200"/>
      <c r="GD31" s="201"/>
      <c r="GE31" s="200"/>
      <c r="GF31" s="200"/>
      <c r="GG31" s="200"/>
      <c r="GH31" s="200"/>
      <c r="GI31" s="200"/>
      <c r="GJ31" s="200"/>
      <c r="GK31" s="200"/>
      <c r="GL31" s="201"/>
      <c r="GM31" s="200"/>
      <c r="GN31" s="200"/>
      <c r="GO31" s="200"/>
      <c r="GP31" s="200"/>
      <c r="GQ31" s="200"/>
      <c r="GR31" s="200"/>
      <c r="GS31" s="200"/>
      <c r="GT31" s="201"/>
      <c r="GU31" s="200"/>
      <c r="GV31" s="200"/>
      <c r="GW31" s="200"/>
      <c r="GX31" s="200"/>
      <c r="GY31" s="200"/>
      <c r="GZ31" s="200"/>
      <c r="HA31" s="200"/>
      <c r="HB31" s="201"/>
      <c r="HC31" s="200"/>
      <c r="HD31" s="200"/>
      <c r="HE31" s="200"/>
      <c r="HF31" s="200"/>
      <c r="HG31" s="200"/>
      <c r="HH31" s="200"/>
      <c r="HI31" s="200"/>
      <c r="HJ31" s="201"/>
      <c r="HK31" s="200"/>
      <c r="HL31" s="200"/>
      <c r="HM31" s="200"/>
      <c r="HN31" s="200"/>
      <c r="HO31" s="200"/>
      <c r="HP31" s="200"/>
      <c r="HQ31" s="200"/>
      <c r="HR31" s="201"/>
      <c r="HS31" s="200"/>
      <c r="HT31" s="200"/>
      <c r="HU31" s="200"/>
      <c r="HV31" s="200"/>
      <c r="HW31" s="200"/>
      <c r="HX31" s="200"/>
      <c r="HY31" s="200"/>
      <c r="HZ31" s="201"/>
      <c r="IA31" s="200"/>
      <c r="IB31" s="200"/>
      <c r="IC31" s="200"/>
      <c r="ID31" s="200"/>
      <c r="IE31" s="200"/>
      <c r="IF31" s="200"/>
      <c r="IG31" s="200"/>
    </row>
    <row r="32" spans="1:241" s="238" customFormat="1" ht="15">
      <c r="A32" s="731">
        <v>25</v>
      </c>
      <c r="B32" s="734" t="s">
        <v>1020</v>
      </c>
      <c r="C32" s="732">
        <v>96</v>
      </c>
      <c r="D32" s="734">
        <v>75</v>
      </c>
      <c r="E32" s="734" t="s">
        <v>1021</v>
      </c>
      <c r="F32" s="733">
        <v>2968</v>
      </c>
      <c r="G32" s="442"/>
      <c r="H32" s="200"/>
      <c r="I32" s="200"/>
      <c r="J32" s="201"/>
      <c r="K32" s="200"/>
      <c r="L32" s="200"/>
      <c r="M32" s="200"/>
      <c r="N32" s="200"/>
      <c r="O32" s="200"/>
      <c r="P32" s="200"/>
      <c r="Q32" s="200"/>
      <c r="R32" s="201"/>
      <c r="S32" s="200"/>
      <c r="T32" s="200"/>
      <c r="U32" s="200"/>
      <c r="V32" s="200"/>
      <c r="W32" s="200"/>
      <c r="X32" s="200"/>
      <c r="Y32" s="200"/>
      <c r="Z32" s="201"/>
      <c r="AA32" s="200"/>
      <c r="AB32" s="200"/>
      <c r="AC32" s="200"/>
      <c r="AD32" s="200"/>
      <c r="AE32" s="200"/>
      <c r="AF32" s="200"/>
      <c r="AG32" s="200"/>
      <c r="AH32" s="201"/>
      <c r="AI32" s="200"/>
      <c r="AJ32" s="200"/>
      <c r="AK32" s="200"/>
      <c r="AL32" s="200"/>
      <c r="AM32" s="200"/>
      <c r="AN32" s="200"/>
      <c r="AO32" s="200"/>
      <c r="AP32" s="201"/>
      <c r="AQ32" s="200"/>
      <c r="AR32" s="200"/>
      <c r="AS32" s="200"/>
      <c r="AT32" s="200"/>
      <c r="AU32" s="200"/>
      <c r="AV32" s="200"/>
      <c r="AW32" s="200"/>
      <c r="AX32" s="201"/>
      <c r="AY32" s="200"/>
      <c r="AZ32" s="200"/>
      <c r="BA32" s="200"/>
      <c r="BB32" s="200"/>
      <c r="BC32" s="200"/>
      <c r="BD32" s="200"/>
      <c r="BE32" s="200"/>
      <c r="BF32" s="201"/>
      <c r="BG32" s="200"/>
      <c r="BH32" s="200"/>
      <c r="BI32" s="200"/>
      <c r="BJ32" s="200"/>
      <c r="BK32" s="200"/>
      <c r="BL32" s="200"/>
      <c r="BM32" s="200"/>
      <c r="BN32" s="201"/>
      <c r="BO32" s="200"/>
      <c r="BP32" s="200"/>
      <c r="BQ32" s="200"/>
      <c r="BR32" s="200"/>
      <c r="BS32" s="200"/>
      <c r="BT32" s="200"/>
      <c r="BU32" s="200"/>
      <c r="BV32" s="201"/>
      <c r="BW32" s="200"/>
      <c r="BX32" s="200"/>
      <c r="BY32" s="200"/>
      <c r="BZ32" s="200"/>
      <c r="CA32" s="200"/>
      <c r="CB32" s="200"/>
      <c r="CC32" s="200"/>
      <c r="CD32" s="201"/>
      <c r="CE32" s="200"/>
      <c r="CF32" s="200"/>
      <c r="CG32" s="200"/>
      <c r="CH32" s="200"/>
      <c r="CI32" s="200"/>
      <c r="CJ32" s="200"/>
      <c r="CK32" s="200"/>
      <c r="CL32" s="201"/>
      <c r="CM32" s="200"/>
      <c r="CN32" s="200"/>
      <c r="CO32" s="200"/>
      <c r="CP32" s="200"/>
      <c r="CQ32" s="200"/>
      <c r="CR32" s="200"/>
      <c r="CS32" s="200"/>
      <c r="CT32" s="201"/>
      <c r="CU32" s="200"/>
      <c r="CV32" s="200"/>
      <c r="CW32" s="200"/>
      <c r="CX32" s="200"/>
      <c r="CY32" s="200"/>
      <c r="CZ32" s="200"/>
      <c r="DA32" s="200"/>
      <c r="DB32" s="201"/>
      <c r="DC32" s="200"/>
      <c r="DD32" s="200"/>
      <c r="DE32" s="200"/>
      <c r="DF32" s="200"/>
      <c r="DG32" s="200"/>
      <c r="DH32" s="200"/>
      <c r="DI32" s="200"/>
      <c r="DJ32" s="201"/>
      <c r="DK32" s="200"/>
      <c r="DL32" s="200"/>
      <c r="DM32" s="200"/>
      <c r="DN32" s="200"/>
      <c r="DO32" s="200"/>
      <c r="DP32" s="200"/>
      <c r="DQ32" s="200"/>
      <c r="DR32" s="201"/>
      <c r="DS32" s="200"/>
      <c r="DT32" s="200"/>
      <c r="DU32" s="200"/>
      <c r="DV32" s="200"/>
      <c r="DW32" s="200"/>
      <c r="DX32" s="200"/>
      <c r="DY32" s="200"/>
      <c r="DZ32" s="201"/>
      <c r="EA32" s="200"/>
      <c r="EB32" s="200"/>
      <c r="EC32" s="200"/>
      <c r="ED32" s="200"/>
      <c r="EE32" s="200"/>
      <c r="EF32" s="200"/>
      <c r="EG32" s="200"/>
      <c r="EH32" s="201"/>
      <c r="EI32" s="200"/>
      <c r="EJ32" s="200"/>
      <c r="EK32" s="200"/>
      <c r="EL32" s="200"/>
      <c r="EM32" s="200"/>
      <c r="EN32" s="200"/>
      <c r="EO32" s="200"/>
      <c r="EP32" s="201"/>
      <c r="EQ32" s="200"/>
      <c r="ER32" s="200"/>
      <c r="ES32" s="200"/>
      <c r="ET32" s="200"/>
      <c r="EU32" s="200"/>
      <c r="EV32" s="200"/>
      <c r="EW32" s="200"/>
      <c r="EX32" s="201"/>
      <c r="EY32" s="200"/>
      <c r="EZ32" s="200"/>
      <c r="FA32" s="200"/>
      <c r="FB32" s="200"/>
      <c r="FC32" s="200"/>
      <c r="FD32" s="200"/>
      <c r="FE32" s="200"/>
      <c r="FF32" s="201"/>
      <c r="FG32" s="200"/>
      <c r="FH32" s="200"/>
      <c r="FI32" s="200"/>
      <c r="FJ32" s="200"/>
      <c r="FK32" s="200"/>
      <c r="FL32" s="200"/>
      <c r="FM32" s="200"/>
      <c r="FN32" s="201"/>
      <c r="FO32" s="200"/>
      <c r="FP32" s="200"/>
      <c r="FQ32" s="200"/>
      <c r="FR32" s="200"/>
      <c r="FS32" s="200"/>
      <c r="FT32" s="200"/>
      <c r="FU32" s="200"/>
      <c r="FV32" s="201"/>
      <c r="FW32" s="200"/>
      <c r="FX32" s="200"/>
      <c r="FY32" s="200"/>
      <c r="FZ32" s="200"/>
      <c r="GA32" s="200"/>
      <c r="GB32" s="200"/>
      <c r="GC32" s="200"/>
      <c r="GD32" s="201"/>
      <c r="GE32" s="200"/>
      <c r="GF32" s="200"/>
      <c r="GG32" s="200"/>
      <c r="GH32" s="200"/>
      <c r="GI32" s="200"/>
      <c r="GJ32" s="200"/>
      <c r="GK32" s="200"/>
      <c r="GL32" s="201"/>
      <c r="GM32" s="200"/>
      <c r="GN32" s="200"/>
      <c r="GO32" s="200"/>
      <c r="GP32" s="200"/>
      <c r="GQ32" s="200"/>
      <c r="GR32" s="200"/>
      <c r="GS32" s="200"/>
      <c r="GT32" s="201"/>
      <c r="GU32" s="200"/>
      <c r="GV32" s="200"/>
      <c r="GW32" s="200"/>
      <c r="GX32" s="200"/>
      <c r="GY32" s="200"/>
      <c r="GZ32" s="200"/>
      <c r="HA32" s="200"/>
      <c r="HB32" s="201"/>
      <c r="HC32" s="200"/>
      <c r="HD32" s="200"/>
      <c r="HE32" s="200"/>
      <c r="HF32" s="200"/>
      <c r="HG32" s="200"/>
      <c r="HH32" s="200"/>
      <c r="HI32" s="200"/>
      <c r="HJ32" s="201"/>
      <c r="HK32" s="200"/>
      <c r="HL32" s="200"/>
      <c r="HM32" s="200"/>
      <c r="HN32" s="200"/>
      <c r="HO32" s="200"/>
      <c r="HP32" s="200"/>
      <c r="HQ32" s="200"/>
      <c r="HR32" s="201"/>
      <c r="HS32" s="200"/>
      <c r="HT32" s="200"/>
      <c r="HU32" s="200"/>
      <c r="HV32" s="200"/>
      <c r="HW32" s="200"/>
      <c r="HX32" s="200"/>
      <c r="HY32" s="200"/>
      <c r="HZ32" s="201"/>
      <c r="IA32" s="200"/>
      <c r="IB32" s="200"/>
      <c r="IC32" s="200"/>
      <c r="ID32" s="200"/>
      <c r="IE32" s="200"/>
      <c r="IF32" s="200"/>
      <c r="IG32" s="200"/>
    </row>
    <row r="33" spans="1:241" s="238" customFormat="1" ht="15">
      <c r="A33" s="731">
        <v>26</v>
      </c>
      <c r="B33" s="734" t="s">
        <v>1055</v>
      </c>
      <c r="C33" s="733">
        <v>10694</v>
      </c>
      <c r="D33" s="734">
        <v>76</v>
      </c>
      <c r="E33" s="734" t="s">
        <v>1056</v>
      </c>
      <c r="F33" s="733">
        <v>470</v>
      </c>
      <c r="G33" s="442"/>
      <c r="H33" s="200"/>
      <c r="I33" s="200"/>
      <c r="J33" s="201"/>
      <c r="K33" s="200"/>
      <c r="L33" s="200"/>
      <c r="M33" s="200"/>
      <c r="N33" s="200"/>
      <c r="O33" s="200"/>
      <c r="P33" s="200"/>
      <c r="Q33" s="200"/>
      <c r="R33" s="201"/>
      <c r="S33" s="200"/>
      <c r="T33" s="200"/>
      <c r="U33" s="200"/>
      <c r="V33" s="200"/>
      <c r="W33" s="200"/>
      <c r="X33" s="200"/>
      <c r="Y33" s="200"/>
      <c r="Z33" s="201"/>
      <c r="AA33" s="200"/>
      <c r="AB33" s="200"/>
      <c r="AC33" s="200"/>
      <c r="AD33" s="200"/>
      <c r="AE33" s="200"/>
      <c r="AF33" s="200"/>
      <c r="AG33" s="200"/>
      <c r="AH33" s="201"/>
      <c r="AI33" s="200"/>
      <c r="AJ33" s="200"/>
      <c r="AK33" s="200"/>
      <c r="AL33" s="200"/>
      <c r="AM33" s="200"/>
      <c r="AN33" s="200"/>
      <c r="AO33" s="200"/>
      <c r="AP33" s="201"/>
      <c r="AQ33" s="200"/>
      <c r="AR33" s="200"/>
      <c r="AS33" s="200"/>
      <c r="AT33" s="200"/>
      <c r="AU33" s="200"/>
      <c r="AV33" s="200"/>
      <c r="AW33" s="200"/>
      <c r="AX33" s="201"/>
      <c r="AY33" s="200"/>
      <c r="AZ33" s="200"/>
      <c r="BA33" s="200"/>
      <c r="BB33" s="200"/>
      <c r="BC33" s="200"/>
      <c r="BD33" s="200"/>
      <c r="BE33" s="200"/>
      <c r="BF33" s="201"/>
      <c r="BG33" s="200"/>
      <c r="BH33" s="200"/>
      <c r="BI33" s="200"/>
      <c r="BJ33" s="200"/>
      <c r="BK33" s="200"/>
      <c r="BL33" s="200"/>
      <c r="BM33" s="200"/>
      <c r="BN33" s="201"/>
      <c r="BO33" s="200"/>
      <c r="BP33" s="200"/>
      <c r="BQ33" s="200"/>
      <c r="BR33" s="200"/>
      <c r="BS33" s="200"/>
      <c r="BT33" s="200"/>
      <c r="BU33" s="200"/>
      <c r="BV33" s="201"/>
      <c r="BW33" s="200"/>
      <c r="BX33" s="200"/>
      <c r="BY33" s="200"/>
      <c r="BZ33" s="200"/>
      <c r="CA33" s="200"/>
      <c r="CB33" s="200"/>
      <c r="CC33" s="200"/>
      <c r="CD33" s="201"/>
      <c r="CE33" s="200"/>
      <c r="CF33" s="200"/>
      <c r="CG33" s="200"/>
      <c r="CH33" s="200"/>
      <c r="CI33" s="200"/>
      <c r="CJ33" s="200"/>
      <c r="CK33" s="200"/>
      <c r="CL33" s="201"/>
      <c r="CM33" s="200"/>
      <c r="CN33" s="200"/>
      <c r="CO33" s="200"/>
      <c r="CP33" s="200"/>
      <c r="CQ33" s="200"/>
      <c r="CR33" s="200"/>
      <c r="CS33" s="200"/>
      <c r="CT33" s="201"/>
      <c r="CU33" s="200"/>
      <c r="CV33" s="200"/>
      <c r="CW33" s="200"/>
      <c r="CX33" s="200"/>
      <c r="CY33" s="200"/>
      <c r="CZ33" s="200"/>
      <c r="DA33" s="200"/>
      <c r="DB33" s="201"/>
      <c r="DC33" s="200"/>
      <c r="DD33" s="200"/>
      <c r="DE33" s="200"/>
      <c r="DF33" s="200"/>
      <c r="DG33" s="200"/>
      <c r="DH33" s="200"/>
      <c r="DI33" s="200"/>
      <c r="DJ33" s="201"/>
      <c r="DK33" s="200"/>
      <c r="DL33" s="200"/>
      <c r="DM33" s="200"/>
      <c r="DN33" s="200"/>
      <c r="DO33" s="200"/>
      <c r="DP33" s="200"/>
      <c r="DQ33" s="200"/>
      <c r="DR33" s="201"/>
      <c r="DS33" s="200"/>
      <c r="DT33" s="200"/>
      <c r="DU33" s="200"/>
      <c r="DV33" s="200"/>
      <c r="DW33" s="200"/>
      <c r="DX33" s="200"/>
      <c r="DY33" s="200"/>
      <c r="DZ33" s="201"/>
      <c r="EA33" s="200"/>
      <c r="EB33" s="200"/>
      <c r="EC33" s="200"/>
      <c r="ED33" s="200"/>
      <c r="EE33" s="200"/>
      <c r="EF33" s="200"/>
      <c r="EG33" s="200"/>
      <c r="EH33" s="201"/>
      <c r="EI33" s="200"/>
      <c r="EJ33" s="200"/>
      <c r="EK33" s="200"/>
      <c r="EL33" s="200"/>
      <c r="EM33" s="200"/>
      <c r="EN33" s="200"/>
      <c r="EO33" s="200"/>
      <c r="EP33" s="201"/>
      <c r="EQ33" s="200"/>
      <c r="ER33" s="200"/>
      <c r="ES33" s="200"/>
      <c r="ET33" s="200"/>
      <c r="EU33" s="200"/>
      <c r="EV33" s="200"/>
      <c r="EW33" s="200"/>
      <c r="EX33" s="201"/>
      <c r="EY33" s="200"/>
      <c r="EZ33" s="200"/>
      <c r="FA33" s="200"/>
      <c r="FB33" s="200"/>
      <c r="FC33" s="200"/>
      <c r="FD33" s="200"/>
      <c r="FE33" s="200"/>
      <c r="FF33" s="201"/>
      <c r="FG33" s="200"/>
      <c r="FH33" s="200"/>
      <c r="FI33" s="200"/>
      <c r="FJ33" s="200"/>
      <c r="FK33" s="200"/>
      <c r="FL33" s="200"/>
      <c r="FM33" s="200"/>
      <c r="FN33" s="201"/>
      <c r="FO33" s="200"/>
      <c r="FP33" s="200"/>
      <c r="FQ33" s="200"/>
      <c r="FR33" s="200"/>
      <c r="FS33" s="200"/>
      <c r="FT33" s="200"/>
      <c r="FU33" s="200"/>
      <c r="FV33" s="201"/>
      <c r="FW33" s="200"/>
      <c r="FX33" s="200"/>
      <c r="FY33" s="200"/>
      <c r="FZ33" s="200"/>
      <c r="GA33" s="200"/>
      <c r="GB33" s="200"/>
      <c r="GC33" s="200"/>
      <c r="GD33" s="201"/>
      <c r="GE33" s="200"/>
      <c r="GF33" s="200"/>
      <c r="GG33" s="200"/>
      <c r="GH33" s="200"/>
      <c r="GI33" s="200"/>
      <c r="GJ33" s="200"/>
      <c r="GK33" s="200"/>
      <c r="GL33" s="201"/>
      <c r="GM33" s="200"/>
      <c r="GN33" s="200"/>
      <c r="GO33" s="200"/>
      <c r="GP33" s="200"/>
      <c r="GQ33" s="200"/>
      <c r="GR33" s="200"/>
      <c r="GS33" s="200"/>
      <c r="GT33" s="201"/>
      <c r="GU33" s="200"/>
      <c r="GV33" s="200"/>
      <c r="GW33" s="200"/>
      <c r="GX33" s="200"/>
      <c r="GY33" s="200"/>
      <c r="GZ33" s="200"/>
      <c r="HA33" s="200"/>
      <c r="HB33" s="201"/>
      <c r="HC33" s="200"/>
      <c r="HD33" s="200"/>
      <c r="HE33" s="200"/>
      <c r="HF33" s="200"/>
      <c r="HG33" s="200"/>
      <c r="HH33" s="200"/>
      <c r="HI33" s="200"/>
      <c r="HJ33" s="201"/>
      <c r="HK33" s="200"/>
      <c r="HL33" s="200"/>
      <c r="HM33" s="200"/>
      <c r="HN33" s="200"/>
      <c r="HO33" s="200"/>
      <c r="HP33" s="200"/>
      <c r="HQ33" s="200"/>
      <c r="HR33" s="201"/>
      <c r="HS33" s="200"/>
      <c r="HT33" s="200"/>
      <c r="HU33" s="200"/>
      <c r="HV33" s="200"/>
      <c r="HW33" s="200"/>
      <c r="HX33" s="200"/>
      <c r="HY33" s="200"/>
      <c r="HZ33" s="201"/>
      <c r="IA33" s="200"/>
      <c r="IB33" s="200"/>
      <c r="IC33" s="200"/>
      <c r="ID33" s="200"/>
      <c r="IE33" s="200"/>
      <c r="IF33" s="200"/>
      <c r="IG33" s="200"/>
    </row>
    <row r="34" spans="1:241" s="238" customFormat="1" ht="15">
      <c r="A34" s="731">
        <v>27</v>
      </c>
      <c r="B34" s="734" t="s">
        <v>1022</v>
      </c>
      <c r="C34" s="733">
        <v>3709</v>
      </c>
      <c r="D34" s="734">
        <v>77</v>
      </c>
      <c r="E34" s="734" t="s">
        <v>1023</v>
      </c>
      <c r="F34" s="733">
        <v>197</v>
      </c>
      <c r="G34" s="442"/>
      <c r="H34" s="200"/>
      <c r="I34" s="200"/>
      <c r="J34" s="201"/>
      <c r="K34" s="200"/>
      <c r="L34" s="200"/>
      <c r="M34" s="200"/>
      <c r="N34" s="200"/>
      <c r="O34" s="200"/>
      <c r="P34" s="200"/>
      <c r="Q34" s="200"/>
      <c r="R34" s="201"/>
      <c r="S34" s="200"/>
      <c r="T34" s="200"/>
      <c r="U34" s="200"/>
      <c r="V34" s="200"/>
      <c r="W34" s="200"/>
      <c r="X34" s="200"/>
      <c r="Y34" s="200"/>
      <c r="Z34" s="201"/>
      <c r="AA34" s="200"/>
      <c r="AB34" s="200"/>
      <c r="AC34" s="200"/>
      <c r="AD34" s="200"/>
      <c r="AE34" s="200"/>
      <c r="AF34" s="200"/>
      <c r="AG34" s="200"/>
      <c r="AH34" s="201"/>
      <c r="AI34" s="200"/>
      <c r="AJ34" s="200"/>
      <c r="AK34" s="200"/>
      <c r="AL34" s="200"/>
      <c r="AM34" s="200"/>
      <c r="AN34" s="200"/>
      <c r="AO34" s="200"/>
      <c r="AP34" s="201"/>
      <c r="AQ34" s="200"/>
      <c r="AR34" s="200"/>
      <c r="AS34" s="200"/>
      <c r="AT34" s="200"/>
      <c r="AU34" s="200"/>
      <c r="AV34" s="200"/>
      <c r="AW34" s="200"/>
      <c r="AX34" s="201"/>
      <c r="AY34" s="200"/>
      <c r="AZ34" s="200"/>
      <c r="BA34" s="200"/>
      <c r="BB34" s="200"/>
      <c r="BC34" s="200"/>
      <c r="BD34" s="200"/>
      <c r="BE34" s="200"/>
      <c r="BF34" s="201"/>
      <c r="BG34" s="200"/>
      <c r="BH34" s="200"/>
      <c r="BI34" s="200"/>
      <c r="BJ34" s="200"/>
      <c r="BK34" s="200"/>
      <c r="BL34" s="200"/>
      <c r="BM34" s="200"/>
      <c r="BN34" s="201"/>
      <c r="BO34" s="200"/>
      <c r="BP34" s="200"/>
      <c r="BQ34" s="200"/>
      <c r="BR34" s="200"/>
      <c r="BS34" s="200"/>
      <c r="BT34" s="200"/>
      <c r="BU34" s="200"/>
      <c r="BV34" s="201"/>
      <c r="BW34" s="200"/>
      <c r="BX34" s="200"/>
      <c r="BY34" s="200"/>
      <c r="BZ34" s="200"/>
      <c r="CA34" s="200"/>
      <c r="CB34" s="200"/>
      <c r="CC34" s="200"/>
      <c r="CD34" s="201"/>
      <c r="CE34" s="200"/>
      <c r="CF34" s="200"/>
      <c r="CG34" s="200"/>
      <c r="CH34" s="200"/>
      <c r="CI34" s="200"/>
      <c r="CJ34" s="200"/>
      <c r="CK34" s="200"/>
      <c r="CL34" s="201"/>
      <c r="CM34" s="200"/>
      <c r="CN34" s="200"/>
      <c r="CO34" s="200"/>
      <c r="CP34" s="200"/>
      <c r="CQ34" s="200"/>
      <c r="CR34" s="200"/>
      <c r="CS34" s="200"/>
      <c r="CT34" s="201"/>
      <c r="CU34" s="200"/>
      <c r="CV34" s="200"/>
      <c r="CW34" s="200"/>
      <c r="CX34" s="200"/>
      <c r="CY34" s="200"/>
      <c r="CZ34" s="200"/>
      <c r="DA34" s="200"/>
      <c r="DB34" s="201"/>
      <c r="DC34" s="200"/>
      <c r="DD34" s="200"/>
      <c r="DE34" s="200"/>
      <c r="DF34" s="200"/>
      <c r="DG34" s="200"/>
      <c r="DH34" s="200"/>
      <c r="DI34" s="200"/>
      <c r="DJ34" s="201"/>
      <c r="DK34" s="200"/>
      <c r="DL34" s="200"/>
      <c r="DM34" s="200"/>
      <c r="DN34" s="200"/>
      <c r="DO34" s="200"/>
      <c r="DP34" s="200"/>
      <c r="DQ34" s="200"/>
      <c r="DR34" s="201"/>
      <c r="DS34" s="200"/>
      <c r="DT34" s="200"/>
      <c r="DU34" s="200"/>
      <c r="DV34" s="200"/>
      <c r="DW34" s="200"/>
      <c r="DX34" s="200"/>
      <c r="DY34" s="200"/>
      <c r="DZ34" s="201"/>
      <c r="EA34" s="200"/>
      <c r="EB34" s="200"/>
      <c r="EC34" s="200"/>
      <c r="ED34" s="200"/>
      <c r="EE34" s="200"/>
      <c r="EF34" s="200"/>
      <c r="EG34" s="200"/>
      <c r="EH34" s="201"/>
      <c r="EI34" s="200"/>
      <c r="EJ34" s="200"/>
      <c r="EK34" s="200"/>
      <c r="EL34" s="200"/>
      <c r="EM34" s="200"/>
      <c r="EN34" s="200"/>
      <c r="EO34" s="200"/>
      <c r="EP34" s="201"/>
      <c r="EQ34" s="200"/>
      <c r="ER34" s="200"/>
      <c r="ES34" s="200"/>
      <c r="ET34" s="200"/>
      <c r="EU34" s="200"/>
      <c r="EV34" s="200"/>
      <c r="EW34" s="200"/>
      <c r="EX34" s="201"/>
      <c r="EY34" s="200"/>
      <c r="EZ34" s="200"/>
      <c r="FA34" s="200"/>
      <c r="FB34" s="200"/>
      <c r="FC34" s="200"/>
      <c r="FD34" s="200"/>
      <c r="FE34" s="200"/>
      <c r="FF34" s="201"/>
      <c r="FG34" s="200"/>
      <c r="FH34" s="200"/>
      <c r="FI34" s="200"/>
      <c r="FJ34" s="200"/>
      <c r="FK34" s="200"/>
      <c r="FL34" s="200"/>
      <c r="FM34" s="200"/>
      <c r="FN34" s="201"/>
      <c r="FO34" s="200"/>
      <c r="FP34" s="200"/>
      <c r="FQ34" s="200"/>
      <c r="FR34" s="200"/>
      <c r="FS34" s="200"/>
      <c r="FT34" s="200"/>
      <c r="FU34" s="200"/>
      <c r="FV34" s="201"/>
      <c r="FW34" s="200"/>
      <c r="FX34" s="200"/>
      <c r="FY34" s="200"/>
      <c r="FZ34" s="200"/>
      <c r="GA34" s="200"/>
      <c r="GB34" s="200"/>
      <c r="GC34" s="200"/>
      <c r="GD34" s="201"/>
      <c r="GE34" s="200"/>
      <c r="GF34" s="200"/>
      <c r="GG34" s="200"/>
      <c r="GH34" s="200"/>
      <c r="GI34" s="200"/>
      <c r="GJ34" s="200"/>
      <c r="GK34" s="200"/>
      <c r="GL34" s="201"/>
      <c r="GM34" s="200"/>
      <c r="GN34" s="200"/>
      <c r="GO34" s="200"/>
      <c r="GP34" s="200"/>
      <c r="GQ34" s="200"/>
      <c r="GR34" s="200"/>
      <c r="GS34" s="200"/>
      <c r="GT34" s="201"/>
      <c r="GU34" s="200"/>
      <c r="GV34" s="200"/>
      <c r="GW34" s="200"/>
      <c r="GX34" s="200"/>
      <c r="GY34" s="200"/>
      <c r="GZ34" s="200"/>
      <c r="HA34" s="200"/>
      <c r="HB34" s="201"/>
      <c r="HC34" s="200"/>
      <c r="HD34" s="200"/>
      <c r="HE34" s="200"/>
      <c r="HF34" s="200"/>
      <c r="HG34" s="200"/>
      <c r="HH34" s="200"/>
      <c r="HI34" s="200"/>
      <c r="HJ34" s="201"/>
      <c r="HK34" s="200"/>
      <c r="HL34" s="200"/>
      <c r="HM34" s="200"/>
      <c r="HN34" s="200"/>
      <c r="HO34" s="200"/>
      <c r="HP34" s="200"/>
      <c r="HQ34" s="200"/>
      <c r="HR34" s="201"/>
      <c r="HS34" s="200"/>
      <c r="HT34" s="200"/>
      <c r="HU34" s="200"/>
      <c r="HV34" s="200"/>
      <c r="HW34" s="200"/>
      <c r="HX34" s="200"/>
      <c r="HY34" s="200"/>
      <c r="HZ34" s="201"/>
      <c r="IA34" s="200"/>
      <c r="IB34" s="200"/>
      <c r="IC34" s="200"/>
      <c r="ID34" s="200"/>
      <c r="IE34" s="200"/>
      <c r="IF34" s="200"/>
      <c r="IG34" s="200"/>
    </row>
    <row r="35" spans="1:241" s="238" customFormat="1" ht="15">
      <c r="A35" s="731">
        <v>28</v>
      </c>
      <c r="B35" s="734" t="s">
        <v>1057</v>
      </c>
      <c r="C35" s="733">
        <v>2382</v>
      </c>
      <c r="D35" s="734">
        <v>78</v>
      </c>
      <c r="E35" s="734" t="s">
        <v>1058</v>
      </c>
      <c r="F35" s="733">
        <v>2</v>
      </c>
      <c r="G35" s="442"/>
      <c r="H35" s="200"/>
      <c r="I35" s="200"/>
      <c r="J35" s="201"/>
      <c r="K35" s="200"/>
      <c r="L35" s="200"/>
      <c r="M35" s="200"/>
      <c r="N35" s="200"/>
      <c r="O35" s="200"/>
      <c r="P35" s="200"/>
      <c r="Q35" s="200"/>
      <c r="R35" s="201"/>
      <c r="S35" s="200"/>
      <c r="T35" s="200"/>
      <c r="U35" s="200"/>
      <c r="V35" s="200"/>
      <c r="W35" s="200"/>
      <c r="X35" s="200"/>
      <c r="Y35" s="200"/>
      <c r="Z35" s="201"/>
      <c r="AA35" s="200"/>
      <c r="AB35" s="200"/>
      <c r="AC35" s="200"/>
      <c r="AD35" s="200"/>
      <c r="AE35" s="200"/>
      <c r="AF35" s="200"/>
      <c r="AG35" s="200"/>
      <c r="AH35" s="201"/>
      <c r="AI35" s="200"/>
      <c r="AJ35" s="200"/>
      <c r="AK35" s="200"/>
      <c r="AL35" s="200"/>
      <c r="AM35" s="200"/>
      <c r="AN35" s="200"/>
      <c r="AO35" s="200"/>
      <c r="AP35" s="201"/>
      <c r="AQ35" s="200"/>
      <c r="AR35" s="200"/>
      <c r="AS35" s="200"/>
      <c r="AT35" s="200"/>
      <c r="AU35" s="200"/>
      <c r="AV35" s="200"/>
      <c r="AW35" s="200"/>
      <c r="AX35" s="201"/>
      <c r="AY35" s="200"/>
      <c r="AZ35" s="200"/>
      <c r="BA35" s="200"/>
      <c r="BB35" s="200"/>
      <c r="BC35" s="200"/>
      <c r="BD35" s="200"/>
      <c r="BE35" s="200"/>
      <c r="BF35" s="201"/>
      <c r="BG35" s="200"/>
      <c r="BH35" s="200"/>
      <c r="BI35" s="200"/>
      <c r="BJ35" s="200"/>
      <c r="BK35" s="200"/>
      <c r="BL35" s="200"/>
      <c r="BM35" s="200"/>
      <c r="BN35" s="201"/>
      <c r="BO35" s="200"/>
      <c r="BP35" s="200"/>
      <c r="BQ35" s="200"/>
      <c r="BR35" s="200"/>
      <c r="BS35" s="200"/>
      <c r="BT35" s="200"/>
      <c r="BU35" s="200"/>
      <c r="BV35" s="201"/>
      <c r="BW35" s="200"/>
      <c r="BX35" s="200"/>
      <c r="BY35" s="200"/>
      <c r="BZ35" s="200"/>
      <c r="CA35" s="200"/>
      <c r="CB35" s="200"/>
      <c r="CC35" s="200"/>
      <c r="CD35" s="201"/>
      <c r="CE35" s="200"/>
      <c r="CF35" s="200"/>
      <c r="CG35" s="200"/>
      <c r="CH35" s="200"/>
      <c r="CI35" s="200"/>
      <c r="CJ35" s="200"/>
      <c r="CK35" s="200"/>
      <c r="CL35" s="201"/>
      <c r="CM35" s="200"/>
      <c r="CN35" s="200"/>
      <c r="CO35" s="200"/>
      <c r="CP35" s="200"/>
      <c r="CQ35" s="200"/>
      <c r="CR35" s="200"/>
      <c r="CS35" s="200"/>
      <c r="CT35" s="201"/>
      <c r="CU35" s="200"/>
      <c r="CV35" s="200"/>
      <c r="CW35" s="200"/>
      <c r="CX35" s="200"/>
      <c r="CY35" s="200"/>
      <c r="CZ35" s="200"/>
      <c r="DA35" s="200"/>
      <c r="DB35" s="201"/>
      <c r="DC35" s="200"/>
      <c r="DD35" s="200"/>
      <c r="DE35" s="200"/>
      <c r="DF35" s="200"/>
      <c r="DG35" s="200"/>
      <c r="DH35" s="200"/>
      <c r="DI35" s="200"/>
      <c r="DJ35" s="201"/>
      <c r="DK35" s="200"/>
      <c r="DL35" s="200"/>
      <c r="DM35" s="200"/>
      <c r="DN35" s="200"/>
      <c r="DO35" s="200"/>
      <c r="DP35" s="200"/>
      <c r="DQ35" s="200"/>
      <c r="DR35" s="201"/>
      <c r="DS35" s="200"/>
      <c r="DT35" s="200"/>
      <c r="DU35" s="200"/>
      <c r="DV35" s="200"/>
      <c r="DW35" s="200"/>
      <c r="DX35" s="200"/>
      <c r="DY35" s="200"/>
      <c r="DZ35" s="201"/>
      <c r="EA35" s="200"/>
      <c r="EB35" s="200"/>
      <c r="EC35" s="200"/>
      <c r="ED35" s="200"/>
      <c r="EE35" s="200"/>
      <c r="EF35" s="200"/>
      <c r="EG35" s="200"/>
      <c r="EH35" s="201"/>
      <c r="EI35" s="200"/>
      <c r="EJ35" s="200"/>
      <c r="EK35" s="200"/>
      <c r="EL35" s="200"/>
      <c r="EM35" s="200"/>
      <c r="EN35" s="200"/>
      <c r="EO35" s="200"/>
      <c r="EP35" s="201"/>
      <c r="EQ35" s="200"/>
      <c r="ER35" s="200"/>
      <c r="ES35" s="200"/>
      <c r="ET35" s="200"/>
      <c r="EU35" s="200"/>
      <c r="EV35" s="200"/>
      <c r="EW35" s="200"/>
      <c r="EX35" s="201"/>
      <c r="EY35" s="200"/>
      <c r="EZ35" s="200"/>
      <c r="FA35" s="200"/>
      <c r="FB35" s="200"/>
      <c r="FC35" s="200"/>
      <c r="FD35" s="200"/>
      <c r="FE35" s="200"/>
      <c r="FF35" s="201"/>
      <c r="FG35" s="200"/>
      <c r="FH35" s="200"/>
      <c r="FI35" s="200"/>
      <c r="FJ35" s="200"/>
      <c r="FK35" s="200"/>
      <c r="FL35" s="200"/>
      <c r="FM35" s="200"/>
      <c r="FN35" s="201"/>
      <c r="FO35" s="200"/>
      <c r="FP35" s="200"/>
      <c r="FQ35" s="200"/>
      <c r="FR35" s="200"/>
      <c r="FS35" s="200"/>
      <c r="FT35" s="200"/>
      <c r="FU35" s="200"/>
      <c r="FV35" s="201"/>
      <c r="FW35" s="200"/>
      <c r="FX35" s="200"/>
      <c r="FY35" s="200"/>
      <c r="FZ35" s="200"/>
      <c r="GA35" s="200"/>
      <c r="GB35" s="200"/>
      <c r="GC35" s="200"/>
      <c r="GD35" s="201"/>
      <c r="GE35" s="200"/>
      <c r="GF35" s="200"/>
      <c r="GG35" s="200"/>
      <c r="GH35" s="200"/>
      <c r="GI35" s="200"/>
      <c r="GJ35" s="200"/>
      <c r="GK35" s="200"/>
      <c r="GL35" s="201"/>
      <c r="GM35" s="200"/>
      <c r="GN35" s="200"/>
      <c r="GO35" s="200"/>
      <c r="GP35" s="200"/>
      <c r="GQ35" s="200"/>
      <c r="GR35" s="200"/>
      <c r="GS35" s="200"/>
      <c r="GT35" s="201"/>
      <c r="GU35" s="200"/>
      <c r="GV35" s="200"/>
      <c r="GW35" s="200"/>
      <c r="GX35" s="200"/>
      <c r="GY35" s="200"/>
      <c r="GZ35" s="200"/>
      <c r="HA35" s="200"/>
      <c r="HB35" s="201"/>
      <c r="HC35" s="200"/>
      <c r="HD35" s="200"/>
      <c r="HE35" s="200"/>
      <c r="HF35" s="200"/>
      <c r="HG35" s="200"/>
      <c r="HH35" s="200"/>
      <c r="HI35" s="200"/>
      <c r="HJ35" s="201"/>
      <c r="HK35" s="200"/>
      <c r="HL35" s="200"/>
      <c r="HM35" s="200"/>
      <c r="HN35" s="200"/>
      <c r="HO35" s="200"/>
      <c r="HP35" s="200"/>
      <c r="HQ35" s="200"/>
      <c r="HR35" s="201"/>
      <c r="HS35" s="200"/>
      <c r="HT35" s="200"/>
      <c r="HU35" s="200"/>
      <c r="HV35" s="200"/>
      <c r="HW35" s="200"/>
      <c r="HX35" s="200"/>
      <c r="HY35" s="200"/>
      <c r="HZ35" s="201"/>
      <c r="IA35" s="200"/>
      <c r="IB35" s="200"/>
      <c r="IC35" s="200"/>
      <c r="ID35" s="200"/>
      <c r="IE35" s="200"/>
      <c r="IF35" s="200"/>
      <c r="IG35" s="200"/>
    </row>
    <row r="36" spans="1:241" s="238" customFormat="1" ht="15">
      <c r="A36" s="731">
        <v>29</v>
      </c>
      <c r="B36" s="734" t="s">
        <v>1024</v>
      </c>
      <c r="C36" s="732">
        <v>54</v>
      </c>
      <c r="D36" s="734">
        <v>79</v>
      </c>
      <c r="E36" s="734" t="s">
        <v>1025</v>
      </c>
      <c r="F36" s="733">
        <v>1</v>
      </c>
      <c r="G36" s="442"/>
      <c r="H36" s="200"/>
      <c r="I36" s="200"/>
      <c r="J36" s="201"/>
      <c r="K36" s="200"/>
      <c r="L36" s="200"/>
      <c r="M36" s="200"/>
      <c r="N36" s="200"/>
      <c r="O36" s="200"/>
      <c r="P36" s="200"/>
      <c r="Q36" s="200"/>
      <c r="R36" s="201"/>
      <c r="S36" s="200"/>
      <c r="T36" s="200"/>
      <c r="U36" s="200"/>
      <c r="V36" s="200"/>
      <c r="W36" s="200"/>
      <c r="X36" s="200"/>
      <c r="Y36" s="200"/>
      <c r="Z36" s="201"/>
      <c r="AA36" s="200"/>
      <c r="AB36" s="200"/>
      <c r="AC36" s="200"/>
      <c r="AD36" s="200"/>
      <c r="AE36" s="200"/>
      <c r="AF36" s="200"/>
      <c r="AG36" s="200"/>
      <c r="AH36" s="201"/>
      <c r="AI36" s="200"/>
      <c r="AJ36" s="200"/>
      <c r="AK36" s="200"/>
      <c r="AL36" s="200"/>
      <c r="AM36" s="200"/>
      <c r="AN36" s="200"/>
      <c r="AO36" s="200"/>
      <c r="AP36" s="201"/>
      <c r="AQ36" s="200"/>
      <c r="AR36" s="200"/>
      <c r="AS36" s="200"/>
      <c r="AT36" s="200"/>
      <c r="AU36" s="200"/>
      <c r="AV36" s="200"/>
      <c r="AW36" s="200"/>
      <c r="AX36" s="201"/>
      <c r="AY36" s="200"/>
      <c r="AZ36" s="200"/>
      <c r="BA36" s="200"/>
      <c r="BB36" s="200"/>
      <c r="BC36" s="200"/>
      <c r="BD36" s="200"/>
      <c r="BE36" s="200"/>
      <c r="BF36" s="201"/>
      <c r="BG36" s="200"/>
      <c r="BH36" s="200"/>
      <c r="BI36" s="200"/>
      <c r="BJ36" s="200"/>
      <c r="BK36" s="200"/>
      <c r="BL36" s="200"/>
      <c r="BM36" s="200"/>
      <c r="BN36" s="201"/>
      <c r="BO36" s="200"/>
      <c r="BP36" s="200"/>
      <c r="BQ36" s="200"/>
      <c r="BR36" s="200"/>
      <c r="BS36" s="200"/>
      <c r="BT36" s="200"/>
      <c r="BU36" s="200"/>
      <c r="BV36" s="201"/>
      <c r="BW36" s="200"/>
      <c r="BX36" s="200"/>
      <c r="BY36" s="200"/>
      <c r="BZ36" s="200"/>
      <c r="CA36" s="200"/>
      <c r="CB36" s="200"/>
      <c r="CC36" s="200"/>
      <c r="CD36" s="201"/>
      <c r="CE36" s="200"/>
      <c r="CF36" s="200"/>
      <c r="CG36" s="200"/>
      <c r="CH36" s="200"/>
      <c r="CI36" s="200"/>
      <c r="CJ36" s="200"/>
      <c r="CK36" s="200"/>
      <c r="CL36" s="201"/>
      <c r="CM36" s="200"/>
      <c r="CN36" s="200"/>
      <c r="CO36" s="200"/>
      <c r="CP36" s="200"/>
      <c r="CQ36" s="200"/>
      <c r="CR36" s="200"/>
      <c r="CS36" s="200"/>
      <c r="CT36" s="201"/>
      <c r="CU36" s="200"/>
      <c r="CV36" s="200"/>
      <c r="CW36" s="200"/>
      <c r="CX36" s="200"/>
      <c r="CY36" s="200"/>
      <c r="CZ36" s="200"/>
      <c r="DA36" s="200"/>
      <c r="DB36" s="201"/>
      <c r="DC36" s="200"/>
      <c r="DD36" s="200"/>
      <c r="DE36" s="200"/>
      <c r="DF36" s="200"/>
      <c r="DG36" s="200"/>
      <c r="DH36" s="200"/>
      <c r="DI36" s="200"/>
      <c r="DJ36" s="201"/>
      <c r="DK36" s="200"/>
      <c r="DL36" s="200"/>
      <c r="DM36" s="200"/>
      <c r="DN36" s="200"/>
      <c r="DO36" s="200"/>
      <c r="DP36" s="200"/>
      <c r="DQ36" s="200"/>
      <c r="DR36" s="201"/>
      <c r="DS36" s="200"/>
      <c r="DT36" s="200"/>
      <c r="DU36" s="200"/>
      <c r="DV36" s="200"/>
      <c r="DW36" s="200"/>
      <c r="DX36" s="200"/>
      <c r="DY36" s="200"/>
      <c r="DZ36" s="201"/>
      <c r="EA36" s="200"/>
      <c r="EB36" s="200"/>
      <c r="EC36" s="200"/>
      <c r="ED36" s="200"/>
      <c r="EE36" s="200"/>
      <c r="EF36" s="200"/>
      <c r="EG36" s="200"/>
      <c r="EH36" s="201"/>
      <c r="EI36" s="200"/>
      <c r="EJ36" s="200"/>
      <c r="EK36" s="200"/>
      <c r="EL36" s="200"/>
      <c r="EM36" s="200"/>
      <c r="EN36" s="200"/>
      <c r="EO36" s="200"/>
      <c r="EP36" s="201"/>
      <c r="EQ36" s="200"/>
      <c r="ER36" s="200"/>
      <c r="ES36" s="200"/>
      <c r="ET36" s="200"/>
      <c r="EU36" s="200"/>
      <c r="EV36" s="200"/>
      <c r="EW36" s="200"/>
      <c r="EX36" s="201"/>
      <c r="EY36" s="200"/>
      <c r="EZ36" s="200"/>
      <c r="FA36" s="200"/>
      <c r="FB36" s="200"/>
      <c r="FC36" s="200"/>
      <c r="FD36" s="200"/>
      <c r="FE36" s="200"/>
      <c r="FF36" s="201"/>
      <c r="FG36" s="200"/>
      <c r="FH36" s="200"/>
      <c r="FI36" s="200"/>
      <c r="FJ36" s="200"/>
      <c r="FK36" s="200"/>
      <c r="FL36" s="200"/>
      <c r="FM36" s="200"/>
      <c r="FN36" s="201"/>
      <c r="FO36" s="200"/>
      <c r="FP36" s="200"/>
      <c r="FQ36" s="200"/>
      <c r="FR36" s="200"/>
      <c r="FS36" s="200"/>
      <c r="FT36" s="200"/>
      <c r="FU36" s="200"/>
      <c r="FV36" s="201"/>
      <c r="FW36" s="200"/>
      <c r="FX36" s="200"/>
      <c r="FY36" s="200"/>
      <c r="FZ36" s="200"/>
      <c r="GA36" s="200"/>
      <c r="GB36" s="200"/>
      <c r="GC36" s="200"/>
      <c r="GD36" s="201"/>
      <c r="GE36" s="200"/>
      <c r="GF36" s="200"/>
      <c r="GG36" s="200"/>
      <c r="GH36" s="200"/>
      <c r="GI36" s="200"/>
      <c r="GJ36" s="200"/>
      <c r="GK36" s="200"/>
      <c r="GL36" s="201"/>
      <c r="GM36" s="200"/>
      <c r="GN36" s="200"/>
      <c r="GO36" s="200"/>
      <c r="GP36" s="200"/>
      <c r="GQ36" s="200"/>
      <c r="GR36" s="200"/>
      <c r="GS36" s="200"/>
      <c r="GT36" s="201"/>
      <c r="GU36" s="200"/>
      <c r="GV36" s="200"/>
      <c r="GW36" s="200"/>
      <c r="GX36" s="200"/>
      <c r="GY36" s="200"/>
      <c r="GZ36" s="200"/>
      <c r="HA36" s="200"/>
      <c r="HB36" s="201"/>
      <c r="HC36" s="200"/>
      <c r="HD36" s="200"/>
      <c r="HE36" s="200"/>
      <c r="HF36" s="200"/>
      <c r="HG36" s="200"/>
      <c r="HH36" s="200"/>
      <c r="HI36" s="200"/>
      <c r="HJ36" s="201"/>
      <c r="HK36" s="200"/>
      <c r="HL36" s="200"/>
      <c r="HM36" s="200"/>
      <c r="HN36" s="200"/>
      <c r="HO36" s="200"/>
      <c r="HP36" s="200"/>
      <c r="HQ36" s="200"/>
      <c r="HR36" s="201"/>
      <c r="HS36" s="200"/>
      <c r="HT36" s="200"/>
      <c r="HU36" s="200"/>
      <c r="HV36" s="200"/>
      <c r="HW36" s="200"/>
      <c r="HX36" s="200"/>
      <c r="HY36" s="200"/>
      <c r="HZ36" s="201"/>
      <c r="IA36" s="200"/>
      <c r="IB36" s="200"/>
      <c r="IC36" s="200"/>
      <c r="ID36" s="200"/>
      <c r="IE36" s="200"/>
      <c r="IF36" s="200"/>
      <c r="IG36" s="200"/>
    </row>
    <row r="37" spans="1:241" s="238" customFormat="1" ht="15">
      <c r="A37" s="731">
        <v>30</v>
      </c>
      <c r="B37" s="734" t="s">
        <v>1059</v>
      </c>
      <c r="C37" s="732">
        <v>13</v>
      </c>
      <c r="D37" s="734">
        <v>80</v>
      </c>
      <c r="E37" s="734" t="s">
        <v>1060</v>
      </c>
      <c r="F37" s="733">
        <v>23</v>
      </c>
      <c r="G37" s="442"/>
      <c r="H37" s="200"/>
      <c r="I37" s="200"/>
      <c r="J37" s="201"/>
      <c r="K37" s="200"/>
      <c r="L37" s="200"/>
      <c r="M37" s="200"/>
      <c r="N37" s="200"/>
      <c r="O37" s="200"/>
      <c r="P37" s="200"/>
      <c r="Q37" s="200"/>
      <c r="R37" s="201"/>
      <c r="S37" s="200"/>
      <c r="T37" s="200"/>
      <c r="U37" s="200"/>
      <c r="V37" s="200"/>
      <c r="W37" s="200"/>
      <c r="X37" s="200"/>
      <c r="Y37" s="200"/>
      <c r="Z37" s="201"/>
      <c r="AA37" s="200"/>
      <c r="AB37" s="200"/>
      <c r="AC37" s="200"/>
      <c r="AD37" s="200"/>
      <c r="AE37" s="200"/>
      <c r="AF37" s="200"/>
      <c r="AG37" s="200"/>
      <c r="AH37" s="201"/>
      <c r="AI37" s="200"/>
      <c r="AJ37" s="200"/>
      <c r="AK37" s="200"/>
      <c r="AL37" s="200"/>
      <c r="AM37" s="200"/>
      <c r="AN37" s="200"/>
      <c r="AO37" s="200"/>
      <c r="AP37" s="201"/>
      <c r="AQ37" s="200"/>
      <c r="AR37" s="200"/>
      <c r="AS37" s="200"/>
      <c r="AT37" s="200"/>
      <c r="AU37" s="200"/>
      <c r="AV37" s="200"/>
      <c r="AW37" s="200"/>
      <c r="AX37" s="201"/>
      <c r="AY37" s="200"/>
      <c r="AZ37" s="200"/>
      <c r="BA37" s="200"/>
      <c r="BB37" s="200"/>
      <c r="BC37" s="200"/>
      <c r="BD37" s="200"/>
      <c r="BE37" s="200"/>
      <c r="BF37" s="201"/>
      <c r="BG37" s="200"/>
      <c r="BH37" s="200"/>
      <c r="BI37" s="200"/>
      <c r="BJ37" s="200"/>
      <c r="BK37" s="200"/>
      <c r="BL37" s="200"/>
      <c r="BM37" s="200"/>
      <c r="BN37" s="201"/>
      <c r="BO37" s="200"/>
      <c r="BP37" s="200"/>
      <c r="BQ37" s="200"/>
      <c r="BR37" s="200"/>
      <c r="BS37" s="200"/>
      <c r="BT37" s="200"/>
      <c r="BU37" s="200"/>
      <c r="BV37" s="201"/>
      <c r="BW37" s="200"/>
      <c r="BX37" s="200"/>
      <c r="BY37" s="200"/>
      <c r="BZ37" s="200"/>
      <c r="CA37" s="200"/>
      <c r="CB37" s="200"/>
      <c r="CC37" s="200"/>
      <c r="CD37" s="201"/>
      <c r="CE37" s="200"/>
      <c r="CF37" s="200"/>
      <c r="CG37" s="200"/>
      <c r="CH37" s="200"/>
      <c r="CI37" s="200"/>
      <c r="CJ37" s="200"/>
      <c r="CK37" s="200"/>
      <c r="CL37" s="201"/>
      <c r="CM37" s="200"/>
      <c r="CN37" s="200"/>
      <c r="CO37" s="200"/>
      <c r="CP37" s="200"/>
      <c r="CQ37" s="200"/>
      <c r="CR37" s="200"/>
      <c r="CS37" s="200"/>
      <c r="CT37" s="201"/>
      <c r="CU37" s="200"/>
      <c r="CV37" s="200"/>
      <c r="CW37" s="200"/>
      <c r="CX37" s="200"/>
      <c r="CY37" s="200"/>
      <c r="CZ37" s="200"/>
      <c r="DA37" s="200"/>
      <c r="DB37" s="201"/>
      <c r="DC37" s="200"/>
      <c r="DD37" s="200"/>
      <c r="DE37" s="200"/>
      <c r="DF37" s="200"/>
      <c r="DG37" s="200"/>
      <c r="DH37" s="200"/>
      <c r="DI37" s="200"/>
      <c r="DJ37" s="201"/>
      <c r="DK37" s="200"/>
      <c r="DL37" s="200"/>
      <c r="DM37" s="200"/>
      <c r="DN37" s="200"/>
      <c r="DO37" s="200"/>
      <c r="DP37" s="200"/>
      <c r="DQ37" s="200"/>
      <c r="DR37" s="201"/>
      <c r="DS37" s="200"/>
      <c r="DT37" s="200"/>
      <c r="DU37" s="200"/>
      <c r="DV37" s="200"/>
      <c r="DW37" s="200"/>
      <c r="DX37" s="200"/>
      <c r="DY37" s="200"/>
      <c r="DZ37" s="201"/>
      <c r="EA37" s="200"/>
      <c r="EB37" s="200"/>
      <c r="EC37" s="200"/>
      <c r="ED37" s="200"/>
      <c r="EE37" s="200"/>
      <c r="EF37" s="200"/>
      <c r="EG37" s="200"/>
      <c r="EH37" s="201"/>
      <c r="EI37" s="200"/>
      <c r="EJ37" s="200"/>
      <c r="EK37" s="200"/>
      <c r="EL37" s="200"/>
      <c r="EM37" s="200"/>
      <c r="EN37" s="200"/>
      <c r="EO37" s="200"/>
      <c r="EP37" s="201"/>
      <c r="EQ37" s="200"/>
      <c r="ER37" s="200"/>
      <c r="ES37" s="200"/>
      <c r="ET37" s="200"/>
      <c r="EU37" s="200"/>
      <c r="EV37" s="200"/>
      <c r="EW37" s="200"/>
      <c r="EX37" s="201"/>
      <c r="EY37" s="200"/>
      <c r="EZ37" s="200"/>
      <c r="FA37" s="200"/>
      <c r="FB37" s="200"/>
      <c r="FC37" s="200"/>
      <c r="FD37" s="200"/>
      <c r="FE37" s="200"/>
      <c r="FF37" s="201"/>
      <c r="FG37" s="200"/>
      <c r="FH37" s="200"/>
      <c r="FI37" s="200"/>
      <c r="FJ37" s="200"/>
      <c r="FK37" s="200"/>
      <c r="FL37" s="200"/>
      <c r="FM37" s="200"/>
      <c r="FN37" s="201"/>
      <c r="FO37" s="200"/>
      <c r="FP37" s="200"/>
      <c r="FQ37" s="200"/>
      <c r="FR37" s="200"/>
      <c r="FS37" s="200"/>
      <c r="FT37" s="200"/>
      <c r="FU37" s="200"/>
      <c r="FV37" s="201"/>
      <c r="FW37" s="200"/>
      <c r="FX37" s="200"/>
      <c r="FY37" s="200"/>
      <c r="FZ37" s="200"/>
      <c r="GA37" s="200"/>
      <c r="GB37" s="200"/>
      <c r="GC37" s="200"/>
      <c r="GD37" s="201"/>
      <c r="GE37" s="200"/>
      <c r="GF37" s="200"/>
      <c r="GG37" s="200"/>
      <c r="GH37" s="200"/>
      <c r="GI37" s="200"/>
      <c r="GJ37" s="200"/>
      <c r="GK37" s="200"/>
      <c r="GL37" s="201"/>
      <c r="GM37" s="200"/>
      <c r="GN37" s="200"/>
      <c r="GO37" s="200"/>
      <c r="GP37" s="200"/>
      <c r="GQ37" s="200"/>
      <c r="GR37" s="200"/>
      <c r="GS37" s="200"/>
      <c r="GT37" s="201"/>
      <c r="GU37" s="200"/>
      <c r="GV37" s="200"/>
      <c r="GW37" s="200"/>
      <c r="GX37" s="200"/>
      <c r="GY37" s="200"/>
      <c r="GZ37" s="200"/>
      <c r="HA37" s="200"/>
      <c r="HB37" s="201"/>
      <c r="HC37" s="200"/>
      <c r="HD37" s="200"/>
      <c r="HE37" s="200"/>
      <c r="HF37" s="200"/>
      <c r="HG37" s="200"/>
      <c r="HH37" s="200"/>
      <c r="HI37" s="200"/>
      <c r="HJ37" s="201"/>
      <c r="HK37" s="200"/>
      <c r="HL37" s="200"/>
      <c r="HM37" s="200"/>
      <c r="HN37" s="200"/>
      <c r="HO37" s="200"/>
      <c r="HP37" s="200"/>
      <c r="HQ37" s="200"/>
      <c r="HR37" s="201"/>
      <c r="HS37" s="200"/>
      <c r="HT37" s="200"/>
      <c r="HU37" s="200"/>
      <c r="HV37" s="200"/>
      <c r="HW37" s="200"/>
      <c r="HX37" s="200"/>
      <c r="HY37" s="200"/>
      <c r="HZ37" s="201"/>
      <c r="IA37" s="200"/>
      <c r="IB37" s="200"/>
      <c r="IC37" s="200"/>
      <c r="ID37" s="200"/>
      <c r="IE37" s="200"/>
      <c r="IF37" s="200"/>
      <c r="IG37" s="200"/>
    </row>
    <row r="38" spans="1:241" s="238" customFormat="1" ht="15">
      <c r="A38" s="731">
        <v>31</v>
      </c>
      <c r="B38" s="734" t="s">
        <v>1026</v>
      </c>
      <c r="C38" s="732">
        <v>701</v>
      </c>
      <c r="D38" s="734">
        <v>81</v>
      </c>
      <c r="E38" s="734" t="s">
        <v>1027</v>
      </c>
      <c r="F38" s="733">
        <v>27</v>
      </c>
      <c r="G38" s="442"/>
      <c r="H38" s="200"/>
      <c r="I38" s="200"/>
      <c r="J38" s="201"/>
      <c r="K38" s="200"/>
      <c r="L38" s="200"/>
      <c r="M38" s="200"/>
      <c r="N38" s="200"/>
      <c r="O38" s="200"/>
      <c r="P38" s="200"/>
      <c r="Q38" s="200"/>
      <c r="R38" s="201"/>
      <c r="S38" s="200"/>
      <c r="T38" s="200"/>
      <c r="U38" s="200"/>
      <c r="V38" s="200"/>
      <c r="W38" s="200"/>
      <c r="X38" s="200"/>
      <c r="Y38" s="200"/>
      <c r="Z38" s="201"/>
      <c r="AA38" s="200"/>
      <c r="AB38" s="200"/>
      <c r="AC38" s="200"/>
      <c r="AD38" s="200"/>
      <c r="AE38" s="200"/>
      <c r="AF38" s="200"/>
      <c r="AG38" s="200"/>
      <c r="AH38" s="201"/>
      <c r="AI38" s="200"/>
      <c r="AJ38" s="200"/>
      <c r="AK38" s="200"/>
      <c r="AL38" s="200"/>
      <c r="AM38" s="200"/>
      <c r="AN38" s="200"/>
      <c r="AO38" s="200"/>
      <c r="AP38" s="201"/>
      <c r="AQ38" s="200"/>
      <c r="AR38" s="200"/>
      <c r="AS38" s="200"/>
      <c r="AT38" s="200"/>
      <c r="AU38" s="200"/>
      <c r="AV38" s="200"/>
      <c r="AW38" s="200"/>
      <c r="AX38" s="201"/>
      <c r="AY38" s="200"/>
      <c r="AZ38" s="200"/>
      <c r="BA38" s="200"/>
      <c r="BB38" s="200"/>
      <c r="BC38" s="200"/>
      <c r="BD38" s="200"/>
      <c r="BE38" s="200"/>
      <c r="BF38" s="201"/>
      <c r="BG38" s="200"/>
      <c r="BH38" s="200"/>
      <c r="BI38" s="200"/>
      <c r="BJ38" s="200"/>
      <c r="BK38" s="200"/>
      <c r="BL38" s="200"/>
      <c r="BM38" s="200"/>
      <c r="BN38" s="201"/>
      <c r="BO38" s="200"/>
      <c r="BP38" s="200"/>
      <c r="BQ38" s="200"/>
      <c r="BR38" s="200"/>
      <c r="BS38" s="200"/>
      <c r="BT38" s="200"/>
      <c r="BU38" s="200"/>
      <c r="BV38" s="201"/>
      <c r="BW38" s="200"/>
      <c r="BX38" s="200"/>
      <c r="BY38" s="200"/>
      <c r="BZ38" s="200"/>
      <c r="CA38" s="200"/>
      <c r="CB38" s="200"/>
      <c r="CC38" s="200"/>
      <c r="CD38" s="201"/>
      <c r="CE38" s="200"/>
      <c r="CF38" s="200"/>
      <c r="CG38" s="200"/>
      <c r="CH38" s="200"/>
      <c r="CI38" s="200"/>
      <c r="CJ38" s="200"/>
      <c r="CK38" s="200"/>
      <c r="CL38" s="201"/>
      <c r="CM38" s="200"/>
      <c r="CN38" s="200"/>
      <c r="CO38" s="200"/>
      <c r="CP38" s="200"/>
      <c r="CQ38" s="200"/>
      <c r="CR38" s="200"/>
      <c r="CS38" s="200"/>
      <c r="CT38" s="201"/>
      <c r="CU38" s="200"/>
      <c r="CV38" s="200"/>
      <c r="CW38" s="200"/>
      <c r="CX38" s="200"/>
      <c r="CY38" s="200"/>
      <c r="CZ38" s="200"/>
      <c r="DA38" s="200"/>
      <c r="DB38" s="201"/>
      <c r="DC38" s="200"/>
      <c r="DD38" s="200"/>
      <c r="DE38" s="200"/>
      <c r="DF38" s="200"/>
      <c r="DG38" s="200"/>
      <c r="DH38" s="200"/>
      <c r="DI38" s="200"/>
      <c r="DJ38" s="201"/>
      <c r="DK38" s="200"/>
      <c r="DL38" s="200"/>
      <c r="DM38" s="200"/>
      <c r="DN38" s="200"/>
      <c r="DO38" s="200"/>
      <c r="DP38" s="200"/>
      <c r="DQ38" s="200"/>
      <c r="DR38" s="201"/>
      <c r="DS38" s="200"/>
      <c r="DT38" s="200"/>
      <c r="DU38" s="200"/>
      <c r="DV38" s="200"/>
      <c r="DW38" s="200"/>
      <c r="DX38" s="200"/>
      <c r="DY38" s="200"/>
      <c r="DZ38" s="201"/>
      <c r="EA38" s="200"/>
      <c r="EB38" s="200"/>
      <c r="EC38" s="200"/>
      <c r="ED38" s="200"/>
      <c r="EE38" s="200"/>
      <c r="EF38" s="200"/>
      <c r="EG38" s="200"/>
      <c r="EH38" s="201"/>
      <c r="EI38" s="200"/>
      <c r="EJ38" s="200"/>
      <c r="EK38" s="200"/>
      <c r="EL38" s="200"/>
      <c r="EM38" s="200"/>
      <c r="EN38" s="200"/>
      <c r="EO38" s="200"/>
      <c r="EP38" s="201"/>
      <c r="EQ38" s="200"/>
      <c r="ER38" s="200"/>
      <c r="ES38" s="200"/>
      <c r="ET38" s="200"/>
      <c r="EU38" s="200"/>
      <c r="EV38" s="200"/>
      <c r="EW38" s="200"/>
      <c r="EX38" s="201"/>
      <c r="EY38" s="200"/>
      <c r="EZ38" s="200"/>
      <c r="FA38" s="200"/>
      <c r="FB38" s="200"/>
      <c r="FC38" s="200"/>
      <c r="FD38" s="200"/>
      <c r="FE38" s="200"/>
      <c r="FF38" s="201"/>
      <c r="FG38" s="200"/>
      <c r="FH38" s="200"/>
      <c r="FI38" s="200"/>
      <c r="FJ38" s="200"/>
      <c r="FK38" s="200"/>
      <c r="FL38" s="200"/>
      <c r="FM38" s="200"/>
      <c r="FN38" s="201"/>
      <c r="FO38" s="200"/>
      <c r="FP38" s="200"/>
      <c r="FQ38" s="200"/>
      <c r="FR38" s="200"/>
      <c r="FS38" s="200"/>
      <c r="FT38" s="200"/>
      <c r="FU38" s="200"/>
      <c r="FV38" s="201"/>
      <c r="FW38" s="200"/>
      <c r="FX38" s="200"/>
      <c r="FY38" s="200"/>
      <c r="FZ38" s="200"/>
      <c r="GA38" s="200"/>
      <c r="GB38" s="200"/>
      <c r="GC38" s="200"/>
      <c r="GD38" s="201"/>
      <c r="GE38" s="200"/>
      <c r="GF38" s="200"/>
      <c r="GG38" s="200"/>
      <c r="GH38" s="200"/>
      <c r="GI38" s="200"/>
      <c r="GJ38" s="200"/>
      <c r="GK38" s="200"/>
      <c r="GL38" s="201"/>
      <c r="GM38" s="200"/>
      <c r="GN38" s="200"/>
      <c r="GO38" s="200"/>
      <c r="GP38" s="200"/>
      <c r="GQ38" s="200"/>
      <c r="GR38" s="200"/>
      <c r="GS38" s="200"/>
      <c r="GT38" s="201"/>
      <c r="GU38" s="200"/>
      <c r="GV38" s="200"/>
      <c r="GW38" s="200"/>
      <c r="GX38" s="200"/>
      <c r="GY38" s="200"/>
      <c r="GZ38" s="200"/>
      <c r="HA38" s="200"/>
      <c r="HB38" s="201"/>
      <c r="HC38" s="200"/>
      <c r="HD38" s="200"/>
      <c r="HE38" s="200"/>
      <c r="HF38" s="200"/>
      <c r="HG38" s="200"/>
      <c r="HH38" s="200"/>
      <c r="HI38" s="200"/>
      <c r="HJ38" s="201"/>
      <c r="HK38" s="200"/>
      <c r="HL38" s="200"/>
      <c r="HM38" s="200"/>
      <c r="HN38" s="200"/>
      <c r="HO38" s="200"/>
      <c r="HP38" s="200"/>
      <c r="HQ38" s="200"/>
      <c r="HR38" s="201"/>
      <c r="HS38" s="200"/>
      <c r="HT38" s="200"/>
      <c r="HU38" s="200"/>
      <c r="HV38" s="200"/>
      <c r="HW38" s="200"/>
      <c r="HX38" s="200"/>
      <c r="HY38" s="200"/>
      <c r="HZ38" s="201"/>
      <c r="IA38" s="200"/>
      <c r="IB38" s="200"/>
      <c r="IC38" s="200"/>
      <c r="ID38" s="200"/>
      <c r="IE38" s="200"/>
      <c r="IF38" s="200"/>
      <c r="IG38" s="200"/>
    </row>
    <row r="39" spans="1:241" s="238" customFormat="1" ht="15">
      <c r="A39" s="731">
        <v>32</v>
      </c>
      <c r="B39" s="734" t="s">
        <v>1061</v>
      </c>
      <c r="C39" s="732">
        <v>809</v>
      </c>
      <c r="D39" s="734">
        <v>82</v>
      </c>
      <c r="E39" s="734" t="s">
        <v>1062</v>
      </c>
      <c r="F39" s="733">
        <v>80</v>
      </c>
      <c r="G39" s="442"/>
      <c r="H39" s="200"/>
      <c r="I39" s="200"/>
      <c r="J39" s="201"/>
      <c r="K39" s="200"/>
      <c r="L39" s="200"/>
      <c r="M39" s="200"/>
      <c r="N39" s="200"/>
      <c r="O39" s="200"/>
      <c r="P39" s="200"/>
      <c r="Q39" s="200"/>
      <c r="R39" s="201"/>
      <c r="S39" s="200"/>
      <c r="T39" s="200"/>
      <c r="U39" s="200"/>
      <c r="V39" s="200"/>
      <c r="W39" s="200"/>
      <c r="X39" s="200"/>
      <c r="Y39" s="200"/>
      <c r="Z39" s="201"/>
      <c r="AA39" s="200"/>
      <c r="AB39" s="200"/>
      <c r="AC39" s="200"/>
      <c r="AD39" s="200"/>
      <c r="AE39" s="200"/>
      <c r="AF39" s="200"/>
      <c r="AG39" s="200"/>
      <c r="AH39" s="201"/>
      <c r="AI39" s="200"/>
      <c r="AJ39" s="200"/>
      <c r="AK39" s="200"/>
      <c r="AL39" s="200"/>
      <c r="AM39" s="200"/>
      <c r="AN39" s="200"/>
      <c r="AO39" s="200"/>
      <c r="AP39" s="201"/>
      <c r="AQ39" s="200"/>
      <c r="AR39" s="200"/>
      <c r="AS39" s="200"/>
      <c r="AT39" s="200"/>
      <c r="AU39" s="200"/>
      <c r="AV39" s="200"/>
      <c r="AW39" s="200"/>
      <c r="AX39" s="201"/>
      <c r="AY39" s="200"/>
      <c r="AZ39" s="200"/>
      <c r="BA39" s="200"/>
      <c r="BB39" s="200"/>
      <c r="BC39" s="200"/>
      <c r="BD39" s="200"/>
      <c r="BE39" s="200"/>
      <c r="BF39" s="201"/>
      <c r="BG39" s="200"/>
      <c r="BH39" s="200"/>
      <c r="BI39" s="200"/>
      <c r="BJ39" s="200"/>
      <c r="BK39" s="200"/>
      <c r="BL39" s="200"/>
      <c r="BM39" s="200"/>
      <c r="BN39" s="201"/>
      <c r="BO39" s="200"/>
      <c r="BP39" s="200"/>
      <c r="BQ39" s="200"/>
      <c r="BR39" s="200"/>
      <c r="BS39" s="200"/>
      <c r="BT39" s="200"/>
      <c r="BU39" s="200"/>
      <c r="BV39" s="201"/>
      <c r="BW39" s="200"/>
      <c r="BX39" s="200"/>
      <c r="BY39" s="200"/>
      <c r="BZ39" s="200"/>
      <c r="CA39" s="200"/>
      <c r="CB39" s="200"/>
      <c r="CC39" s="200"/>
      <c r="CD39" s="201"/>
      <c r="CE39" s="200"/>
      <c r="CF39" s="200"/>
      <c r="CG39" s="200"/>
      <c r="CH39" s="200"/>
      <c r="CI39" s="200"/>
      <c r="CJ39" s="200"/>
      <c r="CK39" s="200"/>
      <c r="CL39" s="201"/>
      <c r="CM39" s="200"/>
      <c r="CN39" s="200"/>
      <c r="CO39" s="200"/>
      <c r="CP39" s="200"/>
      <c r="CQ39" s="200"/>
      <c r="CR39" s="200"/>
      <c r="CS39" s="200"/>
      <c r="CT39" s="201"/>
      <c r="CU39" s="200"/>
      <c r="CV39" s="200"/>
      <c r="CW39" s="200"/>
      <c r="CX39" s="200"/>
      <c r="CY39" s="200"/>
      <c r="CZ39" s="200"/>
      <c r="DA39" s="200"/>
      <c r="DB39" s="201"/>
      <c r="DC39" s="200"/>
      <c r="DD39" s="200"/>
      <c r="DE39" s="200"/>
      <c r="DF39" s="200"/>
      <c r="DG39" s="200"/>
      <c r="DH39" s="200"/>
      <c r="DI39" s="200"/>
      <c r="DJ39" s="201"/>
      <c r="DK39" s="200"/>
      <c r="DL39" s="200"/>
      <c r="DM39" s="200"/>
      <c r="DN39" s="200"/>
      <c r="DO39" s="200"/>
      <c r="DP39" s="200"/>
      <c r="DQ39" s="200"/>
      <c r="DR39" s="201"/>
      <c r="DS39" s="200"/>
      <c r="DT39" s="200"/>
      <c r="DU39" s="200"/>
      <c r="DV39" s="200"/>
      <c r="DW39" s="200"/>
      <c r="DX39" s="200"/>
      <c r="DY39" s="200"/>
      <c r="DZ39" s="201"/>
      <c r="EA39" s="200"/>
      <c r="EB39" s="200"/>
      <c r="EC39" s="200"/>
      <c r="ED39" s="200"/>
      <c r="EE39" s="200"/>
      <c r="EF39" s="200"/>
      <c r="EG39" s="200"/>
      <c r="EH39" s="201"/>
      <c r="EI39" s="200"/>
      <c r="EJ39" s="200"/>
      <c r="EK39" s="200"/>
      <c r="EL39" s="200"/>
      <c r="EM39" s="200"/>
      <c r="EN39" s="200"/>
      <c r="EO39" s="200"/>
      <c r="EP39" s="201"/>
      <c r="EQ39" s="200"/>
      <c r="ER39" s="200"/>
      <c r="ES39" s="200"/>
      <c r="ET39" s="200"/>
      <c r="EU39" s="200"/>
      <c r="EV39" s="200"/>
      <c r="EW39" s="200"/>
      <c r="EX39" s="201"/>
      <c r="EY39" s="200"/>
      <c r="EZ39" s="200"/>
      <c r="FA39" s="200"/>
      <c r="FB39" s="200"/>
      <c r="FC39" s="200"/>
      <c r="FD39" s="200"/>
      <c r="FE39" s="200"/>
      <c r="FF39" s="201"/>
      <c r="FG39" s="200"/>
      <c r="FH39" s="200"/>
      <c r="FI39" s="200"/>
      <c r="FJ39" s="200"/>
      <c r="FK39" s="200"/>
      <c r="FL39" s="200"/>
      <c r="FM39" s="200"/>
      <c r="FN39" s="201"/>
      <c r="FO39" s="200"/>
      <c r="FP39" s="200"/>
      <c r="FQ39" s="200"/>
      <c r="FR39" s="200"/>
      <c r="FS39" s="200"/>
      <c r="FT39" s="200"/>
      <c r="FU39" s="200"/>
      <c r="FV39" s="201"/>
      <c r="FW39" s="200"/>
      <c r="FX39" s="200"/>
      <c r="FY39" s="200"/>
      <c r="FZ39" s="200"/>
      <c r="GA39" s="200"/>
      <c r="GB39" s="200"/>
      <c r="GC39" s="200"/>
      <c r="GD39" s="201"/>
      <c r="GE39" s="200"/>
      <c r="GF39" s="200"/>
      <c r="GG39" s="200"/>
      <c r="GH39" s="200"/>
      <c r="GI39" s="200"/>
      <c r="GJ39" s="200"/>
      <c r="GK39" s="200"/>
      <c r="GL39" s="201"/>
      <c r="GM39" s="200"/>
      <c r="GN39" s="200"/>
      <c r="GO39" s="200"/>
      <c r="GP39" s="200"/>
      <c r="GQ39" s="200"/>
      <c r="GR39" s="200"/>
      <c r="GS39" s="200"/>
      <c r="GT39" s="201"/>
      <c r="GU39" s="200"/>
      <c r="GV39" s="200"/>
      <c r="GW39" s="200"/>
      <c r="GX39" s="200"/>
      <c r="GY39" s="200"/>
      <c r="GZ39" s="200"/>
      <c r="HA39" s="200"/>
      <c r="HB39" s="201"/>
      <c r="HC39" s="200"/>
      <c r="HD39" s="200"/>
      <c r="HE39" s="200"/>
      <c r="HF39" s="200"/>
      <c r="HG39" s="200"/>
      <c r="HH39" s="200"/>
      <c r="HI39" s="200"/>
      <c r="HJ39" s="201"/>
      <c r="HK39" s="200"/>
      <c r="HL39" s="200"/>
      <c r="HM39" s="200"/>
      <c r="HN39" s="200"/>
      <c r="HO39" s="200"/>
      <c r="HP39" s="200"/>
      <c r="HQ39" s="200"/>
      <c r="HR39" s="201"/>
      <c r="HS39" s="200"/>
      <c r="HT39" s="200"/>
      <c r="HU39" s="200"/>
      <c r="HV39" s="200"/>
      <c r="HW39" s="200"/>
      <c r="HX39" s="200"/>
      <c r="HY39" s="200"/>
      <c r="HZ39" s="201"/>
      <c r="IA39" s="200"/>
      <c r="IB39" s="200"/>
      <c r="IC39" s="200"/>
      <c r="ID39" s="200"/>
      <c r="IE39" s="200"/>
      <c r="IF39" s="200"/>
      <c r="IG39" s="200"/>
    </row>
    <row r="40" spans="1:241" s="238" customFormat="1" ht="15">
      <c r="A40" s="731">
        <v>33</v>
      </c>
      <c r="B40" s="734" t="s">
        <v>1028</v>
      </c>
      <c r="C40" s="732">
        <v>20</v>
      </c>
      <c r="D40" s="734">
        <v>83</v>
      </c>
      <c r="E40" s="734" t="s">
        <v>1029</v>
      </c>
      <c r="F40" s="733">
        <v>318</v>
      </c>
      <c r="G40" s="442"/>
      <c r="H40" s="200"/>
      <c r="I40" s="200"/>
      <c r="J40" s="201"/>
      <c r="K40" s="200"/>
      <c r="L40" s="200"/>
      <c r="M40" s="200"/>
      <c r="N40" s="200"/>
      <c r="O40" s="200"/>
      <c r="P40" s="200"/>
      <c r="Q40" s="200"/>
      <c r="R40" s="201"/>
      <c r="S40" s="200"/>
      <c r="T40" s="200"/>
      <c r="U40" s="200"/>
      <c r="V40" s="200"/>
      <c r="W40" s="200"/>
      <c r="X40" s="200"/>
      <c r="Y40" s="200"/>
      <c r="Z40" s="201"/>
      <c r="AA40" s="200"/>
      <c r="AB40" s="200"/>
      <c r="AC40" s="200"/>
      <c r="AD40" s="200"/>
      <c r="AE40" s="200"/>
      <c r="AF40" s="200"/>
      <c r="AG40" s="200"/>
      <c r="AH40" s="201"/>
      <c r="AI40" s="200"/>
      <c r="AJ40" s="200"/>
      <c r="AK40" s="200"/>
      <c r="AL40" s="200"/>
      <c r="AM40" s="200"/>
      <c r="AN40" s="200"/>
      <c r="AO40" s="200"/>
      <c r="AP40" s="201"/>
      <c r="AQ40" s="200"/>
      <c r="AR40" s="200"/>
      <c r="AS40" s="200"/>
      <c r="AT40" s="200"/>
      <c r="AU40" s="200"/>
      <c r="AV40" s="200"/>
      <c r="AW40" s="200"/>
      <c r="AX40" s="201"/>
      <c r="AY40" s="200"/>
      <c r="AZ40" s="200"/>
      <c r="BA40" s="200"/>
      <c r="BB40" s="200"/>
      <c r="BC40" s="200"/>
      <c r="BD40" s="200"/>
      <c r="BE40" s="200"/>
      <c r="BF40" s="201"/>
      <c r="BG40" s="200"/>
      <c r="BH40" s="200"/>
      <c r="BI40" s="200"/>
      <c r="BJ40" s="200"/>
      <c r="BK40" s="200"/>
      <c r="BL40" s="200"/>
      <c r="BM40" s="200"/>
      <c r="BN40" s="201"/>
      <c r="BO40" s="200"/>
      <c r="BP40" s="200"/>
      <c r="BQ40" s="200"/>
      <c r="BR40" s="200"/>
      <c r="BS40" s="200"/>
      <c r="BT40" s="200"/>
      <c r="BU40" s="200"/>
      <c r="BV40" s="201"/>
      <c r="BW40" s="200"/>
      <c r="BX40" s="200"/>
      <c r="BY40" s="200"/>
      <c r="BZ40" s="200"/>
      <c r="CA40" s="200"/>
      <c r="CB40" s="200"/>
      <c r="CC40" s="200"/>
      <c r="CD40" s="201"/>
      <c r="CE40" s="200"/>
      <c r="CF40" s="200"/>
      <c r="CG40" s="200"/>
      <c r="CH40" s="200"/>
      <c r="CI40" s="200"/>
      <c r="CJ40" s="200"/>
      <c r="CK40" s="200"/>
      <c r="CL40" s="201"/>
      <c r="CM40" s="200"/>
      <c r="CN40" s="200"/>
      <c r="CO40" s="200"/>
      <c r="CP40" s="200"/>
      <c r="CQ40" s="200"/>
      <c r="CR40" s="200"/>
      <c r="CS40" s="200"/>
      <c r="CT40" s="201"/>
      <c r="CU40" s="200"/>
      <c r="CV40" s="200"/>
      <c r="CW40" s="200"/>
      <c r="CX40" s="200"/>
      <c r="CY40" s="200"/>
      <c r="CZ40" s="200"/>
      <c r="DA40" s="200"/>
      <c r="DB40" s="201"/>
      <c r="DC40" s="200"/>
      <c r="DD40" s="200"/>
      <c r="DE40" s="200"/>
      <c r="DF40" s="200"/>
      <c r="DG40" s="200"/>
      <c r="DH40" s="200"/>
      <c r="DI40" s="200"/>
      <c r="DJ40" s="201"/>
      <c r="DK40" s="200"/>
      <c r="DL40" s="200"/>
      <c r="DM40" s="200"/>
      <c r="DN40" s="200"/>
      <c r="DO40" s="200"/>
      <c r="DP40" s="200"/>
      <c r="DQ40" s="200"/>
      <c r="DR40" s="201"/>
      <c r="DS40" s="200"/>
      <c r="DT40" s="200"/>
      <c r="DU40" s="200"/>
      <c r="DV40" s="200"/>
      <c r="DW40" s="200"/>
      <c r="DX40" s="200"/>
      <c r="DY40" s="200"/>
      <c r="DZ40" s="201"/>
      <c r="EA40" s="200"/>
      <c r="EB40" s="200"/>
      <c r="EC40" s="200"/>
      <c r="ED40" s="200"/>
      <c r="EE40" s="200"/>
      <c r="EF40" s="200"/>
      <c r="EG40" s="200"/>
      <c r="EH40" s="201"/>
      <c r="EI40" s="200"/>
      <c r="EJ40" s="200"/>
      <c r="EK40" s="200"/>
      <c r="EL40" s="200"/>
      <c r="EM40" s="200"/>
      <c r="EN40" s="200"/>
      <c r="EO40" s="200"/>
      <c r="EP40" s="201"/>
      <c r="EQ40" s="200"/>
      <c r="ER40" s="200"/>
      <c r="ES40" s="200"/>
      <c r="ET40" s="200"/>
      <c r="EU40" s="200"/>
      <c r="EV40" s="200"/>
      <c r="EW40" s="200"/>
      <c r="EX40" s="201"/>
      <c r="EY40" s="200"/>
      <c r="EZ40" s="200"/>
      <c r="FA40" s="200"/>
      <c r="FB40" s="200"/>
      <c r="FC40" s="200"/>
      <c r="FD40" s="200"/>
      <c r="FE40" s="200"/>
      <c r="FF40" s="201"/>
      <c r="FG40" s="200"/>
      <c r="FH40" s="200"/>
      <c r="FI40" s="200"/>
      <c r="FJ40" s="200"/>
      <c r="FK40" s="200"/>
      <c r="FL40" s="200"/>
      <c r="FM40" s="200"/>
      <c r="FN40" s="201"/>
      <c r="FO40" s="200"/>
      <c r="FP40" s="200"/>
      <c r="FQ40" s="200"/>
      <c r="FR40" s="200"/>
      <c r="FS40" s="200"/>
      <c r="FT40" s="200"/>
      <c r="FU40" s="200"/>
      <c r="FV40" s="201"/>
      <c r="FW40" s="200"/>
      <c r="FX40" s="200"/>
      <c r="FY40" s="200"/>
      <c r="FZ40" s="200"/>
      <c r="GA40" s="200"/>
      <c r="GB40" s="200"/>
      <c r="GC40" s="200"/>
      <c r="GD40" s="201"/>
      <c r="GE40" s="200"/>
      <c r="GF40" s="200"/>
      <c r="GG40" s="200"/>
      <c r="GH40" s="200"/>
      <c r="GI40" s="200"/>
      <c r="GJ40" s="200"/>
      <c r="GK40" s="200"/>
      <c r="GL40" s="201"/>
      <c r="GM40" s="200"/>
      <c r="GN40" s="200"/>
      <c r="GO40" s="200"/>
      <c r="GP40" s="200"/>
      <c r="GQ40" s="200"/>
      <c r="GR40" s="200"/>
      <c r="GS40" s="200"/>
      <c r="GT40" s="201"/>
      <c r="GU40" s="200"/>
      <c r="GV40" s="200"/>
      <c r="GW40" s="200"/>
      <c r="GX40" s="200"/>
      <c r="GY40" s="200"/>
      <c r="GZ40" s="200"/>
      <c r="HA40" s="200"/>
      <c r="HB40" s="201"/>
      <c r="HC40" s="200"/>
      <c r="HD40" s="200"/>
      <c r="HE40" s="200"/>
      <c r="HF40" s="200"/>
      <c r="HG40" s="200"/>
      <c r="HH40" s="200"/>
      <c r="HI40" s="200"/>
      <c r="HJ40" s="201"/>
      <c r="HK40" s="200"/>
      <c r="HL40" s="200"/>
      <c r="HM40" s="200"/>
      <c r="HN40" s="200"/>
      <c r="HO40" s="200"/>
      <c r="HP40" s="200"/>
      <c r="HQ40" s="200"/>
      <c r="HR40" s="201"/>
      <c r="HS40" s="200"/>
      <c r="HT40" s="200"/>
      <c r="HU40" s="200"/>
      <c r="HV40" s="200"/>
      <c r="HW40" s="200"/>
      <c r="HX40" s="200"/>
      <c r="HY40" s="200"/>
      <c r="HZ40" s="201"/>
      <c r="IA40" s="200"/>
      <c r="IB40" s="200"/>
      <c r="IC40" s="200"/>
      <c r="ID40" s="200"/>
      <c r="IE40" s="200"/>
      <c r="IF40" s="200"/>
      <c r="IG40" s="200"/>
    </row>
    <row r="41" spans="1:241" s="238" customFormat="1" ht="15">
      <c r="A41" s="731">
        <v>34</v>
      </c>
      <c r="B41" s="734" t="s">
        <v>1063</v>
      </c>
      <c r="C41" s="732">
        <v>164</v>
      </c>
      <c r="D41" s="734">
        <v>84</v>
      </c>
      <c r="E41" s="734" t="s">
        <v>1064</v>
      </c>
      <c r="F41" s="733">
        <v>235</v>
      </c>
      <c r="G41" s="442"/>
      <c r="H41" s="200"/>
      <c r="I41" s="200"/>
      <c r="J41" s="201"/>
      <c r="K41" s="200"/>
      <c r="L41" s="200"/>
      <c r="M41" s="200"/>
      <c r="N41" s="200"/>
      <c r="O41" s="200"/>
      <c r="P41" s="200"/>
      <c r="Q41" s="200"/>
      <c r="R41" s="201"/>
      <c r="S41" s="200"/>
      <c r="T41" s="200"/>
      <c r="U41" s="200"/>
      <c r="V41" s="200"/>
      <c r="W41" s="200"/>
      <c r="X41" s="200"/>
      <c r="Y41" s="200"/>
      <c r="Z41" s="201"/>
      <c r="AA41" s="200"/>
      <c r="AB41" s="200"/>
      <c r="AC41" s="200"/>
      <c r="AD41" s="200"/>
      <c r="AE41" s="200"/>
      <c r="AF41" s="200"/>
      <c r="AG41" s="200"/>
      <c r="AH41" s="201"/>
      <c r="AI41" s="200"/>
      <c r="AJ41" s="200"/>
      <c r="AK41" s="200"/>
      <c r="AL41" s="200"/>
      <c r="AM41" s="200"/>
      <c r="AN41" s="200"/>
      <c r="AO41" s="200"/>
      <c r="AP41" s="201"/>
      <c r="AQ41" s="200"/>
      <c r="AR41" s="200"/>
      <c r="AS41" s="200"/>
      <c r="AT41" s="200"/>
      <c r="AU41" s="200"/>
      <c r="AV41" s="200"/>
      <c r="AW41" s="200"/>
      <c r="AX41" s="201"/>
      <c r="AY41" s="200"/>
      <c r="AZ41" s="200"/>
      <c r="BA41" s="200"/>
      <c r="BB41" s="200"/>
      <c r="BC41" s="200"/>
      <c r="BD41" s="200"/>
      <c r="BE41" s="200"/>
      <c r="BF41" s="201"/>
      <c r="BG41" s="200"/>
      <c r="BH41" s="200"/>
      <c r="BI41" s="200"/>
      <c r="BJ41" s="200"/>
      <c r="BK41" s="200"/>
      <c r="BL41" s="200"/>
      <c r="BM41" s="200"/>
      <c r="BN41" s="201"/>
      <c r="BO41" s="200"/>
      <c r="BP41" s="200"/>
      <c r="BQ41" s="200"/>
      <c r="BR41" s="200"/>
      <c r="BS41" s="200"/>
      <c r="BT41" s="200"/>
      <c r="BU41" s="200"/>
      <c r="BV41" s="201"/>
      <c r="BW41" s="200"/>
      <c r="BX41" s="200"/>
      <c r="BY41" s="200"/>
      <c r="BZ41" s="200"/>
      <c r="CA41" s="200"/>
      <c r="CB41" s="200"/>
      <c r="CC41" s="200"/>
      <c r="CD41" s="201"/>
      <c r="CE41" s="200"/>
      <c r="CF41" s="200"/>
      <c r="CG41" s="200"/>
      <c r="CH41" s="200"/>
      <c r="CI41" s="200"/>
      <c r="CJ41" s="200"/>
      <c r="CK41" s="200"/>
      <c r="CL41" s="201"/>
      <c r="CM41" s="200"/>
      <c r="CN41" s="200"/>
      <c r="CO41" s="200"/>
      <c r="CP41" s="200"/>
      <c r="CQ41" s="200"/>
      <c r="CR41" s="200"/>
      <c r="CS41" s="200"/>
      <c r="CT41" s="201"/>
      <c r="CU41" s="200"/>
      <c r="CV41" s="200"/>
      <c r="CW41" s="200"/>
      <c r="CX41" s="200"/>
      <c r="CY41" s="200"/>
      <c r="CZ41" s="200"/>
      <c r="DA41" s="200"/>
      <c r="DB41" s="201"/>
      <c r="DC41" s="200"/>
      <c r="DD41" s="200"/>
      <c r="DE41" s="200"/>
      <c r="DF41" s="200"/>
      <c r="DG41" s="200"/>
      <c r="DH41" s="200"/>
      <c r="DI41" s="200"/>
      <c r="DJ41" s="201"/>
      <c r="DK41" s="200"/>
      <c r="DL41" s="200"/>
      <c r="DM41" s="200"/>
      <c r="DN41" s="200"/>
      <c r="DO41" s="200"/>
      <c r="DP41" s="200"/>
      <c r="DQ41" s="200"/>
      <c r="DR41" s="201"/>
      <c r="DS41" s="200"/>
      <c r="DT41" s="200"/>
      <c r="DU41" s="200"/>
      <c r="DV41" s="200"/>
      <c r="DW41" s="200"/>
      <c r="DX41" s="200"/>
      <c r="DY41" s="200"/>
      <c r="DZ41" s="201"/>
      <c r="EA41" s="200"/>
      <c r="EB41" s="200"/>
      <c r="EC41" s="200"/>
      <c r="ED41" s="200"/>
      <c r="EE41" s="200"/>
      <c r="EF41" s="200"/>
      <c r="EG41" s="200"/>
      <c r="EH41" s="201"/>
      <c r="EI41" s="200"/>
      <c r="EJ41" s="200"/>
      <c r="EK41" s="200"/>
      <c r="EL41" s="200"/>
      <c r="EM41" s="200"/>
      <c r="EN41" s="200"/>
      <c r="EO41" s="200"/>
      <c r="EP41" s="201"/>
      <c r="EQ41" s="200"/>
      <c r="ER41" s="200"/>
      <c r="ES41" s="200"/>
      <c r="ET41" s="200"/>
      <c r="EU41" s="200"/>
      <c r="EV41" s="200"/>
      <c r="EW41" s="200"/>
      <c r="EX41" s="201"/>
      <c r="EY41" s="200"/>
      <c r="EZ41" s="200"/>
      <c r="FA41" s="200"/>
      <c r="FB41" s="200"/>
      <c r="FC41" s="200"/>
      <c r="FD41" s="200"/>
      <c r="FE41" s="200"/>
      <c r="FF41" s="201"/>
      <c r="FG41" s="200"/>
      <c r="FH41" s="200"/>
      <c r="FI41" s="200"/>
      <c r="FJ41" s="200"/>
      <c r="FK41" s="200"/>
      <c r="FL41" s="200"/>
      <c r="FM41" s="200"/>
      <c r="FN41" s="201"/>
      <c r="FO41" s="200"/>
      <c r="FP41" s="200"/>
      <c r="FQ41" s="200"/>
      <c r="FR41" s="200"/>
      <c r="FS41" s="200"/>
      <c r="FT41" s="200"/>
      <c r="FU41" s="200"/>
      <c r="FV41" s="201"/>
      <c r="FW41" s="200"/>
      <c r="FX41" s="200"/>
      <c r="FY41" s="200"/>
      <c r="FZ41" s="200"/>
      <c r="GA41" s="200"/>
      <c r="GB41" s="200"/>
      <c r="GC41" s="200"/>
      <c r="GD41" s="201"/>
      <c r="GE41" s="200"/>
      <c r="GF41" s="200"/>
      <c r="GG41" s="200"/>
      <c r="GH41" s="200"/>
      <c r="GI41" s="200"/>
      <c r="GJ41" s="200"/>
      <c r="GK41" s="200"/>
      <c r="GL41" s="201"/>
      <c r="GM41" s="200"/>
      <c r="GN41" s="200"/>
      <c r="GO41" s="200"/>
      <c r="GP41" s="200"/>
      <c r="GQ41" s="200"/>
      <c r="GR41" s="200"/>
      <c r="GS41" s="200"/>
      <c r="GT41" s="201"/>
      <c r="GU41" s="200"/>
      <c r="GV41" s="200"/>
      <c r="GW41" s="200"/>
      <c r="GX41" s="200"/>
      <c r="GY41" s="200"/>
      <c r="GZ41" s="200"/>
      <c r="HA41" s="200"/>
      <c r="HB41" s="201"/>
      <c r="HC41" s="200"/>
      <c r="HD41" s="200"/>
      <c r="HE41" s="200"/>
      <c r="HF41" s="200"/>
      <c r="HG41" s="200"/>
      <c r="HH41" s="200"/>
      <c r="HI41" s="200"/>
      <c r="HJ41" s="201"/>
      <c r="HK41" s="200"/>
      <c r="HL41" s="200"/>
      <c r="HM41" s="200"/>
      <c r="HN41" s="200"/>
      <c r="HO41" s="200"/>
      <c r="HP41" s="200"/>
      <c r="HQ41" s="200"/>
      <c r="HR41" s="201"/>
      <c r="HS41" s="200"/>
      <c r="HT41" s="200"/>
      <c r="HU41" s="200"/>
      <c r="HV41" s="200"/>
      <c r="HW41" s="200"/>
      <c r="HX41" s="200"/>
      <c r="HY41" s="200"/>
      <c r="HZ41" s="201"/>
      <c r="IA41" s="200"/>
      <c r="IB41" s="200"/>
      <c r="IC41" s="200"/>
      <c r="ID41" s="200"/>
      <c r="IE41" s="200"/>
      <c r="IF41" s="200"/>
      <c r="IG41" s="200"/>
    </row>
    <row r="42" spans="1:241" s="238" customFormat="1" ht="15">
      <c r="A42" s="731">
        <v>35</v>
      </c>
      <c r="B42" s="734" t="s">
        <v>1030</v>
      </c>
      <c r="C42" s="733">
        <v>2764</v>
      </c>
      <c r="D42" s="734">
        <v>85</v>
      </c>
      <c r="E42" s="734" t="s">
        <v>1031</v>
      </c>
      <c r="F42" s="733">
        <v>97</v>
      </c>
      <c r="G42" s="442"/>
      <c r="H42" s="200"/>
      <c r="I42" s="200"/>
      <c r="J42" s="201"/>
      <c r="K42" s="200"/>
      <c r="L42" s="200"/>
      <c r="M42" s="200"/>
      <c r="N42" s="200"/>
      <c r="O42" s="200"/>
      <c r="P42" s="200"/>
      <c r="Q42" s="200"/>
      <c r="R42" s="201"/>
      <c r="S42" s="200"/>
      <c r="T42" s="200"/>
      <c r="U42" s="200"/>
      <c r="V42" s="200"/>
      <c r="W42" s="200"/>
      <c r="X42" s="200"/>
      <c r="Y42" s="200"/>
      <c r="Z42" s="201"/>
      <c r="AA42" s="200"/>
      <c r="AB42" s="200"/>
      <c r="AC42" s="200"/>
      <c r="AD42" s="200"/>
      <c r="AE42" s="200"/>
      <c r="AF42" s="200"/>
      <c r="AG42" s="200"/>
      <c r="AH42" s="201"/>
      <c r="AI42" s="200"/>
      <c r="AJ42" s="200"/>
      <c r="AK42" s="200"/>
      <c r="AL42" s="200"/>
      <c r="AM42" s="200"/>
      <c r="AN42" s="200"/>
      <c r="AO42" s="200"/>
      <c r="AP42" s="201"/>
      <c r="AQ42" s="200"/>
      <c r="AR42" s="200"/>
      <c r="AS42" s="200"/>
      <c r="AT42" s="200"/>
      <c r="AU42" s="200"/>
      <c r="AV42" s="200"/>
      <c r="AW42" s="200"/>
      <c r="AX42" s="201"/>
      <c r="AY42" s="200"/>
      <c r="AZ42" s="200"/>
      <c r="BA42" s="200"/>
      <c r="BB42" s="200"/>
      <c r="BC42" s="200"/>
      <c r="BD42" s="200"/>
      <c r="BE42" s="200"/>
      <c r="BF42" s="201"/>
      <c r="BG42" s="200"/>
      <c r="BH42" s="200"/>
      <c r="BI42" s="200"/>
      <c r="BJ42" s="200"/>
      <c r="BK42" s="200"/>
      <c r="BL42" s="200"/>
      <c r="BM42" s="200"/>
      <c r="BN42" s="201"/>
      <c r="BO42" s="200"/>
      <c r="BP42" s="200"/>
      <c r="BQ42" s="200"/>
      <c r="BR42" s="200"/>
      <c r="BS42" s="200"/>
      <c r="BT42" s="200"/>
      <c r="BU42" s="200"/>
      <c r="BV42" s="201"/>
      <c r="BW42" s="200"/>
      <c r="BX42" s="200"/>
      <c r="BY42" s="200"/>
      <c r="BZ42" s="200"/>
      <c r="CA42" s="200"/>
      <c r="CB42" s="200"/>
      <c r="CC42" s="200"/>
      <c r="CD42" s="201"/>
      <c r="CE42" s="200"/>
      <c r="CF42" s="200"/>
      <c r="CG42" s="200"/>
      <c r="CH42" s="200"/>
      <c r="CI42" s="200"/>
      <c r="CJ42" s="200"/>
      <c r="CK42" s="200"/>
      <c r="CL42" s="201"/>
      <c r="CM42" s="200"/>
      <c r="CN42" s="200"/>
      <c r="CO42" s="200"/>
      <c r="CP42" s="200"/>
      <c r="CQ42" s="200"/>
      <c r="CR42" s="200"/>
      <c r="CS42" s="200"/>
      <c r="CT42" s="201"/>
      <c r="CU42" s="200"/>
      <c r="CV42" s="200"/>
      <c r="CW42" s="200"/>
      <c r="CX42" s="200"/>
      <c r="CY42" s="200"/>
      <c r="CZ42" s="200"/>
      <c r="DA42" s="200"/>
      <c r="DB42" s="201"/>
      <c r="DC42" s="200"/>
      <c r="DD42" s="200"/>
      <c r="DE42" s="200"/>
      <c r="DF42" s="200"/>
      <c r="DG42" s="200"/>
      <c r="DH42" s="200"/>
      <c r="DI42" s="200"/>
      <c r="DJ42" s="201"/>
      <c r="DK42" s="200"/>
      <c r="DL42" s="200"/>
      <c r="DM42" s="200"/>
      <c r="DN42" s="200"/>
      <c r="DO42" s="200"/>
      <c r="DP42" s="200"/>
      <c r="DQ42" s="200"/>
      <c r="DR42" s="201"/>
      <c r="DS42" s="200"/>
      <c r="DT42" s="200"/>
      <c r="DU42" s="200"/>
      <c r="DV42" s="200"/>
      <c r="DW42" s="200"/>
      <c r="DX42" s="200"/>
      <c r="DY42" s="200"/>
      <c r="DZ42" s="201"/>
      <c r="EA42" s="200"/>
      <c r="EB42" s="200"/>
      <c r="EC42" s="200"/>
      <c r="ED42" s="200"/>
      <c r="EE42" s="200"/>
      <c r="EF42" s="200"/>
      <c r="EG42" s="200"/>
      <c r="EH42" s="201"/>
      <c r="EI42" s="200"/>
      <c r="EJ42" s="200"/>
      <c r="EK42" s="200"/>
      <c r="EL42" s="200"/>
      <c r="EM42" s="200"/>
      <c r="EN42" s="200"/>
      <c r="EO42" s="200"/>
      <c r="EP42" s="201"/>
      <c r="EQ42" s="200"/>
      <c r="ER42" s="200"/>
      <c r="ES42" s="200"/>
      <c r="ET42" s="200"/>
      <c r="EU42" s="200"/>
      <c r="EV42" s="200"/>
      <c r="EW42" s="200"/>
      <c r="EX42" s="201"/>
      <c r="EY42" s="200"/>
      <c r="EZ42" s="200"/>
      <c r="FA42" s="200"/>
      <c r="FB42" s="200"/>
      <c r="FC42" s="200"/>
      <c r="FD42" s="200"/>
      <c r="FE42" s="200"/>
      <c r="FF42" s="201"/>
      <c r="FG42" s="200"/>
      <c r="FH42" s="200"/>
      <c r="FI42" s="200"/>
      <c r="FJ42" s="200"/>
      <c r="FK42" s="200"/>
      <c r="FL42" s="200"/>
      <c r="FM42" s="200"/>
      <c r="FN42" s="201"/>
      <c r="FO42" s="200"/>
      <c r="FP42" s="200"/>
      <c r="FQ42" s="200"/>
      <c r="FR42" s="200"/>
      <c r="FS42" s="200"/>
      <c r="FT42" s="200"/>
      <c r="FU42" s="200"/>
      <c r="FV42" s="201"/>
      <c r="FW42" s="200"/>
      <c r="FX42" s="200"/>
      <c r="FY42" s="200"/>
      <c r="FZ42" s="200"/>
      <c r="GA42" s="200"/>
      <c r="GB42" s="200"/>
      <c r="GC42" s="200"/>
      <c r="GD42" s="201"/>
      <c r="GE42" s="200"/>
      <c r="GF42" s="200"/>
      <c r="GG42" s="200"/>
      <c r="GH42" s="200"/>
      <c r="GI42" s="200"/>
      <c r="GJ42" s="200"/>
      <c r="GK42" s="200"/>
      <c r="GL42" s="201"/>
      <c r="GM42" s="200"/>
      <c r="GN42" s="200"/>
      <c r="GO42" s="200"/>
      <c r="GP42" s="200"/>
      <c r="GQ42" s="200"/>
      <c r="GR42" s="200"/>
      <c r="GS42" s="200"/>
      <c r="GT42" s="201"/>
      <c r="GU42" s="200"/>
      <c r="GV42" s="200"/>
      <c r="GW42" s="200"/>
      <c r="GX42" s="200"/>
      <c r="GY42" s="200"/>
      <c r="GZ42" s="200"/>
      <c r="HA42" s="200"/>
      <c r="HB42" s="201"/>
      <c r="HC42" s="200"/>
      <c r="HD42" s="200"/>
      <c r="HE42" s="200"/>
      <c r="HF42" s="200"/>
      <c r="HG42" s="200"/>
      <c r="HH42" s="200"/>
      <c r="HI42" s="200"/>
      <c r="HJ42" s="201"/>
      <c r="HK42" s="200"/>
      <c r="HL42" s="200"/>
      <c r="HM42" s="200"/>
      <c r="HN42" s="200"/>
      <c r="HO42" s="200"/>
      <c r="HP42" s="200"/>
      <c r="HQ42" s="200"/>
      <c r="HR42" s="201"/>
      <c r="HS42" s="200"/>
      <c r="HT42" s="200"/>
      <c r="HU42" s="200"/>
      <c r="HV42" s="200"/>
      <c r="HW42" s="200"/>
      <c r="HX42" s="200"/>
      <c r="HY42" s="200"/>
      <c r="HZ42" s="201"/>
      <c r="IA42" s="200"/>
      <c r="IB42" s="200"/>
      <c r="IC42" s="200"/>
      <c r="ID42" s="200"/>
      <c r="IE42" s="200"/>
      <c r="IF42" s="200"/>
      <c r="IG42" s="200"/>
    </row>
    <row r="43" spans="1:241" s="238" customFormat="1" ht="15">
      <c r="A43" s="731">
        <v>36</v>
      </c>
      <c r="B43" s="734" t="s">
        <v>1065</v>
      </c>
      <c r="C43" s="732">
        <v>429</v>
      </c>
      <c r="D43" s="734">
        <v>86</v>
      </c>
      <c r="E43" s="734" t="s">
        <v>1066</v>
      </c>
      <c r="F43" s="733">
        <v>133</v>
      </c>
      <c r="G43" s="442"/>
      <c r="H43" s="200"/>
      <c r="I43" s="200"/>
      <c r="J43" s="201"/>
      <c r="K43" s="200"/>
      <c r="L43" s="200"/>
      <c r="M43" s="200"/>
      <c r="N43" s="200"/>
      <c r="O43" s="200"/>
      <c r="P43" s="200"/>
      <c r="Q43" s="200"/>
      <c r="R43" s="201"/>
      <c r="S43" s="200"/>
      <c r="T43" s="200"/>
      <c r="U43" s="200"/>
      <c r="V43" s="200"/>
      <c r="W43" s="200"/>
      <c r="X43" s="200"/>
      <c r="Y43" s="200"/>
      <c r="Z43" s="201"/>
      <c r="AA43" s="200"/>
      <c r="AB43" s="200"/>
      <c r="AC43" s="200"/>
      <c r="AD43" s="200"/>
      <c r="AE43" s="200"/>
      <c r="AF43" s="200"/>
      <c r="AG43" s="200"/>
      <c r="AH43" s="201"/>
      <c r="AI43" s="200"/>
      <c r="AJ43" s="200"/>
      <c r="AK43" s="200"/>
      <c r="AL43" s="200"/>
      <c r="AM43" s="200"/>
      <c r="AN43" s="200"/>
      <c r="AO43" s="200"/>
      <c r="AP43" s="201"/>
      <c r="AQ43" s="200"/>
      <c r="AR43" s="200"/>
      <c r="AS43" s="200"/>
      <c r="AT43" s="200"/>
      <c r="AU43" s="200"/>
      <c r="AV43" s="200"/>
      <c r="AW43" s="200"/>
      <c r="AX43" s="201"/>
      <c r="AY43" s="200"/>
      <c r="AZ43" s="200"/>
      <c r="BA43" s="200"/>
      <c r="BB43" s="200"/>
      <c r="BC43" s="200"/>
      <c r="BD43" s="200"/>
      <c r="BE43" s="200"/>
      <c r="BF43" s="201"/>
      <c r="BG43" s="200"/>
      <c r="BH43" s="200"/>
      <c r="BI43" s="200"/>
      <c r="BJ43" s="200"/>
      <c r="BK43" s="200"/>
      <c r="BL43" s="200"/>
      <c r="BM43" s="200"/>
      <c r="BN43" s="201"/>
      <c r="BO43" s="200"/>
      <c r="BP43" s="200"/>
      <c r="BQ43" s="200"/>
      <c r="BR43" s="200"/>
      <c r="BS43" s="200"/>
      <c r="BT43" s="200"/>
      <c r="BU43" s="200"/>
      <c r="BV43" s="201"/>
      <c r="BW43" s="200"/>
      <c r="BX43" s="200"/>
      <c r="BY43" s="200"/>
      <c r="BZ43" s="200"/>
      <c r="CA43" s="200"/>
      <c r="CB43" s="200"/>
      <c r="CC43" s="200"/>
      <c r="CD43" s="201"/>
      <c r="CE43" s="200"/>
      <c r="CF43" s="200"/>
      <c r="CG43" s="200"/>
      <c r="CH43" s="200"/>
      <c r="CI43" s="200"/>
      <c r="CJ43" s="200"/>
      <c r="CK43" s="200"/>
      <c r="CL43" s="201"/>
      <c r="CM43" s="200"/>
      <c r="CN43" s="200"/>
      <c r="CO43" s="200"/>
      <c r="CP43" s="200"/>
      <c r="CQ43" s="200"/>
      <c r="CR43" s="200"/>
      <c r="CS43" s="200"/>
      <c r="CT43" s="201"/>
      <c r="CU43" s="200"/>
      <c r="CV43" s="200"/>
      <c r="CW43" s="200"/>
      <c r="CX43" s="200"/>
      <c r="CY43" s="200"/>
      <c r="CZ43" s="200"/>
      <c r="DA43" s="200"/>
      <c r="DB43" s="201"/>
      <c r="DC43" s="200"/>
      <c r="DD43" s="200"/>
      <c r="DE43" s="200"/>
      <c r="DF43" s="200"/>
      <c r="DG43" s="200"/>
      <c r="DH43" s="200"/>
      <c r="DI43" s="200"/>
      <c r="DJ43" s="201"/>
      <c r="DK43" s="200"/>
      <c r="DL43" s="200"/>
      <c r="DM43" s="200"/>
      <c r="DN43" s="200"/>
      <c r="DO43" s="200"/>
      <c r="DP43" s="200"/>
      <c r="DQ43" s="200"/>
      <c r="DR43" s="201"/>
      <c r="DS43" s="200"/>
      <c r="DT43" s="200"/>
      <c r="DU43" s="200"/>
      <c r="DV43" s="200"/>
      <c r="DW43" s="200"/>
      <c r="DX43" s="200"/>
      <c r="DY43" s="200"/>
      <c r="DZ43" s="201"/>
      <c r="EA43" s="200"/>
      <c r="EB43" s="200"/>
      <c r="EC43" s="200"/>
      <c r="ED43" s="200"/>
      <c r="EE43" s="200"/>
      <c r="EF43" s="200"/>
      <c r="EG43" s="200"/>
      <c r="EH43" s="201"/>
      <c r="EI43" s="200"/>
      <c r="EJ43" s="200"/>
      <c r="EK43" s="200"/>
      <c r="EL43" s="200"/>
      <c r="EM43" s="200"/>
      <c r="EN43" s="200"/>
      <c r="EO43" s="200"/>
      <c r="EP43" s="201"/>
      <c r="EQ43" s="200"/>
      <c r="ER43" s="200"/>
      <c r="ES43" s="200"/>
      <c r="ET43" s="200"/>
      <c r="EU43" s="200"/>
      <c r="EV43" s="200"/>
      <c r="EW43" s="200"/>
      <c r="EX43" s="201"/>
      <c r="EY43" s="200"/>
      <c r="EZ43" s="200"/>
      <c r="FA43" s="200"/>
      <c r="FB43" s="200"/>
      <c r="FC43" s="200"/>
      <c r="FD43" s="200"/>
      <c r="FE43" s="200"/>
      <c r="FF43" s="201"/>
      <c r="FG43" s="200"/>
      <c r="FH43" s="200"/>
      <c r="FI43" s="200"/>
      <c r="FJ43" s="200"/>
      <c r="FK43" s="200"/>
      <c r="FL43" s="200"/>
      <c r="FM43" s="200"/>
      <c r="FN43" s="201"/>
      <c r="FO43" s="200"/>
      <c r="FP43" s="200"/>
      <c r="FQ43" s="200"/>
      <c r="FR43" s="200"/>
      <c r="FS43" s="200"/>
      <c r="FT43" s="200"/>
      <c r="FU43" s="200"/>
      <c r="FV43" s="201"/>
      <c r="FW43" s="200"/>
      <c r="FX43" s="200"/>
      <c r="FY43" s="200"/>
      <c r="FZ43" s="200"/>
      <c r="GA43" s="200"/>
      <c r="GB43" s="200"/>
      <c r="GC43" s="200"/>
      <c r="GD43" s="201"/>
      <c r="GE43" s="200"/>
      <c r="GF43" s="200"/>
      <c r="GG43" s="200"/>
      <c r="GH43" s="200"/>
      <c r="GI43" s="200"/>
      <c r="GJ43" s="200"/>
      <c r="GK43" s="200"/>
      <c r="GL43" s="201"/>
      <c r="GM43" s="200"/>
      <c r="GN43" s="200"/>
      <c r="GO43" s="200"/>
      <c r="GP43" s="200"/>
      <c r="GQ43" s="200"/>
      <c r="GR43" s="200"/>
      <c r="GS43" s="200"/>
      <c r="GT43" s="201"/>
      <c r="GU43" s="200"/>
      <c r="GV43" s="200"/>
      <c r="GW43" s="200"/>
      <c r="GX43" s="200"/>
      <c r="GY43" s="200"/>
      <c r="GZ43" s="200"/>
      <c r="HA43" s="200"/>
      <c r="HB43" s="201"/>
      <c r="HC43" s="200"/>
      <c r="HD43" s="200"/>
      <c r="HE43" s="200"/>
      <c r="HF43" s="200"/>
      <c r="HG43" s="200"/>
      <c r="HH43" s="200"/>
      <c r="HI43" s="200"/>
      <c r="HJ43" s="201"/>
      <c r="HK43" s="200"/>
      <c r="HL43" s="200"/>
      <c r="HM43" s="200"/>
      <c r="HN43" s="200"/>
      <c r="HO43" s="200"/>
      <c r="HP43" s="200"/>
      <c r="HQ43" s="200"/>
      <c r="HR43" s="201"/>
      <c r="HS43" s="200"/>
      <c r="HT43" s="200"/>
      <c r="HU43" s="200"/>
      <c r="HV43" s="200"/>
      <c r="HW43" s="200"/>
      <c r="HX43" s="200"/>
      <c r="HY43" s="200"/>
      <c r="HZ43" s="201"/>
      <c r="IA43" s="200"/>
      <c r="IB43" s="200"/>
      <c r="IC43" s="200"/>
      <c r="ID43" s="200"/>
      <c r="IE43" s="200"/>
      <c r="IF43" s="200"/>
      <c r="IG43" s="200"/>
    </row>
    <row r="44" spans="1:241" s="238" customFormat="1" ht="15">
      <c r="A44" s="731">
        <v>37</v>
      </c>
      <c r="B44" s="734" t="s">
        <v>1067</v>
      </c>
      <c r="C44" s="732">
        <v>4</v>
      </c>
      <c r="D44" s="734">
        <v>87</v>
      </c>
      <c r="E44" s="734" t="s">
        <v>1068</v>
      </c>
      <c r="F44" s="733">
        <v>455</v>
      </c>
      <c r="G44" s="442"/>
      <c r="H44" s="200"/>
      <c r="I44" s="200"/>
      <c r="J44" s="201"/>
      <c r="K44" s="200"/>
      <c r="L44" s="200"/>
      <c r="M44" s="200"/>
      <c r="N44" s="200"/>
      <c r="O44" s="200"/>
      <c r="P44" s="200"/>
      <c r="Q44" s="200"/>
      <c r="R44" s="201"/>
      <c r="S44" s="200"/>
      <c r="T44" s="200"/>
      <c r="U44" s="200"/>
      <c r="V44" s="200"/>
      <c r="W44" s="200"/>
      <c r="X44" s="200"/>
      <c r="Y44" s="200"/>
      <c r="Z44" s="201"/>
      <c r="AA44" s="200"/>
      <c r="AB44" s="200"/>
      <c r="AC44" s="200"/>
      <c r="AD44" s="200"/>
      <c r="AE44" s="200"/>
      <c r="AF44" s="200"/>
      <c r="AG44" s="200"/>
      <c r="AH44" s="201"/>
      <c r="AI44" s="200"/>
      <c r="AJ44" s="200"/>
      <c r="AK44" s="200"/>
      <c r="AL44" s="200"/>
      <c r="AM44" s="200"/>
      <c r="AN44" s="200"/>
      <c r="AO44" s="200"/>
      <c r="AP44" s="201"/>
      <c r="AQ44" s="200"/>
      <c r="AR44" s="200"/>
      <c r="AS44" s="200"/>
      <c r="AT44" s="200"/>
      <c r="AU44" s="200"/>
      <c r="AV44" s="200"/>
      <c r="AW44" s="200"/>
      <c r="AX44" s="201"/>
      <c r="AY44" s="200"/>
      <c r="AZ44" s="200"/>
      <c r="BA44" s="200"/>
      <c r="BB44" s="200"/>
      <c r="BC44" s="200"/>
      <c r="BD44" s="200"/>
      <c r="BE44" s="200"/>
      <c r="BF44" s="201"/>
      <c r="BG44" s="200"/>
      <c r="BH44" s="200"/>
      <c r="BI44" s="200"/>
      <c r="BJ44" s="200"/>
      <c r="BK44" s="200"/>
      <c r="BL44" s="200"/>
      <c r="BM44" s="200"/>
      <c r="BN44" s="201"/>
      <c r="BO44" s="200"/>
      <c r="BP44" s="200"/>
      <c r="BQ44" s="200"/>
      <c r="BR44" s="200"/>
      <c r="BS44" s="200"/>
      <c r="BT44" s="200"/>
      <c r="BU44" s="200"/>
      <c r="BV44" s="201"/>
      <c r="BW44" s="200"/>
      <c r="BX44" s="200"/>
      <c r="BY44" s="200"/>
      <c r="BZ44" s="200"/>
      <c r="CA44" s="200"/>
      <c r="CB44" s="200"/>
      <c r="CC44" s="200"/>
      <c r="CD44" s="201"/>
      <c r="CE44" s="200"/>
      <c r="CF44" s="200"/>
      <c r="CG44" s="200"/>
      <c r="CH44" s="200"/>
      <c r="CI44" s="200"/>
      <c r="CJ44" s="200"/>
      <c r="CK44" s="200"/>
      <c r="CL44" s="201"/>
      <c r="CM44" s="200"/>
      <c r="CN44" s="200"/>
      <c r="CO44" s="200"/>
      <c r="CP44" s="200"/>
      <c r="CQ44" s="200"/>
      <c r="CR44" s="200"/>
      <c r="CS44" s="200"/>
      <c r="CT44" s="201"/>
      <c r="CU44" s="200"/>
      <c r="CV44" s="200"/>
      <c r="CW44" s="200"/>
      <c r="CX44" s="200"/>
      <c r="CY44" s="200"/>
      <c r="CZ44" s="200"/>
      <c r="DA44" s="200"/>
      <c r="DB44" s="201"/>
      <c r="DC44" s="200"/>
      <c r="DD44" s="200"/>
      <c r="DE44" s="200"/>
      <c r="DF44" s="200"/>
      <c r="DG44" s="200"/>
      <c r="DH44" s="200"/>
      <c r="DI44" s="200"/>
      <c r="DJ44" s="201"/>
      <c r="DK44" s="200"/>
      <c r="DL44" s="200"/>
      <c r="DM44" s="200"/>
      <c r="DN44" s="200"/>
      <c r="DO44" s="200"/>
      <c r="DP44" s="200"/>
      <c r="DQ44" s="200"/>
      <c r="DR44" s="201"/>
      <c r="DS44" s="200"/>
      <c r="DT44" s="200"/>
      <c r="DU44" s="200"/>
      <c r="DV44" s="200"/>
      <c r="DW44" s="200"/>
      <c r="DX44" s="200"/>
      <c r="DY44" s="200"/>
      <c r="DZ44" s="201"/>
      <c r="EA44" s="200"/>
      <c r="EB44" s="200"/>
      <c r="EC44" s="200"/>
      <c r="ED44" s="200"/>
      <c r="EE44" s="200"/>
      <c r="EF44" s="200"/>
      <c r="EG44" s="200"/>
      <c r="EH44" s="201"/>
      <c r="EI44" s="200"/>
      <c r="EJ44" s="200"/>
      <c r="EK44" s="200"/>
      <c r="EL44" s="200"/>
      <c r="EM44" s="200"/>
      <c r="EN44" s="200"/>
      <c r="EO44" s="200"/>
      <c r="EP44" s="201"/>
      <c r="EQ44" s="200"/>
      <c r="ER44" s="200"/>
      <c r="ES44" s="200"/>
      <c r="ET44" s="200"/>
      <c r="EU44" s="200"/>
      <c r="EV44" s="200"/>
      <c r="EW44" s="200"/>
      <c r="EX44" s="201"/>
      <c r="EY44" s="200"/>
      <c r="EZ44" s="200"/>
      <c r="FA44" s="200"/>
      <c r="FB44" s="200"/>
      <c r="FC44" s="200"/>
      <c r="FD44" s="200"/>
      <c r="FE44" s="200"/>
      <c r="FF44" s="201"/>
      <c r="FG44" s="200"/>
      <c r="FH44" s="200"/>
      <c r="FI44" s="200"/>
      <c r="FJ44" s="200"/>
      <c r="FK44" s="200"/>
      <c r="FL44" s="200"/>
      <c r="FM44" s="200"/>
      <c r="FN44" s="201"/>
      <c r="FO44" s="200"/>
      <c r="FP44" s="200"/>
      <c r="FQ44" s="200"/>
      <c r="FR44" s="200"/>
      <c r="FS44" s="200"/>
      <c r="FT44" s="200"/>
      <c r="FU44" s="200"/>
      <c r="FV44" s="201"/>
      <c r="FW44" s="200"/>
      <c r="FX44" s="200"/>
      <c r="FY44" s="200"/>
      <c r="FZ44" s="200"/>
      <c r="GA44" s="200"/>
      <c r="GB44" s="200"/>
      <c r="GC44" s="200"/>
      <c r="GD44" s="201"/>
      <c r="GE44" s="200"/>
      <c r="GF44" s="200"/>
      <c r="GG44" s="200"/>
      <c r="GH44" s="200"/>
      <c r="GI44" s="200"/>
      <c r="GJ44" s="200"/>
      <c r="GK44" s="200"/>
      <c r="GL44" s="201"/>
      <c r="GM44" s="200"/>
      <c r="GN44" s="200"/>
      <c r="GO44" s="200"/>
      <c r="GP44" s="200"/>
      <c r="GQ44" s="200"/>
      <c r="GR44" s="200"/>
      <c r="GS44" s="200"/>
      <c r="GT44" s="201"/>
      <c r="GU44" s="200"/>
      <c r="GV44" s="200"/>
      <c r="GW44" s="200"/>
      <c r="GX44" s="200"/>
      <c r="GY44" s="200"/>
      <c r="GZ44" s="200"/>
      <c r="HA44" s="200"/>
      <c r="HB44" s="201"/>
      <c r="HC44" s="200"/>
      <c r="HD44" s="200"/>
      <c r="HE44" s="200"/>
      <c r="HF44" s="200"/>
      <c r="HG44" s="200"/>
      <c r="HH44" s="200"/>
      <c r="HI44" s="200"/>
      <c r="HJ44" s="201"/>
      <c r="HK44" s="200"/>
      <c r="HL44" s="200"/>
      <c r="HM44" s="200"/>
      <c r="HN44" s="200"/>
      <c r="HO44" s="200"/>
      <c r="HP44" s="200"/>
      <c r="HQ44" s="200"/>
      <c r="HR44" s="201"/>
      <c r="HS44" s="200"/>
      <c r="HT44" s="200"/>
      <c r="HU44" s="200"/>
      <c r="HV44" s="200"/>
      <c r="HW44" s="200"/>
      <c r="HX44" s="200"/>
      <c r="HY44" s="200"/>
      <c r="HZ44" s="201"/>
      <c r="IA44" s="200"/>
      <c r="IB44" s="200"/>
      <c r="IC44" s="200"/>
      <c r="ID44" s="200"/>
      <c r="IE44" s="200"/>
      <c r="IF44" s="200"/>
      <c r="IG44" s="200"/>
    </row>
    <row r="45" spans="1:241" s="238" customFormat="1" ht="15">
      <c r="A45" s="731">
        <v>38</v>
      </c>
      <c r="B45" s="734" t="s">
        <v>1069</v>
      </c>
      <c r="C45" s="733">
        <v>972</v>
      </c>
      <c r="D45" s="734">
        <v>88</v>
      </c>
      <c r="E45" s="734" t="s">
        <v>1070</v>
      </c>
      <c r="F45" s="733">
        <v>11</v>
      </c>
      <c r="G45" s="442"/>
      <c r="H45" s="200"/>
      <c r="I45" s="200"/>
      <c r="J45" s="201"/>
      <c r="K45" s="200"/>
      <c r="L45" s="200"/>
      <c r="M45" s="200"/>
      <c r="N45" s="200"/>
      <c r="O45" s="200"/>
      <c r="P45" s="200"/>
      <c r="Q45" s="200"/>
      <c r="R45" s="201"/>
      <c r="S45" s="200"/>
      <c r="T45" s="200"/>
      <c r="U45" s="200"/>
      <c r="V45" s="200"/>
      <c r="W45" s="200"/>
      <c r="X45" s="200"/>
      <c r="Y45" s="200"/>
      <c r="Z45" s="201"/>
      <c r="AA45" s="200"/>
      <c r="AB45" s="200"/>
      <c r="AC45" s="200"/>
      <c r="AD45" s="200"/>
      <c r="AE45" s="200"/>
      <c r="AF45" s="200"/>
      <c r="AG45" s="200"/>
      <c r="AH45" s="201"/>
      <c r="AI45" s="200"/>
      <c r="AJ45" s="200"/>
      <c r="AK45" s="200"/>
      <c r="AL45" s="200"/>
      <c r="AM45" s="200"/>
      <c r="AN45" s="200"/>
      <c r="AO45" s="200"/>
      <c r="AP45" s="201"/>
      <c r="AQ45" s="200"/>
      <c r="AR45" s="200"/>
      <c r="AS45" s="200"/>
      <c r="AT45" s="200"/>
      <c r="AU45" s="200"/>
      <c r="AV45" s="200"/>
      <c r="AW45" s="200"/>
      <c r="AX45" s="201"/>
      <c r="AY45" s="200"/>
      <c r="AZ45" s="200"/>
      <c r="BA45" s="200"/>
      <c r="BB45" s="200"/>
      <c r="BC45" s="200"/>
      <c r="BD45" s="200"/>
      <c r="BE45" s="200"/>
      <c r="BF45" s="201"/>
      <c r="BG45" s="200"/>
      <c r="BH45" s="200"/>
      <c r="BI45" s="200"/>
      <c r="BJ45" s="200"/>
      <c r="BK45" s="200"/>
      <c r="BL45" s="200"/>
      <c r="BM45" s="200"/>
      <c r="BN45" s="201"/>
      <c r="BO45" s="200"/>
      <c r="BP45" s="200"/>
      <c r="BQ45" s="200"/>
      <c r="BR45" s="200"/>
      <c r="BS45" s="200"/>
      <c r="BT45" s="200"/>
      <c r="BU45" s="200"/>
      <c r="BV45" s="201"/>
      <c r="BW45" s="200"/>
      <c r="BX45" s="200"/>
      <c r="BY45" s="200"/>
      <c r="BZ45" s="200"/>
      <c r="CA45" s="200"/>
      <c r="CB45" s="200"/>
      <c r="CC45" s="200"/>
      <c r="CD45" s="201"/>
      <c r="CE45" s="200"/>
      <c r="CF45" s="200"/>
      <c r="CG45" s="200"/>
      <c r="CH45" s="200"/>
      <c r="CI45" s="200"/>
      <c r="CJ45" s="200"/>
      <c r="CK45" s="200"/>
      <c r="CL45" s="201"/>
      <c r="CM45" s="200"/>
      <c r="CN45" s="200"/>
      <c r="CO45" s="200"/>
      <c r="CP45" s="200"/>
      <c r="CQ45" s="200"/>
      <c r="CR45" s="200"/>
      <c r="CS45" s="200"/>
      <c r="CT45" s="201"/>
      <c r="CU45" s="200"/>
      <c r="CV45" s="200"/>
      <c r="CW45" s="200"/>
      <c r="CX45" s="200"/>
      <c r="CY45" s="200"/>
      <c r="CZ45" s="200"/>
      <c r="DA45" s="200"/>
      <c r="DB45" s="201"/>
      <c r="DC45" s="200"/>
      <c r="DD45" s="200"/>
      <c r="DE45" s="200"/>
      <c r="DF45" s="200"/>
      <c r="DG45" s="200"/>
      <c r="DH45" s="200"/>
      <c r="DI45" s="200"/>
      <c r="DJ45" s="201"/>
      <c r="DK45" s="200"/>
      <c r="DL45" s="200"/>
      <c r="DM45" s="200"/>
      <c r="DN45" s="200"/>
      <c r="DO45" s="200"/>
      <c r="DP45" s="200"/>
      <c r="DQ45" s="200"/>
      <c r="DR45" s="201"/>
      <c r="DS45" s="200"/>
      <c r="DT45" s="200"/>
      <c r="DU45" s="200"/>
      <c r="DV45" s="200"/>
      <c r="DW45" s="200"/>
      <c r="DX45" s="200"/>
      <c r="DY45" s="200"/>
      <c r="DZ45" s="201"/>
      <c r="EA45" s="200"/>
      <c r="EB45" s="200"/>
      <c r="EC45" s="200"/>
      <c r="ED45" s="200"/>
      <c r="EE45" s="200"/>
      <c r="EF45" s="200"/>
      <c r="EG45" s="200"/>
      <c r="EH45" s="201"/>
      <c r="EI45" s="200"/>
      <c r="EJ45" s="200"/>
      <c r="EK45" s="200"/>
      <c r="EL45" s="200"/>
      <c r="EM45" s="200"/>
      <c r="EN45" s="200"/>
      <c r="EO45" s="200"/>
      <c r="EP45" s="201"/>
      <c r="EQ45" s="200"/>
      <c r="ER45" s="200"/>
      <c r="ES45" s="200"/>
      <c r="ET45" s="200"/>
      <c r="EU45" s="200"/>
      <c r="EV45" s="200"/>
      <c r="EW45" s="200"/>
      <c r="EX45" s="201"/>
      <c r="EY45" s="200"/>
      <c r="EZ45" s="200"/>
      <c r="FA45" s="200"/>
      <c r="FB45" s="200"/>
      <c r="FC45" s="200"/>
      <c r="FD45" s="200"/>
      <c r="FE45" s="200"/>
      <c r="FF45" s="201"/>
      <c r="FG45" s="200"/>
      <c r="FH45" s="200"/>
      <c r="FI45" s="200"/>
      <c r="FJ45" s="200"/>
      <c r="FK45" s="200"/>
      <c r="FL45" s="200"/>
      <c r="FM45" s="200"/>
      <c r="FN45" s="201"/>
      <c r="FO45" s="200"/>
      <c r="FP45" s="200"/>
      <c r="FQ45" s="200"/>
      <c r="FR45" s="200"/>
      <c r="FS45" s="200"/>
      <c r="FT45" s="200"/>
      <c r="FU45" s="200"/>
      <c r="FV45" s="201"/>
      <c r="FW45" s="200"/>
      <c r="FX45" s="200"/>
      <c r="FY45" s="200"/>
      <c r="FZ45" s="200"/>
      <c r="GA45" s="200"/>
      <c r="GB45" s="200"/>
      <c r="GC45" s="200"/>
      <c r="GD45" s="201"/>
      <c r="GE45" s="200"/>
      <c r="GF45" s="200"/>
      <c r="GG45" s="200"/>
      <c r="GH45" s="200"/>
      <c r="GI45" s="200"/>
      <c r="GJ45" s="200"/>
      <c r="GK45" s="200"/>
      <c r="GL45" s="201"/>
      <c r="GM45" s="200"/>
      <c r="GN45" s="200"/>
      <c r="GO45" s="200"/>
      <c r="GP45" s="200"/>
      <c r="GQ45" s="200"/>
      <c r="GR45" s="200"/>
      <c r="GS45" s="200"/>
      <c r="GT45" s="201"/>
      <c r="GU45" s="200"/>
      <c r="GV45" s="200"/>
      <c r="GW45" s="200"/>
      <c r="GX45" s="200"/>
      <c r="GY45" s="200"/>
      <c r="GZ45" s="200"/>
      <c r="HA45" s="200"/>
      <c r="HB45" s="201"/>
      <c r="HC45" s="200"/>
      <c r="HD45" s="200"/>
      <c r="HE45" s="200"/>
      <c r="HF45" s="200"/>
      <c r="HG45" s="200"/>
      <c r="HH45" s="200"/>
      <c r="HI45" s="200"/>
      <c r="HJ45" s="201"/>
      <c r="HK45" s="200"/>
      <c r="HL45" s="200"/>
      <c r="HM45" s="200"/>
      <c r="HN45" s="200"/>
      <c r="HO45" s="200"/>
      <c r="HP45" s="200"/>
      <c r="HQ45" s="200"/>
      <c r="HR45" s="201"/>
      <c r="HS45" s="200"/>
      <c r="HT45" s="200"/>
      <c r="HU45" s="200"/>
      <c r="HV45" s="200"/>
      <c r="HW45" s="200"/>
      <c r="HX45" s="200"/>
      <c r="HY45" s="200"/>
      <c r="HZ45" s="201"/>
      <c r="IA45" s="200"/>
      <c r="IB45" s="200"/>
      <c r="IC45" s="200"/>
      <c r="ID45" s="200"/>
      <c r="IE45" s="200"/>
      <c r="IF45" s="200"/>
      <c r="IG45" s="200"/>
    </row>
    <row r="46" spans="1:241" s="238" customFormat="1" ht="15">
      <c r="A46" s="731">
        <v>39</v>
      </c>
      <c r="B46" s="734" t="s">
        <v>1071</v>
      </c>
      <c r="C46" s="733">
        <v>1699</v>
      </c>
      <c r="D46" s="734">
        <v>89</v>
      </c>
      <c r="E46" s="734" t="s">
        <v>1072</v>
      </c>
      <c r="F46" s="733">
        <v>207</v>
      </c>
      <c r="G46" s="442"/>
      <c r="H46" s="200"/>
      <c r="I46" s="200"/>
      <c r="J46" s="201"/>
      <c r="K46" s="200"/>
      <c r="L46" s="200"/>
      <c r="M46" s="200"/>
      <c r="N46" s="200"/>
      <c r="O46" s="200"/>
      <c r="P46" s="200"/>
      <c r="Q46" s="200"/>
      <c r="R46" s="201"/>
      <c r="S46" s="200"/>
      <c r="T46" s="200"/>
      <c r="U46" s="200"/>
      <c r="V46" s="200"/>
      <c r="W46" s="200"/>
      <c r="X46" s="200"/>
      <c r="Y46" s="200"/>
      <c r="Z46" s="201"/>
      <c r="AA46" s="200"/>
      <c r="AB46" s="200"/>
      <c r="AC46" s="200"/>
      <c r="AD46" s="200"/>
      <c r="AE46" s="200"/>
      <c r="AF46" s="200"/>
      <c r="AG46" s="200"/>
      <c r="AH46" s="201"/>
      <c r="AI46" s="200"/>
      <c r="AJ46" s="200"/>
      <c r="AK46" s="200"/>
      <c r="AL46" s="200"/>
      <c r="AM46" s="200"/>
      <c r="AN46" s="200"/>
      <c r="AO46" s="200"/>
      <c r="AP46" s="201"/>
      <c r="AQ46" s="200"/>
      <c r="AR46" s="200"/>
      <c r="AS46" s="200"/>
      <c r="AT46" s="200"/>
      <c r="AU46" s="200"/>
      <c r="AV46" s="200"/>
      <c r="AW46" s="200"/>
      <c r="AX46" s="201"/>
      <c r="AY46" s="200"/>
      <c r="AZ46" s="200"/>
      <c r="BA46" s="200"/>
      <c r="BB46" s="200"/>
      <c r="BC46" s="200"/>
      <c r="BD46" s="200"/>
      <c r="BE46" s="200"/>
      <c r="BF46" s="201"/>
      <c r="BG46" s="200"/>
      <c r="BH46" s="200"/>
      <c r="BI46" s="200"/>
      <c r="BJ46" s="200"/>
      <c r="BK46" s="200"/>
      <c r="BL46" s="200"/>
      <c r="BM46" s="200"/>
      <c r="BN46" s="201"/>
      <c r="BO46" s="200"/>
      <c r="BP46" s="200"/>
      <c r="BQ46" s="200"/>
      <c r="BR46" s="200"/>
      <c r="BS46" s="200"/>
      <c r="BT46" s="200"/>
      <c r="BU46" s="200"/>
      <c r="BV46" s="201"/>
      <c r="BW46" s="200"/>
      <c r="BX46" s="200"/>
      <c r="BY46" s="200"/>
      <c r="BZ46" s="200"/>
      <c r="CA46" s="200"/>
      <c r="CB46" s="200"/>
      <c r="CC46" s="200"/>
      <c r="CD46" s="201"/>
      <c r="CE46" s="200"/>
      <c r="CF46" s="200"/>
      <c r="CG46" s="200"/>
      <c r="CH46" s="200"/>
      <c r="CI46" s="200"/>
      <c r="CJ46" s="200"/>
      <c r="CK46" s="200"/>
      <c r="CL46" s="201"/>
      <c r="CM46" s="200"/>
      <c r="CN46" s="200"/>
      <c r="CO46" s="200"/>
      <c r="CP46" s="200"/>
      <c r="CQ46" s="200"/>
      <c r="CR46" s="200"/>
      <c r="CS46" s="200"/>
      <c r="CT46" s="201"/>
      <c r="CU46" s="200"/>
      <c r="CV46" s="200"/>
      <c r="CW46" s="200"/>
      <c r="CX46" s="200"/>
      <c r="CY46" s="200"/>
      <c r="CZ46" s="200"/>
      <c r="DA46" s="200"/>
      <c r="DB46" s="201"/>
      <c r="DC46" s="200"/>
      <c r="DD46" s="200"/>
      <c r="DE46" s="200"/>
      <c r="DF46" s="200"/>
      <c r="DG46" s="200"/>
      <c r="DH46" s="200"/>
      <c r="DI46" s="200"/>
      <c r="DJ46" s="201"/>
      <c r="DK46" s="200"/>
      <c r="DL46" s="200"/>
      <c r="DM46" s="200"/>
      <c r="DN46" s="200"/>
      <c r="DO46" s="200"/>
      <c r="DP46" s="200"/>
      <c r="DQ46" s="200"/>
      <c r="DR46" s="201"/>
      <c r="DS46" s="200"/>
      <c r="DT46" s="200"/>
      <c r="DU46" s="200"/>
      <c r="DV46" s="200"/>
      <c r="DW46" s="200"/>
      <c r="DX46" s="200"/>
      <c r="DY46" s="200"/>
      <c r="DZ46" s="201"/>
      <c r="EA46" s="200"/>
      <c r="EB46" s="200"/>
      <c r="EC46" s="200"/>
      <c r="ED46" s="200"/>
      <c r="EE46" s="200"/>
      <c r="EF46" s="200"/>
      <c r="EG46" s="200"/>
      <c r="EH46" s="201"/>
      <c r="EI46" s="200"/>
      <c r="EJ46" s="200"/>
      <c r="EK46" s="200"/>
      <c r="EL46" s="200"/>
      <c r="EM46" s="200"/>
      <c r="EN46" s="200"/>
      <c r="EO46" s="200"/>
      <c r="EP46" s="201"/>
      <c r="EQ46" s="200"/>
      <c r="ER46" s="200"/>
      <c r="ES46" s="200"/>
      <c r="ET46" s="200"/>
      <c r="EU46" s="200"/>
      <c r="EV46" s="200"/>
      <c r="EW46" s="200"/>
      <c r="EX46" s="201"/>
      <c r="EY46" s="200"/>
      <c r="EZ46" s="200"/>
      <c r="FA46" s="200"/>
      <c r="FB46" s="200"/>
      <c r="FC46" s="200"/>
      <c r="FD46" s="200"/>
      <c r="FE46" s="200"/>
      <c r="FF46" s="201"/>
      <c r="FG46" s="200"/>
      <c r="FH46" s="200"/>
      <c r="FI46" s="200"/>
      <c r="FJ46" s="200"/>
      <c r="FK46" s="200"/>
      <c r="FL46" s="200"/>
      <c r="FM46" s="200"/>
      <c r="FN46" s="201"/>
      <c r="FO46" s="200"/>
      <c r="FP46" s="200"/>
      <c r="FQ46" s="200"/>
      <c r="FR46" s="200"/>
      <c r="FS46" s="200"/>
      <c r="FT46" s="200"/>
      <c r="FU46" s="200"/>
      <c r="FV46" s="201"/>
      <c r="FW46" s="200"/>
      <c r="FX46" s="200"/>
      <c r="FY46" s="200"/>
      <c r="FZ46" s="200"/>
      <c r="GA46" s="200"/>
      <c r="GB46" s="200"/>
      <c r="GC46" s="200"/>
      <c r="GD46" s="201"/>
      <c r="GE46" s="200"/>
      <c r="GF46" s="200"/>
      <c r="GG46" s="200"/>
      <c r="GH46" s="200"/>
      <c r="GI46" s="200"/>
      <c r="GJ46" s="200"/>
      <c r="GK46" s="200"/>
      <c r="GL46" s="201"/>
      <c r="GM46" s="200"/>
      <c r="GN46" s="200"/>
      <c r="GO46" s="200"/>
      <c r="GP46" s="200"/>
      <c r="GQ46" s="200"/>
      <c r="GR46" s="200"/>
      <c r="GS46" s="200"/>
      <c r="GT46" s="201"/>
      <c r="GU46" s="200"/>
      <c r="GV46" s="200"/>
      <c r="GW46" s="200"/>
      <c r="GX46" s="200"/>
      <c r="GY46" s="200"/>
      <c r="GZ46" s="200"/>
      <c r="HA46" s="200"/>
      <c r="HB46" s="201"/>
      <c r="HC46" s="200"/>
      <c r="HD46" s="200"/>
      <c r="HE46" s="200"/>
      <c r="HF46" s="200"/>
      <c r="HG46" s="200"/>
      <c r="HH46" s="200"/>
      <c r="HI46" s="200"/>
      <c r="HJ46" s="201"/>
      <c r="HK46" s="200"/>
      <c r="HL46" s="200"/>
      <c r="HM46" s="200"/>
      <c r="HN46" s="200"/>
      <c r="HO46" s="200"/>
      <c r="HP46" s="200"/>
      <c r="HQ46" s="200"/>
      <c r="HR46" s="201"/>
      <c r="HS46" s="200"/>
      <c r="HT46" s="200"/>
      <c r="HU46" s="200"/>
      <c r="HV46" s="200"/>
      <c r="HW46" s="200"/>
      <c r="HX46" s="200"/>
      <c r="HY46" s="200"/>
      <c r="HZ46" s="201"/>
      <c r="IA46" s="200"/>
      <c r="IB46" s="200"/>
      <c r="IC46" s="200"/>
      <c r="ID46" s="200"/>
      <c r="IE46" s="200"/>
      <c r="IF46" s="200"/>
      <c r="IG46" s="200"/>
    </row>
    <row r="47" spans="1:241" s="238" customFormat="1" ht="15">
      <c r="A47" s="731">
        <v>40</v>
      </c>
      <c r="B47" s="734" t="s">
        <v>1073</v>
      </c>
      <c r="C47" s="733">
        <v>4051</v>
      </c>
      <c r="D47" s="734">
        <v>90</v>
      </c>
      <c r="E47" s="734" t="s">
        <v>1074</v>
      </c>
      <c r="F47" s="733">
        <v>213</v>
      </c>
      <c r="G47" s="442"/>
      <c r="H47" s="200"/>
      <c r="I47" s="200"/>
      <c r="J47" s="201"/>
      <c r="K47" s="200"/>
      <c r="L47" s="200"/>
      <c r="M47" s="200"/>
      <c r="N47" s="200"/>
      <c r="O47" s="200"/>
      <c r="P47" s="200"/>
      <c r="Q47" s="200"/>
      <c r="R47" s="201"/>
      <c r="S47" s="200"/>
      <c r="T47" s="200"/>
      <c r="U47" s="200"/>
      <c r="V47" s="200"/>
      <c r="W47" s="200"/>
      <c r="X47" s="200"/>
      <c r="Y47" s="200"/>
      <c r="Z47" s="201"/>
      <c r="AA47" s="200"/>
      <c r="AB47" s="200"/>
      <c r="AC47" s="200"/>
      <c r="AD47" s="200"/>
      <c r="AE47" s="200"/>
      <c r="AF47" s="200"/>
      <c r="AG47" s="200"/>
      <c r="AH47" s="201"/>
      <c r="AI47" s="200"/>
      <c r="AJ47" s="200"/>
      <c r="AK47" s="200"/>
      <c r="AL47" s="200"/>
      <c r="AM47" s="200"/>
      <c r="AN47" s="200"/>
      <c r="AO47" s="200"/>
      <c r="AP47" s="201"/>
      <c r="AQ47" s="200"/>
      <c r="AR47" s="200"/>
      <c r="AS47" s="200"/>
      <c r="AT47" s="200"/>
      <c r="AU47" s="200"/>
      <c r="AV47" s="200"/>
      <c r="AW47" s="200"/>
      <c r="AX47" s="201"/>
      <c r="AY47" s="200"/>
      <c r="AZ47" s="200"/>
      <c r="BA47" s="200"/>
      <c r="BB47" s="200"/>
      <c r="BC47" s="200"/>
      <c r="BD47" s="200"/>
      <c r="BE47" s="200"/>
      <c r="BF47" s="201"/>
      <c r="BG47" s="200"/>
      <c r="BH47" s="200"/>
      <c r="BI47" s="200"/>
      <c r="BJ47" s="200"/>
      <c r="BK47" s="200"/>
      <c r="BL47" s="200"/>
      <c r="BM47" s="200"/>
      <c r="BN47" s="201"/>
      <c r="BO47" s="200"/>
      <c r="BP47" s="200"/>
      <c r="BQ47" s="200"/>
      <c r="BR47" s="200"/>
      <c r="BS47" s="200"/>
      <c r="BT47" s="200"/>
      <c r="BU47" s="200"/>
      <c r="BV47" s="201"/>
      <c r="BW47" s="200"/>
      <c r="BX47" s="200"/>
      <c r="BY47" s="200"/>
      <c r="BZ47" s="200"/>
      <c r="CA47" s="200"/>
      <c r="CB47" s="200"/>
      <c r="CC47" s="200"/>
      <c r="CD47" s="201"/>
      <c r="CE47" s="200"/>
      <c r="CF47" s="200"/>
      <c r="CG47" s="200"/>
      <c r="CH47" s="200"/>
      <c r="CI47" s="200"/>
      <c r="CJ47" s="200"/>
      <c r="CK47" s="200"/>
      <c r="CL47" s="201"/>
      <c r="CM47" s="200"/>
      <c r="CN47" s="200"/>
      <c r="CO47" s="200"/>
      <c r="CP47" s="200"/>
      <c r="CQ47" s="200"/>
      <c r="CR47" s="200"/>
      <c r="CS47" s="200"/>
      <c r="CT47" s="201"/>
      <c r="CU47" s="200"/>
      <c r="CV47" s="200"/>
      <c r="CW47" s="200"/>
      <c r="CX47" s="200"/>
      <c r="CY47" s="200"/>
      <c r="CZ47" s="200"/>
      <c r="DA47" s="200"/>
      <c r="DB47" s="201"/>
      <c r="DC47" s="200"/>
      <c r="DD47" s="200"/>
      <c r="DE47" s="200"/>
      <c r="DF47" s="200"/>
      <c r="DG47" s="200"/>
      <c r="DH47" s="200"/>
      <c r="DI47" s="200"/>
      <c r="DJ47" s="201"/>
      <c r="DK47" s="200"/>
      <c r="DL47" s="200"/>
      <c r="DM47" s="200"/>
      <c r="DN47" s="200"/>
      <c r="DO47" s="200"/>
      <c r="DP47" s="200"/>
      <c r="DQ47" s="200"/>
      <c r="DR47" s="201"/>
      <c r="DS47" s="200"/>
      <c r="DT47" s="200"/>
      <c r="DU47" s="200"/>
      <c r="DV47" s="200"/>
      <c r="DW47" s="200"/>
      <c r="DX47" s="200"/>
      <c r="DY47" s="200"/>
      <c r="DZ47" s="201"/>
      <c r="EA47" s="200"/>
      <c r="EB47" s="200"/>
      <c r="EC47" s="200"/>
      <c r="ED47" s="200"/>
      <c r="EE47" s="200"/>
      <c r="EF47" s="200"/>
      <c r="EG47" s="200"/>
      <c r="EH47" s="201"/>
      <c r="EI47" s="200"/>
      <c r="EJ47" s="200"/>
      <c r="EK47" s="200"/>
      <c r="EL47" s="200"/>
      <c r="EM47" s="200"/>
      <c r="EN47" s="200"/>
      <c r="EO47" s="200"/>
      <c r="EP47" s="201"/>
      <c r="EQ47" s="200"/>
      <c r="ER47" s="200"/>
      <c r="ES47" s="200"/>
      <c r="ET47" s="200"/>
      <c r="EU47" s="200"/>
      <c r="EV47" s="200"/>
      <c r="EW47" s="200"/>
      <c r="EX47" s="201"/>
      <c r="EY47" s="200"/>
      <c r="EZ47" s="200"/>
      <c r="FA47" s="200"/>
      <c r="FB47" s="200"/>
      <c r="FC47" s="200"/>
      <c r="FD47" s="200"/>
      <c r="FE47" s="200"/>
      <c r="FF47" s="201"/>
      <c r="FG47" s="200"/>
      <c r="FH47" s="200"/>
      <c r="FI47" s="200"/>
      <c r="FJ47" s="200"/>
      <c r="FK47" s="200"/>
      <c r="FL47" s="200"/>
      <c r="FM47" s="200"/>
      <c r="FN47" s="201"/>
      <c r="FO47" s="200"/>
      <c r="FP47" s="200"/>
      <c r="FQ47" s="200"/>
      <c r="FR47" s="200"/>
      <c r="FS47" s="200"/>
      <c r="FT47" s="200"/>
      <c r="FU47" s="200"/>
      <c r="FV47" s="201"/>
      <c r="FW47" s="200"/>
      <c r="FX47" s="200"/>
      <c r="FY47" s="200"/>
      <c r="FZ47" s="200"/>
      <c r="GA47" s="200"/>
      <c r="GB47" s="200"/>
      <c r="GC47" s="200"/>
      <c r="GD47" s="201"/>
      <c r="GE47" s="200"/>
      <c r="GF47" s="200"/>
      <c r="GG47" s="200"/>
      <c r="GH47" s="200"/>
      <c r="GI47" s="200"/>
      <c r="GJ47" s="200"/>
      <c r="GK47" s="200"/>
      <c r="GL47" s="201"/>
      <c r="GM47" s="200"/>
      <c r="GN47" s="200"/>
      <c r="GO47" s="200"/>
      <c r="GP47" s="200"/>
      <c r="GQ47" s="200"/>
      <c r="GR47" s="200"/>
      <c r="GS47" s="200"/>
      <c r="GT47" s="201"/>
      <c r="GU47" s="200"/>
      <c r="GV47" s="200"/>
      <c r="GW47" s="200"/>
      <c r="GX47" s="200"/>
      <c r="GY47" s="200"/>
      <c r="GZ47" s="200"/>
      <c r="HA47" s="200"/>
      <c r="HB47" s="201"/>
      <c r="HC47" s="200"/>
      <c r="HD47" s="200"/>
      <c r="HE47" s="200"/>
      <c r="HF47" s="200"/>
      <c r="HG47" s="200"/>
      <c r="HH47" s="200"/>
      <c r="HI47" s="200"/>
      <c r="HJ47" s="201"/>
      <c r="HK47" s="200"/>
      <c r="HL47" s="200"/>
      <c r="HM47" s="200"/>
      <c r="HN47" s="200"/>
      <c r="HO47" s="200"/>
      <c r="HP47" s="200"/>
      <c r="HQ47" s="200"/>
      <c r="HR47" s="201"/>
      <c r="HS47" s="200"/>
      <c r="HT47" s="200"/>
      <c r="HU47" s="200"/>
      <c r="HV47" s="200"/>
      <c r="HW47" s="200"/>
      <c r="HX47" s="200"/>
      <c r="HY47" s="200"/>
      <c r="HZ47" s="201"/>
      <c r="IA47" s="200"/>
      <c r="IB47" s="200"/>
      <c r="IC47" s="200"/>
      <c r="ID47" s="200"/>
      <c r="IE47" s="200"/>
      <c r="IF47" s="200"/>
      <c r="IG47" s="200"/>
    </row>
    <row r="48" spans="1:241" s="238" customFormat="1" ht="15">
      <c r="A48" s="731">
        <v>41</v>
      </c>
      <c r="B48" s="734" t="s">
        <v>1075</v>
      </c>
      <c r="C48" s="732">
        <v>74</v>
      </c>
      <c r="D48" s="734">
        <v>91</v>
      </c>
      <c r="E48" s="734" t="s">
        <v>1076</v>
      </c>
      <c r="F48" s="733">
        <v>0</v>
      </c>
      <c r="G48" s="442"/>
      <c r="H48" s="200"/>
      <c r="I48" s="200"/>
      <c r="J48" s="201"/>
      <c r="K48" s="200"/>
      <c r="L48" s="200"/>
      <c r="M48" s="200"/>
      <c r="N48" s="200"/>
      <c r="O48" s="200"/>
      <c r="P48" s="200"/>
      <c r="Q48" s="200"/>
      <c r="R48" s="201"/>
      <c r="S48" s="200"/>
      <c r="T48" s="200"/>
      <c r="U48" s="200"/>
      <c r="V48" s="200"/>
      <c r="W48" s="200"/>
      <c r="X48" s="200"/>
      <c r="Y48" s="200"/>
      <c r="Z48" s="201"/>
      <c r="AA48" s="200"/>
      <c r="AB48" s="200"/>
      <c r="AC48" s="200"/>
      <c r="AD48" s="200"/>
      <c r="AE48" s="200"/>
      <c r="AF48" s="200"/>
      <c r="AG48" s="200"/>
      <c r="AH48" s="201"/>
      <c r="AI48" s="200"/>
      <c r="AJ48" s="200"/>
      <c r="AK48" s="200"/>
      <c r="AL48" s="200"/>
      <c r="AM48" s="200"/>
      <c r="AN48" s="200"/>
      <c r="AO48" s="200"/>
      <c r="AP48" s="201"/>
      <c r="AQ48" s="200"/>
      <c r="AR48" s="200"/>
      <c r="AS48" s="200"/>
      <c r="AT48" s="200"/>
      <c r="AU48" s="200"/>
      <c r="AV48" s="200"/>
      <c r="AW48" s="200"/>
      <c r="AX48" s="201"/>
      <c r="AY48" s="200"/>
      <c r="AZ48" s="200"/>
      <c r="BA48" s="200"/>
      <c r="BB48" s="200"/>
      <c r="BC48" s="200"/>
      <c r="BD48" s="200"/>
      <c r="BE48" s="200"/>
      <c r="BF48" s="201"/>
      <c r="BG48" s="200"/>
      <c r="BH48" s="200"/>
      <c r="BI48" s="200"/>
      <c r="BJ48" s="200"/>
      <c r="BK48" s="200"/>
      <c r="BL48" s="200"/>
      <c r="BM48" s="200"/>
      <c r="BN48" s="201"/>
      <c r="BO48" s="200"/>
      <c r="BP48" s="200"/>
      <c r="BQ48" s="200"/>
      <c r="BR48" s="200"/>
      <c r="BS48" s="200"/>
      <c r="BT48" s="200"/>
      <c r="BU48" s="200"/>
      <c r="BV48" s="201"/>
      <c r="BW48" s="200"/>
      <c r="BX48" s="200"/>
      <c r="BY48" s="200"/>
      <c r="BZ48" s="200"/>
      <c r="CA48" s="200"/>
      <c r="CB48" s="200"/>
      <c r="CC48" s="200"/>
      <c r="CD48" s="201"/>
      <c r="CE48" s="200"/>
      <c r="CF48" s="200"/>
      <c r="CG48" s="200"/>
      <c r="CH48" s="200"/>
      <c r="CI48" s="200"/>
      <c r="CJ48" s="200"/>
      <c r="CK48" s="200"/>
      <c r="CL48" s="201"/>
      <c r="CM48" s="200"/>
      <c r="CN48" s="200"/>
      <c r="CO48" s="200"/>
      <c r="CP48" s="200"/>
      <c r="CQ48" s="200"/>
      <c r="CR48" s="200"/>
      <c r="CS48" s="200"/>
      <c r="CT48" s="201"/>
      <c r="CU48" s="200"/>
      <c r="CV48" s="200"/>
      <c r="CW48" s="200"/>
      <c r="CX48" s="200"/>
      <c r="CY48" s="200"/>
      <c r="CZ48" s="200"/>
      <c r="DA48" s="200"/>
      <c r="DB48" s="201"/>
      <c r="DC48" s="200"/>
      <c r="DD48" s="200"/>
      <c r="DE48" s="200"/>
      <c r="DF48" s="200"/>
      <c r="DG48" s="200"/>
      <c r="DH48" s="200"/>
      <c r="DI48" s="200"/>
      <c r="DJ48" s="201"/>
      <c r="DK48" s="200"/>
      <c r="DL48" s="200"/>
      <c r="DM48" s="200"/>
      <c r="DN48" s="200"/>
      <c r="DO48" s="200"/>
      <c r="DP48" s="200"/>
      <c r="DQ48" s="200"/>
      <c r="DR48" s="201"/>
      <c r="DS48" s="200"/>
      <c r="DT48" s="200"/>
      <c r="DU48" s="200"/>
      <c r="DV48" s="200"/>
      <c r="DW48" s="200"/>
      <c r="DX48" s="200"/>
      <c r="DY48" s="200"/>
      <c r="DZ48" s="201"/>
      <c r="EA48" s="200"/>
      <c r="EB48" s="200"/>
      <c r="EC48" s="200"/>
      <c r="ED48" s="200"/>
      <c r="EE48" s="200"/>
      <c r="EF48" s="200"/>
      <c r="EG48" s="200"/>
      <c r="EH48" s="201"/>
      <c r="EI48" s="200"/>
      <c r="EJ48" s="200"/>
      <c r="EK48" s="200"/>
      <c r="EL48" s="200"/>
      <c r="EM48" s="200"/>
      <c r="EN48" s="200"/>
      <c r="EO48" s="200"/>
      <c r="EP48" s="201"/>
      <c r="EQ48" s="200"/>
      <c r="ER48" s="200"/>
      <c r="ES48" s="200"/>
      <c r="ET48" s="200"/>
      <c r="EU48" s="200"/>
      <c r="EV48" s="200"/>
      <c r="EW48" s="200"/>
      <c r="EX48" s="201"/>
      <c r="EY48" s="200"/>
      <c r="EZ48" s="200"/>
      <c r="FA48" s="200"/>
      <c r="FB48" s="200"/>
      <c r="FC48" s="200"/>
      <c r="FD48" s="200"/>
      <c r="FE48" s="200"/>
      <c r="FF48" s="201"/>
      <c r="FG48" s="200"/>
      <c r="FH48" s="200"/>
      <c r="FI48" s="200"/>
      <c r="FJ48" s="200"/>
      <c r="FK48" s="200"/>
      <c r="FL48" s="200"/>
      <c r="FM48" s="200"/>
      <c r="FN48" s="201"/>
      <c r="FO48" s="200"/>
      <c r="FP48" s="200"/>
      <c r="FQ48" s="200"/>
      <c r="FR48" s="200"/>
      <c r="FS48" s="200"/>
      <c r="FT48" s="200"/>
      <c r="FU48" s="200"/>
      <c r="FV48" s="201"/>
      <c r="FW48" s="200"/>
      <c r="FX48" s="200"/>
      <c r="FY48" s="200"/>
      <c r="FZ48" s="200"/>
      <c r="GA48" s="200"/>
      <c r="GB48" s="200"/>
      <c r="GC48" s="200"/>
      <c r="GD48" s="201"/>
      <c r="GE48" s="200"/>
      <c r="GF48" s="200"/>
      <c r="GG48" s="200"/>
      <c r="GH48" s="200"/>
      <c r="GI48" s="200"/>
      <c r="GJ48" s="200"/>
      <c r="GK48" s="200"/>
      <c r="GL48" s="201"/>
      <c r="GM48" s="200"/>
      <c r="GN48" s="200"/>
      <c r="GO48" s="200"/>
      <c r="GP48" s="200"/>
      <c r="GQ48" s="200"/>
      <c r="GR48" s="200"/>
      <c r="GS48" s="200"/>
      <c r="GT48" s="201"/>
      <c r="GU48" s="200"/>
      <c r="GV48" s="200"/>
      <c r="GW48" s="200"/>
      <c r="GX48" s="200"/>
      <c r="GY48" s="200"/>
      <c r="GZ48" s="200"/>
      <c r="HA48" s="200"/>
      <c r="HB48" s="201"/>
      <c r="HC48" s="200"/>
      <c r="HD48" s="200"/>
      <c r="HE48" s="200"/>
      <c r="HF48" s="200"/>
      <c r="HG48" s="200"/>
      <c r="HH48" s="200"/>
      <c r="HI48" s="200"/>
      <c r="HJ48" s="201"/>
      <c r="HK48" s="200"/>
      <c r="HL48" s="200"/>
      <c r="HM48" s="200"/>
      <c r="HN48" s="200"/>
      <c r="HO48" s="200"/>
      <c r="HP48" s="200"/>
      <c r="HQ48" s="200"/>
      <c r="HR48" s="201"/>
      <c r="HS48" s="200"/>
      <c r="HT48" s="200"/>
      <c r="HU48" s="200"/>
      <c r="HV48" s="200"/>
      <c r="HW48" s="200"/>
      <c r="HX48" s="200"/>
      <c r="HY48" s="200"/>
      <c r="HZ48" s="201"/>
      <c r="IA48" s="200"/>
      <c r="IB48" s="200"/>
      <c r="IC48" s="200"/>
      <c r="ID48" s="200"/>
      <c r="IE48" s="200"/>
      <c r="IF48" s="200"/>
      <c r="IG48" s="200"/>
    </row>
    <row r="49" spans="1:241" s="238" customFormat="1" ht="15">
      <c r="A49" s="731">
        <v>42</v>
      </c>
      <c r="B49" s="734" t="s">
        <v>1077</v>
      </c>
      <c r="C49" s="732">
        <v>114</v>
      </c>
      <c r="D49" s="734">
        <v>92</v>
      </c>
      <c r="E49" s="734" t="s">
        <v>1078</v>
      </c>
      <c r="F49" s="733">
        <v>19</v>
      </c>
      <c r="G49" s="442"/>
      <c r="H49" s="200"/>
      <c r="I49" s="200"/>
      <c r="J49" s="201"/>
      <c r="K49" s="200"/>
      <c r="L49" s="200"/>
      <c r="M49" s="200"/>
      <c r="N49" s="200"/>
      <c r="O49" s="200"/>
      <c r="P49" s="200"/>
      <c r="Q49" s="200"/>
      <c r="R49" s="201"/>
      <c r="S49" s="200"/>
      <c r="T49" s="200"/>
      <c r="U49" s="200"/>
      <c r="V49" s="200"/>
      <c r="W49" s="200"/>
      <c r="X49" s="200"/>
      <c r="Y49" s="200"/>
      <c r="Z49" s="201"/>
      <c r="AA49" s="200"/>
      <c r="AB49" s="200"/>
      <c r="AC49" s="200"/>
      <c r="AD49" s="200"/>
      <c r="AE49" s="200"/>
      <c r="AF49" s="200"/>
      <c r="AG49" s="200"/>
      <c r="AH49" s="201"/>
      <c r="AI49" s="200"/>
      <c r="AJ49" s="200"/>
      <c r="AK49" s="200"/>
      <c r="AL49" s="200"/>
      <c r="AM49" s="200"/>
      <c r="AN49" s="200"/>
      <c r="AO49" s="200"/>
      <c r="AP49" s="201"/>
      <c r="AQ49" s="200"/>
      <c r="AR49" s="200"/>
      <c r="AS49" s="200"/>
      <c r="AT49" s="200"/>
      <c r="AU49" s="200"/>
      <c r="AV49" s="200"/>
      <c r="AW49" s="200"/>
      <c r="AX49" s="201"/>
      <c r="AY49" s="200"/>
      <c r="AZ49" s="200"/>
      <c r="BA49" s="200"/>
      <c r="BB49" s="200"/>
      <c r="BC49" s="200"/>
      <c r="BD49" s="200"/>
      <c r="BE49" s="200"/>
      <c r="BF49" s="201"/>
      <c r="BG49" s="200"/>
      <c r="BH49" s="200"/>
      <c r="BI49" s="200"/>
      <c r="BJ49" s="200"/>
      <c r="BK49" s="200"/>
      <c r="BL49" s="200"/>
      <c r="BM49" s="200"/>
      <c r="BN49" s="201"/>
      <c r="BO49" s="200"/>
      <c r="BP49" s="200"/>
      <c r="BQ49" s="200"/>
      <c r="BR49" s="200"/>
      <c r="BS49" s="200"/>
      <c r="BT49" s="200"/>
      <c r="BU49" s="200"/>
      <c r="BV49" s="201"/>
      <c r="BW49" s="200"/>
      <c r="BX49" s="200"/>
      <c r="BY49" s="200"/>
      <c r="BZ49" s="200"/>
      <c r="CA49" s="200"/>
      <c r="CB49" s="200"/>
      <c r="CC49" s="200"/>
      <c r="CD49" s="201"/>
      <c r="CE49" s="200"/>
      <c r="CF49" s="200"/>
      <c r="CG49" s="200"/>
      <c r="CH49" s="200"/>
      <c r="CI49" s="200"/>
      <c r="CJ49" s="200"/>
      <c r="CK49" s="200"/>
      <c r="CL49" s="201"/>
      <c r="CM49" s="200"/>
      <c r="CN49" s="200"/>
      <c r="CO49" s="200"/>
      <c r="CP49" s="200"/>
      <c r="CQ49" s="200"/>
      <c r="CR49" s="200"/>
      <c r="CS49" s="200"/>
      <c r="CT49" s="201"/>
      <c r="CU49" s="200"/>
      <c r="CV49" s="200"/>
      <c r="CW49" s="200"/>
      <c r="CX49" s="200"/>
      <c r="CY49" s="200"/>
      <c r="CZ49" s="200"/>
      <c r="DA49" s="200"/>
      <c r="DB49" s="201"/>
      <c r="DC49" s="200"/>
      <c r="DD49" s="200"/>
      <c r="DE49" s="200"/>
      <c r="DF49" s="200"/>
      <c r="DG49" s="200"/>
      <c r="DH49" s="200"/>
      <c r="DI49" s="200"/>
      <c r="DJ49" s="201"/>
      <c r="DK49" s="200"/>
      <c r="DL49" s="200"/>
      <c r="DM49" s="200"/>
      <c r="DN49" s="200"/>
      <c r="DO49" s="200"/>
      <c r="DP49" s="200"/>
      <c r="DQ49" s="200"/>
      <c r="DR49" s="201"/>
      <c r="DS49" s="200"/>
      <c r="DT49" s="200"/>
      <c r="DU49" s="200"/>
      <c r="DV49" s="200"/>
      <c r="DW49" s="200"/>
      <c r="DX49" s="200"/>
      <c r="DY49" s="200"/>
      <c r="DZ49" s="201"/>
      <c r="EA49" s="200"/>
      <c r="EB49" s="200"/>
      <c r="EC49" s="200"/>
      <c r="ED49" s="200"/>
      <c r="EE49" s="200"/>
      <c r="EF49" s="200"/>
      <c r="EG49" s="200"/>
      <c r="EH49" s="201"/>
      <c r="EI49" s="200"/>
      <c r="EJ49" s="200"/>
      <c r="EK49" s="200"/>
      <c r="EL49" s="200"/>
      <c r="EM49" s="200"/>
      <c r="EN49" s="200"/>
      <c r="EO49" s="200"/>
      <c r="EP49" s="201"/>
      <c r="EQ49" s="200"/>
      <c r="ER49" s="200"/>
      <c r="ES49" s="200"/>
      <c r="ET49" s="200"/>
      <c r="EU49" s="200"/>
      <c r="EV49" s="200"/>
      <c r="EW49" s="200"/>
      <c r="EX49" s="201"/>
      <c r="EY49" s="200"/>
      <c r="EZ49" s="200"/>
      <c r="FA49" s="200"/>
      <c r="FB49" s="200"/>
      <c r="FC49" s="200"/>
      <c r="FD49" s="200"/>
      <c r="FE49" s="200"/>
      <c r="FF49" s="201"/>
      <c r="FG49" s="200"/>
      <c r="FH49" s="200"/>
      <c r="FI49" s="200"/>
      <c r="FJ49" s="200"/>
      <c r="FK49" s="200"/>
      <c r="FL49" s="200"/>
      <c r="FM49" s="200"/>
      <c r="FN49" s="201"/>
      <c r="FO49" s="200"/>
      <c r="FP49" s="200"/>
      <c r="FQ49" s="200"/>
      <c r="FR49" s="200"/>
      <c r="FS49" s="200"/>
      <c r="FT49" s="200"/>
      <c r="FU49" s="200"/>
      <c r="FV49" s="201"/>
      <c r="FW49" s="200"/>
      <c r="FX49" s="200"/>
      <c r="FY49" s="200"/>
      <c r="FZ49" s="200"/>
      <c r="GA49" s="200"/>
      <c r="GB49" s="200"/>
      <c r="GC49" s="200"/>
      <c r="GD49" s="201"/>
      <c r="GE49" s="200"/>
      <c r="GF49" s="200"/>
      <c r="GG49" s="200"/>
      <c r="GH49" s="200"/>
      <c r="GI49" s="200"/>
      <c r="GJ49" s="200"/>
      <c r="GK49" s="200"/>
      <c r="GL49" s="201"/>
      <c r="GM49" s="200"/>
      <c r="GN49" s="200"/>
      <c r="GO49" s="200"/>
      <c r="GP49" s="200"/>
      <c r="GQ49" s="200"/>
      <c r="GR49" s="200"/>
      <c r="GS49" s="200"/>
      <c r="GT49" s="201"/>
      <c r="GU49" s="200"/>
      <c r="GV49" s="200"/>
      <c r="GW49" s="200"/>
      <c r="GX49" s="200"/>
      <c r="GY49" s="200"/>
      <c r="GZ49" s="200"/>
      <c r="HA49" s="200"/>
      <c r="HB49" s="201"/>
      <c r="HC49" s="200"/>
      <c r="HD49" s="200"/>
      <c r="HE49" s="200"/>
      <c r="HF49" s="200"/>
      <c r="HG49" s="200"/>
      <c r="HH49" s="200"/>
      <c r="HI49" s="200"/>
      <c r="HJ49" s="201"/>
      <c r="HK49" s="200"/>
      <c r="HL49" s="200"/>
      <c r="HM49" s="200"/>
      <c r="HN49" s="200"/>
      <c r="HO49" s="200"/>
      <c r="HP49" s="200"/>
      <c r="HQ49" s="200"/>
      <c r="HR49" s="201"/>
      <c r="HS49" s="200"/>
      <c r="HT49" s="200"/>
      <c r="HU49" s="200"/>
      <c r="HV49" s="200"/>
      <c r="HW49" s="200"/>
      <c r="HX49" s="200"/>
      <c r="HY49" s="200"/>
      <c r="HZ49" s="201"/>
      <c r="IA49" s="200"/>
      <c r="IB49" s="200"/>
      <c r="IC49" s="200"/>
      <c r="ID49" s="200"/>
      <c r="IE49" s="200"/>
      <c r="IF49" s="200"/>
      <c r="IG49" s="200"/>
    </row>
    <row r="50" spans="1:241" s="238" customFormat="1" ht="15">
      <c r="A50" s="731">
        <v>43</v>
      </c>
      <c r="B50" s="734" t="s">
        <v>1079</v>
      </c>
      <c r="C50" s="732">
        <v>364</v>
      </c>
      <c r="D50" s="734">
        <v>93</v>
      </c>
      <c r="E50" s="734" t="s">
        <v>1080</v>
      </c>
      <c r="F50" s="733">
        <v>86</v>
      </c>
      <c r="G50" s="442"/>
      <c r="H50" s="200"/>
      <c r="I50" s="200"/>
      <c r="J50" s="201"/>
      <c r="K50" s="200"/>
      <c r="L50" s="200"/>
      <c r="M50" s="200"/>
      <c r="N50" s="200"/>
      <c r="O50" s="200"/>
      <c r="P50" s="200"/>
      <c r="Q50" s="200"/>
      <c r="R50" s="201"/>
      <c r="S50" s="200"/>
      <c r="T50" s="200"/>
      <c r="U50" s="200"/>
      <c r="V50" s="200"/>
      <c r="W50" s="200"/>
      <c r="X50" s="200"/>
      <c r="Y50" s="200"/>
      <c r="Z50" s="201"/>
      <c r="AA50" s="200"/>
      <c r="AB50" s="200"/>
      <c r="AC50" s="200"/>
      <c r="AD50" s="200"/>
      <c r="AE50" s="200"/>
      <c r="AF50" s="200"/>
      <c r="AG50" s="200"/>
      <c r="AH50" s="201"/>
      <c r="AI50" s="200"/>
      <c r="AJ50" s="200"/>
      <c r="AK50" s="200"/>
      <c r="AL50" s="200"/>
      <c r="AM50" s="200"/>
      <c r="AN50" s="200"/>
      <c r="AO50" s="200"/>
      <c r="AP50" s="201"/>
      <c r="AQ50" s="200"/>
      <c r="AR50" s="200"/>
      <c r="AS50" s="200"/>
      <c r="AT50" s="200"/>
      <c r="AU50" s="200"/>
      <c r="AV50" s="200"/>
      <c r="AW50" s="200"/>
      <c r="AX50" s="201"/>
      <c r="AY50" s="200"/>
      <c r="AZ50" s="200"/>
      <c r="BA50" s="200"/>
      <c r="BB50" s="200"/>
      <c r="BC50" s="200"/>
      <c r="BD50" s="200"/>
      <c r="BE50" s="200"/>
      <c r="BF50" s="201"/>
      <c r="BG50" s="200"/>
      <c r="BH50" s="200"/>
      <c r="BI50" s="200"/>
      <c r="BJ50" s="200"/>
      <c r="BK50" s="200"/>
      <c r="BL50" s="200"/>
      <c r="BM50" s="200"/>
      <c r="BN50" s="201"/>
      <c r="BO50" s="200"/>
      <c r="BP50" s="200"/>
      <c r="BQ50" s="200"/>
      <c r="BR50" s="200"/>
      <c r="BS50" s="200"/>
      <c r="BT50" s="200"/>
      <c r="BU50" s="200"/>
      <c r="BV50" s="201"/>
      <c r="BW50" s="200"/>
      <c r="BX50" s="200"/>
      <c r="BY50" s="200"/>
      <c r="BZ50" s="200"/>
      <c r="CA50" s="200"/>
      <c r="CB50" s="200"/>
      <c r="CC50" s="200"/>
      <c r="CD50" s="201"/>
      <c r="CE50" s="200"/>
      <c r="CF50" s="200"/>
      <c r="CG50" s="200"/>
      <c r="CH50" s="200"/>
      <c r="CI50" s="200"/>
      <c r="CJ50" s="200"/>
      <c r="CK50" s="200"/>
      <c r="CL50" s="201"/>
      <c r="CM50" s="200"/>
      <c r="CN50" s="200"/>
      <c r="CO50" s="200"/>
      <c r="CP50" s="200"/>
      <c r="CQ50" s="200"/>
      <c r="CR50" s="200"/>
      <c r="CS50" s="200"/>
      <c r="CT50" s="201"/>
      <c r="CU50" s="200"/>
      <c r="CV50" s="200"/>
      <c r="CW50" s="200"/>
      <c r="CX50" s="200"/>
      <c r="CY50" s="200"/>
      <c r="CZ50" s="200"/>
      <c r="DA50" s="200"/>
      <c r="DB50" s="201"/>
      <c r="DC50" s="200"/>
      <c r="DD50" s="200"/>
      <c r="DE50" s="200"/>
      <c r="DF50" s="200"/>
      <c r="DG50" s="200"/>
      <c r="DH50" s="200"/>
      <c r="DI50" s="200"/>
      <c r="DJ50" s="201"/>
      <c r="DK50" s="200"/>
      <c r="DL50" s="200"/>
      <c r="DM50" s="200"/>
      <c r="DN50" s="200"/>
      <c r="DO50" s="200"/>
      <c r="DP50" s="200"/>
      <c r="DQ50" s="200"/>
      <c r="DR50" s="201"/>
      <c r="DS50" s="200"/>
      <c r="DT50" s="200"/>
      <c r="DU50" s="200"/>
      <c r="DV50" s="200"/>
      <c r="DW50" s="200"/>
      <c r="DX50" s="200"/>
      <c r="DY50" s="200"/>
      <c r="DZ50" s="201"/>
      <c r="EA50" s="200"/>
      <c r="EB50" s="200"/>
      <c r="EC50" s="200"/>
      <c r="ED50" s="200"/>
      <c r="EE50" s="200"/>
      <c r="EF50" s="200"/>
      <c r="EG50" s="200"/>
      <c r="EH50" s="201"/>
      <c r="EI50" s="200"/>
      <c r="EJ50" s="200"/>
      <c r="EK50" s="200"/>
      <c r="EL50" s="200"/>
      <c r="EM50" s="200"/>
      <c r="EN50" s="200"/>
      <c r="EO50" s="200"/>
      <c r="EP50" s="201"/>
      <c r="EQ50" s="200"/>
      <c r="ER50" s="200"/>
      <c r="ES50" s="200"/>
      <c r="ET50" s="200"/>
      <c r="EU50" s="200"/>
      <c r="EV50" s="200"/>
      <c r="EW50" s="200"/>
      <c r="EX50" s="201"/>
      <c r="EY50" s="200"/>
      <c r="EZ50" s="200"/>
      <c r="FA50" s="200"/>
      <c r="FB50" s="200"/>
      <c r="FC50" s="200"/>
      <c r="FD50" s="200"/>
      <c r="FE50" s="200"/>
      <c r="FF50" s="201"/>
      <c r="FG50" s="200"/>
      <c r="FH50" s="200"/>
      <c r="FI50" s="200"/>
      <c r="FJ50" s="200"/>
      <c r="FK50" s="200"/>
      <c r="FL50" s="200"/>
      <c r="FM50" s="200"/>
      <c r="FN50" s="201"/>
      <c r="FO50" s="200"/>
      <c r="FP50" s="200"/>
      <c r="FQ50" s="200"/>
      <c r="FR50" s="200"/>
      <c r="FS50" s="200"/>
      <c r="FT50" s="200"/>
      <c r="FU50" s="200"/>
      <c r="FV50" s="201"/>
      <c r="FW50" s="200"/>
      <c r="FX50" s="200"/>
      <c r="FY50" s="200"/>
      <c r="FZ50" s="200"/>
      <c r="GA50" s="200"/>
      <c r="GB50" s="200"/>
      <c r="GC50" s="200"/>
      <c r="GD50" s="201"/>
      <c r="GE50" s="200"/>
      <c r="GF50" s="200"/>
      <c r="GG50" s="200"/>
      <c r="GH50" s="200"/>
      <c r="GI50" s="200"/>
      <c r="GJ50" s="200"/>
      <c r="GK50" s="200"/>
      <c r="GL50" s="201"/>
      <c r="GM50" s="200"/>
      <c r="GN50" s="200"/>
      <c r="GO50" s="200"/>
      <c r="GP50" s="200"/>
      <c r="GQ50" s="200"/>
      <c r="GR50" s="200"/>
      <c r="GS50" s="200"/>
      <c r="GT50" s="201"/>
      <c r="GU50" s="200"/>
      <c r="GV50" s="200"/>
      <c r="GW50" s="200"/>
      <c r="GX50" s="200"/>
      <c r="GY50" s="200"/>
      <c r="GZ50" s="200"/>
      <c r="HA50" s="200"/>
      <c r="HB50" s="201"/>
      <c r="HC50" s="200"/>
      <c r="HD50" s="200"/>
      <c r="HE50" s="200"/>
      <c r="HF50" s="200"/>
      <c r="HG50" s="200"/>
      <c r="HH50" s="200"/>
      <c r="HI50" s="200"/>
      <c r="HJ50" s="201"/>
      <c r="HK50" s="200"/>
      <c r="HL50" s="200"/>
      <c r="HM50" s="200"/>
      <c r="HN50" s="200"/>
      <c r="HO50" s="200"/>
      <c r="HP50" s="200"/>
      <c r="HQ50" s="200"/>
      <c r="HR50" s="201"/>
      <c r="HS50" s="200"/>
      <c r="HT50" s="200"/>
      <c r="HU50" s="200"/>
      <c r="HV50" s="200"/>
      <c r="HW50" s="200"/>
      <c r="HX50" s="200"/>
      <c r="HY50" s="200"/>
      <c r="HZ50" s="201"/>
      <c r="IA50" s="200"/>
      <c r="IB50" s="200"/>
      <c r="IC50" s="200"/>
      <c r="ID50" s="200"/>
      <c r="IE50" s="200"/>
      <c r="IF50" s="200"/>
      <c r="IG50" s="200"/>
    </row>
    <row r="51" spans="1:241" s="238" customFormat="1" ht="15">
      <c r="A51" s="731">
        <v>44</v>
      </c>
      <c r="B51" s="734" t="s">
        <v>1081</v>
      </c>
      <c r="C51" s="732">
        <v>834</v>
      </c>
      <c r="D51" s="734">
        <v>94</v>
      </c>
      <c r="E51" s="734" t="s">
        <v>1082</v>
      </c>
      <c r="F51" s="733">
        <v>9</v>
      </c>
      <c r="G51" s="442"/>
      <c r="H51" s="200"/>
      <c r="I51" s="200"/>
      <c r="J51" s="201"/>
      <c r="K51" s="200"/>
      <c r="L51" s="200"/>
      <c r="M51" s="200"/>
      <c r="N51" s="200"/>
      <c r="O51" s="200"/>
      <c r="P51" s="200"/>
      <c r="Q51" s="200"/>
      <c r="R51" s="201"/>
      <c r="S51" s="200"/>
      <c r="T51" s="200"/>
      <c r="U51" s="200"/>
      <c r="V51" s="200"/>
      <c r="W51" s="200"/>
      <c r="X51" s="200"/>
      <c r="Y51" s="200"/>
      <c r="Z51" s="201"/>
      <c r="AA51" s="200"/>
      <c r="AB51" s="200"/>
      <c r="AC51" s="200"/>
      <c r="AD51" s="200"/>
      <c r="AE51" s="200"/>
      <c r="AF51" s="200"/>
      <c r="AG51" s="200"/>
      <c r="AH51" s="201"/>
      <c r="AI51" s="200"/>
      <c r="AJ51" s="200"/>
      <c r="AK51" s="200"/>
      <c r="AL51" s="200"/>
      <c r="AM51" s="200"/>
      <c r="AN51" s="200"/>
      <c r="AO51" s="200"/>
      <c r="AP51" s="201"/>
      <c r="AQ51" s="200"/>
      <c r="AR51" s="200"/>
      <c r="AS51" s="200"/>
      <c r="AT51" s="200"/>
      <c r="AU51" s="200"/>
      <c r="AV51" s="200"/>
      <c r="AW51" s="200"/>
      <c r="AX51" s="201"/>
      <c r="AY51" s="200"/>
      <c r="AZ51" s="200"/>
      <c r="BA51" s="200"/>
      <c r="BB51" s="200"/>
      <c r="BC51" s="200"/>
      <c r="BD51" s="200"/>
      <c r="BE51" s="200"/>
      <c r="BF51" s="201"/>
      <c r="BG51" s="200"/>
      <c r="BH51" s="200"/>
      <c r="BI51" s="200"/>
      <c r="BJ51" s="200"/>
      <c r="BK51" s="200"/>
      <c r="BL51" s="200"/>
      <c r="BM51" s="200"/>
      <c r="BN51" s="201"/>
      <c r="BO51" s="200"/>
      <c r="BP51" s="200"/>
      <c r="BQ51" s="200"/>
      <c r="BR51" s="200"/>
      <c r="BS51" s="200"/>
      <c r="BT51" s="200"/>
      <c r="BU51" s="200"/>
      <c r="BV51" s="201"/>
      <c r="BW51" s="200"/>
      <c r="BX51" s="200"/>
      <c r="BY51" s="200"/>
      <c r="BZ51" s="200"/>
      <c r="CA51" s="200"/>
      <c r="CB51" s="200"/>
      <c r="CC51" s="200"/>
      <c r="CD51" s="201"/>
      <c r="CE51" s="200"/>
      <c r="CF51" s="200"/>
      <c r="CG51" s="200"/>
      <c r="CH51" s="200"/>
      <c r="CI51" s="200"/>
      <c r="CJ51" s="200"/>
      <c r="CK51" s="200"/>
      <c r="CL51" s="201"/>
      <c r="CM51" s="200"/>
      <c r="CN51" s="200"/>
      <c r="CO51" s="200"/>
      <c r="CP51" s="200"/>
      <c r="CQ51" s="200"/>
      <c r="CR51" s="200"/>
      <c r="CS51" s="200"/>
      <c r="CT51" s="201"/>
      <c r="CU51" s="200"/>
      <c r="CV51" s="200"/>
      <c r="CW51" s="200"/>
      <c r="CX51" s="200"/>
      <c r="CY51" s="200"/>
      <c r="CZ51" s="200"/>
      <c r="DA51" s="200"/>
      <c r="DB51" s="201"/>
      <c r="DC51" s="200"/>
      <c r="DD51" s="200"/>
      <c r="DE51" s="200"/>
      <c r="DF51" s="200"/>
      <c r="DG51" s="200"/>
      <c r="DH51" s="200"/>
      <c r="DI51" s="200"/>
      <c r="DJ51" s="201"/>
      <c r="DK51" s="200"/>
      <c r="DL51" s="200"/>
      <c r="DM51" s="200"/>
      <c r="DN51" s="200"/>
      <c r="DO51" s="200"/>
      <c r="DP51" s="200"/>
      <c r="DQ51" s="200"/>
      <c r="DR51" s="201"/>
      <c r="DS51" s="200"/>
      <c r="DT51" s="200"/>
      <c r="DU51" s="200"/>
      <c r="DV51" s="200"/>
      <c r="DW51" s="200"/>
      <c r="DX51" s="200"/>
      <c r="DY51" s="200"/>
      <c r="DZ51" s="201"/>
      <c r="EA51" s="200"/>
      <c r="EB51" s="200"/>
      <c r="EC51" s="200"/>
      <c r="ED51" s="200"/>
      <c r="EE51" s="200"/>
      <c r="EF51" s="200"/>
      <c r="EG51" s="200"/>
      <c r="EH51" s="201"/>
      <c r="EI51" s="200"/>
      <c r="EJ51" s="200"/>
      <c r="EK51" s="200"/>
      <c r="EL51" s="200"/>
      <c r="EM51" s="200"/>
      <c r="EN51" s="200"/>
      <c r="EO51" s="200"/>
      <c r="EP51" s="201"/>
      <c r="EQ51" s="200"/>
      <c r="ER51" s="200"/>
      <c r="ES51" s="200"/>
      <c r="ET51" s="200"/>
      <c r="EU51" s="200"/>
      <c r="EV51" s="200"/>
      <c r="EW51" s="200"/>
      <c r="EX51" s="201"/>
      <c r="EY51" s="200"/>
      <c r="EZ51" s="200"/>
      <c r="FA51" s="200"/>
      <c r="FB51" s="200"/>
      <c r="FC51" s="200"/>
      <c r="FD51" s="200"/>
      <c r="FE51" s="200"/>
      <c r="FF51" s="201"/>
      <c r="FG51" s="200"/>
      <c r="FH51" s="200"/>
      <c r="FI51" s="200"/>
      <c r="FJ51" s="200"/>
      <c r="FK51" s="200"/>
      <c r="FL51" s="200"/>
      <c r="FM51" s="200"/>
      <c r="FN51" s="201"/>
      <c r="FO51" s="200"/>
      <c r="FP51" s="200"/>
      <c r="FQ51" s="200"/>
      <c r="FR51" s="200"/>
      <c r="FS51" s="200"/>
      <c r="FT51" s="200"/>
      <c r="FU51" s="200"/>
      <c r="FV51" s="201"/>
      <c r="FW51" s="200"/>
      <c r="FX51" s="200"/>
      <c r="FY51" s="200"/>
      <c r="FZ51" s="200"/>
      <c r="GA51" s="200"/>
      <c r="GB51" s="200"/>
      <c r="GC51" s="200"/>
      <c r="GD51" s="201"/>
      <c r="GE51" s="200"/>
      <c r="GF51" s="200"/>
      <c r="GG51" s="200"/>
      <c r="GH51" s="200"/>
      <c r="GI51" s="200"/>
      <c r="GJ51" s="200"/>
      <c r="GK51" s="200"/>
      <c r="GL51" s="201"/>
      <c r="GM51" s="200"/>
      <c r="GN51" s="200"/>
      <c r="GO51" s="200"/>
      <c r="GP51" s="200"/>
      <c r="GQ51" s="200"/>
      <c r="GR51" s="200"/>
      <c r="GS51" s="200"/>
      <c r="GT51" s="201"/>
      <c r="GU51" s="200"/>
      <c r="GV51" s="200"/>
      <c r="GW51" s="200"/>
      <c r="GX51" s="200"/>
      <c r="GY51" s="200"/>
      <c r="GZ51" s="200"/>
      <c r="HA51" s="200"/>
      <c r="HB51" s="201"/>
      <c r="HC51" s="200"/>
      <c r="HD51" s="200"/>
      <c r="HE51" s="200"/>
      <c r="HF51" s="200"/>
      <c r="HG51" s="200"/>
      <c r="HH51" s="200"/>
      <c r="HI51" s="200"/>
      <c r="HJ51" s="201"/>
      <c r="HK51" s="200"/>
      <c r="HL51" s="200"/>
      <c r="HM51" s="200"/>
      <c r="HN51" s="200"/>
      <c r="HO51" s="200"/>
      <c r="HP51" s="200"/>
      <c r="HQ51" s="200"/>
      <c r="HR51" s="201"/>
      <c r="HS51" s="200"/>
      <c r="HT51" s="200"/>
      <c r="HU51" s="200"/>
      <c r="HV51" s="200"/>
      <c r="HW51" s="200"/>
      <c r="HX51" s="200"/>
      <c r="HY51" s="200"/>
      <c r="HZ51" s="201"/>
      <c r="IA51" s="200"/>
      <c r="IB51" s="200"/>
      <c r="IC51" s="200"/>
      <c r="ID51" s="200"/>
      <c r="IE51" s="200"/>
      <c r="IF51" s="200"/>
      <c r="IG51" s="200"/>
    </row>
    <row r="52" spans="1:241" s="238" customFormat="1" ht="15">
      <c r="A52" s="731">
        <v>45</v>
      </c>
      <c r="B52" s="734" t="s">
        <v>1083</v>
      </c>
      <c r="C52" s="732">
        <v>43</v>
      </c>
      <c r="D52" s="734">
        <v>95</v>
      </c>
      <c r="E52" s="734" t="s">
        <v>1084</v>
      </c>
      <c r="F52" s="733">
        <v>70</v>
      </c>
      <c r="G52" s="442"/>
      <c r="H52" s="200"/>
      <c r="I52" s="200"/>
      <c r="J52" s="201"/>
      <c r="K52" s="200"/>
      <c r="L52" s="200"/>
      <c r="M52" s="200"/>
      <c r="N52" s="200"/>
      <c r="O52" s="200"/>
      <c r="P52" s="200"/>
      <c r="Q52" s="200"/>
      <c r="R52" s="201"/>
      <c r="S52" s="200"/>
      <c r="T52" s="200"/>
      <c r="U52" s="200"/>
      <c r="V52" s="200"/>
      <c r="W52" s="200"/>
      <c r="X52" s="200"/>
      <c r="Y52" s="200"/>
      <c r="Z52" s="201"/>
      <c r="AA52" s="200"/>
      <c r="AB52" s="200"/>
      <c r="AC52" s="200"/>
      <c r="AD52" s="200"/>
      <c r="AE52" s="200"/>
      <c r="AF52" s="200"/>
      <c r="AG52" s="200"/>
      <c r="AH52" s="201"/>
      <c r="AI52" s="200"/>
      <c r="AJ52" s="200"/>
      <c r="AK52" s="200"/>
      <c r="AL52" s="200"/>
      <c r="AM52" s="200"/>
      <c r="AN52" s="200"/>
      <c r="AO52" s="200"/>
      <c r="AP52" s="201"/>
      <c r="AQ52" s="200"/>
      <c r="AR52" s="200"/>
      <c r="AS52" s="200"/>
      <c r="AT52" s="200"/>
      <c r="AU52" s="200"/>
      <c r="AV52" s="200"/>
      <c r="AW52" s="200"/>
      <c r="AX52" s="201"/>
      <c r="AY52" s="200"/>
      <c r="AZ52" s="200"/>
      <c r="BA52" s="200"/>
      <c r="BB52" s="200"/>
      <c r="BC52" s="200"/>
      <c r="BD52" s="200"/>
      <c r="BE52" s="200"/>
      <c r="BF52" s="201"/>
      <c r="BG52" s="200"/>
      <c r="BH52" s="200"/>
      <c r="BI52" s="200"/>
      <c r="BJ52" s="200"/>
      <c r="BK52" s="200"/>
      <c r="BL52" s="200"/>
      <c r="BM52" s="200"/>
      <c r="BN52" s="201"/>
      <c r="BO52" s="200"/>
      <c r="BP52" s="200"/>
      <c r="BQ52" s="200"/>
      <c r="BR52" s="200"/>
      <c r="BS52" s="200"/>
      <c r="BT52" s="200"/>
      <c r="BU52" s="200"/>
      <c r="BV52" s="201"/>
      <c r="BW52" s="200"/>
      <c r="BX52" s="200"/>
      <c r="BY52" s="200"/>
      <c r="BZ52" s="200"/>
      <c r="CA52" s="200"/>
      <c r="CB52" s="200"/>
      <c r="CC52" s="200"/>
      <c r="CD52" s="201"/>
      <c r="CE52" s="200"/>
      <c r="CF52" s="200"/>
      <c r="CG52" s="200"/>
      <c r="CH52" s="200"/>
      <c r="CI52" s="200"/>
      <c r="CJ52" s="200"/>
      <c r="CK52" s="200"/>
      <c r="CL52" s="201"/>
      <c r="CM52" s="200"/>
      <c r="CN52" s="200"/>
      <c r="CO52" s="200"/>
      <c r="CP52" s="200"/>
      <c r="CQ52" s="200"/>
      <c r="CR52" s="200"/>
      <c r="CS52" s="200"/>
      <c r="CT52" s="201"/>
      <c r="CU52" s="200"/>
      <c r="CV52" s="200"/>
      <c r="CW52" s="200"/>
      <c r="CX52" s="200"/>
      <c r="CY52" s="200"/>
      <c r="CZ52" s="200"/>
      <c r="DA52" s="200"/>
      <c r="DB52" s="201"/>
      <c r="DC52" s="200"/>
      <c r="DD52" s="200"/>
      <c r="DE52" s="200"/>
      <c r="DF52" s="200"/>
      <c r="DG52" s="200"/>
      <c r="DH52" s="200"/>
      <c r="DI52" s="200"/>
      <c r="DJ52" s="201"/>
      <c r="DK52" s="200"/>
      <c r="DL52" s="200"/>
      <c r="DM52" s="200"/>
      <c r="DN52" s="200"/>
      <c r="DO52" s="200"/>
      <c r="DP52" s="200"/>
      <c r="DQ52" s="200"/>
      <c r="DR52" s="201"/>
      <c r="DS52" s="200"/>
      <c r="DT52" s="200"/>
      <c r="DU52" s="200"/>
      <c r="DV52" s="200"/>
      <c r="DW52" s="200"/>
      <c r="DX52" s="200"/>
      <c r="DY52" s="200"/>
      <c r="DZ52" s="201"/>
      <c r="EA52" s="200"/>
      <c r="EB52" s="200"/>
      <c r="EC52" s="200"/>
      <c r="ED52" s="200"/>
      <c r="EE52" s="200"/>
      <c r="EF52" s="200"/>
      <c r="EG52" s="200"/>
      <c r="EH52" s="201"/>
      <c r="EI52" s="200"/>
      <c r="EJ52" s="200"/>
      <c r="EK52" s="200"/>
      <c r="EL52" s="200"/>
      <c r="EM52" s="200"/>
      <c r="EN52" s="200"/>
      <c r="EO52" s="200"/>
      <c r="EP52" s="201"/>
      <c r="EQ52" s="200"/>
      <c r="ER52" s="200"/>
      <c r="ES52" s="200"/>
      <c r="ET52" s="200"/>
      <c r="EU52" s="200"/>
      <c r="EV52" s="200"/>
      <c r="EW52" s="200"/>
      <c r="EX52" s="201"/>
      <c r="EY52" s="200"/>
      <c r="EZ52" s="200"/>
      <c r="FA52" s="200"/>
      <c r="FB52" s="200"/>
      <c r="FC52" s="200"/>
      <c r="FD52" s="200"/>
      <c r="FE52" s="200"/>
      <c r="FF52" s="201"/>
      <c r="FG52" s="200"/>
      <c r="FH52" s="200"/>
      <c r="FI52" s="200"/>
      <c r="FJ52" s="200"/>
      <c r="FK52" s="200"/>
      <c r="FL52" s="200"/>
      <c r="FM52" s="200"/>
      <c r="FN52" s="201"/>
      <c r="FO52" s="200"/>
      <c r="FP52" s="200"/>
      <c r="FQ52" s="200"/>
      <c r="FR52" s="200"/>
      <c r="FS52" s="200"/>
      <c r="FT52" s="200"/>
      <c r="FU52" s="200"/>
      <c r="FV52" s="201"/>
      <c r="FW52" s="200"/>
      <c r="FX52" s="200"/>
      <c r="FY52" s="200"/>
      <c r="FZ52" s="200"/>
      <c r="GA52" s="200"/>
      <c r="GB52" s="200"/>
      <c r="GC52" s="200"/>
      <c r="GD52" s="201"/>
      <c r="GE52" s="200"/>
      <c r="GF52" s="200"/>
      <c r="GG52" s="200"/>
      <c r="GH52" s="200"/>
      <c r="GI52" s="200"/>
      <c r="GJ52" s="200"/>
      <c r="GK52" s="200"/>
      <c r="GL52" s="201"/>
      <c r="GM52" s="200"/>
      <c r="GN52" s="200"/>
      <c r="GO52" s="200"/>
      <c r="GP52" s="200"/>
      <c r="GQ52" s="200"/>
      <c r="GR52" s="200"/>
      <c r="GS52" s="200"/>
      <c r="GT52" s="201"/>
      <c r="GU52" s="200"/>
      <c r="GV52" s="200"/>
      <c r="GW52" s="200"/>
      <c r="GX52" s="200"/>
      <c r="GY52" s="200"/>
      <c r="GZ52" s="200"/>
      <c r="HA52" s="200"/>
      <c r="HB52" s="201"/>
      <c r="HC52" s="200"/>
      <c r="HD52" s="200"/>
      <c r="HE52" s="200"/>
      <c r="HF52" s="200"/>
      <c r="HG52" s="200"/>
      <c r="HH52" s="200"/>
      <c r="HI52" s="200"/>
      <c r="HJ52" s="201"/>
      <c r="HK52" s="200"/>
      <c r="HL52" s="200"/>
      <c r="HM52" s="200"/>
      <c r="HN52" s="200"/>
      <c r="HO52" s="200"/>
      <c r="HP52" s="200"/>
      <c r="HQ52" s="200"/>
      <c r="HR52" s="201"/>
      <c r="HS52" s="200"/>
      <c r="HT52" s="200"/>
      <c r="HU52" s="200"/>
      <c r="HV52" s="200"/>
      <c r="HW52" s="200"/>
      <c r="HX52" s="200"/>
      <c r="HY52" s="200"/>
      <c r="HZ52" s="201"/>
      <c r="IA52" s="200"/>
      <c r="IB52" s="200"/>
      <c r="IC52" s="200"/>
      <c r="ID52" s="200"/>
      <c r="IE52" s="200"/>
      <c r="IF52" s="200"/>
      <c r="IG52" s="200"/>
    </row>
    <row r="53" spans="1:241" s="238" customFormat="1" ht="15">
      <c r="A53" s="731">
        <v>46</v>
      </c>
      <c r="B53" s="734" t="s">
        <v>1085</v>
      </c>
      <c r="C53" s="732">
        <v>324</v>
      </c>
      <c r="D53" s="734">
        <v>96</v>
      </c>
      <c r="E53" s="734" t="s">
        <v>1086</v>
      </c>
      <c r="F53" s="733">
        <v>68979</v>
      </c>
      <c r="G53" s="442"/>
      <c r="H53" s="200"/>
      <c r="I53" s="200"/>
      <c r="J53" s="201"/>
      <c r="K53" s="200"/>
      <c r="L53" s="200"/>
      <c r="M53" s="200"/>
      <c r="N53" s="200"/>
      <c r="O53" s="200"/>
      <c r="P53" s="200"/>
      <c r="Q53" s="200"/>
      <c r="R53" s="201"/>
      <c r="S53" s="200"/>
      <c r="T53" s="200"/>
      <c r="U53" s="200"/>
      <c r="V53" s="200"/>
      <c r="W53" s="200"/>
      <c r="X53" s="200"/>
      <c r="Y53" s="200"/>
      <c r="Z53" s="201"/>
      <c r="AA53" s="200"/>
      <c r="AB53" s="200"/>
      <c r="AC53" s="200"/>
      <c r="AD53" s="200"/>
      <c r="AE53" s="200"/>
      <c r="AF53" s="200"/>
      <c r="AG53" s="200"/>
      <c r="AH53" s="201"/>
      <c r="AI53" s="200"/>
      <c r="AJ53" s="200"/>
      <c r="AK53" s="200"/>
      <c r="AL53" s="200"/>
      <c r="AM53" s="200"/>
      <c r="AN53" s="200"/>
      <c r="AO53" s="200"/>
      <c r="AP53" s="201"/>
      <c r="AQ53" s="200"/>
      <c r="AR53" s="200"/>
      <c r="AS53" s="200"/>
      <c r="AT53" s="200"/>
      <c r="AU53" s="200"/>
      <c r="AV53" s="200"/>
      <c r="AW53" s="200"/>
      <c r="AX53" s="201"/>
      <c r="AY53" s="200"/>
      <c r="AZ53" s="200"/>
      <c r="BA53" s="200"/>
      <c r="BB53" s="200"/>
      <c r="BC53" s="200"/>
      <c r="BD53" s="200"/>
      <c r="BE53" s="200"/>
      <c r="BF53" s="201"/>
      <c r="BG53" s="200"/>
      <c r="BH53" s="200"/>
      <c r="BI53" s="200"/>
      <c r="BJ53" s="200"/>
      <c r="BK53" s="200"/>
      <c r="BL53" s="200"/>
      <c r="BM53" s="200"/>
      <c r="BN53" s="201"/>
      <c r="BO53" s="200"/>
      <c r="BP53" s="200"/>
      <c r="BQ53" s="200"/>
      <c r="BR53" s="200"/>
      <c r="BS53" s="200"/>
      <c r="BT53" s="200"/>
      <c r="BU53" s="200"/>
      <c r="BV53" s="201"/>
      <c r="BW53" s="200"/>
      <c r="BX53" s="200"/>
      <c r="BY53" s="200"/>
      <c r="BZ53" s="200"/>
      <c r="CA53" s="200"/>
      <c r="CB53" s="200"/>
      <c r="CC53" s="200"/>
      <c r="CD53" s="201"/>
      <c r="CE53" s="200"/>
      <c r="CF53" s="200"/>
      <c r="CG53" s="200"/>
      <c r="CH53" s="200"/>
      <c r="CI53" s="200"/>
      <c r="CJ53" s="200"/>
      <c r="CK53" s="200"/>
      <c r="CL53" s="201"/>
      <c r="CM53" s="200"/>
      <c r="CN53" s="200"/>
      <c r="CO53" s="200"/>
      <c r="CP53" s="200"/>
      <c r="CQ53" s="200"/>
      <c r="CR53" s="200"/>
      <c r="CS53" s="200"/>
      <c r="CT53" s="201"/>
      <c r="CU53" s="200"/>
      <c r="CV53" s="200"/>
      <c r="CW53" s="200"/>
      <c r="CX53" s="200"/>
      <c r="CY53" s="200"/>
      <c r="CZ53" s="200"/>
      <c r="DA53" s="200"/>
      <c r="DB53" s="201"/>
      <c r="DC53" s="200"/>
      <c r="DD53" s="200"/>
      <c r="DE53" s="200"/>
      <c r="DF53" s="200"/>
      <c r="DG53" s="200"/>
      <c r="DH53" s="200"/>
      <c r="DI53" s="200"/>
      <c r="DJ53" s="201"/>
      <c r="DK53" s="200"/>
      <c r="DL53" s="200"/>
      <c r="DM53" s="200"/>
      <c r="DN53" s="200"/>
      <c r="DO53" s="200"/>
      <c r="DP53" s="200"/>
      <c r="DQ53" s="200"/>
      <c r="DR53" s="201"/>
      <c r="DS53" s="200"/>
      <c r="DT53" s="200"/>
      <c r="DU53" s="200"/>
      <c r="DV53" s="200"/>
      <c r="DW53" s="200"/>
      <c r="DX53" s="200"/>
      <c r="DY53" s="200"/>
      <c r="DZ53" s="201"/>
      <c r="EA53" s="200"/>
      <c r="EB53" s="200"/>
      <c r="EC53" s="200"/>
      <c r="ED53" s="200"/>
      <c r="EE53" s="200"/>
      <c r="EF53" s="200"/>
      <c r="EG53" s="200"/>
      <c r="EH53" s="201"/>
      <c r="EI53" s="200"/>
      <c r="EJ53" s="200"/>
      <c r="EK53" s="200"/>
      <c r="EL53" s="200"/>
      <c r="EM53" s="200"/>
      <c r="EN53" s="200"/>
      <c r="EO53" s="200"/>
      <c r="EP53" s="201"/>
      <c r="EQ53" s="200"/>
      <c r="ER53" s="200"/>
      <c r="ES53" s="200"/>
      <c r="ET53" s="200"/>
      <c r="EU53" s="200"/>
      <c r="EV53" s="200"/>
      <c r="EW53" s="200"/>
      <c r="EX53" s="201"/>
      <c r="EY53" s="200"/>
      <c r="EZ53" s="200"/>
      <c r="FA53" s="200"/>
      <c r="FB53" s="200"/>
      <c r="FC53" s="200"/>
      <c r="FD53" s="200"/>
      <c r="FE53" s="200"/>
      <c r="FF53" s="201"/>
      <c r="FG53" s="200"/>
      <c r="FH53" s="200"/>
      <c r="FI53" s="200"/>
      <c r="FJ53" s="200"/>
      <c r="FK53" s="200"/>
      <c r="FL53" s="200"/>
      <c r="FM53" s="200"/>
      <c r="FN53" s="201"/>
      <c r="FO53" s="200"/>
      <c r="FP53" s="200"/>
      <c r="FQ53" s="200"/>
      <c r="FR53" s="200"/>
      <c r="FS53" s="200"/>
      <c r="FT53" s="200"/>
      <c r="FU53" s="200"/>
      <c r="FV53" s="201"/>
      <c r="FW53" s="200"/>
      <c r="FX53" s="200"/>
      <c r="FY53" s="200"/>
      <c r="FZ53" s="200"/>
      <c r="GA53" s="200"/>
      <c r="GB53" s="200"/>
      <c r="GC53" s="200"/>
      <c r="GD53" s="201"/>
      <c r="GE53" s="200"/>
      <c r="GF53" s="200"/>
      <c r="GG53" s="200"/>
      <c r="GH53" s="200"/>
      <c r="GI53" s="200"/>
      <c r="GJ53" s="200"/>
      <c r="GK53" s="200"/>
      <c r="GL53" s="201"/>
      <c r="GM53" s="200"/>
      <c r="GN53" s="200"/>
      <c r="GO53" s="200"/>
      <c r="GP53" s="200"/>
      <c r="GQ53" s="200"/>
      <c r="GR53" s="200"/>
      <c r="GS53" s="200"/>
      <c r="GT53" s="201"/>
      <c r="GU53" s="200"/>
      <c r="GV53" s="200"/>
      <c r="GW53" s="200"/>
      <c r="GX53" s="200"/>
      <c r="GY53" s="200"/>
      <c r="GZ53" s="200"/>
      <c r="HA53" s="200"/>
      <c r="HB53" s="201"/>
      <c r="HC53" s="200"/>
      <c r="HD53" s="200"/>
      <c r="HE53" s="200"/>
      <c r="HF53" s="200"/>
      <c r="HG53" s="200"/>
      <c r="HH53" s="200"/>
      <c r="HI53" s="200"/>
      <c r="HJ53" s="201"/>
      <c r="HK53" s="200"/>
      <c r="HL53" s="200"/>
      <c r="HM53" s="200"/>
      <c r="HN53" s="200"/>
      <c r="HO53" s="200"/>
      <c r="HP53" s="200"/>
      <c r="HQ53" s="200"/>
      <c r="HR53" s="201"/>
      <c r="HS53" s="200"/>
      <c r="HT53" s="200"/>
      <c r="HU53" s="200"/>
      <c r="HV53" s="200"/>
      <c r="HW53" s="200"/>
      <c r="HX53" s="200"/>
      <c r="HY53" s="200"/>
      <c r="HZ53" s="201"/>
      <c r="IA53" s="200"/>
      <c r="IB53" s="200"/>
      <c r="IC53" s="200"/>
      <c r="ID53" s="200"/>
      <c r="IE53" s="200"/>
      <c r="IF53" s="200"/>
      <c r="IG53" s="200"/>
    </row>
    <row r="54" spans="1:241" s="238" customFormat="1" ht="15">
      <c r="A54" s="731">
        <v>47</v>
      </c>
      <c r="B54" s="734" t="s">
        <v>1087</v>
      </c>
      <c r="C54" s="732">
        <v>36</v>
      </c>
      <c r="D54" s="734">
        <v>97</v>
      </c>
      <c r="E54" s="734" t="s">
        <v>1088</v>
      </c>
      <c r="F54" s="733">
        <v>61</v>
      </c>
      <c r="G54" s="442"/>
      <c r="H54" s="200"/>
      <c r="I54" s="200"/>
      <c r="J54" s="201"/>
      <c r="K54" s="200"/>
      <c r="L54" s="200"/>
      <c r="M54" s="200"/>
      <c r="N54" s="200"/>
      <c r="O54" s="200"/>
      <c r="P54" s="200"/>
      <c r="Q54" s="200"/>
      <c r="R54" s="201"/>
      <c r="S54" s="200"/>
      <c r="T54" s="200"/>
      <c r="U54" s="200"/>
      <c r="V54" s="200"/>
      <c r="W54" s="200"/>
      <c r="X54" s="200"/>
      <c r="Y54" s="200"/>
      <c r="Z54" s="201"/>
      <c r="AA54" s="200"/>
      <c r="AB54" s="200"/>
      <c r="AC54" s="200"/>
      <c r="AD54" s="200"/>
      <c r="AE54" s="200"/>
      <c r="AF54" s="200"/>
      <c r="AG54" s="200"/>
      <c r="AH54" s="201"/>
      <c r="AI54" s="200"/>
      <c r="AJ54" s="200"/>
      <c r="AK54" s="200"/>
      <c r="AL54" s="200"/>
      <c r="AM54" s="200"/>
      <c r="AN54" s="200"/>
      <c r="AO54" s="200"/>
      <c r="AP54" s="201"/>
      <c r="AQ54" s="200"/>
      <c r="AR54" s="200"/>
      <c r="AS54" s="200"/>
      <c r="AT54" s="200"/>
      <c r="AU54" s="200"/>
      <c r="AV54" s="200"/>
      <c r="AW54" s="200"/>
      <c r="AX54" s="201"/>
      <c r="AY54" s="200"/>
      <c r="AZ54" s="200"/>
      <c r="BA54" s="200"/>
      <c r="BB54" s="200"/>
      <c r="BC54" s="200"/>
      <c r="BD54" s="200"/>
      <c r="BE54" s="200"/>
      <c r="BF54" s="201"/>
      <c r="BG54" s="200"/>
      <c r="BH54" s="200"/>
      <c r="BI54" s="200"/>
      <c r="BJ54" s="200"/>
      <c r="BK54" s="200"/>
      <c r="BL54" s="200"/>
      <c r="BM54" s="200"/>
      <c r="BN54" s="201"/>
      <c r="BO54" s="200"/>
      <c r="BP54" s="200"/>
      <c r="BQ54" s="200"/>
      <c r="BR54" s="200"/>
      <c r="BS54" s="200"/>
      <c r="BT54" s="200"/>
      <c r="BU54" s="200"/>
      <c r="BV54" s="201"/>
      <c r="BW54" s="200"/>
      <c r="BX54" s="200"/>
      <c r="BY54" s="200"/>
      <c r="BZ54" s="200"/>
      <c r="CA54" s="200"/>
      <c r="CB54" s="200"/>
      <c r="CC54" s="200"/>
      <c r="CD54" s="201"/>
      <c r="CE54" s="200"/>
      <c r="CF54" s="200"/>
      <c r="CG54" s="200"/>
      <c r="CH54" s="200"/>
      <c r="CI54" s="200"/>
      <c r="CJ54" s="200"/>
      <c r="CK54" s="200"/>
      <c r="CL54" s="201"/>
      <c r="CM54" s="200"/>
      <c r="CN54" s="200"/>
      <c r="CO54" s="200"/>
      <c r="CP54" s="200"/>
      <c r="CQ54" s="200"/>
      <c r="CR54" s="200"/>
      <c r="CS54" s="200"/>
      <c r="CT54" s="201"/>
      <c r="CU54" s="200"/>
      <c r="CV54" s="200"/>
      <c r="CW54" s="200"/>
      <c r="CX54" s="200"/>
      <c r="CY54" s="200"/>
      <c r="CZ54" s="200"/>
      <c r="DA54" s="200"/>
      <c r="DB54" s="201"/>
      <c r="DC54" s="200"/>
      <c r="DD54" s="200"/>
      <c r="DE54" s="200"/>
      <c r="DF54" s="200"/>
      <c r="DG54" s="200"/>
      <c r="DH54" s="200"/>
      <c r="DI54" s="200"/>
      <c r="DJ54" s="201"/>
      <c r="DK54" s="200"/>
      <c r="DL54" s="200"/>
      <c r="DM54" s="200"/>
      <c r="DN54" s="200"/>
      <c r="DO54" s="200"/>
      <c r="DP54" s="200"/>
      <c r="DQ54" s="200"/>
      <c r="DR54" s="201"/>
      <c r="DS54" s="200"/>
      <c r="DT54" s="200"/>
      <c r="DU54" s="200"/>
      <c r="DV54" s="200"/>
      <c r="DW54" s="200"/>
      <c r="DX54" s="200"/>
      <c r="DY54" s="200"/>
      <c r="DZ54" s="201"/>
      <c r="EA54" s="200"/>
      <c r="EB54" s="200"/>
      <c r="EC54" s="200"/>
      <c r="ED54" s="200"/>
      <c r="EE54" s="200"/>
      <c r="EF54" s="200"/>
      <c r="EG54" s="200"/>
      <c r="EH54" s="201"/>
      <c r="EI54" s="200"/>
      <c r="EJ54" s="200"/>
      <c r="EK54" s="200"/>
      <c r="EL54" s="200"/>
      <c r="EM54" s="200"/>
      <c r="EN54" s="200"/>
      <c r="EO54" s="200"/>
      <c r="EP54" s="201"/>
      <c r="EQ54" s="200"/>
      <c r="ER54" s="200"/>
      <c r="ES54" s="200"/>
      <c r="ET54" s="200"/>
      <c r="EU54" s="200"/>
      <c r="EV54" s="200"/>
      <c r="EW54" s="200"/>
      <c r="EX54" s="201"/>
      <c r="EY54" s="200"/>
      <c r="EZ54" s="200"/>
      <c r="FA54" s="200"/>
      <c r="FB54" s="200"/>
      <c r="FC54" s="200"/>
      <c r="FD54" s="200"/>
      <c r="FE54" s="200"/>
      <c r="FF54" s="201"/>
      <c r="FG54" s="200"/>
      <c r="FH54" s="200"/>
      <c r="FI54" s="200"/>
      <c r="FJ54" s="200"/>
      <c r="FK54" s="200"/>
      <c r="FL54" s="200"/>
      <c r="FM54" s="200"/>
      <c r="FN54" s="201"/>
      <c r="FO54" s="200"/>
      <c r="FP54" s="200"/>
      <c r="FQ54" s="200"/>
      <c r="FR54" s="200"/>
      <c r="FS54" s="200"/>
      <c r="FT54" s="200"/>
      <c r="FU54" s="200"/>
      <c r="FV54" s="201"/>
      <c r="FW54" s="200"/>
      <c r="FX54" s="200"/>
      <c r="FY54" s="200"/>
      <c r="FZ54" s="200"/>
      <c r="GA54" s="200"/>
      <c r="GB54" s="200"/>
      <c r="GC54" s="200"/>
      <c r="GD54" s="201"/>
      <c r="GE54" s="200"/>
      <c r="GF54" s="200"/>
      <c r="GG54" s="200"/>
      <c r="GH54" s="200"/>
      <c r="GI54" s="200"/>
      <c r="GJ54" s="200"/>
      <c r="GK54" s="200"/>
      <c r="GL54" s="201"/>
      <c r="GM54" s="200"/>
      <c r="GN54" s="200"/>
      <c r="GO54" s="200"/>
      <c r="GP54" s="200"/>
      <c r="GQ54" s="200"/>
      <c r="GR54" s="200"/>
      <c r="GS54" s="200"/>
      <c r="GT54" s="201"/>
      <c r="GU54" s="200"/>
      <c r="GV54" s="200"/>
      <c r="GW54" s="200"/>
      <c r="GX54" s="200"/>
      <c r="GY54" s="200"/>
      <c r="GZ54" s="200"/>
      <c r="HA54" s="200"/>
      <c r="HB54" s="201"/>
      <c r="HC54" s="200"/>
      <c r="HD54" s="200"/>
      <c r="HE54" s="200"/>
      <c r="HF54" s="200"/>
      <c r="HG54" s="200"/>
      <c r="HH54" s="200"/>
      <c r="HI54" s="200"/>
      <c r="HJ54" s="201"/>
      <c r="HK54" s="200"/>
      <c r="HL54" s="200"/>
      <c r="HM54" s="200"/>
      <c r="HN54" s="200"/>
      <c r="HO54" s="200"/>
      <c r="HP54" s="200"/>
      <c r="HQ54" s="200"/>
      <c r="HR54" s="201"/>
      <c r="HS54" s="200"/>
      <c r="HT54" s="200"/>
      <c r="HU54" s="200"/>
      <c r="HV54" s="200"/>
      <c r="HW54" s="200"/>
      <c r="HX54" s="200"/>
      <c r="HY54" s="200"/>
      <c r="HZ54" s="201"/>
      <c r="IA54" s="200"/>
      <c r="IB54" s="200"/>
      <c r="IC54" s="200"/>
      <c r="ID54" s="200"/>
      <c r="IE54" s="200"/>
      <c r="IF54" s="200"/>
      <c r="IG54" s="200"/>
    </row>
    <row r="55" spans="1:241" s="238" customFormat="1" ht="16.5" customHeight="1">
      <c r="A55" s="731">
        <v>48</v>
      </c>
      <c r="B55" s="734" t="s">
        <v>1089</v>
      </c>
      <c r="C55" s="732">
        <v>270</v>
      </c>
      <c r="D55" s="734">
        <v>98</v>
      </c>
      <c r="E55" s="734" t="s">
        <v>1090</v>
      </c>
      <c r="F55" s="733">
        <v>365</v>
      </c>
      <c r="G55" s="442"/>
      <c r="H55" s="203"/>
      <c r="I55" s="203"/>
      <c r="J55" s="204"/>
      <c r="K55" s="202"/>
      <c r="L55" s="202"/>
      <c r="M55" s="205"/>
      <c r="N55" s="203"/>
      <c r="O55" s="203"/>
      <c r="P55" s="203"/>
      <c r="Q55" s="203"/>
      <c r="R55" s="204"/>
      <c r="S55" s="202"/>
      <c r="T55" s="202"/>
      <c r="U55" s="205"/>
      <c r="V55" s="203"/>
      <c r="W55" s="203"/>
      <c r="X55" s="203"/>
      <c r="Y55" s="203"/>
      <c r="Z55" s="204"/>
      <c r="AA55" s="202"/>
      <c r="AB55" s="202"/>
      <c r="AC55" s="205"/>
      <c r="AD55" s="203"/>
      <c r="AE55" s="203"/>
      <c r="AF55" s="203"/>
      <c r="AG55" s="203"/>
      <c r="AH55" s="204"/>
      <c r="AI55" s="202"/>
      <c r="AJ55" s="202"/>
      <c r="AK55" s="205"/>
      <c r="AL55" s="203"/>
      <c r="AM55" s="203"/>
      <c r="AN55" s="203"/>
      <c r="AO55" s="203"/>
      <c r="AP55" s="204"/>
      <c r="AQ55" s="202"/>
      <c r="AR55" s="202"/>
      <c r="AS55" s="205"/>
      <c r="AT55" s="203"/>
      <c r="AU55" s="203"/>
      <c r="AV55" s="203"/>
      <c r="AW55" s="203"/>
      <c r="AX55" s="204"/>
      <c r="AY55" s="202"/>
      <c r="AZ55" s="202"/>
      <c r="BA55" s="205"/>
      <c r="BB55" s="203"/>
      <c r="BC55" s="203"/>
      <c r="BD55" s="203"/>
      <c r="BE55" s="203"/>
      <c r="BF55" s="204"/>
      <c r="BG55" s="202"/>
      <c r="BH55" s="202"/>
      <c r="BI55" s="205"/>
      <c r="BJ55" s="203"/>
      <c r="BK55" s="203"/>
      <c r="BL55" s="203"/>
      <c r="BM55" s="203"/>
      <c r="BN55" s="204"/>
      <c r="BO55" s="202"/>
      <c r="BP55" s="202"/>
      <c r="BQ55" s="205"/>
      <c r="BR55" s="203"/>
      <c r="BS55" s="203"/>
      <c r="BT55" s="203"/>
      <c r="BU55" s="203"/>
      <c r="BV55" s="204"/>
      <c r="BW55" s="202"/>
      <c r="BX55" s="202"/>
      <c r="BY55" s="205"/>
      <c r="BZ55" s="203"/>
      <c r="CA55" s="203"/>
      <c r="CB55" s="203"/>
      <c r="CC55" s="203"/>
      <c r="CD55" s="204"/>
      <c r="CE55" s="202"/>
      <c r="CF55" s="202"/>
      <c r="CG55" s="205"/>
      <c r="CH55" s="203"/>
      <c r="CI55" s="203"/>
      <c r="CJ55" s="203"/>
      <c r="CK55" s="203"/>
      <c r="CL55" s="204"/>
      <c r="CM55" s="202"/>
      <c r="CN55" s="202"/>
      <c r="CO55" s="205"/>
      <c r="CP55" s="203"/>
      <c r="CQ55" s="203"/>
      <c r="CR55" s="203"/>
      <c r="CS55" s="203"/>
      <c r="CT55" s="204"/>
      <c r="CU55" s="202"/>
      <c r="CV55" s="202"/>
      <c r="CW55" s="205"/>
      <c r="CX55" s="203"/>
      <c r="CY55" s="203"/>
      <c r="CZ55" s="203"/>
      <c r="DA55" s="203"/>
      <c r="DB55" s="204"/>
      <c r="DC55" s="202"/>
      <c r="DD55" s="202"/>
      <c r="DE55" s="205"/>
      <c r="DF55" s="203"/>
      <c r="DG55" s="203"/>
      <c r="DH55" s="203"/>
      <c r="DI55" s="203"/>
      <c r="DJ55" s="204"/>
      <c r="DK55" s="202"/>
      <c r="DL55" s="202"/>
      <c r="DM55" s="205"/>
      <c r="DN55" s="203"/>
      <c r="DO55" s="203"/>
      <c r="DP55" s="203"/>
      <c r="DQ55" s="203"/>
      <c r="DR55" s="204"/>
      <c r="DS55" s="202"/>
      <c r="DT55" s="202"/>
      <c r="DU55" s="205"/>
      <c r="DV55" s="203"/>
      <c r="DW55" s="203"/>
      <c r="DX55" s="203"/>
      <c r="DY55" s="203"/>
      <c r="DZ55" s="204"/>
      <c r="EA55" s="202"/>
      <c r="EB55" s="202"/>
      <c r="EC55" s="205"/>
      <c r="ED55" s="203"/>
      <c r="EE55" s="203"/>
      <c r="EF55" s="203"/>
      <c r="EG55" s="203"/>
      <c r="EH55" s="204"/>
      <c r="EI55" s="202"/>
      <c r="EJ55" s="202"/>
      <c r="EK55" s="205"/>
      <c r="EL55" s="203"/>
      <c r="EM55" s="203"/>
      <c r="EN55" s="203"/>
      <c r="EO55" s="203"/>
      <c r="EP55" s="204"/>
      <c r="EQ55" s="202"/>
      <c r="ER55" s="202"/>
      <c r="ES55" s="205"/>
      <c r="ET55" s="203"/>
      <c r="EU55" s="203"/>
      <c r="EV55" s="203"/>
      <c r="EW55" s="203"/>
      <c r="EX55" s="204"/>
      <c r="EY55" s="202"/>
      <c r="EZ55" s="202"/>
      <c r="FA55" s="205"/>
      <c r="FB55" s="203"/>
      <c r="FC55" s="203"/>
      <c r="FD55" s="203"/>
      <c r="FE55" s="203"/>
      <c r="FF55" s="204"/>
      <c r="FG55" s="202"/>
      <c r="FH55" s="202"/>
      <c r="FI55" s="205"/>
      <c r="FJ55" s="203"/>
      <c r="FK55" s="203"/>
      <c r="FL55" s="203"/>
      <c r="FM55" s="203"/>
      <c r="FN55" s="204"/>
      <c r="FO55" s="202"/>
      <c r="FP55" s="202"/>
      <c r="FQ55" s="205"/>
      <c r="FR55" s="203"/>
      <c r="FS55" s="203"/>
      <c r="FT55" s="203"/>
      <c r="FU55" s="203"/>
      <c r="FV55" s="204"/>
      <c r="FW55" s="202"/>
      <c r="FX55" s="202"/>
      <c r="FY55" s="205"/>
      <c r="FZ55" s="203"/>
      <c r="GA55" s="203"/>
      <c r="GB55" s="203"/>
      <c r="GC55" s="203"/>
      <c r="GD55" s="204"/>
      <c r="GE55" s="202"/>
      <c r="GF55" s="202"/>
      <c r="GG55" s="205"/>
      <c r="GH55" s="203"/>
      <c r="GI55" s="203"/>
      <c r="GJ55" s="203"/>
      <c r="GK55" s="203"/>
      <c r="GL55" s="204"/>
      <c r="GM55" s="202"/>
      <c r="GN55" s="202"/>
      <c r="GO55" s="205"/>
      <c r="GP55" s="203"/>
      <c r="GQ55" s="203"/>
      <c r="GR55" s="203"/>
      <c r="GS55" s="203"/>
      <c r="GT55" s="204"/>
      <c r="GU55" s="202"/>
      <c r="GV55" s="202"/>
      <c r="GW55" s="205"/>
      <c r="GX55" s="203"/>
      <c r="GY55" s="203"/>
      <c r="GZ55" s="203"/>
      <c r="HA55" s="203"/>
      <c r="HB55" s="204"/>
      <c r="HC55" s="202"/>
      <c r="HD55" s="202"/>
      <c r="HE55" s="205"/>
      <c r="HF55" s="203"/>
      <c r="HG55" s="203"/>
      <c r="HH55" s="203"/>
      <c r="HI55" s="203"/>
      <c r="HJ55" s="204"/>
      <c r="HK55" s="202"/>
      <c r="HL55" s="202"/>
      <c r="HM55" s="205"/>
      <c r="HN55" s="203"/>
      <c r="HO55" s="203"/>
      <c r="HP55" s="203"/>
      <c r="HQ55" s="203"/>
      <c r="HR55" s="204"/>
      <c r="HS55" s="202"/>
      <c r="HT55" s="202"/>
      <c r="HU55" s="205"/>
      <c r="HV55" s="203"/>
      <c r="HW55" s="203"/>
      <c r="HX55" s="203"/>
      <c r="HY55" s="203"/>
      <c r="HZ55" s="204"/>
      <c r="IA55" s="202"/>
      <c r="IB55" s="202"/>
      <c r="IC55" s="205"/>
      <c r="ID55" s="203"/>
      <c r="IE55" s="203"/>
      <c r="IF55" s="203"/>
      <c r="IG55" s="203"/>
    </row>
    <row r="56" spans="1:241" s="249" customFormat="1" ht="15" customHeight="1">
      <c r="A56" s="731">
        <v>49</v>
      </c>
      <c r="B56" s="734" t="s">
        <v>1091</v>
      </c>
      <c r="C56" s="732">
        <v>683</v>
      </c>
      <c r="D56" s="734">
        <v>99</v>
      </c>
      <c r="E56" s="734" t="s">
        <v>1092</v>
      </c>
      <c r="F56" s="733">
        <v>171</v>
      </c>
      <c r="L56" s="421"/>
    </row>
    <row r="57" spans="1:241" ht="13.5" thickBot="1">
      <c r="A57" s="735"/>
      <c r="B57" s="892"/>
      <c r="C57" s="735"/>
      <c r="D57" s="731" t="s">
        <v>709</v>
      </c>
      <c r="E57" s="734" t="s">
        <v>1093</v>
      </c>
      <c r="F57" s="733">
        <v>830</v>
      </c>
      <c r="G57" s="114"/>
    </row>
    <row r="58" spans="1:241" s="56" customFormat="1" ht="14.25" thickTop="1" thickBot="1">
      <c r="A58" s="1246"/>
      <c r="B58" s="1420"/>
      <c r="C58" s="1420"/>
      <c r="D58" s="1420"/>
      <c r="E58" s="1421" t="s">
        <v>110</v>
      </c>
      <c r="F58" s="1247">
        <f>SUM(C8:C56)+SUM(F8:F57)</f>
        <v>1131411</v>
      </c>
    </row>
    <row r="59" spans="1:241" ht="15">
      <c r="A59" s="1222" t="s">
        <v>1380</v>
      </c>
      <c r="B59" s="888"/>
      <c r="C59" s="888"/>
      <c r="D59" s="888"/>
      <c r="E59" s="888"/>
      <c r="F59" s="249"/>
    </row>
    <row r="60" spans="1:241">
      <c r="A60" s="271"/>
      <c r="B60" s="165"/>
      <c r="C60" s="165"/>
      <c r="D60" s="165"/>
      <c r="E60" s="165"/>
      <c r="F60" s="165"/>
    </row>
    <row r="61" spans="1:241">
      <c r="A61" s="1524"/>
      <c r="B61" s="1524"/>
      <c r="C61" s="1524"/>
      <c r="D61" s="1524"/>
      <c r="E61" s="1524"/>
      <c r="F61" s="56"/>
    </row>
    <row r="62" spans="1:241">
      <c r="A62" s="1425" t="s">
        <v>113</v>
      </c>
      <c r="B62" s="1424"/>
      <c r="C62" s="30"/>
      <c r="D62" s="7"/>
      <c r="E62" s="7"/>
      <c r="F62" s="47"/>
    </row>
    <row r="63" spans="1:241">
      <c r="A63" s="83"/>
      <c r="B63" s="30"/>
      <c r="C63" s="30"/>
      <c r="D63" s="7"/>
      <c r="E63" s="7"/>
      <c r="F63" s="236"/>
    </row>
    <row r="64" spans="1:241">
      <c r="A64" s="1425" t="s">
        <v>114</v>
      </c>
      <c r="B64" s="1433"/>
      <c r="C64" s="32"/>
      <c r="D64" s="7"/>
      <c r="E64" s="7"/>
      <c r="F64" s="236"/>
    </row>
    <row r="65" spans="1:6">
      <c r="A65" s="83"/>
      <c r="B65" s="1587"/>
      <c r="C65" s="1587"/>
      <c r="D65" s="45"/>
      <c r="E65" s="45"/>
      <c r="F65" s="56"/>
    </row>
    <row r="66" spans="1:6">
      <c r="A66" s="1425" t="s">
        <v>115</v>
      </c>
      <c r="B66" s="1431"/>
      <c r="C66" s="1431"/>
      <c r="D66" s="45"/>
      <c r="E66" s="45"/>
      <c r="F66" s="56"/>
    </row>
    <row r="67" spans="1:6">
      <c r="A67" s="271"/>
      <c r="B67" s="271"/>
      <c r="C67" s="271"/>
      <c r="D67" s="271"/>
      <c r="E67" s="271"/>
    </row>
    <row r="68" spans="1:6">
      <c r="A68" s="1485" t="s">
        <v>631</v>
      </c>
      <c r="B68" s="1485"/>
      <c r="C68" s="271"/>
      <c r="D68" s="271"/>
      <c r="E68" s="271"/>
    </row>
    <row r="69" spans="1:6">
      <c r="A69" s="271"/>
      <c r="B69" s="271"/>
      <c r="C69" s="271"/>
      <c r="D69" s="271"/>
      <c r="E69" s="271"/>
    </row>
    <row r="70" spans="1:6">
      <c r="A70" s="271"/>
      <c r="B70" s="271"/>
      <c r="C70" s="271"/>
      <c r="D70" s="271"/>
      <c r="E70" s="271"/>
    </row>
  </sheetData>
  <mergeCells count="2">
    <mergeCell ref="A68:B68"/>
    <mergeCell ref="A61:E61"/>
  </mergeCells>
  <hyperlinks>
    <hyperlink ref="A68" r:id="rId1"/>
    <hyperlink ref="A64:B64" r:id="rId2" location="Contents!A1" display="Click here to return to Contents"/>
    <hyperlink ref="A3" location="'User Guide Vehicle Licensing'!A1" display="Click Here for User Guide"/>
    <hyperlink ref="A64" location="Contents!A1" display="Click here to return to Contents"/>
    <hyperlink ref="A66" location="'Statistical Notes'!A1" display="Click here for information on Statistical Notes and symbols used"/>
    <hyperlink ref="A62" location="'Vehicle Reg - Commentary'!A1" display="Click here to return to the Commentary"/>
  </hyperlinks>
  <pageMargins left="0.70866141732283472" right="0.70866141732283472" top="0.74803149606299213" bottom="0.74803149606299213" header="0.31496062992125984" footer="0.31496062992125984"/>
  <pageSetup paperSize="9" scale="74" fitToHeight="2" orientation="portrait" r:id="rId3"/>
  <drawing r:id="rId4"/>
</worksheet>
</file>

<file path=xl/worksheets/sheet69.xml><?xml version="1.0" encoding="utf-8"?>
<worksheet xmlns="http://schemas.openxmlformats.org/spreadsheetml/2006/main" xmlns:r="http://schemas.openxmlformats.org/officeDocument/2006/relationships">
  <sheetPr codeName="Sheet92">
    <tabColor theme="0" tint="-0.249977111117893"/>
    <pageSetUpPr fitToPage="1"/>
  </sheetPr>
  <dimension ref="A1:IG46"/>
  <sheetViews>
    <sheetView zoomScaleNormal="100" workbookViewId="0">
      <selection activeCell="A2" sqref="A2"/>
    </sheetView>
  </sheetViews>
  <sheetFormatPr defaultRowHeight="12.75"/>
  <cols>
    <col min="1" max="1" width="15.42578125" style="706" customWidth="1"/>
    <col min="2" max="2" width="23.85546875" style="706" customWidth="1"/>
    <col min="3" max="3" width="19" style="706" customWidth="1"/>
    <col min="4" max="4" width="13.7109375" style="706" customWidth="1"/>
    <col min="5" max="7" width="17" style="706" customWidth="1"/>
    <col min="8" max="10" width="20.85546875" style="706" customWidth="1"/>
    <col min="11" max="16384" width="9.140625" style="706"/>
  </cols>
  <sheetData>
    <row r="1" spans="1:241" s="238" customFormat="1" ht="15.75">
      <c r="A1" s="12" t="s">
        <v>35</v>
      </c>
      <c r="B1" s="275"/>
      <c r="C1" s="471"/>
      <c r="D1" s="198"/>
      <c r="E1" s="198"/>
    </row>
    <row r="2" spans="1:241" s="238" customFormat="1">
      <c r="A2" s="236"/>
      <c r="B2" s="31"/>
      <c r="C2" s="31"/>
      <c r="D2" s="198"/>
      <c r="E2" s="198"/>
    </row>
    <row r="3" spans="1:241" s="238" customFormat="1">
      <c r="A3" s="1234" t="s">
        <v>106</v>
      </c>
      <c r="B3" s="31"/>
      <c r="C3" s="31"/>
      <c r="D3" s="198"/>
      <c r="E3" s="198"/>
    </row>
    <row r="4" spans="1:241" s="238" customFormat="1">
      <c r="A4" s="236"/>
      <c r="B4" s="236"/>
      <c r="C4" s="236"/>
    </row>
    <row r="5" spans="1:241" s="238" customFormat="1" ht="15">
      <c r="A5" s="442" t="s">
        <v>1094</v>
      </c>
      <c r="B5" s="43"/>
      <c r="C5" s="43"/>
      <c r="D5" s="206"/>
      <c r="E5" s="206"/>
      <c r="F5" s="200"/>
      <c r="G5" s="200"/>
      <c r="H5" s="200"/>
      <c r="I5" s="200"/>
      <c r="J5" s="201"/>
      <c r="K5" s="200"/>
      <c r="L5" s="200"/>
      <c r="M5" s="200"/>
      <c r="N5" s="200"/>
      <c r="O5" s="200"/>
      <c r="P5" s="200"/>
      <c r="Q5" s="200"/>
      <c r="R5" s="201"/>
      <c r="S5" s="200"/>
      <c r="T5" s="200"/>
      <c r="U5" s="200"/>
      <c r="V5" s="200"/>
      <c r="W5" s="200"/>
      <c r="X5" s="200"/>
      <c r="Y5" s="200"/>
      <c r="Z5" s="201"/>
      <c r="AA5" s="200"/>
      <c r="AB5" s="200"/>
      <c r="AC5" s="200"/>
      <c r="AD5" s="200"/>
      <c r="AE5" s="200"/>
      <c r="AF5" s="200"/>
      <c r="AG5" s="200"/>
      <c r="AH5" s="201"/>
      <c r="AI5" s="200"/>
      <c r="AJ5" s="200"/>
      <c r="AK5" s="200"/>
      <c r="AL5" s="200"/>
      <c r="AM5" s="200"/>
      <c r="AN5" s="200"/>
      <c r="AO5" s="200"/>
      <c r="AP5" s="201"/>
      <c r="AQ5" s="200"/>
      <c r="AR5" s="200"/>
      <c r="AS5" s="200"/>
      <c r="AT5" s="200"/>
      <c r="AU5" s="200"/>
      <c r="AV5" s="200"/>
      <c r="AW5" s="200"/>
      <c r="AX5" s="201"/>
      <c r="AY5" s="200"/>
      <c r="AZ5" s="200"/>
      <c r="BA5" s="200"/>
      <c r="BB5" s="200"/>
      <c r="BC5" s="200"/>
      <c r="BD5" s="200"/>
      <c r="BE5" s="200"/>
      <c r="BF5" s="201"/>
      <c r="BG5" s="200"/>
      <c r="BH5" s="200"/>
      <c r="BI5" s="200"/>
      <c r="BJ5" s="200"/>
      <c r="BK5" s="200"/>
      <c r="BL5" s="200"/>
      <c r="BM5" s="200"/>
      <c r="BN5" s="201"/>
      <c r="BO5" s="200"/>
      <c r="BP5" s="200"/>
      <c r="BQ5" s="200"/>
      <c r="BR5" s="200"/>
      <c r="BS5" s="200"/>
      <c r="BT5" s="200"/>
      <c r="BU5" s="200"/>
      <c r="BV5" s="201"/>
      <c r="BW5" s="200"/>
      <c r="BX5" s="200"/>
      <c r="BY5" s="200"/>
      <c r="BZ5" s="200"/>
      <c r="CA5" s="200"/>
      <c r="CB5" s="200"/>
      <c r="CC5" s="200"/>
      <c r="CD5" s="201"/>
      <c r="CE5" s="200"/>
      <c r="CF5" s="200"/>
      <c r="CG5" s="200"/>
      <c r="CH5" s="200"/>
      <c r="CI5" s="200"/>
      <c r="CJ5" s="200"/>
      <c r="CK5" s="200"/>
      <c r="CL5" s="201"/>
      <c r="CM5" s="200"/>
      <c r="CN5" s="200"/>
      <c r="CO5" s="200"/>
      <c r="CP5" s="200"/>
      <c r="CQ5" s="200"/>
      <c r="CR5" s="200"/>
      <c r="CS5" s="200"/>
      <c r="CT5" s="201"/>
      <c r="CU5" s="200"/>
      <c r="CV5" s="200"/>
      <c r="CW5" s="200"/>
      <c r="CX5" s="200"/>
      <c r="CY5" s="200"/>
      <c r="CZ5" s="200"/>
      <c r="DA5" s="200"/>
      <c r="DB5" s="201"/>
      <c r="DC5" s="200"/>
      <c r="DD5" s="200"/>
      <c r="DE5" s="200"/>
      <c r="DF5" s="200"/>
      <c r="DG5" s="200"/>
      <c r="DH5" s="200"/>
      <c r="DI5" s="200"/>
      <c r="DJ5" s="201"/>
      <c r="DK5" s="200"/>
      <c r="DL5" s="200"/>
      <c r="DM5" s="200"/>
      <c r="DN5" s="200"/>
      <c r="DO5" s="200"/>
      <c r="DP5" s="200"/>
      <c r="DQ5" s="200"/>
      <c r="DR5" s="201"/>
      <c r="DS5" s="200"/>
      <c r="DT5" s="200"/>
      <c r="DU5" s="200"/>
      <c r="DV5" s="200"/>
      <c r="DW5" s="200"/>
      <c r="DX5" s="200"/>
      <c r="DY5" s="200"/>
      <c r="DZ5" s="201"/>
      <c r="EA5" s="200"/>
      <c r="EB5" s="200"/>
      <c r="EC5" s="200"/>
      <c r="ED5" s="200"/>
      <c r="EE5" s="200"/>
      <c r="EF5" s="200"/>
      <c r="EG5" s="200"/>
      <c r="EH5" s="201"/>
      <c r="EI5" s="200"/>
      <c r="EJ5" s="200"/>
      <c r="EK5" s="200"/>
      <c r="EL5" s="200"/>
      <c r="EM5" s="200"/>
      <c r="EN5" s="200"/>
      <c r="EO5" s="200"/>
      <c r="EP5" s="201"/>
      <c r="EQ5" s="200"/>
      <c r="ER5" s="200"/>
      <c r="ES5" s="200"/>
      <c r="ET5" s="200"/>
      <c r="EU5" s="200"/>
      <c r="EV5" s="200"/>
      <c r="EW5" s="200"/>
      <c r="EX5" s="201"/>
      <c r="EY5" s="200"/>
      <c r="EZ5" s="200"/>
      <c r="FA5" s="200"/>
      <c r="FB5" s="200"/>
      <c r="FC5" s="200"/>
      <c r="FD5" s="200"/>
      <c r="FE5" s="200"/>
      <c r="FF5" s="201"/>
      <c r="FG5" s="200"/>
      <c r="FH5" s="200"/>
      <c r="FI5" s="200"/>
      <c r="FJ5" s="200"/>
      <c r="FK5" s="200"/>
      <c r="FL5" s="200"/>
      <c r="FM5" s="200"/>
      <c r="FN5" s="201"/>
      <c r="FO5" s="200"/>
      <c r="FP5" s="200"/>
      <c r="FQ5" s="200"/>
      <c r="FR5" s="200"/>
      <c r="FS5" s="200"/>
      <c r="FT5" s="200"/>
      <c r="FU5" s="200"/>
      <c r="FV5" s="201"/>
      <c r="FW5" s="200"/>
      <c r="FX5" s="200"/>
      <c r="FY5" s="200"/>
      <c r="FZ5" s="200"/>
      <c r="GA5" s="200"/>
      <c r="GB5" s="200"/>
      <c r="GC5" s="200"/>
      <c r="GD5" s="201"/>
      <c r="GE5" s="200"/>
      <c r="GF5" s="200"/>
      <c r="GG5" s="200"/>
      <c r="GH5" s="200"/>
      <c r="GI5" s="200"/>
      <c r="GJ5" s="200"/>
      <c r="GK5" s="200"/>
      <c r="GL5" s="201"/>
      <c r="GM5" s="200"/>
      <c r="GN5" s="200"/>
      <c r="GO5" s="200"/>
      <c r="GP5" s="200"/>
      <c r="GQ5" s="200"/>
      <c r="GR5" s="200"/>
      <c r="GS5" s="200"/>
      <c r="GT5" s="201"/>
      <c r="GU5" s="200"/>
      <c r="GV5" s="200"/>
      <c r="GW5" s="200"/>
      <c r="GX5" s="200"/>
      <c r="GY5" s="200"/>
      <c r="GZ5" s="200"/>
      <c r="HA5" s="200"/>
      <c r="HB5" s="201"/>
      <c r="HC5" s="200"/>
      <c r="HD5" s="200"/>
      <c r="HE5" s="200"/>
      <c r="HF5" s="200"/>
      <c r="HG5" s="200"/>
      <c r="HH5" s="200"/>
      <c r="HI5" s="200"/>
      <c r="HJ5" s="201"/>
      <c r="HK5" s="200"/>
      <c r="HL5" s="200"/>
      <c r="HM5" s="200"/>
      <c r="HN5" s="200"/>
      <c r="HO5" s="200"/>
      <c r="HP5" s="200"/>
      <c r="HQ5" s="200"/>
      <c r="HR5" s="201"/>
      <c r="HS5" s="200"/>
      <c r="HT5" s="200"/>
      <c r="HU5" s="200"/>
      <c r="HV5" s="200"/>
      <c r="HW5" s="200"/>
      <c r="HX5" s="200"/>
      <c r="HY5" s="200"/>
      <c r="HZ5" s="201"/>
      <c r="IA5" s="200"/>
      <c r="IB5" s="200"/>
      <c r="IC5" s="200"/>
      <c r="ID5" s="200"/>
      <c r="IE5" s="200"/>
      <c r="IF5" s="200"/>
      <c r="IG5" s="200"/>
    </row>
    <row r="6" spans="1:241" s="238" customFormat="1" ht="3.75" customHeight="1">
      <c r="A6" s="442"/>
      <c r="B6" s="43"/>
      <c r="C6" s="43"/>
      <c r="D6" s="206"/>
      <c r="E6" s="206"/>
      <c r="F6" s="200"/>
      <c r="G6" s="200"/>
      <c r="H6" s="200"/>
      <c r="I6" s="200"/>
      <c r="J6" s="201"/>
      <c r="K6" s="200"/>
      <c r="L6" s="200"/>
      <c r="M6" s="200"/>
      <c r="N6" s="200"/>
      <c r="O6" s="200"/>
      <c r="P6" s="200"/>
      <c r="Q6" s="200"/>
      <c r="R6" s="201"/>
      <c r="S6" s="200"/>
      <c r="T6" s="200"/>
      <c r="U6" s="200"/>
      <c r="V6" s="200"/>
      <c r="W6" s="200"/>
      <c r="X6" s="200"/>
      <c r="Y6" s="200"/>
      <c r="Z6" s="201"/>
      <c r="AA6" s="200"/>
      <c r="AB6" s="200"/>
      <c r="AC6" s="200"/>
      <c r="AD6" s="200"/>
      <c r="AE6" s="200"/>
      <c r="AF6" s="200"/>
      <c r="AG6" s="200"/>
      <c r="AH6" s="201"/>
      <c r="AI6" s="200"/>
      <c r="AJ6" s="200"/>
      <c r="AK6" s="200"/>
      <c r="AL6" s="200"/>
      <c r="AM6" s="200"/>
      <c r="AN6" s="200"/>
      <c r="AO6" s="200"/>
      <c r="AP6" s="201"/>
      <c r="AQ6" s="200"/>
      <c r="AR6" s="200"/>
      <c r="AS6" s="200"/>
      <c r="AT6" s="200"/>
      <c r="AU6" s="200"/>
      <c r="AV6" s="200"/>
      <c r="AW6" s="200"/>
      <c r="AX6" s="201"/>
      <c r="AY6" s="200"/>
      <c r="AZ6" s="200"/>
      <c r="BA6" s="200"/>
      <c r="BB6" s="200"/>
      <c r="BC6" s="200"/>
      <c r="BD6" s="200"/>
      <c r="BE6" s="200"/>
      <c r="BF6" s="201"/>
      <c r="BG6" s="200"/>
      <c r="BH6" s="200"/>
      <c r="BI6" s="200"/>
      <c r="BJ6" s="200"/>
      <c r="BK6" s="200"/>
      <c r="BL6" s="200"/>
      <c r="BM6" s="200"/>
      <c r="BN6" s="201"/>
      <c r="BO6" s="200"/>
      <c r="BP6" s="200"/>
      <c r="BQ6" s="200"/>
      <c r="BR6" s="200"/>
      <c r="BS6" s="200"/>
      <c r="BT6" s="200"/>
      <c r="BU6" s="200"/>
      <c r="BV6" s="201"/>
      <c r="BW6" s="200"/>
      <c r="BX6" s="200"/>
      <c r="BY6" s="200"/>
      <c r="BZ6" s="200"/>
      <c r="CA6" s="200"/>
      <c r="CB6" s="200"/>
      <c r="CC6" s="200"/>
      <c r="CD6" s="201"/>
      <c r="CE6" s="200"/>
      <c r="CF6" s="200"/>
      <c r="CG6" s="200"/>
      <c r="CH6" s="200"/>
      <c r="CI6" s="200"/>
      <c r="CJ6" s="200"/>
      <c r="CK6" s="200"/>
      <c r="CL6" s="201"/>
      <c r="CM6" s="200"/>
      <c r="CN6" s="200"/>
      <c r="CO6" s="200"/>
      <c r="CP6" s="200"/>
      <c r="CQ6" s="200"/>
      <c r="CR6" s="200"/>
      <c r="CS6" s="200"/>
      <c r="CT6" s="201"/>
      <c r="CU6" s="200"/>
      <c r="CV6" s="200"/>
      <c r="CW6" s="200"/>
      <c r="CX6" s="200"/>
      <c r="CY6" s="200"/>
      <c r="CZ6" s="200"/>
      <c r="DA6" s="200"/>
      <c r="DB6" s="201"/>
      <c r="DC6" s="200"/>
      <c r="DD6" s="200"/>
      <c r="DE6" s="200"/>
      <c r="DF6" s="200"/>
      <c r="DG6" s="200"/>
      <c r="DH6" s="200"/>
      <c r="DI6" s="200"/>
      <c r="DJ6" s="201"/>
      <c r="DK6" s="200"/>
      <c r="DL6" s="200"/>
      <c r="DM6" s="200"/>
      <c r="DN6" s="200"/>
      <c r="DO6" s="200"/>
      <c r="DP6" s="200"/>
      <c r="DQ6" s="200"/>
      <c r="DR6" s="201"/>
      <c r="DS6" s="200"/>
      <c r="DT6" s="200"/>
      <c r="DU6" s="200"/>
      <c r="DV6" s="200"/>
      <c r="DW6" s="200"/>
      <c r="DX6" s="200"/>
      <c r="DY6" s="200"/>
      <c r="DZ6" s="201"/>
      <c r="EA6" s="200"/>
      <c r="EB6" s="200"/>
      <c r="EC6" s="200"/>
      <c r="ED6" s="200"/>
      <c r="EE6" s="200"/>
      <c r="EF6" s="200"/>
      <c r="EG6" s="200"/>
      <c r="EH6" s="201"/>
      <c r="EI6" s="200"/>
      <c r="EJ6" s="200"/>
      <c r="EK6" s="200"/>
      <c r="EL6" s="200"/>
      <c r="EM6" s="200"/>
      <c r="EN6" s="200"/>
      <c r="EO6" s="200"/>
      <c r="EP6" s="201"/>
      <c r="EQ6" s="200"/>
      <c r="ER6" s="200"/>
      <c r="ES6" s="200"/>
      <c r="ET6" s="200"/>
      <c r="EU6" s="200"/>
      <c r="EV6" s="200"/>
      <c r="EW6" s="200"/>
      <c r="EX6" s="201"/>
      <c r="EY6" s="200"/>
      <c r="EZ6" s="200"/>
      <c r="FA6" s="200"/>
      <c r="FB6" s="200"/>
      <c r="FC6" s="200"/>
      <c r="FD6" s="200"/>
      <c r="FE6" s="200"/>
      <c r="FF6" s="201"/>
      <c r="FG6" s="200"/>
      <c r="FH6" s="200"/>
      <c r="FI6" s="200"/>
      <c r="FJ6" s="200"/>
      <c r="FK6" s="200"/>
      <c r="FL6" s="200"/>
      <c r="FM6" s="200"/>
      <c r="FN6" s="201"/>
      <c r="FO6" s="200"/>
      <c r="FP6" s="200"/>
      <c r="FQ6" s="200"/>
      <c r="FR6" s="200"/>
      <c r="FS6" s="200"/>
      <c r="FT6" s="200"/>
      <c r="FU6" s="200"/>
      <c r="FV6" s="201"/>
      <c r="FW6" s="200"/>
      <c r="FX6" s="200"/>
      <c r="FY6" s="200"/>
      <c r="FZ6" s="200"/>
      <c r="GA6" s="200"/>
      <c r="GB6" s="200"/>
      <c r="GC6" s="200"/>
      <c r="GD6" s="201"/>
      <c r="GE6" s="200"/>
      <c r="GF6" s="200"/>
      <c r="GG6" s="200"/>
      <c r="GH6" s="200"/>
      <c r="GI6" s="200"/>
      <c r="GJ6" s="200"/>
      <c r="GK6" s="200"/>
      <c r="GL6" s="201"/>
      <c r="GM6" s="200"/>
      <c r="GN6" s="200"/>
      <c r="GO6" s="200"/>
      <c r="GP6" s="200"/>
      <c r="GQ6" s="200"/>
      <c r="GR6" s="200"/>
      <c r="GS6" s="200"/>
      <c r="GT6" s="201"/>
      <c r="GU6" s="200"/>
      <c r="GV6" s="200"/>
      <c r="GW6" s="200"/>
      <c r="GX6" s="200"/>
      <c r="GY6" s="200"/>
      <c r="GZ6" s="200"/>
      <c r="HA6" s="200"/>
      <c r="HB6" s="201"/>
      <c r="HC6" s="200"/>
      <c r="HD6" s="200"/>
      <c r="HE6" s="200"/>
      <c r="HF6" s="200"/>
      <c r="HG6" s="200"/>
      <c r="HH6" s="200"/>
      <c r="HI6" s="200"/>
      <c r="HJ6" s="201"/>
      <c r="HK6" s="200"/>
      <c r="HL6" s="200"/>
      <c r="HM6" s="200"/>
      <c r="HN6" s="200"/>
      <c r="HO6" s="200"/>
      <c r="HP6" s="200"/>
      <c r="HQ6" s="200"/>
      <c r="HR6" s="201"/>
      <c r="HS6" s="200"/>
      <c r="HT6" s="200"/>
      <c r="HU6" s="200"/>
      <c r="HV6" s="200"/>
      <c r="HW6" s="200"/>
      <c r="HX6" s="200"/>
      <c r="HY6" s="200"/>
      <c r="HZ6" s="201"/>
      <c r="IA6" s="200"/>
      <c r="IB6" s="200"/>
      <c r="IC6" s="200"/>
      <c r="ID6" s="200"/>
      <c r="IE6" s="200"/>
      <c r="IF6" s="200"/>
      <c r="IG6" s="200"/>
    </row>
    <row r="7" spans="1:241" s="238" customFormat="1" ht="14.25" customHeight="1" thickBot="1">
      <c r="A7" s="736"/>
      <c r="B7" s="737"/>
      <c r="C7" s="737"/>
      <c r="D7" s="739" t="s">
        <v>1098</v>
      </c>
      <c r="E7" s="255"/>
      <c r="F7" s="202"/>
      <c r="G7" s="205"/>
      <c r="H7" s="203"/>
      <c r="I7" s="203"/>
      <c r="J7" s="204"/>
      <c r="K7" s="202"/>
      <c r="L7" s="202"/>
      <c r="M7" s="205"/>
      <c r="N7" s="203"/>
      <c r="O7" s="203"/>
      <c r="P7" s="203"/>
      <c r="Q7" s="203"/>
      <c r="R7" s="204"/>
      <c r="S7" s="202"/>
      <c r="T7" s="202"/>
      <c r="U7" s="205"/>
      <c r="V7" s="203"/>
      <c r="W7" s="203"/>
      <c r="X7" s="203"/>
      <c r="Y7" s="203"/>
      <c r="Z7" s="204"/>
      <c r="AA7" s="202"/>
      <c r="AB7" s="202"/>
      <c r="AC7" s="205"/>
      <c r="AD7" s="203"/>
      <c r="AE7" s="203"/>
      <c r="AF7" s="203"/>
      <c r="AG7" s="203"/>
      <c r="AH7" s="204"/>
      <c r="AI7" s="202"/>
      <c r="AJ7" s="202"/>
      <c r="AK7" s="205"/>
      <c r="AL7" s="203"/>
      <c r="AM7" s="203"/>
      <c r="AN7" s="203"/>
      <c r="AO7" s="203"/>
      <c r="AP7" s="204"/>
      <c r="AQ7" s="202"/>
      <c r="AR7" s="202"/>
      <c r="AS7" s="205"/>
      <c r="AT7" s="203"/>
      <c r="AU7" s="203"/>
      <c r="AV7" s="203"/>
      <c r="AW7" s="203"/>
      <c r="AX7" s="204"/>
      <c r="AY7" s="202"/>
      <c r="AZ7" s="202"/>
      <c r="BA7" s="205"/>
      <c r="BB7" s="203"/>
      <c r="BC7" s="203"/>
      <c r="BD7" s="203"/>
      <c r="BE7" s="203"/>
      <c r="BF7" s="204"/>
      <c r="BG7" s="202"/>
      <c r="BH7" s="202"/>
      <c r="BI7" s="205"/>
      <c r="BJ7" s="203"/>
      <c r="BK7" s="203"/>
      <c r="BL7" s="203"/>
      <c r="BM7" s="203"/>
      <c r="BN7" s="204"/>
      <c r="BO7" s="202"/>
      <c r="BP7" s="202"/>
      <c r="BQ7" s="205"/>
      <c r="BR7" s="203"/>
      <c r="BS7" s="203"/>
      <c r="BT7" s="203"/>
      <c r="BU7" s="203"/>
      <c r="BV7" s="204"/>
      <c r="BW7" s="202"/>
      <c r="BX7" s="202"/>
      <c r="BY7" s="205"/>
      <c r="BZ7" s="203"/>
      <c r="CA7" s="203"/>
      <c r="CB7" s="203"/>
      <c r="CC7" s="203"/>
      <c r="CD7" s="204"/>
      <c r="CE7" s="202"/>
      <c r="CF7" s="202"/>
      <c r="CG7" s="205"/>
      <c r="CH7" s="203"/>
      <c r="CI7" s="203"/>
      <c r="CJ7" s="203"/>
      <c r="CK7" s="203"/>
      <c r="CL7" s="204"/>
      <c r="CM7" s="202"/>
      <c r="CN7" s="202"/>
      <c r="CO7" s="205"/>
      <c r="CP7" s="203"/>
      <c r="CQ7" s="203"/>
      <c r="CR7" s="203"/>
      <c r="CS7" s="203"/>
      <c r="CT7" s="204"/>
      <c r="CU7" s="202"/>
      <c r="CV7" s="202"/>
      <c r="CW7" s="205"/>
      <c r="CX7" s="203"/>
      <c r="CY7" s="203"/>
      <c r="CZ7" s="203"/>
      <c r="DA7" s="203"/>
      <c r="DB7" s="204"/>
      <c r="DC7" s="202"/>
      <c r="DD7" s="202"/>
      <c r="DE7" s="205"/>
      <c r="DF7" s="203"/>
      <c r="DG7" s="203"/>
      <c r="DH7" s="203"/>
      <c r="DI7" s="203"/>
      <c r="DJ7" s="204"/>
      <c r="DK7" s="202"/>
      <c r="DL7" s="202"/>
      <c r="DM7" s="205"/>
      <c r="DN7" s="203"/>
      <c r="DO7" s="203"/>
      <c r="DP7" s="203"/>
      <c r="DQ7" s="203"/>
      <c r="DR7" s="204"/>
      <c r="DS7" s="202"/>
      <c r="DT7" s="202"/>
      <c r="DU7" s="205"/>
      <c r="DV7" s="203"/>
      <c r="DW7" s="203"/>
      <c r="DX7" s="203"/>
      <c r="DY7" s="203"/>
      <c r="DZ7" s="204"/>
      <c r="EA7" s="202"/>
      <c r="EB7" s="202"/>
      <c r="EC7" s="205"/>
      <c r="ED7" s="203"/>
      <c r="EE7" s="203"/>
      <c r="EF7" s="203"/>
      <c r="EG7" s="203"/>
      <c r="EH7" s="204"/>
      <c r="EI7" s="202"/>
      <c r="EJ7" s="202"/>
      <c r="EK7" s="205"/>
      <c r="EL7" s="203"/>
      <c r="EM7" s="203"/>
      <c r="EN7" s="203"/>
      <c r="EO7" s="203"/>
      <c r="EP7" s="204"/>
      <c r="EQ7" s="202"/>
      <c r="ER7" s="202"/>
      <c r="ES7" s="205"/>
      <c r="ET7" s="203"/>
      <c r="EU7" s="203"/>
      <c r="EV7" s="203"/>
      <c r="EW7" s="203"/>
      <c r="EX7" s="204"/>
      <c r="EY7" s="202"/>
      <c r="EZ7" s="202"/>
      <c r="FA7" s="205"/>
      <c r="FB7" s="203"/>
      <c r="FC7" s="203"/>
      <c r="FD7" s="203"/>
      <c r="FE7" s="203"/>
      <c r="FF7" s="204"/>
      <c r="FG7" s="202"/>
      <c r="FH7" s="202"/>
      <c r="FI7" s="205"/>
      <c r="FJ7" s="203"/>
      <c r="FK7" s="203"/>
      <c r="FL7" s="203"/>
      <c r="FM7" s="203"/>
      <c r="FN7" s="204"/>
      <c r="FO7" s="202"/>
      <c r="FP7" s="202"/>
      <c r="FQ7" s="205"/>
      <c r="FR7" s="203"/>
      <c r="FS7" s="203"/>
      <c r="FT7" s="203"/>
      <c r="FU7" s="203"/>
      <c r="FV7" s="204"/>
      <c r="FW7" s="202"/>
      <c r="FX7" s="202"/>
      <c r="FY7" s="205"/>
      <c r="FZ7" s="203"/>
      <c r="GA7" s="203"/>
      <c r="GB7" s="203"/>
      <c r="GC7" s="203"/>
      <c r="GD7" s="204"/>
      <c r="GE7" s="202"/>
      <c r="GF7" s="202"/>
      <c r="GG7" s="205"/>
      <c r="GH7" s="203"/>
      <c r="GI7" s="203"/>
      <c r="GJ7" s="203"/>
      <c r="GK7" s="203"/>
      <c r="GL7" s="204"/>
      <c r="GM7" s="202"/>
      <c r="GN7" s="202"/>
      <c r="GO7" s="205"/>
      <c r="GP7" s="203"/>
      <c r="GQ7" s="203"/>
      <c r="GR7" s="203"/>
      <c r="GS7" s="203"/>
      <c r="GT7" s="204"/>
      <c r="GU7" s="202"/>
      <c r="GV7" s="202"/>
      <c r="GW7" s="205"/>
      <c r="GX7" s="203"/>
      <c r="GY7" s="203"/>
      <c r="GZ7" s="203"/>
      <c r="HA7" s="203"/>
      <c r="HB7" s="204"/>
      <c r="HC7" s="202"/>
      <c r="HD7" s="202"/>
      <c r="HE7" s="205"/>
      <c r="HF7" s="203"/>
      <c r="HG7" s="203"/>
      <c r="HH7" s="203"/>
      <c r="HI7" s="203"/>
      <c r="HJ7" s="204"/>
      <c r="HK7" s="202"/>
      <c r="HL7" s="202"/>
      <c r="HM7" s="205"/>
      <c r="HN7" s="203"/>
      <c r="HO7" s="203"/>
      <c r="HP7" s="203"/>
      <c r="HQ7" s="203"/>
      <c r="HR7" s="204"/>
      <c r="HS7" s="202"/>
      <c r="HT7" s="202"/>
      <c r="HU7" s="205"/>
      <c r="HV7" s="203"/>
      <c r="HW7" s="203"/>
      <c r="HX7" s="203"/>
      <c r="HY7" s="203"/>
      <c r="HZ7" s="204"/>
      <c r="IA7" s="202"/>
      <c r="IB7" s="202"/>
      <c r="IC7" s="205"/>
      <c r="ID7" s="203"/>
      <c r="IE7" s="203"/>
      <c r="IF7" s="203"/>
      <c r="IG7" s="203"/>
    </row>
    <row r="8" spans="1:241" s="238" customFormat="1" ht="16.5" customHeight="1" thickBot="1">
      <c r="A8" s="893" t="s">
        <v>1095</v>
      </c>
      <c r="B8" s="903" t="s">
        <v>1096</v>
      </c>
      <c r="C8" s="894" t="s">
        <v>995</v>
      </c>
      <c r="D8" s="895" t="s">
        <v>1097</v>
      </c>
      <c r="E8" s="255"/>
      <c r="F8" s="202"/>
      <c r="G8" s="205"/>
      <c r="H8" s="203"/>
      <c r="I8" s="203"/>
      <c r="J8" s="204"/>
      <c r="K8" s="202"/>
      <c r="L8" s="202"/>
      <c r="M8" s="205"/>
      <c r="N8" s="203"/>
      <c r="O8" s="203"/>
      <c r="P8" s="203"/>
      <c r="Q8" s="203"/>
      <c r="R8" s="204"/>
      <c r="S8" s="202"/>
      <c r="T8" s="202"/>
      <c r="U8" s="205"/>
      <c r="V8" s="203"/>
      <c r="W8" s="203"/>
      <c r="X8" s="203"/>
      <c r="Y8" s="203"/>
      <c r="Z8" s="204"/>
      <c r="AA8" s="202"/>
      <c r="AB8" s="202"/>
      <c r="AC8" s="205"/>
      <c r="AD8" s="203"/>
      <c r="AE8" s="203"/>
      <c r="AF8" s="203"/>
      <c r="AG8" s="203"/>
      <c r="AH8" s="204"/>
      <c r="AI8" s="202"/>
      <c r="AJ8" s="202"/>
      <c r="AK8" s="205"/>
      <c r="AL8" s="203"/>
      <c r="AM8" s="203"/>
      <c r="AN8" s="203"/>
      <c r="AO8" s="203"/>
      <c r="AP8" s="204"/>
      <c r="AQ8" s="202"/>
      <c r="AR8" s="202"/>
      <c r="AS8" s="205"/>
      <c r="AT8" s="203"/>
      <c r="AU8" s="203"/>
      <c r="AV8" s="203"/>
      <c r="AW8" s="203"/>
      <c r="AX8" s="204"/>
      <c r="AY8" s="202"/>
      <c r="AZ8" s="202"/>
      <c r="BA8" s="205"/>
      <c r="BB8" s="203"/>
      <c r="BC8" s="203"/>
      <c r="BD8" s="203"/>
      <c r="BE8" s="203"/>
      <c r="BF8" s="204"/>
      <c r="BG8" s="202"/>
      <c r="BH8" s="202"/>
      <c r="BI8" s="205"/>
      <c r="BJ8" s="203"/>
      <c r="BK8" s="203"/>
      <c r="BL8" s="203"/>
      <c r="BM8" s="203"/>
      <c r="BN8" s="204"/>
      <c r="BO8" s="202"/>
      <c r="BP8" s="202"/>
      <c r="BQ8" s="205"/>
      <c r="BR8" s="203"/>
      <c r="BS8" s="203"/>
      <c r="BT8" s="203"/>
      <c r="BU8" s="203"/>
      <c r="BV8" s="204"/>
      <c r="BW8" s="202"/>
      <c r="BX8" s="202"/>
      <c r="BY8" s="205"/>
      <c r="BZ8" s="203"/>
      <c r="CA8" s="203"/>
      <c r="CB8" s="203"/>
      <c r="CC8" s="203"/>
      <c r="CD8" s="204"/>
      <c r="CE8" s="202"/>
      <c r="CF8" s="202"/>
      <c r="CG8" s="205"/>
      <c r="CH8" s="203"/>
      <c r="CI8" s="203"/>
      <c r="CJ8" s="203"/>
      <c r="CK8" s="203"/>
      <c r="CL8" s="204"/>
      <c r="CM8" s="202"/>
      <c r="CN8" s="202"/>
      <c r="CO8" s="205"/>
      <c r="CP8" s="203"/>
      <c r="CQ8" s="203"/>
      <c r="CR8" s="203"/>
      <c r="CS8" s="203"/>
      <c r="CT8" s="204"/>
      <c r="CU8" s="202"/>
      <c r="CV8" s="202"/>
      <c r="CW8" s="205"/>
      <c r="CX8" s="203"/>
      <c r="CY8" s="203"/>
      <c r="CZ8" s="203"/>
      <c r="DA8" s="203"/>
      <c r="DB8" s="204"/>
      <c r="DC8" s="202"/>
      <c r="DD8" s="202"/>
      <c r="DE8" s="205"/>
      <c r="DF8" s="203"/>
      <c r="DG8" s="203"/>
      <c r="DH8" s="203"/>
      <c r="DI8" s="203"/>
      <c r="DJ8" s="204"/>
      <c r="DK8" s="202"/>
      <c r="DL8" s="202"/>
      <c r="DM8" s="205"/>
      <c r="DN8" s="203"/>
      <c r="DO8" s="203"/>
      <c r="DP8" s="203"/>
      <c r="DQ8" s="203"/>
      <c r="DR8" s="204"/>
      <c r="DS8" s="202"/>
      <c r="DT8" s="202"/>
      <c r="DU8" s="205"/>
      <c r="DV8" s="203"/>
      <c r="DW8" s="203"/>
      <c r="DX8" s="203"/>
      <c r="DY8" s="203"/>
      <c r="DZ8" s="204"/>
      <c r="EA8" s="202"/>
      <c r="EB8" s="202"/>
      <c r="EC8" s="205"/>
      <c r="ED8" s="203"/>
      <c r="EE8" s="203"/>
      <c r="EF8" s="203"/>
      <c r="EG8" s="203"/>
      <c r="EH8" s="204"/>
      <c r="EI8" s="202"/>
      <c r="EJ8" s="202"/>
      <c r="EK8" s="205"/>
      <c r="EL8" s="203"/>
      <c r="EM8" s="203"/>
      <c r="EN8" s="203"/>
      <c r="EO8" s="203"/>
      <c r="EP8" s="204"/>
      <c r="EQ8" s="202"/>
      <c r="ER8" s="202"/>
      <c r="ES8" s="205"/>
      <c r="ET8" s="203"/>
      <c r="EU8" s="203"/>
      <c r="EV8" s="203"/>
      <c r="EW8" s="203"/>
      <c r="EX8" s="204"/>
      <c r="EY8" s="202"/>
      <c r="EZ8" s="202"/>
      <c r="FA8" s="205"/>
      <c r="FB8" s="203"/>
      <c r="FC8" s="203"/>
      <c r="FD8" s="203"/>
      <c r="FE8" s="203"/>
      <c r="FF8" s="204"/>
      <c r="FG8" s="202"/>
      <c r="FH8" s="202"/>
      <c r="FI8" s="205"/>
      <c r="FJ8" s="203"/>
      <c r="FK8" s="203"/>
      <c r="FL8" s="203"/>
      <c r="FM8" s="203"/>
      <c r="FN8" s="204"/>
      <c r="FO8" s="202"/>
      <c r="FP8" s="202"/>
      <c r="FQ8" s="205"/>
      <c r="FR8" s="203"/>
      <c r="FS8" s="203"/>
      <c r="FT8" s="203"/>
      <c r="FU8" s="203"/>
      <c r="FV8" s="204"/>
      <c r="FW8" s="202"/>
      <c r="FX8" s="202"/>
      <c r="FY8" s="205"/>
      <c r="FZ8" s="203"/>
      <c r="GA8" s="203"/>
      <c r="GB8" s="203"/>
      <c r="GC8" s="203"/>
      <c r="GD8" s="204"/>
      <c r="GE8" s="202"/>
      <c r="GF8" s="202"/>
      <c r="GG8" s="205"/>
      <c r="GH8" s="203"/>
      <c r="GI8" s="203"/>
      <c r="GJ8" s="203"/>
      <c r="GK8" s="203"/>
      <c r="GL8" s="204"/>
      <c r="GM8" s="202"/>
      <c r="GN8" s="202"/>
      <c r="GO8" s="205"/>
      <c r="GP8" s="203"/>
      <c r="GQ8" s="203"/>
      <c r="GR8" s="203"/>
      <c r="GS8" s="203"/>
      <c r="GT8" s="204"/>
      <c r="GU8" s="202"/>
      <c r="GV8" s="202"/>
      <c r="GW8" s="205"/>
      <c r="GX8" s="203"/>
      <c r="GY8" s="203"/>
      <c r="GZ8" s="203"/>
      <c r="HA8" s="203"/>
      <c r="HB8" s="204"/>
      <c r="HC8" s="202"/>
      <c r="HD8" s="202"/>
      <c r="HE8" s="205"/>
      <c r="HF8" s="203"/>
      <c r="HG8" s="203"/>
      <c r="HH8" s="203"/>
      <c r="HI8" s="203"/>
      <c r="HJ8" s="204"/>
      <c r="HK8" s="202"/>
      <c r="HL8" s="202"/>
      <c r="HM8" s="205"/>
      <c r="HN8" s="203"/>
      <c r="HO8" s="203"/>
      <c r="HP8" s="203"/>
      <c r="HQ8" s="203"/>
      <c r="HR8" s="204"/>
      <c r="HS8" s="202"/>
      <c r="HT8" s="202"/>
      <c r="HU8" s="205"/>
      <c r="HV8" s="203"/>
      <c r="HW8" s="203"/>
      <c r="HX8" s="203"/>
      <c r="HY8" s="203"/>
      <c r="HZ8" s="204"/>
      <c r="IA8" s="202"/>
      <c r="IB8" s="202"/>
      <c r="IC8" s="205"/>
      <c r="ID8" s="203"/>
      <c r="IE8" s="203"/>
      <c r="IF8" s="203"/>
      <c r="IG8" s="203"/>
    </row>
    <row r="9" spans="1:241" s="56" customFormat="1">
      <c r="A9" s="896"/>
      <c r="B9" s="904"/>
      <c r="C9" s="898"/>
      <c r="D9" s="897"/>
      <c r="E9" s="704"/>
    </row>
    <row r="10" spans="1:241" s="236" customFormat="1" ht="12.75" customHeight="1">
      <c r="A10" s="896">
        <v>1</v>
      </c>
      <c r="B10" s="1312" t="s">
        <v>1792</v>
      </c>
      <c r="C10" s="802">
        <v>37595</v>
      </c>
      <c r="D10" s="1315">
        <f>(100/$C$31)*C10</f>
        <v>3.8845755640099937</v>
      </c>
    </row>
    <row r="11" spans="1:241" s="236" customFormat="1" ht="12.75" customHeight="1">
      <c r="A11" s="907">
        <v>2</v>
      </c>
      <c r="B11" s="1313" t="s">
        <v>1793</v>
      </c>
      <c r="C11" s="1314">
        <v>29370</v>
      </c>
      <c r="D11" s="1316">
        <f t="shared" ref="D11:D29" si="0">(100/$C$31)*C11</f>
        <v>3.0347116455638652</v>
      </c>
      <c r="F11" s="18"/>
    </row>
    <row r="12" spans="1:241" s="236" customFormat="1" ht="12.75" customHeight="1">
      <c r="A12" s="896">
        <v>3</v>
      </c>
      <c r="B12" s="1312" t="s">
        <v>1794</v>
      </c>
      <c r="C12" s="802">
        <v>26825</v>
      </c>
      <c r="D12" s="1315">
        <f t="shared" si="0"/>
        <v>2.7717446337164007</v>
      </c>
    </row>
    <row r="13" spans="1:241" s="56" customFormat="1" ht="12.75" customHeight="1">
      <c r="A13" s="907">
        <v>4</v>
      </c>
      <c r="B13" s="1313" t="s">
        <v>1795</v>
      </c>
      <c r="C13" s="1314">
        <v>26305</v>
      </c>
      <c r="D13" s="1316">
        <f t="shared" si="0"/>
        <v>2.7180146352249737</v>
      </c>
    </row>
    <row r="14" spans="1:241" s="56" customFormat="1" ht="12.75" customHeight="1">
      <c r="A14" s="896">
        <v>5</v>
      </c>
      <c r="B14" s="1312" t="s">
        <v>1796</v>
      </c>
      <c r="C14" s="802">
        <v>21557</v>
      </c>
      <c r="D14" s="1315">
        <f t="shared" si="0"/>
        <v>2.2274184182301751</v>
      </c>
    </row>
    <row r="15" spans="1:241" ht="12.75" customHeight="1">
      <c r="A15" s="907">
        <v>6</v>
      </c>
      <c r="B15" s="1313" t="s">
        <v>1797</v>
      </c>
      <c r="C15" s="1314">
        <v>20305</v>
      </c>
      <c r="D15" s="1316">
        <f t="shared" si="0"/>
        <v>2.0980531141700469</v>
      </c>
    </row>
    <row r="16" spans="1:241" ht="12.75" customHeight="1">
      <c r="A16" s="896">
        <v>7</v>
      </c>
      <c r="B16" s="1312" t="s">
        <v>1798</v>
      </c>
      <c r="C16" s="802">
        <v>19278</v>
      </c>
      <c r="D16" s="1315">
        <f t="shared" si="0"/>
        <v>1.991936367149479</v>
      </c>
    </row>
    <row r="17" spans="1:6" ht="12.75" customHeight="1">
      <c r="A17" s="907">
        <v>8</v>
      </c>
      <c r="B17" s="1313" t="s">
        <v>1799</v>
      </c>
      <c r="C17" s="1314">
        <v>19144</v>
      </c>
      <c r="D17" s="1316">
        <f t="shared" si="0"/>
        <v>1.9780905598459189</v>
      </c>
    </row>
    <row r="18" spans="1:6" ht="12.75" customHeight="1">
      <c r="A18" s="896">
        <v>9</v>
      </c>
      <c r="B18" s="1312" t="s">
        <v>1800</v>
      </c>
      <c r="C18" s="802">
        <v>18540</v>
      </c>
      <c r="D18" s="1315">
        <f t="shared" si="0"/>
        <v>1.9156811000597229</v>
      </c>
    </row>
    <row r="19" spans="1:6" ht="12.75" customHeight="1">
      <c r="A19" s="907">
        <v>10</v>
      </c>
      <c r="B19" s="1313" t="s">
        <v>1801</v>
      </c>
      <c r="C19" s="1314">
        <v>18371</v>
      </c>
      <c r="D19" s="1316">
        <f t="shared" si="0"/>
        <v>1.8982188505500091</v>
      </c>
    </row>
    <row r="20" spans="1:6" ht="12.75" customHeight="1">
      <c r="A20" s="896">
        <v>11</v>
      </c>
      <c r="B20" s="1312" t="s">
        <v>1802</v>
      </c>
      <c r="C20" s="802">
        <v>18263</v>
      </c>
      <c r="D20" s="1315">
        <f t="shared" si="0"/>
        <v>1.8870595431710204</v>
      </c>
    </row>
    <row r="21" spans="1:6" ht="12.75" customHeight="1">
      <c r="A21" s="907">
        <v>12</v>
      </c>
      <c r="B21" s="1313" t="s">
        <v>1803</v>
      </c>
      <c r="C21" s="1314">
        <v>14157</v>
      </c>
      <c r="D21" s="1316">
        <f t="shared" si="0"/>
        <v>1.4627992089290991</v>
      </c>
    </row>
    <row r="22" spans="1:6" ht="12.75" customHeight="1">
      <c r="A22" s="896">
        <v>13</v>
      </c>
      <c r="B22" s="1312" t="s">
        <v>1804</v>
      </c>
      <c r="C22" s="802">
        <v>12491</v>
      </c>
      <c r="D22" s="1315">
        <f t="shared" si="0"/>
        <v>1.2906565599161812</v>
      </c>
    </row>
    <row r="23" spans="1:6" ht="12.75" customHeight="1">
      <c r="A23" s="907">
        <v>14</v>
      </c>
      <c r="B23" s="1313" t="s">
        <v>1805</v>
      </c>
      <c r="C23" s="1314">
        <v>12324</v>
      </c>
      <c r="D23" s="1316">
        <f t="shared" si="0"/>
        <v>1.2734009642468191</v>
      </c>
    </row>
    <row r="24" spans="1:6" ht="12.75" customHeight="1">
      <c r="A24" s="896">
        <v>15</v>
      </c>
      <c r="B24" s="1312" t="s">
        <v>1806</v>
      </c>
      <c r="C24" s="802">
        <v>11893</v>
      </c>
      <c r="D24" s="1315">
        <f t="shared" si="0"/>
        <v>1.2288670616510402</v>
      </c>
    </row>
    <row r="25" spans="1:6" ht="12.75" customHeight="1">
      <c r="A25" s="907">
        <v>16</v>
      </c>
      <c r="B25" s="1313" t="s">
        <v>1807</v>
      </c>
      <c r="C25" s="1314">
        <v>11428</v>
      </c>
      <c r="D25" s="1316">
        <f t="shared" si="0"/>
        <v>1.1808200437692833</v>
      </c>
    </row>
    <row r="26" spans="1:6" ht="12.75" customHeight="1">
      <c r="A26" s="896">
        <v>17</v>
      </c>
      <c r="B26" s="1312" t="s">
        <v>1808</v>
      </c>
      <c r="C26" s="802">
        <v>10456</v>
      </c>
      <c r="D26" s="1315">
        <f t="shared" si="0"/>
        <v>1.0803862773583852</v>
      </c>
    </row>
    <row r="27" spans="1:6" ht="12.75" customHeight="1">
      <c r="A27" s="907">
        <v>18</v>
      </c>
      <c r="B27" s="1313" t="s">
        <v>1809</v>
      </c>
      <c r="C27" s="1314">
        <v>10377</v>
      </c>
      <c r="D27" s="1316">
        <f t="shared" si="0"/>
        <v>1.0722234506644954</v>
      </c>
    </row>
    <row r="28" spans="1:6" ht="12.75" customHeight="1">
      <c r="A28" s="896">
        <v>19</v>
      </c>
      <c r="B28" s="1312" t="s">
        <v>1810</v>
      </c>
      <c r="C28" s="802">
        <v>9936</v>
      </c>
      <c r="D28" s="1315">
        <f t="shared" si="0"/>
        <v>1.0266562788669582</v>
      </c>
      <c r="F28" s="1368"/>
    </row>
    <row r="29" spans="1:6" ht="12.75" customHeight="1">
      <c r="A29" s="907">
        <v>20</v>
      </c>
      <c r="B29" s="1313" t="s">
        <v>1811</v>
      </c>
      <c r="C29" s="1314">
        <v>9574</v>
      </c>
      <c r="D29" s="1316">
        <f t="shared" si="0"/>
        <v>0.98925193376331111</v>
      </c>
    </row>
    <row r="30" spans="1:6" ht="13.5" thickBot="1">
      <c r="A30" s="900"/>
      <c r="B30" s="905"/>
      <c r="C30" s="901"/>
      <c r="D30" s="902"/>
    </row>
    <row r="31" spans="1:6" ht="28.5" thickTop="1" thickBot="1">
      <c r="A31" s="899"/>
      <c r="B31" s="906" t="s">
        <v>1929</v>
      </c>
      <c r="C31" s="1311">
        <v>967802</v>
      </c>
      <c r="D31" s="738"/>
    </row>
    <row r="32" spans="1:6">
      <c r="A32" s="1391" t="s">
        <v>1380</v>
      </c>
      <c r="B32" s="255"/>
      <c r="C32" s="255"/>
      <c r="D32" s="255"/>
    </row>
    <row r="33" spans="1:5" s="1368" customFormat="1">
      <c r="A33" s="256"/>
      <c r="B33" s="255"/>
      <c r="C33" s="255"/>
      <c r="D33" s="255"/>
    </row>
    <row r="34" spans="1:5" s="1368" customFormat="1">
      <c r="A34" s="1392" t="s">
        <v>112</v>
      </c>
      <c r="B34" s="1393"/>
      <c r="C34" s="1393"/>
      <c r="D34" s="1393"/>
      <c r="E34" s="1393"/>
    </row>
    <row r="35" spans="1:5" s="1368" customFormat="1" ht="54" customHeight="1">
      <c r="A35" s="1520" t="s">
        <v>1930</v>
      </c>
      <c r="B35" s="1520"/>
      <c r="C35" s="1520"/>
      <c r="D35" s="1520"/>
      <c r="E35" s="1392"/>
    </row>
    <row r="36" spans="1:5" s="1368" customFormat="1">
      <c r="A36" s="256"/>
      <c r="B36" s="255"/>
      <c r="C36" s="255"/>
      <c r="D36" s="255"/>
    </row>
    <row r="37" spans="1:5">
      <c r="A37" s="53"/>
      <c r="B37" s="53"/>
      <c r="C37" s="53"/>
      <c r="D37" s="704"/>
    </row>
    <row r="38" spans="1:5">
      <c r="A38" s="1425" t="s">
        <v>113</v>
      </c>
      <c r="B38" s="1424"/>
      <c r="C38" s="30"/>
      <c r="D38" s="236"/>
    </row>
    <row r="39" spans="1:5">
      <c r="A39" s="83"/>
      <c r="B39" s="30"/>
      <c r="C39" s="30"/>
      <c r="D39" s="236"/>
    </row>
    <row r="40" spans="1:5">
      <c r="A40" s="1425" t="s">
        <v>114</v>
      </c>
      <c r="B40" s="1432"/>
      <c r="C40" s="32"/>
      <c r="D40" s="236"/>
    </row>
    <row r="41" spans="1:5">
      <c r="A41" s="83"/>
      <c r="B41" s="1587"/>
      <c r="C41" s="1587"/>
      <c r="D41" s="56"/>
    </row>
    <row r="42" spans="1:5">
      <c r="A42" s="1425" t="s">
        <v>115</v>
      </c>
      <c r="B42" s="1431"/>
      <c r="C42" s="1431"/>
      <c r="D42" s="56"/>
    </row>
    <row r="43" spans="1:5">
      <c r="A43" s="271"/>
      <c r="B43" s="271"/>
      <c r="C43" s="271"/>
    </row>
    <row r="44" spans="1:5">
      <c r="A44" s="1485" t="s">
        <v>631</v>
      </c>
      <c r="B44" s="1485"/>
      <c r="C44" s="271"/>
    </row>
    <row r="45" spans="1:5">
      <c r="A45" s="271"/>
      <c r="B45" s="271"/>
      <c r="C45" s="271"/>
    </row>
    <row r="46" spans="1:5">
      <c r="A46" s="271"/>
      <c r="B46" s="271"/>
      <c r="C46" s="271"/>
    </row>
  </sheetData>
  <mergeCells count="2">
    <mergeCell ref="A44:B44"/>
    <mergeCell ref="A35:D35"/>
  </mergeCells>
  <hyperlinks>
    <hyperlink ref="A44" r:id="rId1"/>
    <hyperlink ref="A40:B40" r:id="rId2" location="Contents!A1" display="Click here to return to Contents"/>
    <hyperlink ref="A3" location="'User Guide Vehicle Licensing'!A1" display="Click Here for User Guide"/>
    <hyperlink ref="A40" location="Contents!A1" display="Click here to return to Contents"/>
    <hyperlink ref="A42" location="'Statistical Notes'!A1" display="Click here for information on Statistical Notes and symbols used"/>
    <hyperlink ref="A38" location="'Vehicle Reg - Commentary'!A1" display="Click here to return to the Commentary"/>
  </hyperlinks>
  <pageMargins left="0.70866141732283472" right="0.70866141732283472" top="0.74803149606299213" bottom="0.74803149606299213" header="0.31496062992125984" footer="0.31496062992125984"/>
  <pageSetup paperSize="9" orientation="portrait" r:id="rId3"/>
  <drawing r:id="rId4"/>
</worksheet>
</file>

<file path=xl/worksheets/sheet7.xml><?xml version="1.0" encoding="utf-8"?>
<worksheet xmlns="http://schemas.openxmlformats.org/spreadsheetml/2006/main" xmlns:r="http://schemas.openxmlformats.org/officeDocument/2006/relationships">
  <sheetPr codeName="Sheet7">
    <tabColor theme="0" tint="-0.249977111117893"/>
    <pageSetUpPr fitToPage="1"/>
  </sheetPr>
  <dimension ref="A1:H15"/>
  <sheetViews>
    <sheetView zoomScaleNormal="100" workbookViewId="0"/>
  </sheetViews>
  <sheetFormatPr defaultRowHeight="14.25"/>
  <cols>
    <col min="1" max="1" width="129.85546875" style="131" customWidth="1"/>
    <col min="2" max="2" width="22.5703125" style="132" customWidth="1"/>
    <col min="3" max="3" width="9.140625" style="75" customWidth="1"/>
    <col min="4" max="16384" width="9.140625" style="75"/>
  </cols>
  <sheetData>
    <row r="1" spans="1:8" ht="34.5" customHeight="1">
      <c r="A1" s="1131" t="s">
        <v>7</v>
      </c>
      <c r="B1" s="1423" t="s">
        <v>92</v>
      </c>
      <c r="C1" s="1141"/>
      <c r="D1" s="471"/>
    </row>
    <row r="2" spans="1:8" s="351" customFormat="1" ht="90.75" customHeight="1">
      <c r="A2" s="1123" t="s">
        <v>1255</v>
      </c>
      <c r="B2" s="330"/>
      <c r="D2" s="330"/>
    </row>
    <row r="3" spans="1:8" s="395" customFormat="1" ht="9" customHeight="1">
      <c r="A3" s="1124"/>
      <c r="B3" s="330"/>
      <c r="D3" s="330"/>
    </row>
    <row r="4" spans="1:8" s="395" customFormat="1" ht="47.25" customHeight="1">
      <c r="A4" s="1125" t="s">
        <v>718</v>
      </c>
      <c r="B4" s="330"/>
      <c r="D4" s="330"/>
    </row>
    <row r="5" spans="1:8" s="127" customFormat="1" ht="15.75">
      <c r="A5" s="1126" t="s">
        <v>846</v>
      </c>
      <c r="B5" s="126"/>
      <c r="C5" s="271"/>
      <c r="H5" s="128"/>
    </row>
    <row r="6" spans="1:8" s="127" customFormat="1" ht="33" customHeight="1">
      <c r="A6" s="1129" t="s">
        <v>716</v>
      </c>
      <c r="B6" s="126"/>
      <c r="C6" s="271"/>
      <c r="H6" s="128"/>
    </row>
    <row r="7" spans="1:8" s="127" customFormat="1" ht="60">
      <c r="A7" s="1127" t="s">
        <v>772</v>
      </c>
      <c r="B7" s="417"/>
      <c r="C7" s="271"/>
      <c r="H7" s="128"/>
    </row>
    <row r="8" spans="1:8" s="127" customFormat="1" ht="33" customHeight="1">
      <c r="A8" s="1129" t="s">
        <v>717</v>
      </c>
      <c r="B8" s="126"/>
      <c r="C8" s="271"/>
      <c r="H8" s="128"/>
    </row>
    <row r="9" spans="1:8" s="127" customFormat="1" ht="183" customHeight="1">
      <c r="A9" s="1128" t="s">
        <v>1225</v>
      </c>
      <c r="B9" s="126"/>
      <c r="C9" s="271"/>
      <c r="H9" s="128"/>
    </row>
    <row r="10" spans="1:8" s="127" customFormat="1" ht="30" customHeight="1">
      <c r="A10" s="1129" t="s">
        <v>1226</v>
      </c>
      <c r="B10" s="126"/>
      <c r="C10" s="271"/>
      <c r="H10" s="128"/>
    </row>
    <row r="11" spans="1:8" s="127" customFormat="1" ht="32.25" customHeight="1">
      <c r="A11" s="1128" t="s">
        <v>1227</v>
      </c>
      <c r="B11" s="126"/>
      <c r="C11" s="271"/>
      <c r="H11" s="128"/>
    </row>
    <row r="12" spans="1:8" s="127" customFormat="1" ht="30" customHeight="1">
      <c r="A12" s="1129" t="s">
        <v>719</v>
      </c>
      <c r="B12" s="126"/>
      <c r="C12" s="271"/>
      <c r="H12" s="128"/>
    </row>
    <row r="13" spans="1:8" s="129" customFormat="1" ht="30">
      <c r="A13" s="1125" t="s">
        <v>643</v>
      </c>
      <c r="B13" s="303"/>
    </row>
    <row r="14" spans="1:8" ht="18">
      <c r="A14" s="438"/>
    </row>
    <row r="15" spans="1:8" s="130" customFormat="1" ht="23.25">
      <c r="A15" s="1126" t="s">
        <v>773</v>
      </c>
      <c r="B15" s="418"/>
      <c r="C15" s="271"/>
    </row>
  </sheetData>
  <hyperlinks>
    <hyperlink ref="A15" r:id="rId1"/>
    <hyperlink ref="A5" r:id="rId2"/>
    <hyperlink ref="B1" location="Contents!A1" display="Return to Contents"/>
  </hyperlinks>
  <pageMargins left="0" right="0" top="0.19685039370078741" bottom="0.15748031496062992" header="0.19685039370078741" footer="0.15748031496062992"/>
  <pageSetup paperSize="9" scale="79" orientation="portrait" r:id="rId3"/>
  <drawing r:id="rId4"/>
</worksheet>
</file>

<file path=xl/worksheets/sheet70.xml><?xml version="1.0" encoding="utf-8"?>
<worksheet xmlns="http://schemas.openxmlformats.org/spreadsheetml/2006/main" xmlns:r="http://schemas.openxmlformats.org/officeDocument/2006/relationships">
  <sheetPr codeName="Sheet48">
    <tabColor theme="0" tint="-0.249977111117893"/>
    <pageSetUpPr fitToPage="1"/>
  </sheetPr>
  <dimension ref="A1:S44"/>
  <sheetViews>
    <sheetView zoomScaleNormal="100" workbookViewId="0">
      <selection activeCell="A2" sqref="A2"/>
    </sheetView>
  </sheetViews>
  <sheetFormatPr defaultRowHeight="12.75"/>
  <cols>
    <col min="1" max="1" width="12.7109375" style="7" bestFit="1" customWidth="1"/>
    <col min="2" max="2" width="9.140625" style="7" customWidth="1"/>
    <col min="3" max="15" width="9.140625" style="7"/>
    <col min="16" max="16384" width="9.140625" style="2"/>
  </cols>
  <sheetData>
    <row r="1" spans="1:19" ht="18">
      <c r="A1" s="1160" t="s">
        <v>219</v>
      </c>
      <c r="B1" s="245"/>
      <c r="C1" s="245"/>
      <c r="D1" s="471"/>
      <c r="E1" s="245"/>
      <c r="F1" s="245"/>
      <c r="G1" s="245"/>
      <c r="H1" s="245"/>
      <c r="I1" s="245"/>
      <c r="J1" s="245"/>
      <c r="K1" s="245"/>
      <c r="L1" s="245"/>
      <c r="M1" s="245"/>
      <c r="N1" s="245"/>
      <c r="O1" s="465" t="s">
        <v>92</v>
      </c>
      <c r="S1" s="471"/>
    </row>
    <row r="2" spans="1:19">
      <c r="A2" s="245"/>
      <c r="B2" s="245"/>
      <c r="C2" s="245"/>
      <c r="D2" s="245"/>
      <c r="E2" s="245"/>
      <c r="F2" s="245"/>
      <c r="G2" s="245"/>
      <c r="H2" s="245"/>
      <c r="I2" s="245"/>
      <c r="J2" s="245"/>
      <c r="K2" s="245"/>
      <c r="L2" s="245"/>
      <c r="M2" s="245"/>
      <c r="N2" s="245"/>
    </row>
    <row r="3" spans="1:19" ht="31.5" customHeight="1">
      <c r="A3" s="1464" t="s">
        <v>220</v>
      </c>
      <c r="B3" s="1464"/>
      <c r="C3" s="1464"/>
      <c r="D3" s="1464"/>
      <c r="E3" s="1464"/>
      <c r="F3" s="1464"/>
      <c r="G3" s="1464"/>
      <c r="H3" s="1464"/>
      <c r="I3" s="1464"/>
      <c r="J3" s="1464"/>
      <c r="K3" s="1464"/>
      <c r="L3" s="1464"/>
      <c r="M3" s="1464"/>
      <c r="N3" s="1464"/>
    </row>
    <row r="4" spans="1:19">
      <c r="A4" s="245"/>
      <c r="B4" s="245"/>
      <c r="C4" s="245"/>
      <c r="D4" s="245"/>
      <c r="E4" s="245"/>
      <c r="F4" s="245"/>
      <c r="G4" s="245"/>
      <c r="H4" s="245"/>
      <c r="I4" s="245"/>
      <c r="J4" s="245"/>
      <c r="K4" s="245"/>
      <c r="L4" s="245"/>
      <c r="M4" s="245"/>
      <c r="N4" s="245"/>
    </row>
    <row r="5" spans="1:19" ht="44.25" customHeight="1">
      <c r="A5" s="1464" t="s">
        <v>221</v>
      </c>
      <c r="B5" s="1464"/>
      <c r="C5" s="1464"/>
      <c r="D5" s="1464"/>
      <c r="E5" s="1464"/>
      <c r="F5" s="1464"/>
      <c r="G5" s="1464"/>
      <c r="H5" s="1464"/>
      <c r="I5" s="1464"/>
      <c r="J5" s="1464"/>
      <c r="K5" s="1464"/>
      <c r="L5" s="1464"/>
      <c r="M5" s="1464"/>
      <c r="N5" s="1464"/>
    </row>
    <row r="6" spans="1:19">
      <c r="A6" s="245"/>
      <c r="B6" s="245"/>
      <c r="C6" s="245"/>
      <c r="D6" s="245"/>
      <c r="E6" s="245"/>
      <c r="F6" s="245"/>
      <c r="G6" s="245"/>
      <c r="H6" s="245"/>
      <c r="I6" s="245"/>
      <c r="J6" s="245"/>
      <c r="K6" s="245"/>
      <c r="L6" s="245"/>
      <c r="M6" s="245"/>
      <c r="N6" s="245"/>
    </row>
    <row r="7" spans="1:19" ht="46.5" customHeight="1">
      <c r="A7" s="1464" t="s">
        <v>222</v>
      </c>
      <c r="B7" s="1464"/>
      <c r="C7" s="1464"/>
      <c r="D7" s="1464"/>
      <c r="E7" s="1464"/>
      <c r="F7" s="1464"/>
      <c r="G7" s="1464"/>
      <c r="H7" s="1464"/>
      <c r="I7" s="1464"/>
      <c r="J7" s="1464"/>
      <c r="K7" s="1464"/>
      <c r="L7" s="1464"/>
      <c r="M7" s="1464"/>
      <c r="N7" s="1464"/>
    </row>
    <row r="8" spans="1:19">
      <c r="A8" s="245"/>
      <c r="B8" s="245"/>
      <c r="C8" s="245"/>
      <c r="D8" s="245"/>
      <c r="E8" s="245"/>
      <c r="F8" s="245"/>
      <c r="G8" s="245"/>
      <c r="H8" s="245"/>
      <c r="I8" s="245"/>
      <c r="J8" s="245"/>
      <c r="K8" s="245"/>
      <c r="L8" s="245"/>
      <c r="M8" s="245"/>
      <c r="N8" s="245"/>
    </row>
    <row r="9" spans="1:19" ht="46.5" customHeight="1">
      <c r="A9" s="1464" t="s">
        <v>223</v>
      </c>
      <c r="B9" s="1464"/>
      <c r="C9" s="1464"/>
      <c r="D9" s="1464"/>
      <c r="E9" s="1464"/>
      <c r="F9" s="1464"/>
      <c r="G9" s="1464"/>
      <c r="H9" s="1464"/>
      <c r="I9" s="1464"/>
      <c r="J9" s="1464"/>
      <c r="K9" s="1464"/>
      <c r="L9" s="1464"/>
      <c r="M9" s="1464"/>
      <c r="N9" s="1464"/>
    </row>
    <row r="10" spans="1:19" s="236" customFormat="1" ht="15">
      <c r="A10" s="1185"/>
      <c r="B10" s="1185"/>
      <c r="C10" s="1185"/>
      <c r="D10" s="1185"/>
      <c r="E10" s="1185"/>
      <c r="F10" s="1185"/>
      <c r="G10" s="1185"/>
      <c r="H10" s="1185"/>
      <c r="I10" s="1185"/>
      <c r="J10" s="1185"/>
      <c r="K10" s="1185"/>
      <c r="L10" s="1185"/>
      <c r="M10" s="1185"/>
      <c r="N10" s="1185"/>
      <c r="O10" s="7"/>
    </row>
    <row r="11" spans="1:19" s="236" customFormat="1" ht="44.25" customHeight="1">
      <c r="A11" s="1517" t="s">
        <v>1765</v>
      </c>
      <c r="B11" s="1517"/>
      <c r="C11" s="1517"/>
      <c r="D11" s="1517"/>
      <c r="E11" s="1517"/>
      <c r="F11" s="1517"/>
      <c r="G11" s="1517"/>
      <c r="H11" s="1517"/>
      <c r="I11" s="1517"/>
      <c r="J11" s="1517"/>
      <c r="K11" s="1517"/>
      <c r="L11" s="1517"/>
      <c r="M11" s="1517"/>
      <c r="N11" s="1517"/>
      <c r="O11" s="7"/>
    </row>
    <row r="12" spans="1:19" ht="15" customHeight="1">
      <c r="A12" s="230"/>
      <c r="B12" s="237"/>
      <c r="C12" s="237"/>
      <c r="D12" s="237"/>
      <c r="E12" s="237"/>
      <c r="F12" s="237"/>
      <c r="G12" s="237"/>
      <c r="H12" s="237"/>
      <c r="I12" s="237"/>
      <c r="J12" s="237"/>
      <c r="K12" s="237"/>
      <c r="L12" s="237"/>
      <c r="M12" s="237"/>
      <c r="N12" s="237"/>
      <c r="O12" s="237"/>
      <c r="P12" s="238"/>
    </row>
    <row r="13" spans="1:19" s="235" customFormat="1" ht="15.75">
      <c r="A13" s="1176" t="s">
        <v>537</v>
      </c>
      <c r="B13" s="232"/>
      <c r="C13" s="232"/>
      <c r="D13" s="232"/>
      <c r="E13" s="232"/>
      <c r="F13" s="232"/>
      <c r="G13" s="232"/>
      <c r="H13" s="232"/>
      <c r="I13" s="232"/>
      <c r="J13" s="232"/>
      <c r="K13" s="232"/>
      <c r="L13" s="232"/>
      <c r="M13" s="232"/>
      <c r="N13" s="232"/>
      <c r="O13" s="237"/>
      <c r="P13" s="238"/>
    </row>
    <row r="14" spans="1:19" s="235" customFormat="1">
      <c r="A14" s="520"/>
      <c r="B14" s="232"/>
      <c r="C14" s="232"/>
      <c r="D14" s="232"/>
      <c r="E14" s="232"/>
      <c r="F14" s="232"/>
      <c r="G14" s="232"/>
      <c r="H14" s="232"/>
      <c r="I14" s="232"/>
      <c r="J14" s="232"/>
      <c r="K14" s="232"/>
      <c r="L14" s="232"/>
      <c r="M14" s="232"/>
      <c r="N14" s="232"/>
      <c r="O14" s="237"/>
      <c r="P14" s="238"/>
    </row>
    <row r="15" spans="1:19" s="235" customFormat="1" ht="15">
      <c r="A15" s="1156" t="s">
        <v>538</v>
      </c>
      <c r="B15" s="232"/>
      <c r="C15" s="232"/>
      <c r="D15" s="232"/>
      <c r="E15" s="232"/>
      <c r="F15" s="232"/>
      <c r="G15" s="232"/>
      <c r="H15" s="232"/>
      <c r="I15" s="232"/>
      <c r="J15" s="232"/>
      <c r="K15" s="232"/>
      <c r="L15" s="232"/>
      <c r="M15" s="232"/>
      <c r="N15" s="232"/>
      <c r="O15" s="237"/>
      <c r="P15" s="238"/>
    </row>
    <row r="16" spans="1:19" s="235" customFormat="1" ht="29.25" customHeight="1">
      <c r="A16" s="1483" t="s">
        <v>551</v>
      </c>
      <c r="B16" s="1467"/>
      <c r="C16" s="1467"/>
      <c r="D16" s="1467"/>
      <c r="E16" s="1467"/>
      <c r="F16" s="1467"/>
      <c r="G16" s="1467"/>
      <c r="H16" s="1467"/>
      <c r="I16" s="1467"/>
      <c r="J16" s="1467"/>
      <c r="K16" s="1467"/>
      <c r="L16" s="1467"/>
      <c r="M16" s="1467"/>
      <c r="N16" s="1467"/>
      <c r="O16" s="1467"/>
      <c r="P16" s="238"/>
    </row>
    <row r="17" spans="1:18" s="235" customFormat="1" ht="8.25" customHeight="1">
      <c r="A17" s="522"/>
      <c r="B17" s="232"/>
      <c r="C17" s="232"/>
      <c r="D17" s="232"/>
      <c r="E17" s="232"/>
      <c r="F17" s="232"/>
      <c r="G17" s="232"/>
      <c r="H17" s="232"/>
      <c r="I17" s="232"/>
      <c r="J17" s="232"/>
      <c r="K17" s="232"/>
      <c r="L17" s="232"/>
      <c r="M17" s="232"/>
      <c r="N17" s="232"/>
      <c r="O17" s="271"/>
      <c r="P17" s="238"/>
    </row>
    <row r="18" spans="1:18" s="235" customFormat="1" ht="15">
      <c r="A18" s="1155" t="s">
        <v>556</v>
      </c>
      <c r="B18" s="232"/>
      <c r="C18" s="232"/>
      <c r="D18" s="232"/>
      <c r="E18" s="232"/>
      <c r="F18" s="232"/>
      <c r="G18" s="232"/>
      <c r="H18" s="232"/>
      <c r="I18" s="232"/>
      <c r="J18" s="232"/>
      <c r="K18" s="232"/>
      <c r="L18" s="232"/>
      <c r="M18" s="232"/>
      <c r="N18" s="232"/>
      <c r="O18" s="271"/>
      <c r="P18" s="238"/>
    </row>
    <row r="19" spans="1:18" s="235" customFormat="1" ht="8.25" customHeight="1">
      <c r="A19" s="522"/>
      <c r="B19" s="232"/>
      <c r="C19" s="232"/>
      <c r="D19" s="232"/>
      <c r="E19" s="232"/>
      <c r="F19" s="232"/>
      <c r="G19" s="232"/>
      <c r="H19" s="232"/>
      <c r="I19" s="232"/>
      <c r="J19" s="232"/>
      <c r="K19" s="232"/>
      <c r="L19" s="232"/>
      <c r="M19" s="232"/>
      <c r="N19" s="232"/>
      <c r="O19" s="271"/>
      <c r="P19" s="238"/>
    </row>
    <row r="20" spans="1:18" s="235" customFormat="1" ht="30.75" customHeight="1">
      <c r="A20" s="1483" t="s">
        <v>1845</v>
      </c>
      <c r="B20" s="1467"/>
      <c r="C20" s="1467"/>
      <c r="D20" s="1467"/>
      <c r="E20" s="1467"/>
      <c r="F20" s="1467"/>
      <c r="G20" s="1467"/>
      <c r="H20" s="1467"/>
      <c r="I20" s="1467"/>
      <c r="J20" s="1467"/>
      <c r="K20" s="1467"/>
      <c r="L20" s="1467"/>
      <c r="M20" s="1467"/>
      <c r="N20" s="1467"/>
      <c r="O20" s="1467"/>
      <c r="P20" s="238"/>
    </row>
    <row r="21" spans="1:18" s="235" customFormat="1" ht="15" customHeight="1">
      <c r="A21" s="239"/>
      <c r="B21" s="232"/>
      <c r="C21" s="232"/>
      <c r="D21" s="232"/>
      <c r="E21" s="232"/>
      <c r="F21" s="232"/>
      <c r="G21" s="232"/>
      <c r="H21" s="232"/>
      <c r="I21" s="232"/>
      <c r="J21" s="232"/>
      <c r="K21" s="232"/>
      <c r="L21" s="232"/>
      <c r="M21" s="232"/>
      <c r="N21" s="232"/>
      <c r="O21" s="271"/>
      <c r="P21" s="238"/>
    </row>
    <row r="22" spans="1:18" s="235" customFormat="1" ht="15">
      <c r="A22" s="1156" t="s">
        <v>545</v>
      </c>
      <c r="B22" s="266"/>
      <c r="C22" s="266"/>
      <c r="D22" s="266"/>
      <c r="E22" s="266"/>
      <c r="F22" s="266"/>
      <c r="G22" s="266"/>
      <c r="H22" s="266"/>
      <c r="I22" s="266"/>
      <c r="J22" s="266"/>
      <c r="K22" s="266"/>
      <c r="L22" s="266"/>
      <c r="M22" s="266"/>
      <c r="N22" s="266"/>
      <c r="O22" s="266"/>
      <c r="P22" s="238"/>
    </row>
    <row r="23" spans="1:18" s="235" customFormat="1" ht="34.5" customHeight="1">
      <c r="A23" s="1483" t="s">
        <v>1387</v>
      </c>
      <c r="B23" s="1474"/>
      <c r="C23" s="1474"/>
      <c r="D23" s="1474"/>
      <c r="E23" s="1474"/>
      <c r="F23" s="1474"/>
      <c r="G23" s="1474"/>
      <c r="H23" s="1474"/>
      <c r="I23" s="1474"/>
      <c r="J23" s="1474"/>
      <c r="K23" s="1474"/>
      <c r="L23" s="1474"/>
      <c r="M23" s="1474"/>
      <c r="N23" s="1474"/>
      <c r="O23" s="1474"/>
      <c r="P23" s="238"/>
    </row>
    <row r="24" spans="1:18" s="236" customFormat="1" ht="8.25" customHeight="1">
      <c r="A24" s="522"/>
      <c r="B24" s="521"/>
      <c r="C24" s="521"/>
      <c r="D24" s="521"/>
      <c r="E24" s="521"/>
      <c r="F24" s="521"/>
      <c r="G24" s="521"/>
      <c r="H24" s="521"/>
      <c r="I24" s="521"/>
      <c r="J24" s="521"/>
      <c r="K24" s="521"/>
      <c r="L24" s="521"/>
      <c r="M24" s="521"/>
      <c r="N24" s="521"/>
      <c r="O24" s="230"/>
      <c r="P24" s="238"/>
    </row>
    <row r="25" spans="1:18" s="236" customFormat="1" ht="62.25" customHeight="1">
      <c r="A25" s="1483" t="s">
        <v>1766</v>
      </c>
      <c r="B25" s="1470"/>
      <c r="C25" s="1470"/>
      <c r="D25" s="1470"/>
      <c r="E25" s="1470"/>
      <c r="F25" s="1470"/>
      <c r="G25" s="1470"/>
      <c r="H25" s="1470"/>
      <c r="I25" s="1470"/>
      <c r="J25" s="1470"/>
      <c r="K25" s="1470"/>
      <c r="L25" s="1470"/>
      <c r="M25" s="1470"/>
      <c r="N25" s="1470"/>
      <c r="O25" s="1470"/>
      <c r="P25" s="238"/>
    </row>
    <row r="26" spans="1:18" s="236" customFormat="1" ht="8.25" customHeight="1">
      <c r="A26" s="522"/>
      <c r="B26" s="521"/>
      <c r="C26" s="521"/>
      <c r="D26" s="521"/>
      <c r="E26" s="521"/>
      <c r="F26" s="521"/>
      <c r="G26" s="521"/>
      <c r="H26" s="521"/>
      <c r="I26" s="521"/>
      <c r="J26" s="521"/>
      <c r="K26" s="521"/>
      <c r="L26" s="521"/>
      <c r="M26" s="521"/>
      <c r="N26" s="521"/>
      <c r="O26" s="230"/>
      <c r="P26" s="238"/>
    </row>
    <row r="27" spans="1:18" s="235" customFormat="1" ht="31.5" customHeight="1">
      <c r="A27" s="1483" t="s">
        <v>1767</v>
      </c>
      <c r="B27" s="1470"/>
      <c r="C27" s="1470"/>
      <c r="D27" s="1470"/>
      <c r="E27" s="1470"/>
      <c r="F27" s="1470"/>
      <c r="G27" s="1470"/>
      <c r="H27" s="1470"/>
      <c r="I27" s="1470"/>
      <c r="J27" s="1470"/>
      <c r="K27" s="1470"/>
      <c r="L27" s="1470"/>
      <c r="M27" s="1470"/>
      <c r="N27" s="1470"/>
      <c r="O27" s="1470"/>
      <c r="P27" s="238"/>
    </row>
    <row r="28" spans="1:18" s="236" customFormat="1">
      <c r="A28" s="232"/>
      <c r="B28" s="426"/>
      <c r="C28" s="426"/>
      <c r="D28" s="426"/>
      <c r="E28" s="426"/>
      <c r="F28" s="426"/>
      <c r="G28" s="426"/>
      <c r="H28" s="426"/>
      <c r="I28" s="426"/>
      <c r="J28" s="426"/>
      <c r="K28" s="426"/>
      <c r="L28" s="426"/>
      <c r="M28" s="426"/>
      <c r="N28" s="426"/>
      <c r="O28" s="426"/>
      <c r="P28" s="238"/>
      <c r="Q28" s="238"/>
      <c r="R28" s="238"/>
    </row>
    <row r="29" spans="1:18" s="236" customFormat="1" ht="15.75">
      <c r="A29" s="1527" t="s">
        <v>619</v>
      </c>
      <c r="B29" s="1528"/>
      <c r="C29" s="1528"/>
      <c r="D29" s="1528"/>
      <c r="E29" s="1528"/>
      <c r="F29" s="1528"/>
      <c r="G29" s="1528"/>
      <c r="H29" s="1528"/>
      <c r="I29" s="1528"/>
      <c r="J29" s="1528"/>
      <c r="K29" s="1528"/>
      <c r="L29" s="1528"/>
      <c r="M29" s="1528"/>
      <c r="N29" s="1528"/>
      <c r="O29" s="1528"/>
      <c r="P29" s="238"/>
      <c r="Q29" s="238"/>
      <c r="R29" s="238"/>
    </row>
    <row r="30" spans="1:18" s="236" customFormat="1">
      <c r="A30" s="254"/>
      <c r="B30" s="271"/>
      <c r="C30" s="271"/>
      <c r="D30" s="271"/>
      <c r="E30" s="271"/>
      <c r="F30" s="271"/>
      <c r="G30" s="271"/>
      <c r="H30" s="271"/>
      <c r="I30" s="271"/>
      <c r="J30" s="271"/>
      <c r="K30" s="271"/>
      <c r="L30" s="271"/>
      <c r="M30" s="271"/>
      <c r="N30" s="271"/>
      <c r="O30" s="271"/>
      <c r="P30" s="238"/>
    </row>
    <row r="31" spans="1:18" s="235" customFormat="1">
      <c r="A31" s="254"/>
      <c r="B31" s="271"/>
      <c r="C31" s="271"/>
      <c r="D31" s="271"/>
      <c r="E31" s="271"/>
      <c r="F31" s="271"/>
      <c r="G31" s="271"/>
      <c r="H31" s="271"/>
      <c r="I31" s="271"/>
      <c r="J31" s="271"/>
      <c r="K31" s="271"/>
      <c r="L31" s="271"/>
      <c r="M31" s="271"/>
      <c r="N31" s="271"/>
      <c r="O31" s="271"/>
      <c r="P31" s="238"/>
    </row>
    <row r="32" spans="1:18" s="235" customFormat="1" ht="15.75">
      <c r="A32" s="1176" t="s">
        <v>546</v>
      </c>
      <c r="B32" s="237"/>
      <c r="C32" s="237"/>
      <c r="D32" s="237"/>
      <c r="E32" s="237"/>
      <c r="F32" s="237"/>
      <c r="G32" s="237"/>
      <c r="H32" s="237"/>
      <c r="I32" s="237"/>
      <c r="J32" s="237"/>
      <c r="K32" s="237"/>
      <c r="L32" s="237"/>
      <c r="M32" s="237"/>
      <c r="N32" s="237"/>
      <c r="O32" s="237"/>
      <c r="P32" s="238"/>
    </row>
    <row r="34" spans="1:1" ht="15">
      <c r="A34" s="1137" t="s">
        <v>224</v>
      </c>
    </row>
    <row r="35" spans="1:1" ht="15">
      <c r="A35" s="1135" t="s">
        <v>225</v>
      </c>
    </row>
    <row r="36" spans="1:1" ht="15">
      <c r="A36" s="1136"/>
    </row>
    <row r="37" spans="1:1" ht="15">
      <c r="A37" s="1137" t="s">
        <v>226</v>
      </c>
    </row>
    <row r="38" spans="1:1" ht="15">
      <c r="A38" s="1135" t="s">
        <v>755</v>
      </c>
    </row>
    <row r="39" spans="1:1" ht="15">
      <c r="A39" s="1136"/>
    </row>
    <row r="40" spans="1:1" ht="15">
      <c r="A40" s="1137" t="s">
        <v>227</v>
      </c>
    </row>
    <row r="41" spans="1:1" ht="15">
      <c r="A41" s="1135" t="s">
        <v>228</v>
      </c>
    </row>
    <row r="42" spans="1:1" ht="15">
      <c r="A42" s="1136"/>
    </row>
    <row r="43" spans="1:1" ht="15">
      <c r="A43" s="1137" t="s">
        <v>214</v>
      </c>
    </row>
    <row r="44" spans="1:1" ht="15">
      <c r="A44" s="1135" t="s">
        <v>756</v>
      </c>
    </row>
  </sheetData>
  <mergeCells count="11">
    <mergeCell ref="A29:O29"/>
    <mergeCell ref="A25:O25"/>
    <mergeCell ref="A27:O27"/>
    <mergeCell ref="A3:N3"/>
    <mergeCell ref="A5:N5"/>
    <mergeCell ref="A7:N7"/>
    <mergeCell ref="A9:N9"/>
    <mergeCell ref="A23:O23"/>
    <mergeCell ref="A11:N11"/>
    <mergeCell ref="A20:O20"/>
    <mergeCell ref="A16:O16"/>
  </mergeCells>
  <hyperlinks>
    <hyperlink ref="A41" r:id="rId1"/>
    <hyperlink ref="A44" r:id="rId2"/>
    <hyperlink ref="A35" r:id="rId3" location="table-tsgb0915"/>
    <hyperlink ref="A38" r:id="rId4"/>
    <hyperlink ref="O1" location="Contents!A1" display="Return to Contents"/>
  </hyperlinks>
  <pageMargins left="0.70866141732283472" right="0.70866141732283472" top="0.74803149606299213" bottom="0.74803149606299213" header="0.31496062992125984" footer="0.31496062992125984"/>
  <pageSetup paperSize="9" scale="63" orientation="portrait" r:id="rId5"/>
</worksheet>
</file>

<file path=xl/worksheets/sheet71.xml><?xml version="1.0" encoding="utf-8"?>
<worksheet xmlns="http://schemas.openxmlformats.org/spreadsheetml/2006/main" xmlns:r="http://schemas.openxmlformats.org/officeDocument/2006/relationships">
  <sheetPr codeName="Sheet74">
    <tabColor theme="0" tint="-0.249977111117893"/>
    <pageSetUpPr fitToPage="1"/>
  </sheetPr>
  <dimension ref="A1:E23"/>
  <sheetViews>
    <sheetView zoomScaleNormal="100" workbookViewId="0">
      <selection activeCell="A2" sqref="A2"/>
    </sheetView>
  </sheetViews>
  <sheetFormatPr defaultRowHeight="14.25"/>
  <cols>
    <col min="1" max="1" width="123.5703125" style="131" customWidth="1"/>
    <col min="2" max="2" width="21" style="131" customWidth="1"/>
    <col min="3" max="3" width="35.28515625" style="132" customWidth="1"/>
    <col min="4" max="4" width="25" style="132" customWidth="1"/>
    <col min="5" max="5" width="11.85546875" style="386" customWidth="1"/>
    <col min="6" max="16384" width="9.140625" style="386"/>
  </cols>
  <sheetData>
    <row r="1" spans="1:5" s="127" customFormat="1" ht="30.75" customHeight="1">
      <c r="A1" s="482" t="s">
        <v>1931</v>
      </c>
      <c r="B1" s="471"/>
      <c r="C1" s="330"/>
      <c r="D1" s="1162" t="s">
        <v>63</v>
      </c>
    </row>
    <row r="2" spans="1:5" s="135" customFormat="1" ht="20.100000000000001" customHeight="1">
      <c r="A2" s="1375" t="s">
        <v>1107</v>
      </c>
      <c r="B2" s="133"/>
      <c r="C2" s="1425" t="s">
        <v>88</v>
      </c>
      <c r="D2" s="387"/>
      <c r="E2" s="144"/>
    </row>
    <row r="3" spans="1:5" s="135" customFormat="1" ht="38.25" customHeight="1">
      <c r="A3" s="1376" t="s">
        <v>1932</v>
      </c>
      <c r="B3" s="139"/>
      <c r="C3" s="140" t="s">
        <v>1786</v>
      </c>
      <c r="D3" s="389"/>
      <c r="E3" s="144"/>
    </row>
    <row r="4" spans="1:5" s="135" customFormat="1" ht="57" customHeight="1">
      <c r="A4" s="1379" t="s">
        <v>1933</v>
      </c>
      <c r="B4" s="139"/>
      <c r="C4" s="140"/>
      <c r="D4" s="387"/>
      <c r="E4" s="144"/>
    </row>
    <row r="5" spans="1:5" s="135" customFormat="1" ht="45" customHeight="1">
      <c r="A5" s="1377" t="s">
        <v>1934</v>
      </c>
      <c r="B5" s="139"/>
      <c r="C5" s="140"/>
      <c r="D5" s="387"/>
      <c r="E5" s="144"/>
    </row>
    <row r="6" spans="1:5" s="135" customFormat="1" ht="25.5">
      <c r="A6" s="1377" t="s">
        <v>1787</v>
      </c>
      <c r="B6" s="139"/>
      <c r="C6" s="140" t="s">
        <v>89</v>
      </c>
      <c r="D6" s="387"/>
      <c r="E6" s="144"/>
    </row>
    <row r="7" spans="1:5" s="135" customFormat="1" ht="20.100000000000001" customHeight="1">
      <c r="A7" s="1375" t="s">
        <v>1108</v>
      </c>
      <c r="B7" s="139"/>
      <c r="C7" s="1425" t="s">
        <v>1788</v>
      </c>
      <c r="D7" s="387"/>
      <c r="E7" s="144"/>
    </row>
    <row r="8" spans="1:5" ht="34.5" customHeight="1">
      <c r="A8" s="1385" t="s">
        <v>1777</v>
      </c>
      <c r="B8" s="139"/>
      <c r="C8" s="140"/>
      <c r="D8" s="387"/>
      <c r="E8" s="1529"/>
    </row>
    <row r="9" spans="1:5" ht="35.25" customHeight="1">
      <c r="A9" s="1378" t="s">
        <v>1879</v>
      </c>
      <c r="B9" s="139"/>
      <c r="C9" s="140" t="s">
        <v>1789</v>
      </c>
      <c r="D9" s="387"/>
      <c r="E9" s="1529"/>
    </row>
    <row r="10" spans="1:5" ht="15.75">
      <c r="A10" s="1375" t="s">
        <v>1109</v>
      </c>
      <c r="B10" s="139"/>
      <c r="C10" s="1425" t="s">
        <v>1790</v>
      </c>
      <c r="D10" s="387"/>
      <c r="E10" s="1529"/>
    </row>
    <row r="11" spans="1:5" ht="33.75" customHeight="1">
      <c r="A11" s="1378" t="s">
        <v>1778</v>
      </c>
      <c r="B11" s="139"/>
      <c r="C11" s="138"/>
      <c r="D11" s="387"/>
      <c r="E11" s="1529"/>
    </row>
    <row r="12" spans="1:5" ht="31.5" customHeight="1">
      <c r="A12" s="1383" t="s">
        <v>1779</v>
      </c>
      <c r="B12" s="139"/>
      <c r="C12" s="422"/>
      <c r="D12" s="387"/>
      <c r="E12" s="238"/>
    </row>
    <row r="13" spans="1:5" ht="29.25" customHeight="1">
      <c r="A13" s="1383" t="s">
        <v>1780</v>
      </c>
      <c r="B13" s="139"/>
      <c r="C13" s="138"/>
      <c r="D13" s="387"/>
      <c r="E13" s="238"/>
    </row>
    <row r="14" spans="1:5" ht="15.75">
      <c r="A14" s="1375" t="s">
        <v>1110</v>
      </c>
      <c r="C14" s="1425" t="s">
        <v>70</v>
      </c>
    </row>
    <row r="15" spans="1:5" ht="44.25" customHeight="1">
      <c r="A15" s="1377" t="s">
        <v>1781</v>
      </c>
    </row>
    <row r="16" spans="1:5" ht="30.75" customHeight="1">
      <c r="A16" s="1383" t="s">
        <v>1782</v>
      </c>
    </row>
    <row r="17" spans="1:1" ht="30.75" customHeight="1">
      <c r="A17" s="1383" t="s">
        <v>1783</v>
      </c>
    </row>
    <row r="18" spans="1:1" ht="61.5" customHeight="1">
      <c r="A18" s="1379" t="s">
        <v>1784</v>
      </c>
    </row>
    <row r="19" spans="1:1" ht="30.75" customHeight="1">
      <c r="A19" s="1383" t="s">
        <v>1785</v>
      </c>
    </row>
    <row r="20" spans="1:1">
      <c r="A20" s="486"/>
    </row>
    <row r="21" spans="1:1" ht="15">
      <c r="A21" s="488" t="s">
        <v>73</v>
      </c>
    </row>
    <row r="22" spans="1:1">
      <c r="A22" s="489" t="s">
        <v>74</v>
      </c>
    </row>
    <row r="23" spans="1:1">
      <c r="A23" s="489" t="s">
        <v>75</v>
      </c>
    </row>
  </sheetData>
  <mergeCells count="1">
    <mergeCell ref="E8:E11"/>
  </mergeCells>
  <hyperlinks>
    <hyperlink ref="C2" location="'Driver Licensing Ordinary T6.1'!A1" display="Driver Licensing Transcations"/>
    <hyperlink ref="C7" location="'Driver Licensing VocationalT6.3'!A1" display="Driver Licensing Vocational Transactions"/>
    <hyperlink ref="D1" location="Contents!A1" display="Back to Contents Page"/>
    <hyperlink ref="C14" location="'Driver Licensing Stock Car T6.7'!A1" display="Driver Licensing - Stock Tables"/>
    <hyperlink ref="C10" location="'Driver Licensing Other T6.5&amp;6.6'!A1" display="Driver Licensing Other Transactions"/>
  </hyperlinks>
  <pageMargins left="0" right="0" top="0.19685039370078741" bottom="0.15748031496062992" header="0.19685039370078741" footer="0.15748031496062992"/>
  <pageSetup paperSize="9" scale="85" orientation="landscape" r:id="rId1"/>
  <drawing r:id="rId2"/>
</worksheet>
</file>

<file path=xl/worksheets/sheet72.xml><?xml version="1.0" encoding="utf-8"?>
<worksheet xmlns="http://schemas.openxmlformats.org/spreadsheetml/2006/main" xmlns:r="http://schemas.openxmlformats.org/officeDocument/2006/relationships">
  <sheetPr codeName="Sheet49">
    <tabColor theme="0" tint="-0.249977111117893"/>
    <pageSetUpPr fitToPage="1"/>
  </sheetPr>
  <dimension ref="A1:N43"/>
  <sheetViews>
    <sheetView zoomScaleNormal="100" workbookViewId="0">
      <selection activeCell="A2" sqref="A2"/>
    </sheetView>
  </sheetViews>
  <sheetFormatPr defaultRowHeight="12.75"/>
  <cols>
    <col min="1" max="1" width="39" style="75" customWidth="1"/>
    <col min="2" max="4" width="13.28515625" style="74" customWidth="1"/>
    <col min="5" max="6" width="13.28515625" style="75" customWidth="1"/>
    <col min="7" max="7" width="2.28515625" style="75" customWidth="1"/>
    <col min="8" max="16384" width="9.140625" style="75"/>
  </cols>
  <sheetData>
    <row r="1" spans="1:14" ht="15.75">
      <c r="A1" s="73" t="s">
        <v>229</v>
      </c>
      <c r="B1" s="275"/>
      <c r="C1" s="471"/>
    </row>
    <row r="2" spans="1:14" ht="15.75">
      <c r="F2" s="77"/>
    </row>
    <row r="3" spans="1:14">
      <c r="A3" s="707" t="s">
        <v>106</v>
      </c>
    </row>
    <row r="5" spans="1:14">
      <c r="A5" s="167" t="s">
        <v>1394</v>
      </c>
      <c r="B5" s="108"/>
      <c r="C5" s="108"/>
      <c r="D5" s="108"/>
    </row>
    <row r="6" spans="1:14" s="709" customFormat="1" ht="13.5" thickBot="1">
      <c r="A6" s="271"/>
      <c r="B6" s="271"/>
      <c r="C6" s="271"/>
      <c r="D6" s="271"/>
      <c r="E6" s="271"/>
      <c r="F6" s="271"/>
    </row>
    <row r="7" spans="1:14" s="709" customFormat="1" ht="15.75" customHeight="1" thickTop="1" thickBot="1">
      <c r="A7" s="760"/>
      <c r="B7" s="763" t="s">
        <v>855</v>
      </c>
      <c r="C7" s="764" t="s">
        <v>856</v>
      </c>
      <c r="D7" s="764" t="s">
        <v>857</v>
      </c>
      <c r="E7" s="764" t="s">
        <v>858</v>
      </c>
      <c r="F7" s="764" t="s">
        <v>862</v>
      </c>
      <c r="G7" s="761"/>
      <c r="H7" s="248"/>
      <c r="J7" s="271"/>
      <c r="K7" s="271"/>
      <c r="L7" s="271"/>
      <c r="M7" s="271"/>
      <c r="N7" s="271"/>
    </row>
    <row r="8" spans="1:14" ht="13.5" thickTop="1">
      <c r="A8" s="79"/>
      <c r="B8" s="108"/>
      <c r="C8" s="108"/>
      <c r="D8" s="113"/>
      <c r="G8" s="87"/>
    </row>
    <row r="9" spans="1:14">
      <c r="A9" s="79" t="s">
        <v>230</v>
      </c>
      <c r="B9" s="741">
        <v>24692</v>
      </c>
      <c r="C9" s="741">
        <v>25792</v>
      </c>
      <c r="D9" s="741">
        <v>25359</v>
      </c>
      <c r="E9" s="741">
        <v>27068</v>
      </c>
      <c r="F9" s="359">
        <v>25292</v>
      </c>
      <c r="G9" s="101"/>
    </row>
    <row r="10" spans="1:14">
      <c r="A10" s="79"/>
      <c r="B10" s="742"/>
      <c r="C10" s="742"/>
      <c r="D10" s="742"/>
      <c r="E10" s="742"/>
      <c r="F10" s="359"/>
      <c r="G10" s="271"/>
    </row>
    <row r="11" spans="1:14">
      <c r="A11" s="79" t="s">
        <v>231</v>
      </c>
      <c r="B11" s="741">
        <v>26095</v>
      </c>
      <c r="C11" s="741">
        <v>24269</v>
      </c>
      <c r="D11" s="741">
        <v>24709</v>
      </c>
      <c r="E11" s="741">
        <v>26840</v>
      </c>
      <c r="F11" s="359">
        <v>26246</v>
      </c>
      <c r="G11" s="271"/>
    </row>
    <row r="12" spans="1:14">
      <c r="A12" s="79"/>
      <c r="B12" s="742"/>
      <c r="C12" s="742"/>
      <c r="D12" s="742"/>
      <c r="E12" s="742"/>
      <c r="F12" s="359"/>
      <c r="G12" s="271"/>
    </row>
    <row r="13" spans="1:14" ht="14.25">
      <c r="A13" s="1197" t="s">
        <v>1111</v>
      </c>
      <c r="B13" s="741">
        <v>52431</v>
      </c>
      <c r="C13" s="741">
        <v>56558</v>
      </c>
      <c r="D13" s="741">
        <v>68126</v>
      </c>
      <c r="E13" s="741">
        <v>130130</v>
      </c>
      <c r="F13" s="359">
        <v>121797</v>
      </c>
      <c r="G13" s="271"/>
      <c r="H13" s="155"/>
    </row>
    <row r="14" spans="1:14">
      <c r="A14" s="79"/>
      <c r="B14" s="742"/>
      <c r="C14" s="742"/>
      <c r="D14" s="742"/>
      <c r="E14" s="742"/>
      <c r="F14" s="359"/>
    </row>
    <row r="15" spans="1:14">
      <c r="A15" s="1197" t="s">
        <v>1389</v>
      </c>
      <c r="B15" s="741">
        <v>35021</v>
      </c>
      <c r="C15" s="741">
        <v>37767</v>
      </c>
      <c r="D15" s="741">
        <v>39185</v>
      </c>
      <c r="E15" s="741">
        <v>39473</v>
      </c>
      <c r="F15" s="359">
        <v>33357</v>
      </c>
    </row>
    <row r="16" spans="1:14">
      <c r="A16" s="79"/>
      <c r="B16" s="742"/>
      <c r="C16" s="742"/>
      <c r="D16" s="742"/>
      <c r="E16" s="742"/>
      <c r="F16" s="359"/>
      <c r="G16" s="708"/>
    </row>
    <row r="17" spans="1:9">
      <c r="A17" s="1197" t="s">
        <v>1173</v>
      </c>
      <c r="B17" s="741">
        <v>6015</v>
      </c>
      <c r="C17" s="741">
        <v>5915</v>
      </c>
      <c r="D17" s="741">
        <v>6307</v>
      </c>
      <c r="E17" s="741">
        <v>6955</v>
      </c>
      <c r="F17" s="359">
        <v>5747</v>
      </c>
    </row>
    <row r="18" spans="1:9">
      <c r="A18" s="79"/>
      <c r="B18" s="742"/>
      <c r="C18" s="742"/>
      <c r="D18" s="742"/>
      <c r="E18" s="742"/>
      <c r="F18" s="359"/>
    </row>
    <row r="19" spans="1:9">
      <c r="A19" s="1197" t="s">
        <v>1390</v>
      </c>
      <c r="B19" s="741">
        <v>24007</v>
      </c>
      <c r="C19" s="741">
        <v>26165</v>
      </c>
      <c r="D19" s="741">
        <v>24665</v>
      </c>
      <c r="E19" s="741">
        <v>25864</v>
      </c>
      <c r="F19" s="359">
        <v>26679</v>
      </c>
      <c r="H19" s="155"/>
    </row>
    <row r="20" spans="1:9">
      <c r="A20" s="1197"/>
      <c r="B20" s="742"/>
      <c r="C20" s="742"/>
      <c r="D20" s="742"/>
      <c r="E20" s="742"/>
      <c r="F20" s="359"/>
    </row>
    <row r="21" spans="1:9">
      <c r="A21" s="1197" t="s">
        <v>1174</v>
      </c>
      <c r="B21" s="741">
        <v>23121</v>
      </c>
      <c r="C21" s="741">
        <v>20995</v>
      </c>
      <c r="D21" s="741">
        <v>19726</v>
      </c>
      <c r="E21" s="741">
        <v>18699</v>
      </c>
      <c r="F21" s="359">
        <v>16953</v>
      </c>
    </row>
    <row r="22" spans="1:9">
      <c r="A22" s="79"/>
      <c r="B22" s="742"/>
      <c r="C22" s="742"/>
      <c r="D22" s="742"/>
      <c r="E22" s="742"/>
      <c r="F22" s="359"/>
    </row>
    <row r="23" spans="1:9">
      <c r="A23" s="1197" t="s">
        <v>1391</v>
      </c>
      <c r="B23" s="741">
        <v>5470</v>
      </c>
      <c r="C23" s="741">
        <v>5503</v>
      </c>
      <c r="D23" s="741">
        <v>5234</v>
      </c>
      <c r="E23" s="741">
        <v>5709</v>
      </c>
      <c r="F23" s="359">
        <v>6021</v>
      </c>
    </row>
    <row r="24" spans="1:9" ht="13.5" thickBot="1">
      <c r="A24" s="79"/>
      <c r="B24" s="360"/>
      <c r="C24" s="360"/>
      <c r="D24" s="215"/>
      <c r="E24" s="742"/>
      <c r="F24" s="742"/>
    </row>
    <row r="25" spans="1:9" ht="14.25" thickTop="1" thickBot="1">
      <c r="A25" s="151" t="s">
        <v>1112</v>
      </c>
      <c r="B25" s="744">
        <f>SUM(B9:B23)</f>
        <v>196852</v>
      </c>
      <c r="C25" s="744">
        <f t="shared" ref="C25:F25" si="0">SUM(C9:C23)</f>
        <v>202964</v>
      </c>
      <c r="D25" s="744">
        <f t="shared" si="0"/>
        <v>213311</v>
      </c>
      <c r="E25" s="744">
        <f t="shared" si="0"/>
        <v>280738</v>
      </c>
      <c r="F25" s="744">
        <f t="shared" si="0"/>
        <v>262092</v>
      </c>
      <c r="G25" s="871"/>
      <c r="I25" s="155"/>
    </row>
    <row r="26" spans="1:9" ht="13.5" thickTop="1">
      <c r="A26" s="242" t="s">
        <v>1388</v>
      </c>
      <c r="B26" s="108"/>
      <c r="C26" s="108"/>
      <c r="D26" s="108"/>
    </row>
    <row r="27" spans="1:9" ht="6.75" customHeight="1">
      <c r="A27" s="104"/>
      <c r="B27" s="108"/>
      <c r="C27" s="108"/>
      <c r="D27" s="108"/>
    </row>
    <row r="28" spans="1:9" s="79" customFormat="1">
      <c r="A28" s="240" t="s">
        <v>121</v>
      </c>
      <c r="B28" s="244"/>
      <c r="C28" s="244"/>
      <c r="D28" s="244"/>
      <c r="E28" s="266"/>
      <c r="F28" s="266"/>
    </row>
    <row r="29" spans="1:9" s="79" customFormat="1" ht="26.25" customHeight="1">
      <c r="A29" s="1530" t="s">
        <v>1392</v>
      </c>
      <c r="B29" s="1530"/>
      <c r="C29" s="1530"/>
      <c r="D29" s="1530"/>
      <c r="E29" s="1484"/>
      <c r="F29" s="1484"/>
    </row>
    <row r="30" spans="1:9" ht="27" customHeight="1">
      <c r="A30" s="1530" t="s">
        <v>1774</v>
      </c>
      <c r="B30" s="1530"/>
      <c r="C30" s="1530"/>
      <c r="D30" s="1530"/>
      <c r="E30" s="1484"/>
      <c r="F30" s="1484"/>
    </row>
    <row r="31" spans="1:9" s="1197" customFormat="1">
      <c r="A31" s="1223"/>
      <c r="B31" s="1223"/>
      <c r="C31" s="1223"/>
      <c r="D31" s="1223"/>
      <c r="E31" s="1189"/>
      <c r="F31" s="1187"/>
    </row>
    <row r="32" spans="1:9">
      <c r="A32" s="271"/>
      <c r="B32" s="108"/>
      <c r="C32" s="108"/>
      <c r="D32" s="108"/>
      <c r="G32" s="271"/>
    </row>
    <row r="33" spans="1:4">
      <c r="A33" s="707" t="s">
        <v>113</v>
      </c>
      <c r="B33" s="108"/>
      <c r="C33" s="108"/>
      <c r="D33" s="108"/>
    </row>
    <row r="34" spans="1:4">
      <c r="A34" s="83"/>
      <c r="B34" s="108"/>
      <c r="C34" s="108"/>
      <c r="D34" s="108"/>
    </row>
    <row r="35" spans="1:4">
      <c r="A35" s="707" t="s">
        <v>114</v>
      </c>
      <c r="B35" s="108"/>
      <c r="C35" s="108"/>
      <c r="D35" s="108"/>
    </row>
    <row r="36" spans="1:4">
      <c r="A36" s="83"/>
      <c r="B36" s="108"/>
      <c r="C36" s="108"/>
      <c r="D36" s="108"/>
    </row>
    <row r="37" spans="1:4">
      <c r="A37" s="1425" t="s">
        <v>115</v>
      </c>
      <c r="B37" s="1424"/>
      <c r="C37" s="1424"/>
      <c r="D37" s="108"/>
    </row>
    <row r="38" spans="1:4">
      <c r="A38" s="83"/>
      <c r="B38" s="108"/>
      <c r="C38" s="108"/>
      <c r="D38" s="108"/>
    </row>
    <row r="39" spans="1:4">
      <c r="A39" s="1427" t="s">
        <v>631</v>
      </c>
      <c r="B39" s="108"/>
      <c r="C39" s="108"/>
      <c r="D39" s="108"/>
    </row>
    <row r="40" spans="1:4">
      <c r="A40" s="83"/>
      <c r="B40" s="108"/>
      <c r="C40" s="108"/>
      <c r="D40" s="108"/>
    </row>
    <row r="41" spans="1:4">
      <c r="A41" s="1192"/>
      <c r="B41" s="108"/>
      <c r="C41" s="108"/>
      <c r="D41" s="108"/>
    </row>
    <row r="43" spans="1:4">
      <c r="A43" s="246"/>
    </row>
  </sheetData>
  <mergeCells count="2">
    <mergeCell ref="A29:F29"/>
    <mergeCell ref="A30:F30"/>
  </mergeCells>
  <hyperlinks>
    <hyperlink ref="A3" location="'User Guide Driver Licensing'!A1" display="Click Here for User Guide"/>
    <hyperlink ref="A35" location="Contents!A1" display="Click here to return to Contents"/>
    <hyperlink ref="A37" location="'Statistical Notes'!A1" display="Click here for information on Statistical Notes and symbols used"/>
    <hyperlink ref="A33" location="'Driver Licensing - Commentary'!A1" display="Click here to return to the Commentary"/>
    <hyperlink ref="A39" r:id="rId1"/>
  </hyperlinks>
  <pageMargins left="0.74803149606299213" right="0.74803149606299213" top="0.98425196850393704" bottom="0.98425196850393704" header="0.51181102362204722" footer="0.51181102362204722"/>
  <pageSetup paperSize="9" orientation="landscape" r:id="rId2"/>
  <headerFooter alignWithMargins="0"/>
  <drawing r:id="rId3"/>
</worksheet>
</file>

<file path=xl/worksheets/sheet73.xml><?xml version="1.0" encoding="utf-8"?>
<worksheet xmlns="http://schemas.openxmlformats.org/spreadsheetml/2006/main" xmlns:r="http://schemas.openxmlformats.org/officeDocument/2006/relationships">
  <sheetPr codeName="Sheet93">
    <tabColor theme="0" tint="-0.249977111117893"/>
    <pageSetUpPr fitToPage="1"/>
  </sheetPr>
  <dimension ref="A1:N43"/>
  <sheetViews>
    <sheetView zoomScaleNormal="100" workbookViewId="0">
      <selection activeCell="A2" sqref="A2"/>
    </sheetView>
  </sheetViews>
  <sheetFormatPr defaultRowHeight="12.75"/>
  <cols>
    <col min="1" max="1" width="37.28515625" style="709" customWidth="1"/>
    <col min="2" max="4" width="14" style="74" customWidth="1"/>
    <col min="5" max="5" width="14" style="709" customWidth="1"/>
    <col min="6" max="6" width="3.42578125" style="816" customWidth="1"/>
    <col min="7" max="7" width="14" style="709" customWidth="1"/>
    <col min="8" max="16384" width="9.140625" style="709"/>
  </cols>
  <sheetData>
    <row r="1" spans="1:14" ht="15.75">
      <c r="A1" s="73" t="s">
        <v>229</v>
      </c>
      <c r="B1" s="275"/>
      <c r="C1" s="471"/>
    </row>
    <row r="2" spans="1:14" ht="15.75">
      <c r="G2" s="77"/>
    </row>
    <row r="3" spans="1:14">
      <c r="A3" s="707" t="s">
        <v>106</v>
      </c>
    </row>
    <row r="5" spans="1:14">
      <c r="A5" s="167" t="s">
        <v>1113</v>
      </c>
      <c r="B5" s="108"/>
      <c r="C5" s="108"/>
      <c r="D5" s="108"/>
    </row>
    <row r="6" spans="1:14" ht="13.5" thickBot="1">
      <c r="A6" s="575"/>
      <c r="B6" s="575"/>
      <c r="C6" s="575"/>
      <c r="D6" s="575"/>
      <c r="E6" s="575"/>
      <c r="F6" s="252"/>
      <c r="G6" s="575"/>
    </row>
    <row r="7" spans="1:14" ht="38.25" customHeight="1" thickTop="1" thickBot="1">
      <c r="A7" s="575"/>
      <c r="B7" s="772" t="s">
        <v>863</v>
      </c>
      <c r="C7" s="772" t="s">
        <v>864</v>
      </c>
      <c r="D7" s="772" t="s">
        <v>865</v>
      </c>
      <c r="E7" s="772" t="s">
        <v>866</v>
      </c>
      <c r="F7" s="773"/>
      <c r="G7" s="772" t="s">
        <v>867</v>
      </c>
      <c r="J7" s="271"/>
      <c r="K7" s="1197"/>
      <c r="L7" s="1197"/>
      <c r="M7" s="1197"/>
      <c r="N7" s="1197"/>
    </row>
    <row r="8" spans="1:14" ht="13.5" thickTop="1">
      <c r="A8" s="270"/>
      <c r="B8" s="909"/>
      <c r="C8" s="909"/>
      <c r="D8" s="910"/>
      <c r="E8" s="132"/>
      <c r="F8" s="832"/>
      <c r="G8" s="132"/>
      <c r="H8" s="87"/>
    </row>
    <row r="9" spans="1:14">
      <c r="A9" s="270" t="s">
        <v>230</v>
      </c>
      <c r="B9" s="911">
        <f>('Driver Licensing Ordinary T6.1'!C9-'Driver Licensing Ordinary T6.1'!B9)/'Driver Licensing Ordinary T6.1'!B9</f>
        <v>4.4548841730115016E-2</v>
      </c>
      <c r="C9" s="911">
        <f>('Driver Licensing Ordinary T6.1'!D9-'Driver Licensing Ordinary T6.1'!C9)/'Driver Licensing Ordinary T6.1'!C9</f>
        <v>-1.6788151364764269E-2</v>
      </c>
      <c r="D9" s="911">
        <f>('Driver Licensing Ordinary T6.1'!E9-'Driver Licensing Ordinary T6.1'!D9)/'Driver Licensing Ordinary T6.1'!D9</f>
        <v>6.7392247328364685E-2</v>
      </c>
      <c r="E9" s="911">
        <f>('Driver Licensing Ordinary T6.1'!F9-'Driver Licensing Ordinary T6.1'!E9)/'Driver Licensing Ordinary T6.1'!E9</f>
        <v>-6.5612531402393967E-2</v>
      </c>
      <c r="F9" s="911"/>
      <c r="G9" s="911">
        <f>('Driver Licensing Ordinary T6.1'!F9-'Driver Licensing Ordinary T6.1'!B9)/'Driver Licensing Ordinary T6.1'!B9</f>
        <v>2.4299368216426372E-2</v>
      </c>
      <c r="H9" s="271"/>
    </row>
    <row r="10" spans="1:14">
      <c r="A10" s="270"/>
      <c r="B10" s="132"/>
      <c r="C10" s="132"/>
      <c r="D10" s="132"/>
      <c r="E10" s="132"/>
      <c r="F10" s="832"/>
      <c r="G10" s="911"/>
      <c r="H10" s="271"/>
    </row>
    <row r="11" spans="1:14">
      <c r="A11" s="270" t="s">
        <v>231</v>
      </c>
      <c r="B11" s="911">
        <f>('Driver Licensing Ordinary T6.1'!C11-'Driver Licensing Ordinary T6.1'!B11)/'Driver Licensing Ordinary T6.1'!B11</f>
        <v>-6.9975091013604135E-2</v>
      </c>
      <c r="C11" s="911">
        <f>('Driver Licensing Ordinary T6.1'!D11-'Driver Licensing Ordinary T6.1'!C11)/'Driver Licensing Ordinary T6.1'!C11</f>
        <v>1.8130124850632492E-2</v>
      </c>
      <c r="D11" s="911">
        <f>('Driver Licensing Ordinary T6.1'!E11-'Driver Licensing Ordinary T6.1'!D11)/'Driver Licensing Ordinary T6.1'!D11</f>
        <v>8.6243878748634095E-2</v>
      </c>
      <c r="E11" s="911">
        <f>('Driver Licensing Ordinary T6.1'!F11-'Driver Licensing Ordinary T6.1'!E11)/'Driver Licensing Ordinary T6.1'!E11</f>
        <v>-2.2131147540983605E-2</v>
      </c>
      <c r="F11" s="911"/>
      <c r="G11" s="911">
        <f>('Driver Licensing Ordinary T6.1'!F11-'Driver Licensing Ordinary T6.1'!B11)/'Driver Licensing Ordinary T6.1'!B11</f>
        <v>5.7865491473462352E-3</v>
      </c>
      <c r="H11" s="271"/>
    </row>
    <row r="12" spans="1:14">
      <c r="A12" s="270"/>
      <c r="B12" s="132"/>
      <c r="C12" s="132"/>
      <c r="D12" s="132"/>
      <c r="E12" s="132"/>
      <c r="F12" s="832"/>
      <c r="G12" s="911"/>
      <c r="H12" s="271"/>
    </row>
    <row r="13" spans="1:14" ht="14.25">
      <c r="A13" s="709" t="s">
        <v>1111</v>
      </c>
      <c r="B13" s="911">
        <f>('Driver Licensing Ordinary T6.1'!C13-'Driver Licensing Ordinary T6.1'!B13)/'Driver Licensing Ordinary T6.1'!B13</f>
        <v>7.8712975148290135E-2</v>
      </c>
      <c r="C13" s="911">
        <f>('Driver Licensing Ordinary T6.1'!D13-'Driver Licensing Ordinary T6.1'!C13)/'Driver Licensing Ordinary T6.1'!C13</f>
        <v>0.20453339934226811</v>
      </c>
      <c r="D13" s="911">
        <f>('Driver Licensing Ordinary T6.1'!E13-'Driver Licensing Ordinary T6.1'!D13)/'Driver Licensing Ordinary T6.1'!D13</f>
        <v>0.91013709890497019</v>
      </c>
      <c r="E13" s="911">
        <f>('Driver Licensing Ordinary T6.1'!F13-'Driver Licensing Ordinary T6.1'!E13)/'Driver Licensing Ordinary T6.1'!E13</f>
        <v>-6.4035964035964038E-2</v>
      </c>
      <c r="F13" s="911"/>
      <c r="G13" s="911">
        <f>('Driver Licensing Ordinary T6.1'!F13-'Driver Licensing Ordinary T6.1'!B13)/'Driver Licensing Ordinary T6.1'!B13</f>
        <v>1.3229959375178806</v>
      </c>
      <c r="H13" s="271"/>
      <c r="I13" s="155"/>
    </row>
    <row r="14" spans="1:14">
      <c r="A14" s="270"/>
      <c r="B14" s="132"/>
      <c r="C14" s="132"/>
      <c r="D14" s="132"/>
      <c r="E14" s="132"/>
      <c r="F14" s="832"/>
      <c r="G14" s="911"/>
    </row>
    <row r="15" spans="1:14">
      <c r="A15" s="1197" t="s">
        <v>1389</v>
      </c>
      <c r="B15" s="911">
        <f>('Driver Licensing Ordinary T6.1'!C15-'Driver Licensing Ordinary T6.1'!B15)/'Driver Licensing Ordinary T6.1'!B15</f>
        <v>7.8410096799063425E-2</v>
      </c>
      <c r="C15" s="911">
        <f>('Driver Licensing Ordinary T6.1'!D15-'Driver Licensing Ordinary T6.1'!C15)/'Driver Licensing Ordinary T6.1'!C15</f>
        <v>3.7546005772235019E-2</v>
      </c>
      <c r="D15" s="911">
        <f>('Driver Licensing Ordinary T6.1'!E15-'Driver Licensing Ordinary T6.1'!D15)/'Driver Licensing Ordinary T6.1'!D15</f>
        <v>7.3497511802985832E-3</v>
      </c>
      <c r="E15" s="911">
        <f>('Driver Licensing Ordinary T6.1'!F15-'Driver Licensing Ordinary T6.1'!E15)/'Driver Licensing Ordinary T6.1'!E15</f>
        <v>-0.1549413523167735</v>
      </c>
      <c r="F15" s="911"/>
      <c r="G15" s="911">
        <f>('Driver Licensing Ordinary T6.1'!F15-'Driver Licensing Ordinary T6.1'!B15)/'Driver Licensing Ordinary T6.1'!B15</f>
        <v>-4.75143485337369E-2</v>
      </c>
    </row>
    <row r="16" spans="1:14">
      <c r="A16" s="270"/>
      <c r="B16" s="132"/>
      <c r="C16" s="132"/>
      <c r="D16" s="132"/>
      <c r="E16" s="132"/>
      <c r="F16" s="832"/>
      <c r="G16" s="911"/>
      <c r="H16" s="708"/>
    </row>
    <row r="17" spans="1:9">
      <c r="A17" s="1197" t="s">
        <v>1173</v>
      </c>
      <c r="B17" s="911">
        <f>('Driver Licensing Ordinary T6.1'!C17-'Driver Licensing Ordinary T6.1'!B17)/'Driver Licensing Ordinary T6.1'!B17</f>
        <v>-1.6625103906899419E-2</v>
      </c>
      <c r="C17" s="911">
        <f>('Driver Licensing Ordinary T6.1'!D17-'Driver Licensing Ordinary T6.1'!C17)/'Driver Licensing Ordinary T6.1'!C17</f>
        <v>6.6272189349112429E-2</v>
      </c>
      <c r="D17" s="911">
        <f>('Driver Licensing Ordinary T6.1'!E17-'Driver Licensing Ordinary T6.1'!D17)/'Driver Licensing Ordinary T6.1'!D17</f>
        <v>0.10274298398604725</v>
      </c>
      <c r="E17" s="911">
        <f>('Driver Licensing Ordinary T6.1'!F17-'Driver Licensing Ordinary T6.1'!E17)/'Driver Licensing Ordinary T6.1'!E17</f>
        <v>-0.1736879942487419</v>
      </c>
      <c r="F17" s="911"/>
      <c r="G17" s="911">
        <f>('Driver Licensing Ordinary T6.1'!F17-'Driver Licensing Ordinary T6.1'!B17)/'Driver Licensing Ordinary T6.1'!B17</f>
        <v>-4.4555278470490442E-2</v>
      </c>
    </row>
    <row r="18" spans="1:9">
      <c r="A18" s="270"/>
      <c r="B18" s="132"/>
      <c r="C18" s="132"/>
      <c r="D18" s="132"/>
      <c r="E18" s="132"/>
      <c r="F18" s="832"/>
      <c r="G18" s="911"/>
    </row>
    <row r="19" spans="1:9">
      <c r="A19" s="1197" t="s">
        <v>1390</v>
      </c>
      <c r="B19" s="911">
        <f>('Driver Licensing Ordinary T6.1'!C19-'Driver Licensing Ordinary T6.1'!B19)/'Driver Licensing Ordinary T6.1'!B19</f>
        <v>8.9890448619152741E-2</v>
      </c>
      <c r="C19" s="911">
        <f>('Driver Licensing Ordinary T6.1'!D19-'Driver Licensing Ordinary T6.1'!C19)/'Driver Licensing Ordinary T6.1'!C19</f>
        <v>-5.7328492260653542E-2</v>
      </c>
      <c r="D19" s="911">
        <f>('Driver Licensing Ordinary T6.1'!E19-'Driver Licensing Ordinary T6.1'!D19)/'Driver Licensing Ordinary T6.1'!D19</f>
        <v>4.8611392661666329E-2</v>
      </c>
      <c r="E19" s="911">
        <f>('Driver Licensing Ordinary T6.1'!F19-'Driver Licensing Ordinary T6.1'!E19)/'Driver Licensing Ordinary T6.1'!E19</f>
        <v>3.1510980513454995E-2</v>
      </c>
      <c r="F19" s="911"/>
      <c r="G19" s="911">
        <f>('Driver Licensing Ordinary T6.1'!F19-'Driver Licensing Ordinary T6.1'!B19)/'Driver Licensing Ordinary T6.1'!B19</f>
        <v>0.11130087057941433</v>
      </c>
      <c r="I19" s="155"/>
    </row>
    <row r="20" spans="1:9">
      <c r="A20" s="270"/>
      <c r="B20" s="132"/>
      <c r="C20" s="132"/>
      <c r="D20" s="132"/>
      <c r="E20" s="132"/>
      <c r="F20" s="832"/>
      <c r="G20" s="911"/>
    </row>
    <row r="21" spans="1:9">
      <c r="A21" s="1197" t="s">
        <v>1174</v>
      </c>
      <c r="B21" s="911">
        <f>('Driver Licensing Ordinary T6.1'!C21-'Driver Licensing Ordinary T6.1'!B21)/'Driver Licensing Ordinary T6.1'!B21</f>
        <v>-9.1951040179923019E-2</v>
      </c>
      <c r="C21" s="911">
        <f>('Driver Licensing Ordinary T6.1'!D21-'Driver Licensing Ordinary T6.1'!C21)/'Driver Licensing Ordinary T6.1'!C21</f>
        <v>-6.044296261014527E-2</v>
      </c>
      <c r="D21" s="911">
        <f>('Driver Licensing Ordinary T6.1'!E21-'Driver Licensing Ordinary T6.1'!D21)/'Driver Licensing Ordinary T6.1'!D21</f>
        <v>-5.2063266754537159E-2</v>
      </c>
      <c r="E21" s="911">
        <f>('Driver Licensing Ordinary T6.1'!F21-'Driver Licensing Ordinary T6.1'!E21)/'Driver Licensing Ordinary T6.1'!E21</f>
        <v>-9.3373977218033047E-2</v>
      </c>
      <c r="F21" s="911"/>
      <c r="G21" s="911">
        <f>('Driver Licensing Ordinary T6.1'!F21-'Driver Licensing Ordinary T6.1'!B21)/'Driver Licensing Ordinary T6.1'!B21</f>
        <v>-0.2667704684053458</v>
      </c>
    </row>
    <row r="22" spans="1:9">
      <c r="A22" s="270"/>
      <c r="B22" s="132"/>
      <c r="C22" s="132"/>
      <c r="D22" s="132"/>
      <c r="E22" s="132"/>
      <c r="F22" s="832"/>
      <c r="G22" s="911"/>
    </row>
    <row r="23" spans="1:9">
      <c r="A23" s="1197" t="s">
        <v>1391</v>
      </c>
      <c r="B23" s="911">
        <f>('Driver Licensing Ordinary T6.1'!C23-'Driver Licensing Ordinary T6.1'!B23)/'Driver Licensing Ordinary T6.1'!B23</f>
        <v>6.0329067641681899E-3</v>
      </c>
      <c r="C23" s="911">
        <f>('Driver Licensing Ordinary T6.1'!D23-'Driver Licensing Ordinary T6.1'!C23)/'Driver Licensing Ordinary T6.1'!C23</f>
        <v>-4.8882427766672724E-2</v>
      </c>
      <c r="D23" s="911">
        <f>('Driver Licensing Ordinary T6.1'!E23-'Driver Licensing Ordinary T6.1'!D23)/'Driver Licensing Ordinary T6.1'!D23</f>
        <v>9.07527703477264E-2</v>
      </c>
      <c r="E23" s="911">
        <f>('Driver Licensing Ordinary T6.1'!F23-'Driver Licensing Ordinary T6.1'!E23)/'Driver Licensing Ordinary T6.1'!E23</f>
        <v>5.4650551760378349E-2</v>
      </c>
      <c r="F23" s="911"/>
      <c r="G23" s="911">
        <f>('Driver Licensing Ordinary T6.1'!F23-'Driver Licensing Ordinary T6.1'!B23)/'Driver Licensing Ordinary T6.1'!B23</f>
        <v>0.10073126142595978</v>
      </c>
    </row>
    <row r="24" spans="1:9" ht="13.5" thickBot="1">
      <c r="A24" s="270"/>
      <c r="B24" s="912"/>
      <c r="C24" s="912"/>
      <c r="D24" s="913"/>
      <c r="E24" s="914"/>
      <c r="F24" s="832"/>
      <c r="G24" s="915"/>
    </row>
    <row r="25" spans="1:9" ht="14.25" thickTop="1" thickBot="1">
      <c r="A25" s="151" t="s">
        <v>1112</v>
      </c>
      <c r="B25" s="916">
        <f>('Driver Licensing Ordinary T6.1'!C25-'Driver Licensing Ordinary T6.1'!B25)/'Driver Licensing Ordinary T6.1'!B25</f>
        <v>3.1048706642553797E-2</v>
      </c>
      <c r="C25" s="916">
        <f>('Driver Licensing Ordinary T6.1'!D25-'Driver Licensing Ordinary T6.1'!C25)/'Driver Licensing Ordinary T6.1'!C25</f>
        <v>5.0979484046431878E-2</v>
      </c>
      <c r="D25" s="916">
        <f>('Driver Licensing Ordinary T6.1'!E25-'Driver Licensing Ordinary T6.1'!D25)/'Driver Licensing Ordinary T6.1'!D25</f>
        <v>0.31609715392080107</v>
      </c>
      <c r="E25" s="916">
        <f>('Driver Licensing Ordinary T6.1'!F25-'Driver Licensing Ordinary T6.1'!E25)/'Driver Licensing Ordinary T6.1'!E25</f>
        <v>-6.6417798801729724E-2</v>
      </c>
      <c r="F25" s="917"/>
      <c r="G25" s="916">
        <f>('Driver Licensing Ordinary T6.1'!F25-'Driver Licensing Ordinary T6.1'!B25)/'Driver Licensing Ordinary T6.1'!B25</f>
        <v>0.33141649564139558</v>
      </c>
    </row>
    <row r="26" spans="1:9" ht="13.5" thickTop="1">
      <c r="A26" s="242" t="s">
        <v>1388</v>
      </c>
      <c r="B26" s="108"/>
      <c r="C26" s="108"/>
      <c r="D26" s="108"/>
    </row>
    <row r="27" spans="1:9" ht="6.75" customHeight="1">
      <c r="A27" s="104"/>
      <c r="B27" s="108"/>
      <c r="C27" s="108"/>
      <c r="D27" s="108"/>
    </row>
    <row r="28" spans="1:9" s="270" customFormat="1">
      <c r="A28" s="240" t="s">
        <v>121</v>
      </c>
      <c r="B28" s="244"/>
      <c r="C28" s="244"/>
      <c r="D28" s="244"/>
      <c r="E28" s="266"/>
    </row>
    <row r="29" spans="1:9" s="270" customFormat="1" ht="26.25" customHeight="1">
      <c r="A29" s="1530" t="s">
        <v>1392</v>
      </c>
      <c r="B29" s="1530"/>
      <c r="C29" s="1530"/>
      <c r="D29" s="1530"/>
      <c r="E29" s="1484"/>
    </row>
    <row r="30" spans="1:9" s="270" customFormat="1" ht="27" customHeight="1">
      <c r="A30" s="1530" t="s">
        <v>1774</v>
      </c>
      <c r="B30" s="1530"/>
      <c r="C30" s="1530"/>
      <c r="D30" s="1530"/>
      <c r="E30" s="1484"/>
    </row>
    <row r="31" spans="1:9">
      <c r="A31" s="104"/>
      <c r="B31" s="108"/>
      <c r="C31" s="108"/>
      <c r="D31" s="108"/>
    </row>
    <row r="32" spans="1:9">
      <c r="A32" s="271"/>
      <c r="B32" s="108"/>
      <c r="C32" s="108"/>
      <c r="D32" s="108"/>
      <c r="H32" s="271"/>
    </row>
    <row r="33" spans="1:4">
      <c r="A33" s="707" t="s">
        <v>113</v>
      </c>
      <c r="B33" s="108"/>
      <c r="C33" s="108"/>
      <c r="D33" s="108"/>
    </row>
    <row r="34" spans="1:4">
      <c r="A34" s="83"/>
      <c r="B34" s="108"/>
      <c r="C34" s="108"/>
      <c r="D34" s="108"/>
    </row>
    <row r="35" spans="1:4">
      <c r="A35" s="707" t="s">
        <v>114</v>
      </c>
      <c r="B35" s="108"/>
      <c r="C35" s="108"/>
      <c r="D35" s="108"/>
    </row>
    <row r="36" spans="1:4">
      <c r="A36" s="83"/>
      <c r="B36" s="108"/>
      <c r="C36" s="108"/>
      <c r="D36" s="108"/>
    </row>
    <row r="37" spans="1:4">
      <c r="A37" s="1425" t="s">
        <v>115</v>
      </c>
      <c r="B37" s="1424"/>
      <c r="C37" s="1424"/>
      <c r="D37" s="108"/>
    </row>
    <row r="38" spans="1:4">
      <c r="A38" s="83"/>
      <c r="B38" s="108"/>
      <c r="C38" s="108"/>
      <c r="D38" s="108"/>
    </row>
    <row r="39" spans="1:4">
      <c r="A39" s="1427" t="s">
        <v>631</v>
      </c>
      <c r="B39" s="108"/>
      <c r="C39" s="108"/>
      <c r="D39" s="108"/>
    </row>
    <row r="40" spans="1:4">
      <c r="A40" s="83"/>
      <c r="B40" s="108"/>
      <c r="C40" s="108"/>
      <c r="D40" s="108"/>
    </row>
    <row r="41" spans="1:4">
      <c r="A41" s="855"/>
      <c r="B41" s="108"/>
      <c r="C41" s="108"/>
      <c r="D41" s="108"/>
    </row>
    <row r="43" spans="1:4">
      <c r="A43" s="707"/>
    </row>
  </sheetData>
  <mergeCells count="2">
    <mergeCell ref="A29:E29"/>
    <mergeCell ref="A30:E30"/>
  </mergeCells>
  <hyperlinks>
    <hyperlink ref="A39" r:id="rId1"/>
    <hyperlink ref="A3" location="'User Guide Driver Licensing'!A1" display="Click Here for User Guide"/>
    <hyperlink ref="A35" location="Contents!A1" display="Click here to return to Contents"/>
    <hyperlink ref="A37" location="'Statistical Notes'!A1" display="Click here for information on Statistical Notes and symbols used"/>
    <hyperlink ref="A33" location="'Driver Licensing - Commentary'!A1" display="Click here to return to the Commentary"/>
  </hyperlinks>
  <pageMargins left="0.74803149606299213" right="0.74803149606299213" top="0.98425196850393704" bottom="0.98425196850393704" header="0.51181102362204722" footer="0.51181102362204722"/>
  <pageSetup paperSize="9" orientation="landscape" r:id="rId2"/>
  <headerFooter alignWithMargins="0"/>
  <drawing r:id="rId3"/>
</worksheet>
</file>

<file path=xl/worksheets/sheet74.xml><?xml version="1.0" encoding="utf-8"?>
<worksheet xmlns="http://schemas.openxmlformats.org/spreadsheetml/2006/main" xmlns:r="http://schemas.openxmlformats.org/officeDocument/2006/relationships">
  <sheetPr codeName="Sheet94">
    <tabColor theme="0" tint="-0.249977111117893"/>
    <pageSetUpPr fitToPage="1"/>
  </sheetPr>
  <dimension ref="A1:T38"/>
  <sheetViews>
    <sheetView zoomScaleNormal="100" workbookViewId="0">
      <selection activeCell="A2" sqref="A2"/>
    </sheetView>
  </sheetViews>
  <sheetFormatPr defaultRowHeight="12.75"/>
  <cols>
    <col min="1" max="1" width="31.7109375" style="709" customWidth="1"/>
    <col min="2" max="6" width="10" style="709" customWidth="1"/>
    <col min="7" max="8" width="9.140625" style="709"/>
    <col min="9" max="9" width="12.140625" style="709" bestFit="1" customWidth="1"/>
    <col min="10" max="11" width="9.42578125" style="709" bestFit="1" customWidth="1"/>
    <col min="12" max="13" width="9.85546875" style="709" bestFit="1" customWidth="1"/>
    <col min="14" max="16384" width="9.140625" style="709"/>
  </cols>
  <sheetData>
    <row r="1" spans="1:13" ht="15.75">
      <c r="A1" s="73" t="s">
        <v>229</v>
      </c>
      <c r="D1" s="471"/>
    </row>
    <row r="2" spans="1:13" ht="15.75">
      <c r="G2" s="77"/>
    </row>
    <row r="3" spans="1:13">
      <c r="A3" s="707" t="s">
        <v>106</v>
      </c>
    </row>
    <row r="4" spans="1:13">
      <c r="A4" s="289"/>
      <c r="B4" s="576"/>
      <c r="C4" s="576"/>
      <c r="D4" s="576"/>
      <c r="E4" s="576"/>
      <c r="F4" s="576"/>
    </row>
    <row r="5" spans="1:13" ht="26.25" customHeight="1">
      <c r="A5" s="1489" t="s">
        <v>1776</v>
      </c>
      <c r="B5" s="1467"/>
      <c r="C5" s="1467"/>
      <c r="D5" s="1467"/>
      <c r="E5" s="1467"/>
      <c r="F5" s="1467"/>
    </row>
    <row r="6" spans="1:13" ht="12.75" customHeight="1" thickBot="1">
      <c r="A6" s="596"/>
      <c r="B6" s="573"/>
      <c r="C6" s="573"/>
      <c r="D6" s="573"/>
      <c r="E6" s="588"/>
      <c r="F6" s="573"/>
      <c r="M6" s="155"/>
    </row>
    <row r="7" spans="1:13" ht="31.5" customHeight="1" thickTop="1" thickBot="1">
      <c r="A7" s="798" t="s">
        <v>283</v>
      </c>
      <c r="B7" s="797" t="s">
        <v>855</v>
      </c>
      <c r="C7" s="796" t="s">
        <v>863</v>
      </c>
      <c r="D7" s="796" t="s">
        <v>1154</v>
      </c>
      <c r="E7" s="796" t="s">
        <v>1155</v>
      </c>
      <c r="F7" s="796" t="s">
        <v>867</v>
      </c>
      <c r="G7" s="248"/>
      <c r="H7" s="248"/>
    </row>
    <row r="8" spans="1:13" s="1197" customFormat="1" ht="13.5" thickTop="1">
      <c r="A8" s="810"/>
      <c r="B8" s="811"/>
      <c r="C8" s="773"/>
      <c r="D8" s="773"/>
      <c r="E8" s="773"/>
      <c r="F8" s="773"/>
      <c r="G8" s="248"/>
      <c r="H8" s="248"/>
    </row>
    <row r="9" spans="1:13">
      <c r="A9" s="266" t="s">
        <v>230</v>
      </c>
      <c r="B9" s="574">
        <f>'Driver Licensing Ordinary T6.1'!B9/'Driver Licensing Ordinary T6.1'!B9</f>
        <v>1</v>
      </c>
      <c r="C9" s="574">
        <f>'Driver Licensing Ordinary T6.1'!C9/'Driver Licensing Ordinary T6.1'!B9</f>
        <v>1.044548841730115</v>
      </c>
      <c r="D9" s="574">
        <f>'Driver Licensing Ordinary T6.1'!D9/'Driver Licensing Ordinary T6.1'!B9</f>
        <v>1.0270127976672607</v>
      </c>
      <c r="E9" s="574">
        <f>'Driver Licensing Ordinary T6.1'!E9/'Driver Licensing Ordinary T6.1'!B9</f>
        <v>1.0962254981370485</v>
      </c>
      <c r="F9" s="574">
        <f>'Driver Licensing Ordinary T6.1'!F9/'Driver Licensing Ordinary T6.1'!B9</f>
        <v>1.0242993682164263</v>
      </c>
      <c r="G9" s="155"/>
      <c r="H9" s="155"/>
      <c r="I9" s="155"/>
      <c r="J9" s="155"/>
      <c r="K9" s="155"/>
      <c r="M9" s="155"/>
    </row>
    <row r="10" spans="1:13">
      <c r="A10" s="266" t="s">
        <v>231</v>
      </c>
      <c r="B10" s="574">
        <f>'Driver Licensing Ordinary T6.1'!B11/'Driver Licensing Ordinary T6.1'!B11</f>
        <v>1</v>
      </c>
      <c r="C10" s="574">
        <f>'Driver Licensing Ordinary T6.1'!C11/'Driver Licensing Ordinary T6.1'!B11</f>
        <v>0.93002490898639589</v>
      </c>
      <c r="D10" s="574">
        <f>'Driver Licensing Ordinary T6.1'!D11/'Driver Licensing Ordinary T6.1'!B11</f>
        <v>0.94688637670051734</v>
      </c>
      <c r="E10" s="574">
        <f>'Driver Licensing Ordinary T6.1'!E11/'Driver Licensing Ordinary T6.1'!B11</f>
        <v>1.0285495305614103</v>
      </c>
      <c r="F10" s="574">
        <f>'Driver Licensing Ordinary T6.1'!F11/'Driver Licensing Ordinary T6.1'!B11</f>
        <v>1.0057865491473463</v>
      </c>
      <c r="G10" s="155"/>
      <c r="H10" s="155"/>
      <c r="I10" s="577"/>
      <c r="J10" s="587"/>
      <c r="K10" s="114"/>
      <c r="L10" s="114"/>
      <c r="M10" s="114"/>
    </row>
    <row r="11" spans="1:13">
      <c r="A11" s="266" t="s">
        <v>1116</v>
      </c>
      <c r="B11" s="574">
        <f>'Driver Licensing Ordinary T6.1'!B15/'Driver Licensing Ordinary T6.1'!B15</f>
        <v>1</v>
      </c>
      <c r="C11" s="574">
        <f>'Driver Licensing Ordinary T6.1'!C15/'Driver Licensing Ordinary T6.1'!B15</f>
        <v>1.0784100967990635</v>
      </c>
      <c r="D11" s="574">
        <f>'Driver Licensing Ordinary T6.1'!D15/'Driver Licensing Ordinary T6.1'!B15</f>
        <v>1.1189000885183176</v>
      </c>
      <c r="E11" s="574">
        <f>'Driver Licensing Ordinary T6.1'!E15/'Driver Licensing Ordinary T6.1'!B15</f>
        <v>1.1271237257645412</v>
      </c>
      <c r="F11" s="574">
        <f>'Driver Licensing Ordinary T6.1'!F15/'Driver Licensing Ordinary T6.1'!B15</f>
        <v>0.95248565146626307</v>
      </c>
      <c r="G11" s="155"/>
      <c r="H11" s="155"/>
      <c r="I11" s="578"/>
      <c r="J11" s="587"/>
      <c r="K11" s="114"/>
      <c r="L11" s="114"/>
      <c r="M11" s="114"/>
    </row>
    <row r="12" spans="1:13">
      <c r="A12" s="266" t="s">
        <v>1173</v>
      </c>
      <c r="B12" s="574">
        <f>'Driver Licensing Ordinary T6.1'!B17/'Driver Licensing Ordinary T6.1'!B17</f>
        <v>1</v>
      </c>
      <c r="C12" s="574">
        <f>'Driver Licensing Ordinary T6.1'!C17/'Driver Licensing Ordinary T6.1'!B17</f>
        <v>0.98337489609310058</v>
      </c>
      <c r="D12" s="574">
        <f>'Driver Licensing Ordinary T6.1'!D17/'Driver Licensing Ordinary T6.1'!B17</f>
        <v>1.0485453034081462</v>
      </c>
      <c r="E12" s="574">
        <f>'Driver Licensing Ordinary T6.1'!E17/'Driver Licensing Ordinary T6.1'!B17</f>
        <v>1.1562759767248545</v>
      </c>
      <c r="F12" s="574">
        <f>'Driver Licensing Ordinary T6.1'!F17/'Driver Licensing Ordinary T6.1'!B17</f>
        <v>0.95544472152950954</v>
      </c>
      <c r="I12" s="578"/>
      <c r="J12" s="587"/>
      <c r="K12" s="114"/>
      <c r="L12" s="114"/>
      <c r="M12" s="114"/>
    </row>
    <row r="13" spans="1:13">
      <c r="A13" s="266" t="s">
        <v>1115</v>
      </c>
      <c r="B13" s="574">
        <f>'Driver Licensing Ordinary T6.1'!B19/'Driver Licensing Ordinary T6.1'!B19</f>
        <v>1</v>
      </c>
      <c r="C13" s="574">
        <f>'Driver Licensing Ordinary T6.1'!C19/'Driver Licensing Ordinary T6.1'!B19</f>
        <v>1.0898904486191527</v>
      </c>
      <c r="D13" s="574">
        <f>'Driver Licensing Ordinary T6.1'!D19/'Driver Licensing Ordinary T6.1'!B19</f>
        <v>1.0274086724705294</v>
      </c>
      <c r="E13" s="574">
        <f>'Driver Licensing Ordinary T6.1'!E19/'Driver Licensing Ordinary T6.1'!B19</f>
        <v>1.0773524388719957</v>
      </c>
      <c r="F13" s="574">
        <f>'Driver Licensing Ordinary T6.1'!F19/'Driver Licensing Ordinary T6.1'!B19</f>
        <v>1.1113008705794143</v>
      </c>
      <c r="I13" s="578"/>
      <c r="J13" s="587"/>
      <c r="K13" s="114"/>
      <c r="L13" s="114"/>
      <c r="M13" s="114"/>
    </row>
    <row r="14" spans="1:13">
      <c r="A14" s="266" t="s">
        <v>1174</v>
      </c>
      <c r="B14" s="574">
        <f>'Driver Licensing Ordinary T6.1'!B21/'Driver Licensing Ordinary T6.1'!B21</f>
        <v>1</v>
      </c>
      <c r="C14" s="574">
        <f>'Driver Licensing Ordinary T6.1'!C21/'Driver Licensing Ordinary T6.1'!B21</f>
        <v>0.90804895982007694</v>
      </c>
      <c r="D14" s="574">
        <f>'Driver Licensing Ordinary T6.1'!D21/'Driver Licensing Ordinary T6.1'!B21</f>
        <v>0.85316379049349078</v>
      </c>
      <c r="E14" s="574">
        <f>'Driver Licensing Ordinary T6.1'!E21/'Driver Licensing Ordinary T6.1'!B21</f>
        <v>0.80874529648371607</v>
      </c>
      <c r="F14" s="574">
        <f>'Driver Licensing Ordinary T6.1'!F21/'Driver Licensing Ordinary T6.1'!B21</f>
        <v>0.7332295315946542</v>
      </c>
      <c r="I14" s="562"/>
      <c r="J14" s="562"/>
      <c r="L14" s="155"/>
      <c r="M14" s="155"/>
    </row>
    <row r="15" spans="1:13">
      <c r="A15" s="535" t="s">
        <v>1114</v>
      </c>
      <c r="B15" s="574">
        <f>'Driver Licensing Ordinary T6.1'!B23/'Driver Licensing Ordinary T6.1'!B23</f>
        <v>1</v>
      </c>
      <c r="C15" s="574">
        <f>'Driver Licensing Ordinary T6.1'!C23/'Driver Licensing Ordinary T6.1'!B23</f>
        <v>1.0060329067641682</v>
      </c>
      <c r="D15" s="574">
        <f>'Driver Licensing Ordinary T6.1'!D23/'Driver Licensing Ordinary T6.1'!B23</f>
        <v>0.956855575868373</v>
      </c>
      <c r="E15" s="574">
        <f>'Driver Licensing Ordinary T6.1'!E23/'Driver Licensing Ordinary T6.1'!B23</f>
        <v>1.0436928702010968</v>
      </c>
      <c r="F15" s="574">
        <f>'Driver Licensing Ordinary T6.1'!F23/'Driver Licensing Ordinary T6.1'!B23</f>
        <v>1.1007312614259597</v>
      </c>
      <c r="G15" s="155"/>
      <c r="L15" s="155"/>
    </row>
    <row r="16" spans="1:13" ht="13.5" thickBot="1">
      <c r="A16" s="1224"/>
      <c r="B16" s="1225"/>
      <c r="C16" s="1225"/>
      <c r="D16" s="1225"/>
      <c r="E16" s="1225"/>
      <c r="F16" s="1225"/>
      <c r="G16" s="155"/>
      <c r="H16" s="155"/>
      <c r="L16" s="155"/>
    </row>
    <row r="17" spans="1:13" ht="13.5" thickTop="1">
      <c r="A17" s="593"/>
      <c r="B17" s="535"/>
      <c r="C17" s="535"/>
      <c r="D17" s="535"/>
      <c r="E17" s="535"/>
      <c r="F17" s="535"/>
      <c r="G17" s="155"/>
      <c r="L17" s="155"/>
    </row>
    <row r="18" spans="1:13">
      <c r="A18" s="166"/>
      <c r="B18" s="271"/>
      <c r="C18" s="271"/>
      <c r="D18" s="535"/>
      <c r="E18" s="535"/>
      <c r="F18" s="535"/>
      <c r="G18" s="155"/>
      <c r="L18" s="155"/>
    </row>
    <row r="19" spans="1:13" s="266" customFormat="1">
      <c r="A19" s="707" t="s">
        <v>113</v>
      </c>
      <c r="B19" s="1424"/>
      <c r="C19" s="1424"/>
      <c r="D19" s="845"/>
      <c r="E19" s="533"/>
      <c r="F19" s="533"/>
    </row>
    <row r="20" spans="1:13">
      <c r="A20" s="83"/>
      <c r="B20" s="83"/>
      <c r="C20" s="83"/>
      <c r="D20" s="844"/>
      <c r="E20" s="562"/>
      <c r="F20" s="562"/>
      <c r="I20" s="114"/>
      <c r="J20" s="114"/>
      <c r="K20" s="114"/>
      <c r="L20" s="114"/>
      <c r="M20" s="114"/>
    </row>
    <row r="21" spans="1:13">
      <c r="A21" s="707" t="s">
        <v>114</v>
      </c>
      <c r="B21" s="1425"/>
      <c r="C21" s="83"/>
      <c r="D21" s="241"/>
      <c r="G21" s="155"/>
      <c r="I21" s="114"/>
      <c r="J21" s="114"/>
      <c r="K21" s="114"/>
      <c r="L21" s="114"/>
      <c r="M21" s="114"/>
    </row>
    <row r="22" spans="1:13">
      <c r="A22" s="83"/>
      <c r="B22" s="1425"/>
      <c r="C22" s="1425"/>
      <c r="D22" s="241"/>
      <c r="I22" s="114"/>
      <c r="J22" s="114"/>
      <c r="K22" s="114"/>
      <c r="L22" s="114"/>
      <c r="M22" s="114"/>
    </row>
    <row r="23" spans="1:13">
      <c r="A23" s="1425"/>
      <c r="B23" s="1424"/>
      <c r="C23" s="83"/>
      <c r="D23" s="241"/>
      <c r="G23" s="155"/>
      <c r="I23" s="114"/>
      <c r="J23" s="114"/>
      <c r="K23" s="114"/>
      <c r="L23" s="114"/>
      <c r="M23" s="114"/>
    </row>
    <row r="24" spans="1:13">
      <c r="A24" s="83"/>
      <c r="B24" s="83"/>
      <c r="C24" s="83"/>
      <c r="D24" s="1424"/>
      <c r="G24" s="155"/>
      <c r="I24" s="114"/>
      <c r="J24" s="114"/>
      <c r="K24" s="114"/>
      <c r="L24" s="114"/>
      <c r="M24" s="114"/>
    </row>
    <row r="25" spans="1:13">
      <c r="A25" s="1424"/>
      <c r="B25" s="1424"/>
      <c r="C25" s="1424"/>
      <c r="D25" s="1424"/>
      <c r="I25" s="114"/>
      <c r="J25" s="114"/>
      <c r="K25" s="114"/>
      <c r="L25" s="114"/>
      <c r="M25" s="114"/>
    </row>
    <row r="26" spans="1:13">
      <c r="I26" s="114"/>
      <c r="J26" s="114"/>
      <c r="K26" s="114"/>
      <c r="L26" s="114"/>
      <c r="M26" s="114"/>
    </row>
    <row r="27" spans="1:13">
      <c r="A27" s="1487"/>
      <c r="B27" s="1487"/>
      <c r="I27" s="114"/>
      <c r="J27" s="114"/>
      <c r="K27" s="114"/>
      <c r="L27" s="114"/>
      <c r="M27" s="114"/>
    </row>
    <row r="28" spans="1:13">
      <c r="I28" s="114"/>
      <c r="J28" s="114"/>
      <c r="K28" s="114"/>
      <c r="L28" s="114"/>
      <c r="M28" s="114"/>
    </row>
    <row r="29" spans="1:13">
      <c r="A29" s="816"/>
      <c r="I29" s="114"/>
      <c r="J29" s="114"/>
      <c r="K29" s="114"/>
      <c r="L29" s="114"/>
      <c r="M29" s="114"/>
    </row>
    <row r="30" spans="1:13">
      <c r="I30" s="114"/>
      <c r="J30" s="114"/>
      <c r="K30" s="114"/>
      <c r="L30" s="114"/>
      <c r="M30" s="114"/>
    </row>
    <row r="31" spans="1:13">
      <c r="A31" s="816"/>
      <c r="I31" s="114"/>
      <c r="J31" s="114"/>
      <c r="K31" s="114"/>
      <c r="L31" s="114"/>
      <c r="M31" s="114"/>
    </row>
    <row r="32" spans="1:13">
      <c r="A32" s="816"/>
      <c r="I32" s="114"/>
      <c r="J32" s="114"/>
      <c r="K32" s="114"/>
      <c r="L32" s="114"/>
      <c r="M32" s="114"/>
    </row>
    <row r="33" spans="1:20">
      <c r="A33" s="816"/>
      <c r="G33" s="155"/>
      <c r="I33" s="114"/>
      <c r="J33" s="114"/>
      <c r="K33" s="114"/>
      <c r="L33" s="114"/>
      <c r="M33" s="114"/>
    </row>
    <row r="34" spans="1:20">
      <c r="A34" s="816"/>
      <c r="G34" s="155"/>
      <c r="L34" s="155"/>
    </row>
    <row r="35" spans="1:20">
      <c r="A35" s="816"/>
      <c r="G35" s="155"/>
      <c r="L35" s="155"/>
      <c r="T35" s="402"/>
    </row>
    <row r="36" spans="1:20">
      <c r="A36" s="816"/>
      <c r="G36" s="155"/>
      <c r="L36" s="155"/>
    </row>
    <row r="37" spans="1:20">
      <c r="A37" s="816"/>
      <c r="G37" s="155"/>
    </row>
    <row r="38" spans="1:20">
      <c r="A38" s="816"/>
    </row>
  </sheetData>
  <mergeCells count="2">
    <mergeCell ref="A27:B27"/>
    <mergeCell ref="A5:F5"/>
  </mergeCells>
  <hyperlinks>
    <hyperlink ref="A19:C19" r:id="rId1" location="'Driver Licensing - Commentary'!A1" display="Click here to return to the Commentary"/>
    <hyperlink ref="A21:B21" r:id="rId2" location="Contents!A1" display="Click here to return to Contents"/>
    <hyperlink ref="A3" location="'User Guide Driver Licensing'!A1" display="Click Here for User Guide"/>
    <hyperlink ref="A21" location="Contents!A1" display="Click here to return to Contents"/>
    <hyperlink ref="A19" location="'Driver Licensing - Commentary'!A1" display="Click here to return to the Commentary"/>
  </hyperlinks>
  <pageMargins left="0.74803149606299213" right="0.74803149606299213" top="0.98425196850393704" bottom="0.98425196850393704" header="0.51181102362204722" footer="0.51181102362204722"/>
  <pageSetup paperSize="9" scale="61" orientation="landscape" r:id="rId3"/>
  <headerFooter alignWithMargins="0"/>
  <drawing r:id="rId4"/>
</worksheet>
</file>

<file path=xl/worksheets/sheet75.xml><?xml version="1.0" encoding="utf-8"?>
<worksheet xmlns="http://schemas.openxmlformats.org/spreadsheetml/2006/main" xmlns:r="http://schemas.openxmlformats.org/officeDocument/2006/relationships">
  <sheetPr codeName="Sheet95">
    <tabColor theme="0" tint="-0.249977111117893"/>
    <pageSetUpPr fitToPage="1"/>
  </sheetPr>
  <dimension ref="A1:N36"/>
  <sheetViews>
    <sheetView zoomScaleNormal="100" workbookViewId="0">
      <selection activeCell="A2" sqref="A2"/>
    </sheetView>
  </sheetViews>
  <sheetFormatPr defaultRowHeight="12.75"/>
  <cols>
    <col min="1" max="1" width="48.28515625" style="709" customWidth="1"/>
    <col min="2" max="4" width="12.28515625" style="74" customWidth="1"/>
    <col min="5" max="6" width="12.28515625" style="709" customWidth="1"/>
    <col min="7" max="7" width="2.28515625" style="709" customWidth="1"/>
    <col min="8" max="16384" width="9.140625" style="709"/>
  </cols>
  <sheetData>
    <row r="1" spans="1:14" ht="15.75">
      <c r="A1" s="73" t="s">
        <v>229</v>
      </c>
      <c r="B1" s="275"/>
      <c r="C1" s="471"/>
    </row>
    <row r="2" spans="1:14" ht="15.75">
      <c r="F2" s="77"/>
    </row>
    <row r="3" spans="1:14">
      <c r="A3" s="707" t="s">
        <v>106</v>
      </c>
    </row>
    <row r="5" spans="1:14">
      <c r="A5" s="167" t="s">
        <v>1398</v>
      </c>
      <c r="B5" s="108"/>
      <c r="C5" s="108"/>
      <c r="D5" s="108"/>
    </row>
    <row r="6" spans="1:14" ht="13.5" thickBot="1">
      <c r="A6" s="271"/>
      <c r="B6" s="108"/>
      <c r="C6" s="108"/>
      <c r="D6" s="108"/>
    </row>
    <row r="7" spans="1:14" ht="15.75" customHeight="1" thickTop="1" thickBot="1">
      <c r="A7" s="760"/>
      <c r="B7" s="769" t="s">
        <v>855</v>
      </c>
      <c r="C7" s="770" t="s">
        <v>856</v>
      </c>
      <c r="D7" s="770" t="s">
        <v>857</v>
      </c>
      <c r="E7" s="770" t="s">
        <v>858</v>
      </c>
      <c r="F7" s="770" t="s">
        <v>862</v>
      </c>
      <c r="G7" s="761"/>
      <c r="H7" s="248"/>
      <c r="J7" s="271"/>
      <c r="K7" s="1197"/>
      <c r="L7" s="1197"/>
      <c r="M7" s="1197"/>
      <c r="N7" s="1197"/>
    </row>
    <row r="8" spans="1:14" ht="13.5" thickTop="1">
      <c r="A8" s="270"/>
      <c r="B8" s="919"/>
      <c r="C8" s="919"/>
      <c r="D8" s="920"/>
      <c r="E8" s="921"/>
      <c r="F8" s="921"/>
      <c r="G8" s="87"/>
    </row>
    <row r="9" spans="1:14">
      <c r="A9" s="270" t="s">
        <v>230</v>
      </c>
      <c r="B9" s="806">
        <v>1749</v>
      </c>
      <c r="C9" s="806">
        <v>1905</v>
      </c>
      <c r="D9" s="806">
        <v>1829</v>
      </c>
      <c r="E9" s="806">
        <v>2043</v>
      </c>
      <c r="F9" s="1310">
        <v>2384</v>
      </c>
      <c r="G9" s="271"/>
    </row>
    <row r="10" spans="1:14">
      <c r="A10" s="270"/>
      <c r="B10" s="921"/>
      <c r="C10" s="921"/>
      <c r="D10" s="921"/>
      <c r="E10" s="921"/>
      <c r="F10" s="1310"/>
      <c r="G10" s="271"/>
    </row>
    <row r="11" spans="1:14">
      <c r="A11" s="270" t="s">
        <v>231</v>
      </c>
      <c r="B11" s="806">
        <v>1257</v>
      </c>
      <c r="C11" s="806">
        <v>1305</v>
      </c>
      <c r="D11" s="806">
        <v>1269</v>
      </c>
      <c r="E11" s="806">
        <v>1367</v>
      </c>
      <c r="F11" s="1310">
        <v>1730</v>
      </c>
      <c r="G11" s="271"/>
    </row>
    <row r="12" spans="1:14">
      <c r="A12" s="270"/>
      <c r="B12" s="921"/>
      <c r="C12" s="921"/>
      <c r="D12" s="921"/>
      <c r="E12" s="921"/>
      <c r="F12" s="1310"/>
      <c r="G12" s="271"/>
    </row>
    <row r="13" spans="1:14">
      <c r="A13" s="709" t="s">
        <v>1117</v>
      </c>
      <c r="B13" s="806">
        <v>8592</v>
      </c>
      <c r="C13" s="806">
        <v>8260</v>
      </c>
      <c r="D13" s="806">
        <v>7300</v>
      </c>
      <c r="E13" s="806">
        <v>7770</v>
      </c>
      <c r="F13" s="1310">
        <v>6063</v>
      </c>
    </row>
    <row r="14" spans="1:14">
      <c r="A14" s="270"/>
      <c r="B14" s="921"/>
      <c r="C14" s="921"/>
      <c r="D14" s="921"/>
      <c r="E14" s="921"/>
      <c r="F14" s="1310"/>
      <c r="G14" s="708"/>
    </row>
    <row r="15" spans="1:14">
      <c r="A15" s="1197" t="s">
        <v>1396</v>
      </c>
      <c r="B15" s="806">
        <v>1850</v>
      </c>
      <c r="C15" s="806">
        <v>1790</v>
      </c>
      <c r="D15" s="806">
        <v>1841</v>
      </c>
      <c r="E15" s="806">
        <v>1750</v>
      </c>
      <c r="F15" s="778">
        <v>2060</v>
      </c>
    </row>
    <row r="16" spans="1:14">
      <c r="A16" s="270"/>
      <c r="B16" s="806"/>
      <c r="C16" s="806"/>
      <c r="D16" s="806"/>
      <c r="E16" s="806"/>
      <c r="F16" s="778"/>
    </row>
    <row r="17" spans="1:8">
      <c r="A17" s="1197" t="s">
        <v>1390</v>
      </c>
      <c r="B17" s="806">
        <v>1719</v>
      </c>
      <c r="C17" s="806">
        <v>1830</v>
      </c>
      <c r="D17" s="806">
        <v>1700</v>
      </c>
      <c r="E17" s="806">
        <v>1613</v>
      </c>
      <c r="F17" s="778">
        <v>1763</v>
      </c>
      <c r="H17" s="155"/>
    </row>
    <row r="18" spans="1:8" ht="13.5" thickBot="1">
      <c r="A18" s="270"/>
      <c r="B18" s="921"/>
      <c r="C18" s="921"/>
      <c r="D18" s="921"/>
      <c r="E18" s="921"/>
      <c r="F18" s="921"/>
    </row>
    <row r="19" spans="1:8" ht="14.25" thickTop="1" thickBot="1">
      <c r="A19" s="151" t="s">
        <v>1119</v>
      </c>
      <c r="B19" s="808">
        <f>SUM(B9:B18)</f>
        <v>15167</v>
      </c>
      <c r="C19" s="808">
        <f t="shared" ref="C19:F19" si="0">SUM(C9:C18)</f>
        <v>15090</v>
      </c>
      <c r="D19" s="808">
        <f t="shared" si="0"/>
        <v>13939</v>
      </c>
      <c r="E19" s="808">
        <f t="shared" si="0"/>
        <v>14543</v>
      </c>
      <c r="F19" s="808">
        <f t="shared" si="0"/>
        <v>14000</v>
      </c>
      <c r="G19" s="871"/>
    </row>
    <row r="20" spans="1:8" ht="13.5" thickTop="1">
      <c r="A20" s="242" t="s">
        <v>1388</v>
      </c>
      <c r="B20" s="108"/>
      <c r="C20" s="108"/>
      <c r="D20" s="108"/>
    </row>
    <row r="21" spans="1:8" ht="6.75" customHeight="1">
      <c r="A21" s="104"/>
      <c r="B21" s="108"/>
      <c r="C21" s="108"/>
      <c r="D21" s="108"/>
    </row>
    <row r="22" spans="1:8" s="270" customFormat="1">
      <c r="A22" s="240" t="s">
        <v>112</v>
      </c>
      <c r="B22" s="244"/>
      <c r="C22" s="244"/>
      <c r="D22" s="244"/>
      <c r="E22" s="266"/>
      <c r="F22" s="266"/>
    </row>
    <row r="23" spans="1:8" s="270" customFormat="1" ht="27.75" customHeight="1">
      <c r="A23" s="1530" t="s">
        <v>1775</v>
      </c>
      <c r="B23" s="1530"/>
      <c r="C23" s="1530"/>
      <c r="D23" s="1530"/>
      <c r="E23" s="1484"/>
      <c r="F23" s="1484"/>
    </row>
    <row r="24" spans="1:8">
      <c r="A24" s="104"/>
      <c r="B24" s="108"/>
      <c r="C24" s="108"/>
      <c r="D24" s="108"/>
    </row>
    <row r="25" spans="1:8">
      <c r="A25" s="271"/>
      <c r="B25" s="108"/>
      <c r="C25" s="108"/>
      <c r="D25" s="108"/>
      <c r="G25" s="271"/>
    </row>
    <row r="26" spans="1:8">
      <c r="A26" s="707" t="s">
        <v>113</v>
      </c>
      <c r="B26" s="108"/>
      <c r="C26" s="108"/>
      <c r="D26" s="108"/>
    </row>
    <row r="27" spans="1:8">
      <c r="A27" s="83"/>
      <c r="B27" s="108"/>
      <c r="C27" s="108"/>
      <c r="D27" s="108"/>
    </row>
    <row r="28" spans="1:8">
      <c r="A28" s="707" t="s">
        <v>114</v>
      </c>
      <c r="B28" s="108"/>
      <c r="C28" s="108"/>
      <c r="D28" s="108"/>
    </row>
    <row r="29" spans="1:8">
      <c r="A29" s="83"/>
      <c r="B29" s="108"/>
      <c r="C29" s="108"/>
      <c r="D29" s="108"/>
    </row>
    <row r="30" spans="1:8">
      <c r="A30" s="1425" t="s">
        <v>115</v>
      </c>
      <c r="B30" s="1424"/>
      <c r="C30" s="1424"/>
      <c r="D30" s="108"/>
    </row>
    <row r="31" spans="1:8">
      <c r="A31" s="83"/>
      <c r="B31" s="108"/>
      <c r="C31" s="108"/>
      <c r="D31" s="108"/>
    </row>
    <row r="32" spans="1:8">
      <c r="A32" s="1427" t="s">
        <v>631</v>
      </c>
      <c r="B32" s="108"/>
      <c r="C32" s="108"/>
      <c r="D32" s="108"/>
    </row>
    <row r="33" spans="1:4">
      <c r="A33" s="83"/>
      <c r="B33" s="108"/>
      <c r="C33" s="108"/>
      <c r="D33" s="108"/>
    </row>
    <row r="34" spans="1:4">
      <c r="A34" s="707"/>
    </row>
    <row r="35" spans="1:4">
      <c r="A35" s="241"/>
    </row>
    <row r="36" spans="1:4">
      <c r="A36" s="707"/>
    </row>
  </sheetData>
  <mergeCells count="1">
    <mergeCell ref="A23:F23"/>
  </mergeCells>
  <hyperlinks>
    <hyperlink ref="A32" r:id="rId1"/>
    <hyperlink ref="A3" location="'User Guide Driver Licensing'!A1" display="Click Here for User Guide"/>
    <hyperlink ref="A28" location="Contents!A1" display="Click here to return to Contents"/>
    <hyperlink ref="A30" location="'Statistical Notes'!A1" display="Click here for information on Statistical Notes and symbols used"/>
    <hyperlink ref="A26" location="'Driver Licensing - Commentary'!A1" display="Click here to return to the Commentary"/>
  </hyperlinks>
  <pageMargins left="0.74803149606299213" right="0.74803149606299213" top="0.98425196850393704" bottom="0.98425196850393704" header="0.51181102362204722" footer="0.51181102362204722"/>
  <pageSetup paperSize="9" orientation="landscape" r:id="rId2"/>
  <headerFooter alignWithMargins="0"/>
  <drawing r:id="rId3"/>
</worksheet>
</file>

<file path=xl/worksheets/sheet76.xml><?xml version="1.0" encoding="utf-8"?>
<worksheet xmlns="http://schemas.openxmlformats.org/spreadsheetml/2006/main" xmlns:r="http://schemas.openxmlformats.org/officeDocument/2006/relationships">
  <sheetPr codeName="Sheet96">
    <tabColor theme="0" tint="-0.249977111117893"/>
    <pageSetUpPr fitToPage="1"/>
  </sheetPr>
  <dimension ref="A1:N35"/>
  <sheetViews>
    <sheetView zoomScaleNormal="100" workbookViewId="0">
      <selection activeCell="A2" sqref="A2"/>
    </sheetView>
  </sheetViews>
  <sheetFormatPr defaultRowHeight="12.75"/>
  <cols>
    <col min="1" max="1" width="46" style="709" customWidth="1"/>
    <col min="2" max="4" width="12.7109375" style="74" customWidth="1"/>
    <col min="5" max="5" width="12.7109375" style="709" customWidth="1"/>
    <col min="6" max="6" width="3.42578125" style="562" customWidth="1"/>
    <col min="7" max="7" width="12.7109375" style="709" customWidth="1"/>
    <col min="8" max="16384" width="9.140625" style="709"/>
  </cols>
  <sheetData>
    <row r="1" spans="1:14" ht="15.75">
      <c r="A1" s="73" t="s">
        <v>229</v>
      </c>
      <c r="B1" s="275"/>
      <c r="C1" s="471"/>
    </row>
    <row r="2" spans="1:14" ht="15.75">
      <c r="G2" s="77"/>
    </row>
    <row r="3" spans="1:14">
      <c r="A3" s="707" t="s">
        <v>106</v>
      </c>
    </row>
    <row r="5" spans="1:14">
      <c r="A5" s="167" t="s">
        <v>1120</v>
      </c>
      <c r="B5" s="108"/>
      <c r="C5" s="108"/>
      <c r="D5" s="108"/>
    </row>
    <row r="6" spans="1:14" ht="13.5" thickBot="1">
      <c r="A6" s="680"/>
      <c r="B6" s="681"/>
      <c r="C6" s="681"/>
      <c r="D6" s="681"/>
      <c r="E6" s="748"/>
      <c r="G6" s="748"/>
    </row>
    <row r="7" spans="1:14" ht="29.25" customHeight="1" thickTop="1" thickBot="1">
      <c r="A7" s="575"/>
      <c r="B7" s="918" t="s">
        <v>863</v>
      </c>
      <c r="C7" s="918" t="s">
        <v>864</v>
      </c>
      <c r="D7" s="918" t="s">
        <v>865</v>
      </c>
      <c r="E7" s="918" t="s">
        <v>866</v>
      </c>
      <c r="F7" s="766"/>
      <c r="G7" s="918" t="s">
        <v>867</v>
      </c>
      <c r="J7" s="271"/>
      <c r="K7" s="1197"/>
      <c r="L7" s="1197"/>
      <c r="M7" s="1197"/>
      <c r="N7" s="1197"/>
    </row>
    <row r="8" spans="1:14" ht="13.5" thickTop="1">
      <c r="A8" s="270"/>
      <c r="B8" s="919"/>
      <c r="C8" s="919"/>
      <c r="D8" s="920"/>
      <c r="E8" s="921"/>
      <c r="G8" s="921"/>
      <c r="H8" s="87"/>
    </row>
    <row r="9" spans="1:14">
      <c r="A9" s="270" t="s">
        <v>230</v>
      </c>
      <c r="B9" s="922">
        <f>('Driver Licensing VocationalT6.3'!C9-'Driver Licensing VocationalT6.3'!B9)/'Driver Licensing VocationalT6.3'!B9</f>
        <v>8.9193825042881647E-2</v>
      </c>
      <c r="C9" s="922">
        <f>('Driver Licensing VocationalT6.3'!D9-'Driver Licensing VocationalT6.3'!C9)/'Driver Licensing VocationalT6.3'!C9</f>
        <v>-3.9895013123359579E-2</v>
      </c>
      <c r="D9" s="922">
        <f>('Driver Licensing VocationalT6.3'!E9-'Driver Licensing VocationalT6.3'!D9)/'Driver Licensing VocationalT6.3'!D9</f>
        <v>0.11700382722799343</v>
      </c>
      <c r="E9" s="922">
        <f>('Driver Licensing VocationalT6.3'!F9-'Driver Licensing VocationalT6.3'!E9)/'Driver Licensing VocationalT6.3'!E9</f>
        <v>0.16691140479686736</v>
      </c>
      <c r="F9" s="745"/>
      <c r="G9" s="922">
        <f>('Driver Licensing VocationalT6.3'!F9-'Driver Licensing VocationalT6.3'!B9)/'Driver Licensing VocationalT6.3'!B9</f>
        <v>0.36306460834762722</v>
      </c>
      <c r="H9" s="271"/>
    </row>
    <row r="10" spans="1:14">
      <c r="A10" s="270"/>
      <c r="B10" s="921"/>
      <c r="C10" s="921"/>
      <c r="D10" s="921"/>
      <c r="E10" s="921"/>
      <c r="F10" s="831"/>
      <c r="G10" s="806"/>
      <c r="H10" s="271"/>
    </row>
    <row r="11" spans="1:14">
      <c r="A11" s="270" t="s">
        <v>231</v>
      </c>
      <c r="B11" s="922">
        <f>('Driver Licensing VocationalT6.3'!C11-'Driver Licensing VocationalT6.3'!B11)/'Driver Licensing VocationalT6.3'!B11</f>
        <v>3.8186157517899763E-2</v>
      </c>
      <c r="C11" s="922">
        <f>('Driver Licensing VocationalT6.3'!D11-'Driver Licensing VocationalT6.3'!C11)/'Driver Licensing VocationalT6.3'!C11</f>
        <v>-2.7586206896551724E-2</v>
      </c>
      <c r="D11" s="922">
        <f>('Driver Licensing VocationalT6.3'!E11-'Driver Licensing VocationalT6.3'!D11)/'Driver Licensing VocationalT6.3'!D11</f>
        <v>7.7226162332545312E-2</v>
      </c>
      <c r="E11" s="922">
        <f>('Driver Licensing VocationalT6.3'!F11-'Driver Licensing VocationalT6.3'!E11)/'Driver Licensing VocationalT6.3'!E11</f>
        <v>0.26554498902706658</v>
      </c>
      <c r="F11" s="745"/>
      <c r="G11" s="922">
        <f>('Driver Licensing VocationalT6.3'!F11-'Driver Licensing VocationalT6.3'!B11)/'Driver Licensing VocationalT6.3'!B11</f>
        <v>0.37629276054097055</v>
      </c>
      <c r="H11" s="271"/>
    </row>
    <row r="12" spans="1:14">
      <c r="A12" s="270"/>
      <c r="B12" s="921"/>
      <c r="C12" s="921"/>
      <c r="D12" s="921"/>
      <c r="E12" s="921"/>
      <c r="F12" s="831"/>
      <c r="G12" s="806"/>
      <c r="H12" s="271"/>
    </row>
    <row r="13" spans="1:14">
      <c r="A13" s="709" t="s">
        <v>1117</v>
      </c>
      <c r="B13" s="922">
        <f>('Driver Licensing VocationalT6.3'!C13-'Driver Licensing VocationalT6.3'!B13)/'Driver Licensing VocationalT6.3'!B13</f>
        <v>-3.8640595903165736E-2</v>
      </c>
      <c r="C13" s="922">
        <f>('Driver Licensing VocationalT6.3'!D13-'Driver Licensing VocationalT6.3'!C13)/'Driver Licensing VocationalT6.3'!C13</f>
        <v>-0.11622276029055691</v>
      </c>
      <c r="D13" s="922">
        <f>('Driver Licensing VocationalT6.3'!E13-'Driver Licensing VocationalT6.3'!D13)/'Driver Licensing VocationalT6.3'!D13</f>
        <v>6.4383561643835616E-2</v>
      </c>
      <c r="E13" s="922">
        <f>('Driver Licensing VocationalT6.3'!F13-'Driver Licensing VocationalT6.3'!E13)/'Driver Licensing VocationalT6.3'!E13</f>
        <v>-0.21969111969111968</v>
      </c>
      <c r="F13" s="745"/>
      <c r="G13" s="922">
        <f>('Driver Licensing VocationalT6.3'!F13-'Driver Licensing VocationalT6.3'!B13)/'Driver Licensing VocationalT6.3'!B13</f>
        <v>-0.29434357541899442</v>
      </c>
    </row>
    <row r="14" spans="1:14">
      <c r="A14" s="270"/>
      <c r="B14" s="921"/>
      <c r="C14" s="921"/>
      <c r="D14" s="921"/>
      <c r="E14" s="921"/>
      <c r="F14" s="831"/>
      <c r="G14" s="806"/>
      <c r="H14" s="708"/>
    </row>
    <row r="15" spans="1:14" ht="14.25">
      <c r="A15" s="709" t="s">
        <v>1118</v>
      </c>
      <c r="B15" s="922">
        <f>('Driver Licensing VocationalT6.3'!C15-'Driver Licensing VocationalT6.3'!B15)/'Driver Licensing VocationalT6.3'!B15</f>
        <v>-3.2432432432432434E-2</v>
      </c>
      <c r="C15" s="922">
        <f>('Driver Licensing VocationalT6.3'!D15-'Driver Licensing VocationalT6.3'!C15)/'Driver Licensing VocationalT6.3'!C15</f>
        <v>2.8491620111731845E-2</v>
      </c>
      <c r="D15" s="922">
        <f>('Driver Licensing VocationalT6.3'!E15-'Driver Licensing VocationalT6.3'!D15)/'Driver Licensing VocationalT6.3'!D15</f>
        <v>-4.9429657794676805E-2</v>
      </c>
      <c r="E15" s="922">
        <f>('Driver Licensing VocationalT6.3'!F15-'Driver Licensing VocationalT6.3'!E15)/'Driver Licensing VocationalT6.3'!E15</f>
        <v>0.17714285714285713</v>
      </c>
      <c r="F15" s="745"/>
      <c r="G15" s="922">
        <f>('Driver Licensing VocationalT6.3'!F15-'Driver Licensing VocationalT6.3'!B15)/'Driver Licensing VocationalT6.3'!B15</f>
        <v>0.11351351351351352</v>
      </c>
    </row>
    <row r="16" spans="1:14">
      <c r="A16" s="270"/>
      <c r="B16" s="921"/>
      <c r="C16" s="921"/>
      <c r="D16" s="921"/>
      <c r="E16" s="921"/>
      <c r="F16" s="831"/>
      <c r="G16" s="806"/>
    </row>
    <row r="17" spans="1:9" ht="14.25">
      <c r="A17" s="709" t="s">
        <v>603</v>
      </c>
      <c r="B17" s="922">
        <f>('Driver Licensing VocationalT6.3'!C17-'Driver Licensing VocationalT6.3'!B17)/'Driver Licensing VocationalT6.3'!B17</f>
        <v>6.4572425828970326E-2</v>
      </c>
      <c r="C17" s="922">
        <f>('Driver Licensing VocationalT6.3'!D17-'Driver Licensing VocationalT6.3'!C17)/'Driver Licensing VocationalT6.3'!C17</f>
        <v>-7.1038251366120214E-2</v>
      </c>
      <c r="D17" s="922">
        <f>('Driver Licensing VocationalT6.3'!E17-'Driver Licensing VocationalT6.3'!D17)/'Driver Licensing VocationalT6.3'!D17</f>
        <v>-5.1176470588235295E-2</v>
      </c>
      <c r="E17" s="922">
        <f>('Driver Licensing VocationalT6.3'!F17-'Driver Licensing VocationalT6.3'!E17)/'Driver Licensing VocationalT6.3'!E17</f>
        <v>9.2994420334779906E-2</v>
      </c>
      <c r="F17" s="745"/>
      <c r="G17" s="922">
        <f>('Driver Licensing VocationalT6.3'!F17-'Driver Licensing VocationalT6.3'!B17)/'Driver Licensing VocationalT6.3'!B17</f>
        <v>2.5596276905177427E-2</v>
      </c>
      <c r="I17" s="155"/>
    </row>
    <row r="18" spans="1:9" ht="13.5" thickBot="1">
      <c r="A18" s="270"/>
      <c r="B18" s="924"/>
      <c r="C18" s="924"/>
      <c r="D18" s="924"/>
      <c r="E18" s="924"/>
      <c r="F18" s="831"/>
      <c r="G18" s="925"/>
    </row>
    <row r="19" spans="1:9" ht="14.25" thickTop="1" thickBot="1">
      <c r="A19" s="151" t="s">
        <v>1119</v>
      </c>
      <c r="B19" s="923">
        <f>('Driver Licensing VocationalT6.3'!C19-'Driver Licensing VocationalT6.3'!B19)/'Driver Licensing VocationalT6.3'!B19</f>
        <v>-5.0768114986483818E-3</v>
      </c>
      <c r="C19" s="923">
        <f>('Driver Licensing VocationalT6.3'!D19-'Driver Licensing VocationalT6.3'!C19)/'Driver Licensing VocationalT6.3'!C19</f>
        <v>-7.6275679257786611E-2</v>
      </c>
      <c r="D19" s="923">
        <f>('Driver Licensing VocationalT6.3'!E19-'Driver Licensing VocationalT6.3'!D19)/'Driver Licensing VocationalT6.3'!D19</f>
        <v>4.3331659372982279E-2</v>
      </c>
      <c r="E19" s="923">
        <f>('Driver Licensing VocationalT6.3'!F19-'Driver Licensing VocationalT6.3'!E19)/'Driver Licensing VocationalT6.3'!E19</f>
        <v>-3.7337550711682599E-2</v>
      </c>
      <c r="F19" s="908"/>
      <c r="G19" s="923">
        <f>('Driver Licensing VocationalT6.3'!F19-'Driver Licensing VocationalT6.3'!B19)/'Driver Licensing VocationalT6.3'!B19</f>
        <v>-7.6943363882112481E-2</v>
      </c>
    </row>
    <row r="20" spans="1:9" ht="13.5" thickTop="1">
      <c r="A20" s="242" t="s">
        <v>1388</v>
      </c>
      <c r="B20" s="108"/>
      <c r="C20" s="108"/>
      <c r="D20" s="108"/>
    </row>
    <row r="21" spans="1:9" ht="6.75" customHeight="1">
      <c r="A21" s="104"/>
      <c r="B21" s="108"/>
      <c r="C21" s="108"/>
      <c r="D21" s="108"/>
    </row>
    <row r="22" spans="1:9" s="270" customFormat="1">
      <c r="A22" s="240" t="s">
        <v>112</v>
      </c>
      <c r="B22" s="244"/>
      <c r="C22" s="244"/>
      <c r="D22" s="244"/>
      <c r="E22" s="266"/>
      <c r="F22" s="578"/>
    </row>
    <row r="23" spans="1:9" s="270" customFormat="1" ht="26.25" customHeight="1">
      <c r="A23" s="1530" t="s">
        <v>1775</v>
      </c>
      <c r="B23" s="1530"/>
      <c r="C23" s="1530"/>
      <c r="D23" s="1530"/>
      <c r="E23" s="1484"/>
      <c r="F23" s="578"/>
    </row>
    <row r="24" spans="1:9">
      <c r="A24" s="271"/>
      <c r="B24" s="108"/>
      <c r="C24" s="108"/>
      <c r="D24" s="108"/>
      <c r="H24" s="271"/>
    </row>
    <row r="25" spans="1:9">
      <c r="A25" s="707" t="s">
        <v>113</v>
      </c>
      <c r="B25" s="108"/>
      <c r="C25" s="108"/>
      <c r="D25" s="108"/>
    </row>
    <row r="26" spans="1:9">
      <c r="A26" s="83"/>
      <c r="B26" s="108"/>
      <c r="C26" s="108"/>
      <c r="D26" s="108"/>
    </row>
    <row r="27" spans="1:9">
      <c r="A27" s="707" t="s">
        <v>114</v>
      </c>
      <c r="B27" s="108"/>
      <c r="C27" s="108"/>
      <c r="D27" s="108"/>
    </row>
    <row r="28" spans="1:9">
      <c r="A28" s="83"/>
      <c r="B28" s="108"/>
      <c r="C28" s="108"/>
      <c r="D28" s="108"/>
    </row>
    <row r="29" spans="1:9">
      <c r="A29" s="1425" t="s">
        <v>115</v>
      </c>
      <c r="B29" s="1188"/>
      <c r="C29" s="1188"/>
      <c r="D29" s="108"/>
    </row>
    <row r="30" spans="1:9">
      <c r="A30" s="271"/>
      <c r="B30" s="108"/>
      <c r="C30" s="108"/>
      <c r="D30" s="108"/>
    </row>
    <row r="31" spans="1:9">
      <c r="A31" s="1427" t="s">
        <v>631</v>
      </c>
      <c r="B31" s="108"/>
      <c r="C31" s="108"/>
      <c r="D31" s="108"/>
    </row>
    <row r="32" spans="1:9">
      <c r="A32" s="271"/>
      <c r="B32" s="108"/>
      <c r="C32" s="108"/>
      <c r="D32" s="108"/>
    </row>
    <row r="33" spans="1:1">
      <c r="A33" s="707"/>
    </row>
    <row r="35" spans="1:1">
      <c r="A35" s="707"/>
    </row>
  </sheetData>
  <mergeCells count="1">
    <mergeCell ref="A23:E23"/>
  </mergeCells>
  <hyperlinks>
    <hyperlink ref="A31" r:id="rId1"/>
    <hyperlink ref="A3" location="'User Guide Driver Licensing'!A1" display="Click Here for User Guide"/>
    <hyperlink ref="A27" location="Contents!A1" display="Click here to return to Contents"/>
    <hyperlink ref="A29" location="'Statistical Notes'!A1" display="Click here for information on Statistical Notes and symbols used"/>
    <hyperlink ref="A25" location="'Driver Licensing - Commentary'!A1" display="Click here to return to the Commentary"/>
  </hyperlinks>
  <pageMargins left="0.74803149606299213" right="0.74803149606299213" top="0.98425196850393704" bottom="0.98425196850393704" header="0.51181102362204722" footer="0.51181102362204722"/>
  <pageSetup paperSize="9" orientation="landscape" r:id="rId2"/>
  <headerFooter alignWithMargins="0"/>
  <drawing r:id="rId3"/>
</worksheet>
</file>

<file path=xl/worksheets/sheet77.xml><?xml version="1.0" encoding="utf-8"?>
<worksheet xmlns="http://schemas.openxmlformats.org/spreadsheetml/2006/main" xmlns:r="http://schemas.openxmlformats.org/officeDocument/2006/relationships">
  <sheetPr codeName="Sheet97">
    <tabColor theme="0" tint="-0.249977111117893"/>
    <pageSetUpPr fitToPage="1"/>
  </sheetPr>
  <dimension ref="A1:T35"/>
  <sheetViews>
    <sheetView zoomScaleNormal="100" workbookViewId="0">
      <selection activeCell="A2" sqref="A2"/>
    </sheetView>
  </sheetViews>
  <sheetFormatPr defaultRowHeight="12.75"/>
  <cols>
    <col min="1" max="1" width="31.7109375" style="709" customWidth="1"/>
    <col min="2" max="6" width="10" style="709" customWidth="1"/>
    <col min="7" max="8" width="9.140625" style="709"/>
    <col min="9" max="9" width="12.140625" style="709" bestFit="1" customWidth="1"/>
    <col min="10" max="11" width="9.42578125" style="709" bestFit="1" customWidth="1"/>
    <col min="12" max="13" width="9.85546875" style="709" bestFit="1" customWidth="1"/>
    <col min="14" max="16384" width="9.140625" style="709"/>
  </cols>
  <sheetData>
    <row r="1" spans="1:13" ht="15.75">
      <c r="A1" s="73" t="s">
        <v>229</v>
      </c>
      <c r="D1" s="471"/>
    </row>
    <row r="2" spans="1:13" ht="15.75">
      <c r="G2" s="77"/>
    </row>
    <row r="3" spans="1:13">
      <c r="A3" s="707" t="s">
        <v>106</v>
      </c>
    </row>
    <row r="4" spans="1:13">
      <c r="A4" s="289"/>
      <c r="B4" s="576"/>
      <c r="C4" s="576"/>
      <c r="D4" s="576"/>
      <c r="E4" s="576"/>
      <c r="F4" s="576"/>
    </row>
    <row r="5" spans="1:13" ht="24.75" customHeight="1">
      <c r="A5" s="1489" t="s">
        <v>1400</v>
      </c>
      <c r="B5" s="1467"/>
      <c r="C5" s="1467"/>
      <c r="D5" s="1467"/>
      <c r="E5" s="1467"/>
      <c r="F5" s="1467"/>
    </row>
    <row r="6" spans="1:13" ht="12.75" customHeight="1" thickBot="1">
      <c r="A6" s="596"/>
      <c r="B6" s="573"/>
      <c r="C6" s="573"/>
      <c r="D6" s="573"/>
      <c r="E6" s="588"/>
      <c r="F6" s="573"/>
      <c r="M6" s="155"/>
    </row>
    <row r="7" spans="1:13" ht="31.5" customHeight="1" thickTop="1" thickBot="1">
      <c r="A7" s="798" t="s">
        <v>283</v>
      </c>
      <c r="B7" s="797" t="s">
        <v>855</v>
      </c>
      <c r="C7" s="796" t="s">
        <v>863</v>
      </c>
      <c r="D7" s="796" t="s">
        <v>1154</v>
      </c>
      <c r="E7" s="796" t="s">
        <v>1155</v>
      </c>
      <c r="F7" s="796" t="s">
        <v>867</v>
      </c>
      <c r="G7" s="248"/>
      <c r="H7" s="248"/>
    </row>
    <row r="8" spans="1:13" s="1197" customFormat="1" ht="13.5" thickTop="1">
      <c r="A8" s="810"/>
      <c r="B8" s="811"/>
      <c r="C8" s="773"/>
      <c r="D8" s="773"/>
      <c r="E8" s="773"/>
      <c r="F8" s="773"/>
      <c r="G8" s="248"/>
      <c r="H8" s="248"/>
    </row>
    <row r="9" spans="1:13">
      <c r="A9" s="270" t="s">
        <v>230</v>
      </c>
      <c r="B9" s="574">
        <f>'Driver Licensing VocationalT6.3'!B9/'Driver Licensing VocationalT6.3'!B9</f>
        <v>1</v>
      </c>
      <c r="C9" s="574">
        <f>'Driver Licensing VocationalT6.3'!C9/'Driver Licensing VocationalT6.3'!B9</f>
        <v>1.0891938250428816</v>
      </c>
      <c r="D9" s="574">
        <f>'Driver Licensing VocationalT6.3'!D9/'Driver Licensing VocationalT6.3'!B9</f>
        <v>1.0457404230989136</v>
      </c>
      <c r="E9" s="574">
        <f>'Driver Licensing VocationalT6.3'!E9/'Driver Licensing VocationalT6.3'!B9</f>
        <v>1.1680960548885078</v>
      </c>
      <c r="F9" s="574">
        <f>'Driver Licensing VocationalT6.3'!F9/'Driver Licensing VocationalT6.3'!B9</f>
        <v>1.3630646083476272</v>
      </c>
      <c r="G9" s="155"/>
      <c r="H9" s="155"/>
      <c r="I9" s="155"/>
      <c r="J9" s="155"/>
      <c r="K9" s="155"/>
      <c r="M9" s="155"/>
    </row>
    <row r="10" spans="1:13">
      <c r="A10" s="270" t="s">
        <v>231</v>
      </c>
      <c r="B10" s="574">
        <f>'Driver Licensing VocationalT6.3'!B11/'Driver Licensing VocationalT6.3'!B11</f>
        <v>1</v>
      </c>
      <c r="C10" s="574">
        <f>'Driver Licensing VocationalT6.3'!C11/'Driver Licensing VocationalT6.3'!B11</f>
        <v>1.0381861575178997</v>
      </c>
      <c r="D10" s="574">
        <f>'Driver Licensing VocationalT6.3'!D11/'Driver Licensing VocationalT6.3'!B11</f>
        <v>1.0095465393794749</v>
      </c>
      <c r="E10" s="574">
        <f>'Driver Licensing VocationalT6.3'!E11/'Driver Licensing VocationalT6.3'!B11</f>
        <v>1.0875099443118537</v>
      </c>
      <c r="F10" s="574">
        <f>'Driver Licensing VocationalT6.3'!F11/'Driver Licensing VocationalT6.3'!B11</f>
        <v>1.3762927605409705</v>
      </c>
      <c r="G10" s="155"/>
      <c r="H10" s="155"/>
      <c r="I10" s="577"/>
      <c r="J10" s="587"/>
      <c r="K10" s="114"/>
      <c r="L10" s="114"/>
      <c r="M10" s="114"/>
    </row>
    <row r="11" spans="1:13">
      <c r="A11" s="709" t="s">
        <v>1117</v>
      </c>
      <c r="B11" s="574">
        <f>'Driver Licensing VocationalT6.3'!B13/'Driver Licensing VocationalT6.3'!B13</f>
        <v>1</v>
      </c>
      <c r="C11" s="574">
        <f>'Driver Licensing VocationalT6.3'!C13/'Driver Licensing VocationalT6.3'!B13</f>
        <v>0.96135940409683429</v>
      </c>
      <c r="D11" s="574">
        <f>'Driver Licensing VocationalT6.3'!D13/'Driver Licensing VocationalT6.3'!B13</f>
        <v>0.8496275605214153</v>
      </c>
      <c r="E11" s="574">
        <f>'Driver Licensing VocationalT6.3'!E13/'Driver Licensing VocationalT6.3'!B13</f>
        <v>0.90432960893854752</v>
      </c>
      <c r="F11" s="574">
        <f>'Driver Licensing VocationalT6.3'!F13/'Driver Licensing VocationalT6.3'!B13</f>
        <v>0.70565642458100564</v>
      </c>
      <c r="G11" s="155"/>
      <c r="H11" s="155"/>
      <c r="I11" s="578"/>
      <c r="J11" s="587"/>
      <c r="K11" s="114"/>
      <c r="L11" s="114"/>
      <c r="M11" s="114"/>
    </row>
    <row r="12" spans="1:13">
      <c r="A12" s="709" t="s">
        <v>1121</v>
      </c>
      <c r="B12" s="574">
        <f>'Driver Licensing VocationalT6.3'!B15/'Driver Licensing VocationalT6.3'!B15</f>
        <v>1</v>
      </c>
      <c r="C12" s="574">
        <f>'Driver Licensing VocationalT6.3'!C15/'Driver Licensing VocationalT6.3'!B15</f>
        <v>0.96756756756756757</v>
      </c>
      <c r="D12" s="574">
        <f>'Driver Licensing VocationalT6.3'!D15/'Driver Licensing VocationalT6.3'!B15</f>
        <v>0.99513513513513518</v>
      </c>
      <c r="E12" s="574">
        <f>'Driver Licensing VocationalT6.3'!E15/'Driver Licensing VocationalT6.3'!B15</f>
        <v>0.94594594594594594</v>
      </c>
      <c r="F12" s="574">
        <f>'Driver Licensing VocationalT6.3'!F15/'Driver Licensing VocationalT6.3'!B15</f>
        <v>1.1135135135135135</v>
      </c>
      <c r="G12" s="155"/>
      <c r="H12" s="155"/>
      <c r="I12" s="578"/>
      <c r="J12" s="587"/>
      <c r="K12" s="114"/>
      <c r="L12" s="114"/>
      <c r="M12" s="114"/>
    </row>
    <row r="13" spans="1:13">
      <c r="A13" s="709" t="s">
        <v>1115</v>
      </c>
      <c r="B13" s="574">
        <f>'Driver Licensing VocationalT6.3'!B17/'Driver Licensing VocationalT6.3'!B17</f>
        <v>1</v>
      </c>
      <c r="C13" s="574">
        <f>'Driver Licensing VocationalT6.3'!C17/'Driver Licensing VocationalT6.3'!B17</f>
        <v>1.0645724258289704</v>
      </c>
      <c r="D13" s="574">
        <f>'Driver Licensing VocationalT6.3'!D17/'Driver Licensing VocationalT6.3'!B17</f>
        <v>0.98894706224549156</v>
      </c>
      <c r="E13" s="574">
        <f>'Driver Licensing VocationalT6.3'!E17/'Driver Licensing VocationalT6.3'!B17</f>
        <v>0.9383362420011635</v>
      </c>
      <c r="F13" s="574">
        <f>'Driver Licensing VocationalT6.3'!F17/'Driver Licensing VocationalT6.3'!B17</f>
        <v>1.0255962769051774</v>
      </c>
      <c r="I13" s="578"/>
      <c r="J13" s="587"/>
      <c r="K13" s="114"/>
      <c r="L13" s="114"/>
      <c r="M13" s="114"/>
    </row>
    <row r="14" spans="1:13" ht="13.5" thickBot="1">
      <c r="A14" s="565"/>
      <c r="B14" s="566"/>
      <c r="C14" s="566"/>
      <c r="D14" s="566"/>
      <c r="E14" s="566"/>
      <c r="F14" s="566"/>
      <c r="G14" s="155"/>
      <c r="L14" s="155"/>
    </row>
    <row r="15" spans="1:13" ht="13.5" thickTop="1">
      <c r="A15" s="591"/>
      <c r="B15" s="592"/>
      <c r="C15" s="592"/>
      <c r="D15" s="592"/>
      <c r="E15" s="592"/>
      <c r="F15" s="592"/>
      <c r="G15" s="155"/>
      <c r="H15" s="155"/>
      <c r="L15" s="155"/>
    </row>
    <row r="16" spans="1:13">
      <c r="A16" s="820"/>
      <c r="B16" s="241"/>
      <c r="C16" s="241"/>
      <c r="D16" s="1312"/>
      <c r="E16" s="535"/>
      <c r="F16" s="535"/>
      <c r="G16" s="155"/>
      <c r="L16" s="155"/>
    </row>
    <row r="17" spans="1:13" s="266" customFormat="1">
      <c r="A17" s="707" t="s">
        <v>113</v>
      </c>
      <c r="B17" s="1425"/>
      <c r="C17" s="1425"/>
      <c r="D17" s="845"/>
      <c r="E17" s="533"/>
      <c r="F17" s="533"/>
    </row>
    <row r="18" spans="1:13">
      <c r="A18" s="83"/>
      <c r="B18" s="83"/>
      <c r="C18" s="83"/>
      <c r="D18" s="844"/>
      <c r="E18" s="562"/>
      <c r="F18" s="562"/>
      <c r="I18" s="114"/>
      <c r="J18" s="114"/>
      <c r="K18" s="114"/>
      <c r="L18" s="114"/>
      <c r="M18" s="114"/>
    </row>
    <row r="19" spans="1:13">
      <c r="A19" s="707" t="s">
        <v>114</v>
      </c>
      <c r="B19" s="1425"/>
      <c r="C19" s="83"/>
      <c r="D19" s="241"/>
      <c r="G19" s="155"/>
      <c r="I19" s="114"/>
      <c r="J19" s="114"/>
      <c r="K19" s="114"/>
      <c r="L19" s="114"/>
      <c r="M19" s="114"/>
    </row>
    <row r="20" spans="1:13">
      <c r="A20" s="83"/>
      <c r="B20" s="1425"/>
      <c r="C20" s="1425"/>
      <c r="D20" s="241"/>
      <c r="I20" s="114"/>
      <c r="J20" s="114"/>
      <c r="K20" s="114"/>
      <c r="L20" s="114"/>
      <c r="M20" s="114"/>
    </row>
    <row r="21" spans="1:13">
      <c r="A21" s="1425"/>
      <c r="B21" s="1424"/>
      <c r="C21" s="83"/>
      <c r="D21" s="241"/>
      <c r="G21" s="155"/>
      <c r="I21" s="114"/>
      <c r="J21" s="114"/>
      <c r="K21" s="114"/>
      <c r="L21" s="114"/>
      <c r="M21" s="114"/>
    </row>
    <row r="22" spans="1:13">
      <c r="A22" s="83"/>
      <c r="B22" s="83"/>
      <c r="C22" s="83"/>
      <c r="D22" s="1424"/>
      <c r="G22" s="155"/>
      <c r="I22" s="114"/>
      <c r="J22" s="114"/>
      <c r="K22" s="114"/>
      <c r="L22" s="114"/>
      <c r="M22" s="114"/>
    </row>
    <row r="23" spans="1:13">
      <c r="A23" s="1424"/>
      <c r="B23" s="1424"/>
      <c r="C23" s="1424"/>
      <c r="D23" s="1424"/>
      <c r="I23" s="114"/>
      <c r="J23" s="114"/>
      <c r="K23" s="114"/>
      <c r="L23" s="114"/>
      <c r="M23" s="114"/>
    </row>
    <row r="24" spans="1:13">
      <c r="A24" s="241"/>
      <c r="B24" s="241"/>
      <c r="C24" s="241"/>
      <c r="D24" s="241"/>
      <c r="I24" s="114"/>
      <c r="J24" s="114"/>
      <c r="K24" s="114"/>
      <c r="L24" s="114"/>
      <c r="M24" s="114"/>
    </row>
    <row r="25" spans="1:13">
      <c r="A25" s="1487"/>
      <c r="B25" s="1487"/>
      <c r="I25" s="114"/>
      <c r="J25" s="114"/>
      <c r="K25" s="114"/>
      <c r="L25" s="114"/>
      <c r="M25" s="114"/>
    </row>
    <row r="26" spans="1:13">
      <c r="I26" s="114"/>
      <c r="J26" s="114"/>
      <c r="K26" s="114"/>
      <c r="L26" s="114"/>
      <c r="M26" s="114"/>
    </row>
    <row r="27" spans="1:13">
      <c r="I27" s="114"/>
      <c r="J27" s="114"/>
      <c r="K27" s="114"/>
      <c r="L27" s="114"/>
      <c r="M27" s="114"/>
    </row>
    <row r="28" spans="1:13">
      <c r="I28" s="114"/>
      <c r="J28" s="114"/>
      <c r="K28" s="114"/>
      <c r="L28" s="114"/>
      <c r="M28" s="114"/>
    </row>
    <row r="29" spans="1:13">
      <c r="I29" s="114"/>
      <c r="J29" s="114"/>
      <c r="K29" s="114"/>
      <c r="L29" s="114"/>
      <c r="M29" s="114"/>
    </row>
    <row r="30" spans="1:13">
      <c r="I30" s="114"/>
      <c r="J30" s="114"/>
      <c r="K30" s="114"/>
      <c r="L30" s="114"/>
      <c r="M30" s="114"/>
    </row>
    <row r="31" spans="1:13">
      <c r="G31" s="155"/>
      <c r="I31" s="114"/>
      <c r="J31" s="114"/>
      <c r="K31" s="114"/>
      <c r="L31" s="114"/>
      <c r="M31" s="114"/>
    </row>
    <row r="32" spans="1:13">
      <c r="G32" s="155"/>
      <c r="L32" s="155"/>
    </row>
    <row r="33" spans="7:20">
      <c r="G33" s="155"/>
      <c r="L33" s="155"/>
      <c r="T33" s="402"/>
    </row>
    <row r="34" spans="7:20">
      <c r="G34" s="155"/>
      <c r="L34" s="155"/>
    </row>
    <row r="35" spans="7:20">
      <c r="G35" s="155"/>
    </row>
  </sheetData>
  <mergeCells count="2">
    <mergeCell ref="A25:B25"/>
    <mergeCell ref="A5:F5"/>
  </mergeCells>
  <hyperlinks>
    <hyperlink ref="A17:C17" r:id="rId1" location="'Driver Licensing - Commentary'!A1" display="Click here to return to the Commentary"/>
    <hyperlink ref="A19:B19" r:id="rId2" location="Contents!A1" display="Click here to return to Contents"/>
    <hyperlink ref="A3" location="'User Guide Driver Licensing'!A1" display="Click Here for User Guide"/>
    <hyperlink ref="A19" location="Contents!A1" display="Click here to return to Contents"/>
    <hyperlink ref="A17" location="'Driver Licensing - Commentary'!A1" display="Click here to return to the Commentary"/>
  </hyperlinks>
  <pageMargins left="0.74803149606299213" right="0.74803149606299213" top="0.98425196850393704" bottom="0.98425196850393704" header="0.51181102362204722" footer="0.51181102362204722"/>
  <pageSetup paperSize="9" scale="59" orientation="landscape" r:id="rId3"/>
  <headerFooter alignWithMargins="0"/>
  <drawing r:id="rId4"/>
</worksheet>
</file>

<file path=xl/worksheets/sheet78.xml><?xml version="1.0" encoding="utf-8"?>
<worksheet xmlns="http://schemas.openxmlformats.org/spreadsheetml/2006/main" xmlns:r="http://schemas.openxmlformats.org/officeDocument/2006/relationships">
  <sheetPr codeName="Sheet98">
    <tabColor theme="0" tint="-0.249977111117893"/>
    <pageSetUpPr fitToPage="1"/>
  </sheetPr>
  <dimension ref="A1:O49"/>
  <sheetViews>
    <sheetView zoomScaleNormal="100" workbookViewId="0">
      <selection activeCell="A2" sqref="A2"/>
    </sheetView>
  </sheetViews>
  <sheetFormatPr defaultRowHeight="12.75"/>
  <cols>
    <col min="1" max="1" width="39" style="709" customWidth="1"/>
    <col min="2" max="4" width="14" style="74" customWidth="1"/>
    <col min="5" max="5" width="14" style="709" customWidth="1"/>
    <col min="6" max="6" width="2.5703125" style="816" customWidth="1"/>
    <col min="7" max="7" width="12.140625" style="709" customWidth="1"/>
    <col min="8" max="8" width="2.28515625" style="709" customWidth="1"/>
    <col min="9" max="16384" width="9.140625" style="709"/>
  </cols>
  <sheetData>
    <row r="1" spans="1:15" ht="15.75">
      <c r="A1" s="73" t="s">
        <v>229</v>
      </c>
      <c r="B1" s="275"/>
      <c r="C1" s="471"/>
    </row>
    <row r="2" spans="1:15" ht="15.75">
      <c r="G2" s="77"/>
    </row>
    <row r="3" spans="1:15">
      <c r="A3" s="707" t="s">
        <v>106</v>
      </c>
    </row>
    <row r="5" spans="1:15">
      <c r="A5" s="167" t="s">
        <v>1122</v>
      </c>
      <c r="B5" s="108"/>
      <c r="C5" s="108"/>
      <c r="D5" s="108"/>
    </row>
    <row r="6" spans="1:15" ht="13.5" thickBot="1">
      <c r="A6" s="271"/>
      <c r="B6" s="271"/>
      <c r="C6" s="271"/>
      <c r="D6" s="271"/>
      <c r="E6" s="271"/>
      <c r="F6" s="271"/>
      <c r="G6" s="271"/>
    </row>
    <row r="7" spans="1:15" ht="15.75" customHeight="1" thickTop="1" thickBot="1">
      <c r="A7" s="869"/>
      <c r="B7" s="769" t="s">
        <v>855</v>
      </c>
      <c r="C7" s="769" t="s">
        <v>856</v>
      </c>
      <c r="D7" s="769" t="s">
        <v>857</v>
      </c>
      <c r="E7" s="769" t="s">
        <v>858</v>
      </c>
      <c r="F7" s="769"/>
      <c r="G7" s="769" t="s">
        <v>862</v>
      </c>
      <c r="H7" s="761"/>
      <c r="I7" s="248"/>
      <c r="K7" s="271"/>
      <c r="L7" s="1197"/>
      <c r="M7" s="1197"/>
      <c r="N7" s="1197"/>
      <c r="O7" s="1197"/>
    </row>
    <row r="8" spans="1:15" ht="13.5" thickTop="1">
      <c r="A8" s="270"/>
      <c r="B8" s="919"/>
      <c r="C8" s="919"/>
      <c r="D8" s="920"/>
      <c r="E8" s="921"/>
      <c r="F8" s="921"/>
      <c r="G8" s="921"/>
      <c r="H8" s="87"/>
    </row>
    <row r="9" spans="1:15">
      <c r="A9" s="709" t="s">
        <v>232</v>
      </c>
      <c r="B9" s="806">
        <v>9159</v>
      </c>
      <c r="C9" s="806">
        <v>11326</v>
      </c>
      <c r="D9" s="806">
        <v>13059</v>
      </c>
      <c r="E9" s="806">
        <v>14750</v>
      </c>
      <c r="F9" s="806"/>
      <c r="G9" s="778">
        <v>15613</v>
      </c>
      <c r="H9" s="271"/>
    </row>
    <row r="10" spans="1:15">
      <c r="A10" s="270"/>
      <c r="B10" s="921"/>
      <c r="C10" s="921"/>
      <c r="D10" s="921"/>
      <c r="E10" s="921"/>
      <c r="F10" s="921"/>
      <c r="G10" s="778"/>
      <c r="H10" s="271"/>
    </row>
    <row r="11" spans="1:15">
      <c r="A11" s="709" t="s">
        <v>233</v>
      </c>
      <c r="B11" s="806">
        <v>25994</v>
      </c>
      <c r="C11" s="806">
        <v>27110</v>
      </c>
      <c r="D11" s="806">
        <v>26446</v>
      </c>
      <c r="E11" s="806">
        <v>32777</v>
      </c>
      <c r="F11" s="806"/>
      <c r="G11" s="778">
        <v>31035</v>
      </c>
      <c r="H11" s="271"/>
    </row>
    <row r="12" spans="1:15">
      <c r="A12" s="270"/>
      <c r="B12" s="921"/>
      <c r="C12" s="921"/>
      <c r="D12" s="921"/>
      <c r="E12" s="921"/>
      <c r="F12" s="921"/>
      <c r="G12" s="778"/>
      <c r="H12" s="271"/>
    </row>
    <row r="13" spans="1:15">
      <c r="A13" s="1368" t="s">
        <v>234</v>
      </c>
      <c r="B13" s="806">
        <v>32877</v>
      </c>
      <c r="C13" s="806">
        <v>40008</v>
      </c>
      <c r="D13" s="806">
        <v>36527</v>
      </c>
      <c r="E13" s="806">
        <v>39712</v>
      </c>
      <c r="F13" s="806"/>
      <c r="G13" s="778">
        <v>37282</v>
      </c>
      <c r="H13" s="271"/>
      <c r="I13" s="155"/>
    </row>
    <row r="14" spans="1:15" ht="13.5" thickBot="1">
      <c r="A14" s="270"/>
      <c r="B14" s="921"/>
      <c r="C14" s="921"/>
      <c r="D14" s="921"/>
      <c r="E14" s="921"/>
      <c r="F14" s="921"/>
      <c r="G14" s="921"/>
    </row>
    <row r="15" spans="1:15" ht="14.25" thickTop="1" thickBot="1">
      <c r="A15" s="151" t="s">
        <v>1124</v>
      </c>
      <c r="B15" s="808">
        <f>SUM(B9:B14)</f>
        <v>68030</v>
      </c>
      <c r="C15" s="808">
        <f>SUM(C9:C14)</f>
        <v>78444</v>
      </c>
      <c r="D15" s="808">
        <f>SUM(D9:D14)</f>
        <v>76032</v>
      </c>
      <c r="E15" s="808">
        <f>SUM(E9:E14)</f>
        <v>87239</v>
      </c>
      <c r="F15" s="808"/>
      <c r="G15" s="808">
        <f>SUM(G9:G14)</f>
        <v>83930</v>
      </c>
      <c r="H15" s="871"/>
    </row>
    <row r="16" spans="1:15" ht="13.5" thickTop="1">
      <c r="A16" s="242" t="s">
        <v>1388</v>
      </c>
      <c r="B16" s="113"/>
      <c r="C16" s="113"/>
      <c r="D16" s="113"/>
    </row>
    <row r="17" spans="1:15" s="1197" customFormat="1">
      <c r="A17" s="242"/>
      <c r="B17" s="113"/>
      <c r="C17" s="113"/>
      <c r="D17" s="113"/>
    </row>
    <row r="18" spans="1:15" s="1197" customFormat="1">
      <c r="A18" s="240" t="s">
        <v>112</v>
      </c>
      <c r="B18" s="244"/>
      <c r="C18" s="244"/>
      <c r="D18" s="244"/>
      <c r="E18" s="266"/>
    </row>
    <row r="19" spans="1:15" ht="24.75" customHeight="1">
      <c r="A19" s="1530" t="s">
        <v>1775</v>
      </c>
      <c r="B19" s="1530"/>
      <c r="C19" s="1530"/>
      <c r="D19" s="1530"/>
      <c r="E19" s="1484"/>
    </row>
    <row r="20" spans="1:15" s="1197" customFormat="1">
      <c r="A20" s="1223"/>
      <c r="B20" s="1223"/>
      <c r="C20" s="1223"/>
      <c r="D20" s="1223"/>
      <c r="E20" s="1187"/>
    </row>
    <row r="22" spans="1:15">
      <c r="A22" s="167" t="s">
        <v>1123</v>
      </c>
      <c r="B22" s="108"/>
      <c r="C22" s="108"/>
      <c r="D22" s="108"/>
    </row>
    <row r="23" spans="1:15" ht="13.5" thickBot="1">
      <c r="A23" s="680"/>
      <c r="B23" s="680"/>
      <c r="C23" s="680"/>
      <c r="D23" s="680"/>
      <c r="E23" s="680"/>
      <c r="F23" s="533"/>
      <c r="G23" s="680"/>
    </row>
    <row r="24" spans="1:15" ht="28.5" customHeight="1" thickTop="1" thickBot="1">
      <c r="A24" s="575"/>
      <c r="B24" s="918" t="s">
        <v>863</v>
      </c>
      <c r="C24" s="918" t="s">
        <v>864</v>
      </c>
      <c r="D24" s="918" t="s">
        <v>865</v>
      </c>
      <c r="E24" s="918" t="s">
        <v>866</v>
      </c>
      <c r="F24" s="776"/>
      <c r="G24" s="918" t="s">
        <v>867</v>
      </c>
      <c r="K24" s="271"/>
      <c r="L24" s="1197"/>
      <c r="M24" s="1197"/>
      <c r="N24" s="1197"/>
      <c r="O24" s="1197"/>
    </row>
    <row r="25" spans="1:15" ht="13.5" thickTop="1">
      <c r="A25" s="270"/>
      <c r="B25" s="919"/>
      <c r="C25" s="919"/>
      <c r="D25" s="920"/>
      <c r="E25" s="921"/>
      <c r="F25" s="921"/>
      <c r="G25" s="921"/>
      <c r="H25" s="87"/>
    </row>
    <row r="26" spans="1:15">
      <c r="A26" s="709" t="s">
        <v>232</v>
      </c>
      <c r="B26" s="922">
        <f>(C9/B9)-1</f>
        <v>0.23659788186483244</v>
      </c>
      <c r="C26" s="922">
        <f t="shared" ref="C26" si="0">(D9/C9)-1</f>
        <v>0.15301077167579025</v>
      </c>
      <c r="D26" s="922">
        <f>(E9/D9)-1</f>
        <v>0.12948924113638105</v>
      </c>
      <c r="E26" s="922">
        <f>(G9/E9)-1</f>
        <v>5.8508474576271174E-2</v>
      </c>
      <c r="F26" s="922"/>
      <c r="G26" s="922">
        <f>(G9/B9)-1</f>
        <v>0.70466208101321115</v>
      </c>
      <c r="H26" s="271"/>
    </row>
    <row r="27" spans="1:15">
      <c r="A27" s="270"/>
      <c r="B27" s="922"/>
      <c r="C27" s="921"/>
      <c r="D27" s="921"/>
      <c r="E27" s="921"/>
      <c r="F27" s="921"/>
      <c r="G27" s="922"/>
      <c r="H27" s="271"/>
    </row>
    <row r="28" spans="1:15">
      <c r="A28" s="709" t="s">
        <v>233</v>
      </c>
      <c r="B28" s="922">
        <f t="shared" ref="B28:C30" si="1">(C11/B11)-1</f>
        <v>4.2932984534892693E-2</v>
      </c>
      <c r="C28" s="922">
        <f t="shared" si="1"/>
        <v>-2.4492807082257428E-2</v>
      </c>
      <c r="D28" s="922">
        <f>(E11/D11)-1</f>
        <v>0.23939348105573632</v>
      </c>
      <c r="E28" s="922">
        <f>(G11/E11)-1</f>
        <v>-5.3147023827683992E-2</v>
      </c>
      <c r="F28" s="922"/>
      <c r="G28" s="922">
        <f t="shared" ref="G28:G30" si="2">(G11/B11)-1</f>
        <v>0.19392936831576524</v>
      </c>
      <c r="H28" s="271"/>
    </row>
    <row r="29" spans="1:15">
      <c r="A29" s="270"/>
      <c r="B29" s="922"/>
      <c r="C29" s="921"/>
      <c r="D29" s="921"/>
      <c r="E29" s="921"/>
      <c r="F29" s="921"/>
      <c r="G29" s="922"/>
      <c r="H29" s="271"/>
    </row>
    <row r="30" spans="1:15">
      <c r="A30" s="1368" t="s">
        <v>234</v>
      </c>
      <c r="B30" s="922">
        <f t="shared" si="1"/>
        <v>0.2168993521306688</v>
      </c>
      <c r="C30" s="922">
        <f t="shared" si="1"/>
        <v>-8.7007598480303927E-2</v>
      </c>
      <c r="D30" s="922">
        <f>(E13/D13)-1</f>
        <v>8.7195772989843157E-2</v>
      </c>
      <c r="E30" s="922">
        <f>(G13/E13)-1</f>
        <v>-6.1190572119258713E-2</v>
      </c>
      <c r="F30" s="922"/>
      <c r="G30" s="922">
        <f t="shared" si="2"/>
        <v>0.13398424430452893</v>
      </c>
      <c r="H30" s="271"/>
      <c r="I30" s="155"/>
    </row>
    <row r="31" spans="1:15" ht="13.5" thickBot="1">
      <c r="A31" s="270"/>
      <c r="B31" s="924"/>
      <c r="C31" s="924"/>
      <c r="D31" s="924"/>
      <c r="E31" s="924"/>
      <c r="F31" s="927"/>
      <c r="G31" s="924"/>
    </row>
    <row r="32" spans="1:15" ht="14.25" thickTop="1" thickBot="1">
      <c r="A32" s="151" t="s">
        <v>1124</v>
      </c>
      <c r="B32" s="923">
        <f>(C15/B15)-1</f>
        <v>0.1530795237395266</v>
      </c>
      <c r="C32" s="923">
        <f t="shared" ref="C32" si="3">(D15/C15)-1</f>
        <v>-3.0748049564020219E-2</v>
      </c>
      <c r="D32" s="923">
        <f>(E15/D15)-1</f>
        <v>0.14739846380471389</v>
      </c>
      <c r="E32" s="923">
        <f>(G15/E15)-1</f>
        <v>-3.7930283474134296E-2</v>
      </c>
      <c r="F32" s="928"/>
      <c r="G32" s="923">
        <f>(G15/B15)-1</f>
        <v>0.23372041746288397</v>
      </c>
    </row>
    <row r="33" spans="1:8" ht="13.5" thickTop="1">
      <c r="A33" s="242" t="s">
        <v>1388</v>
      </c>
      <c r="B33" s="113"/>
      <c r="C33" s="113"/>
      <c r="D33" s="113"/>
    </row>
    <row r="34" spans="1:8" s="1197" customFormat="1">
      <c r="A34" s="242"/>
      <c r="B34" s="113"/>
      <c r="C34" s="113"/>
      <c r="D34" s="113"/>
    </row>
    <row r="35" spans="1:8" s="1197" customFormat="1">
      <c r="A35" s="240" t="s">
        <v>112</v>
      </c>
      <c r="B35" s="244"/>
      <c r="C35" s="244"/>
      <c r="D35" s="244"/>
      <c r="E35" s="266"/>
    </row>
    <row r="36" spans="1:8" s="1197" customFormat="1" ht="24.75" customHeight="1">
      <c r="A36" s="1530" t="s">
        <v>1775</v>
      </c>
      <c r="B36" s="1530"/>
      <c r="C36" s="1530"/>
      <c r="D36" s="1530"/>
      <c r="E36" s="1484"/>
    </row>
    <row r="37" spans="1:8" s="1197" customFormat="1">
      <c r="A37" s="242"/>
      <c r="B37" s="113"/>
      <c r="C37" s="113"/>
      <c r="D37" s="113"/>
    </row>
    <row r="38" spans="1:8">
      <c r="A38" s="271"/>
      <c r="B38" s="108"/>
      <c r="C38" s="108"/>
      <c r="H38" s="271"/>
    </row>
    <row r="39" spans="1:8">
      <c r="A39" s="707" t="s">
        <v>113</v>
      </c>
      <c r="B39" s="108"/>
      <c r="C39" s="108"/>
    </row>
    <row r="40" spans="1:8">
      <c r="A40" s="83"/>
      <c r="B40" s="108"/>
      <c r="C40" s="108"/>
    </row>
    <row r="41" spans="1:8">
      <c r="A41" s="707" t="s">
        <v>114</v>
      </c>
      <c r="B41" s="108"/>
      <c r="C41" s="108"/>
    </row>
    <row r="42" spans="1:8">
      <c r="A42" s="83"/>
      <c r="B42" s="108"/>
      <c r="C42" s="108"/>
    </row>
    <row r="43" spans="1:8">
      <c r="A43" s="1425" t="s">
        <v>115</v>
      </c>
      <c r="B43" s="1190"/>
      <c r="C43" s="1190"/>
    </row>
    <row r="44" spans="1:8">
      <c r="A44" s="271"/>
      <c r="B44" s="108"/>
      <c r="C44" s="108"/>
    </row>
    <row r="45" spans="1:8">
      <c r="A45" s="1191" t="s">
        <v>631</v>
      </c>
      <c r="B45" s="108"/>
      <c r="C45" s="108"/>
    </row>
    <row r="46" spans="1:8">
      <c r="A46" s="271"/>
      <c r="B46" s="108"/>
      <c r="C46" s="108"/>
    </row>
    <row r="47" spans="1:8">
      <c r="A47" s="855"/>
      <c r="B47" s="108"/>
      <c r="C47" s="108"/>
    </row>
    <row r="49" spans="1:1">
      <c r="A49" s="707"/>
    </row>
  </sheetData>
  <mergeCells count="2">
    <mergeCell ref="A19:E19"/>
    <mergeCell ref="A36:E36"/>
  </mergeCells>
  <hyperlinks>
    <hyperlink ref="A45" r:id="rId1"/>
    <hyperlink ref="A3" location="'User Guide Driver Licensing'!A1" display="Click Here for User Guide"/>
    <hyperlink ref="A41" location="Contents!A1" display="Click here to return to Contents"/>
    <hyperlink ref="A43" location="'Statistical Notes'!A1" display="Click here for information on Statistical Notes and symbols used"/>
    <hyperlink ref="A39" location="'Driver Licensing - Commentary'!A1" display="Click here to return to the Commentary"/>
  </hyperlinks>
  <pageMargins left="0.74803149606299213" right="0.74803149606299213" top="0.98425196850393704" bottom="0.98425196850393704" header="0.51181102362204722" footer="0.51181102362204722"/>
  <pageSetup paperSize="9" scale="88" orientation="landscape" r:id="rId2"/>
  <headerFooter alignWithMargins="0"/>
  <drawing r:id="rId3"/>
</worksheet>
</file>

<file path=xl/worksheets/sheet79.xml><?xml version="1.0" encoding="utf-8"?>
<worksheet xmlns="http://schemas.openxmlformats.org/spreadsheetml/2006/main" xmlns:r="http://schemas.openxmlformats.org/officeDocument/2006/relationships">
  <sheetPr codeName="Sheet50">
    <tabColor theme="0" tint="-0.249977111117893"/>
    <pageSetUpPr fitToPage="1"/>
  </sheetPr>
  <dimension ref="A1:Z52"/>
  <sheetViews>
    <sheetView zoomScaleNormal="100" workbookViewId="0">
      <selection activeCell="A2" sqref="A2"/>
    </sheetView>
  </sheetViews>
  <sheetFormatPr defaultRowHeight="12.75"/>
  <cols>
    <col min="1" max="1" width="12.5703125" style="208" customWidth="1"/>
    <col min="2" max="2" width="12.5703125" style="75" bestFit="1" customWidth="1"/>
    <col min="3" max="3" width="14.42578125" style="75" customWidth="1"/>
    <col min="4" max="4" width="13.140625" style="75" customWidth="1"/>
    <col min="5" max="5" width="14.85546875" style="75" customWidth="1"/>
    <col min="6" max="6" width="13.85546875" style="75" bestFit="1" customWidth="1"/>
    <col min="7" max="7" width="14.7109375" style="75" customWidth="1"/>
    <col min="8" max="8" width="12.7109375" style="75" customWidth="1"/>
    <col min="9" max="9" width="9.140625" style="75" customWidth="1"/>
    <col min="10" max="11" width="12.5703125" style="75" customWidth="1"/>
    <col min="12" max="12" width="14.42578125" style="75" customWidth="1"/>
    <col min="13" max="13" width="13.140625" style="75" customWidth="1"/>
    <col min="14" max="14" width="14.85546875" style="75" customWidth="1"/>
    <col min="15" max="15" width="13.85546875" style="75" customWidth="1"/>
    <col min="16" max="16" width="14.7109375" style="75" customWidth="1"/>
    <col min="17" max="17" width="12.7109375" style="75" customWidth="1"/>
    <col min="18" max="18" width="9.140625" style="75"/>
    <col min="19" max="20" width="12.5703125" style="75" customWidth="1"/>
    <col min="21" max="21" width="14.42578125" style="75" customWidth="1"/>
    <col min="22" max="22" width="13.140625" style="75" customWidth="1"/>
    <col min="23" max="23" width="14.85546875" style="75" customWidth="1"/>
    <col min="24" max="24" width="13.85546875" style="75" customWidth="1"/>
    <col min="25" max="25" width="14.7109375" style="75" customWidth="1"/>
    <col min="26" max="26" width="12.7109375" style="75" customWidth="1"/>
    <col min="27" max="16384" width="9.140625" style="75"/>
  </cols>
  <sheetData>
    <row r="1" spans="1:26" ht="15.75">
      <c r="A1" s="207" t="s">
        <v>235</v>
      </c>
      <c r="D1" s="471"/>
      <c r="G1" s="99"/>
    </row>
    <row r="2" spans="1:26" ht="15.75">
      <c r="D2" s="77"/>
    </row>
    <row r="3" spans="1:26">
      <c r="A3" s="1487" t="s">
        <v>106</v>
      </c>
      <c r="B3" s="1487"/>
      <c r="D3" s="99"/>
      <c r="E3" s="1307"/>
      <c r="F3" s="1307"/>
      <c r="G3" s="1307"/>
      <c r="H3" s="1307"/>
    </row>
    <row r="5" spans="1:26" s="271" customFormat="1">
      <c r="A5" s="340" t="s">
        <v>1401</v>
      </c>
      <c r="B5" s="108"/>
      <c r="C5" s="108"/>
      <c r="D5" s="108"/>
      <c r="J5" s="340" t="s">
        <v>1403</v>
      </c>
      <c r="K5" s="108"/>
      <c r="L5" s="108"/>
      <c r="M5" s="108"/>
      <c r="S5" s="340" t="s">
        <v>1404</v>
      </c>
      <c r="T5" s="108"/>
      <c r="U5" s="108"/>
      <c r="V5" s="108"/>
    </row>
    <row r="6" spans="1:26" ht="6" customHeight="1" thickBot="1">
      <c r="B6" s="74"/>
      <c r="C6" s="74"/>
      <c r="D6" s="74"/>
      <c r="J6" s="708"/>
      <c r="K6" s="74"/>
      <c r="L6" s="74"/>
      <c r="M6" s="74"/>
      <c r="N6" s="1197"/>
      <c r="O6" s="1197"/>
      <c r="P6" s="1197"/>
      <c r="Q6" s="1197"/>
      <c r="S6" s="708"/>
      <c r="T6" s="74"/>
      <c r="U6" s="74"/>
      <c r="V6" s="74"/>
      <c r="W6" s="1197"/>
      <c r="X6" s="1197"/>
      <c r="Y6" s="1197"/>
      <c r="Z6" s="1197"/>
    </row>
    <row r="7" spans="1:26" ht="67.5" customHeight="1" thickTop="1" thickBot="1">
      <c r="A7" s="209" t="s">
        <v>236</v>
      </c>
      <c r="B7" s="364" t="s">
        <v>237</v>
      </c>
      <c r="C7" s="364" t="s">
        <v>238</v>
      </c>
      <c r="D7" s="370" t="s">
        <v>239</v>
      </c>
      <c r="E7" s="364" t="s">
        <v>240</v>
      </c>
      <c r="F7" s="112" t="s">
        <v>110</v>
      </c>
      <c r="G7" s="364" t="s">
        <v>241</v>
      </c>
      <c r="H7" s="370" t="s">
        <v>242</v>
      </c>
      <c r="J7" s="209" t="s">
        <v>236</v>
      </c>
      <c r="K7" s="364" t="s">
        <v>237</v>
      </c>
      <c r="L7" s="364" t="s">
        <v>238</v>
      </c>
      <c r="M7" s="370" t="s">
        <v>239</v>
      </c>
      <c r="N7" s="364" t="s">
        <v>240</v>
      </c>
      <c r="O7" s="112" t="s">
        <v>110</v>
      </c>
      <c r="P7" s="364" t="s">
        <v>241</v>
      </c>
      <c r="Q7" s="370" t="s">
        <v>242</v>
      </c>
      <c r="S7" s="209" t="s">
        <v>236</v>
      </c>
      <c r="T7" s="364" t="s">
        <v>237</v>
      </c>
      <c r="U7" s="364" t="s">
        <v>238</v>
      </c>
      <c r="V7" s="370" t="s">
        <v>239</v>
      </c>
      <c r="W7" s="364" t="s">
        <v>240</v>
      </c>
      <c r="X7" s="112" t="s">
        <v>110</v>
      </c>
      <c r="Y7" s="364" t="s">
        <v>241</v>
      </c>
      <c r="Z7" s="370" t="s">
        <v>242</v>
      </c>
    </row>
    <row r="8" spans="1:26" s="816" customFormat="1" ht="7.5" customHeight="1" thickTop="1">
      <c r="A8" s="929"/>
      <c r="B8" s="930"/>
      <c r="C8" s="930"/>
      <c r="D8" s="931"/>
      <c r="E8" s="930"/>
      <c r="F8" s="252"/>
      <c r="G8" s="930"/>
      <c r="H8" s="931"/>
      <c r="J8" s="929"/>
      <c r="K8" s="930"/>
      <c r="L8" s="930"/>
      <c r="M8" s="931"/>
      <c r="N8" s="930"/>
      <c r="O8" s="252"/>
      <c r="P8" s="930"/>
      <c r="Q8" s="931"/>
      <c r="S8" s="929"/>
      <c r="T8" s="930"/>
      <c r="U8" s="930"/>
      <c r="V8" s="931"/>
      <c r="W8" s="930"/>
      <c r="X8" s="252"/>
      <c r="Y8" s="930"/>
      <c r="Z8" s="931"/>
    </row>
    <row r="9" spans="1:26" s="135" customFormat="1" ht="20.100000000000001" customHeight="1">
      <c r="A9" s="210" t="s">
        <v>576</v>
      </c>
      <c r="B9" s="365">
        <v>41826</v>
      </c>
      <c r="C9" s="365">
        <v>99</v>
      </c>
      <c r="D9" s="371">
        <v>28291</v>
      </c>
      <c r="E9" s="365">
        <v>1201</v>
      </c>
      <c r="F9" s="211">
        <v>71417</v>
      </c>
      <c r="G9" s="368">
        <v>4.0161779537663658E-2</v>
      </c>
      <c r="H9" s="374">
        <v>0.27820007276803715</v>
      </c>
      <c r="J9" s="210" t="s">
        <v>576</v>
      </c>
      <c r="K9" s="365">
        <v>21908</v>
      </c>
      <c r="L9" s="365">
        <v>40</v>
      </c>
      <c r="M9" s="371">
        <v>14333</v>
      </c>
      <c r="N9" s="365">
        <v>607</v>
      </c>
      <c r="O9" s="211">
        <v>36888</v>
      </c>
      <c r="P9" s="368">
        <v>4.0921221885369778E-2</v>
      </c>
      <c r="Q9" s="374">
        <v>0.27167958754288529</v>
      </c>
      <c r="S9" s="210" t="s">
        <v>576</v>
      </c>
      <c r="T9" s="365">
        <v>19918</v>
      </c>
      <c r="U9" s="365">
        <v>59</v>
      </c>
      <c r="V9" s="371">
        <v>13958</v>
      </c>
      <c r="W9" s="365">
        <v>594</v>
      </c>
      <c r="X9" s="211">
        <v>34529</v>
      </c>
      <c r="Y9" s="368">
        <v>3.9360843126824918E-2</v>
      </c>
      <c r="Z9" s="374">
        <v>0.28522968775543567</v>
      </c>
    </row>
    <row r="10" spans="1:26" s="135" customFormat="1" ht="20.100000000000001" customHeight="1">
      <c r="A10" s="210" t="s">
        <v>577</v>
      </c>
      <c r="B10" s="365">
        <v>65791</v>
      </c>
      <c r="C10" s="365">
        <v>168</v>
      </c>
      <c r="D10" s="371">
        <v>19165</v>
      </c>
      <c r="E10" s="365">
        <v>481</v>
      </c>
      <c r="F10" s="211">
        <v>85605</v>
      </c>
      <c r="G10" s="368">
        <v>6.1873316154578986E-2</v>
      </c>
      <c r="H10" s="374">
        <v>0.18845938265170661</v>
      </c>
      <c r="J10" s="210" t="s">
        <v>577</v>
      </c>
      <c r="K10" s="365">
        <v>32922</v>
      </c>
      <c r="L10" s="365">
        <v>79</v>
      </c>
      <c r="M10" s="371">
        <v>10065</v>
      </c>
      <c r="N10" s="365">
        <v>244</v>
      </c>
      <c r="O10" s="211">
        <v>43310</v>
      </c>
      <c r="P10" s="368">
        <v>6.0315939772960243E-2</v>
      </c>
      <c r="Q10" s="374">
        <v>0.19078037037739068</v>
      </c>
      <c r="S10" s="210" t="s">
        <v>577</v>
      </c>
      <c r="T10" s="365">
        <v>32869</v>
      </c>
      <c r="U10" s="365">
        <v>89</v>
      </c>
      <c r="V10" s="371">
        <v>9100</v>
      </c>
      <c r="W10" s="365">
        <v>237</v>
      </c>
      <c r="X10" s="211">
        <v>42295</v>
      </c>
      <c r="Y10" s="368">
        <v>6.3515783753582869E-2</v>
      </c>
      <c r="Z10" s="374">
        <v>0.18595716854667321</v>
      </c>
    </row>
    <row r="11" spans="1:26" s="135" customFormat="1" ht="20.100000000000001" customHeight="1">
      <c r="A11" s="210" t="s">
        <v>243</v>
      </c>
      <c r="B11" s="366">
        <v>91893</v>
      </c>
      <c r="C11" s="366">
        <v>656</v>
      </c>
      <c r="D11" s="372">
        <v>17024</v>
      </c>
      <c r="E11" s="366">
        <v>414</v>
      </c>
      <c r="F11" s="211">
        <v>109987</v>
      </c>
      <c r="G11" s="368">
        <v>8.6573285515926052E-2</v>
      </c>
      <c r="H11" s="374">
        <v>0.16740581947626682</v>
      </c>
      <c r="J11" s="210" t="s">
        <v>243</v>
      </c>
      <c r="K11" s="366">
        <v>45434</v>
      </c>
      <c r="L11" s="366">
        <v>286</v>
      </c>
      <c r="M11" s="372">
        <v>8944</v>
      </c>
      <c r="N11" s="366">
        <v>219</v>
      </c>
      <c r="O11" s="211">
        <v>54883</v>
      </c>
      <c r="P11" s="368">
        <v>8.3346486907204712E-2</v>
      </c>
      <c r="Q11" s="374">
        <v>0.16953200523153325</v>
      </c>
      <c r="S11" s="210" t="s">
        <v>243</v>
      </c>
      <c r="T11" s="366">
        <v>46459</v>
      </c>
      <c r="U11" s="366">
        <v>370</v>
      </c>
      <c r="V11" s="372">
        <v>8080</v>
      </c>
      <c r="W11" s="366">
        <v>195</v>
      </c>
      <c r="X11" s="211">
        <v>55104</v>
      </c>
      <c r="Y11" s="368">
        <v>8.9976388469000773E-2</v>
      </c>
      <c r="Z11" s="374">
        <v>0.16511361778649664</v>
      </c>
    </row>
    <row r="12" spans="1:26" s="135" customFormat="1" ht="20.100000000000001" customHeight="1">
      <c r="A12" s="210" t="s">
        <v>244</v>
      </c>
      <c r="B12" s="366">
        <v>100951</v>
      </c>
      <c r="C12" s="366">
        <v>1322</v>
      </c>
      <c r="D12" s="372">
        <v>10579</v>
      </c>
      <c r="E12" s="366">
        <v>427</v>
      </c>
      <c r="F12" s="211">
        <v>113279</v>
      </c>
      <c r="G12" s="368">
        <v>9.564102301437781E-2</v>
      </c>
      <c r="H12" s="374">
        <v>0.10402879254225955</v>
      </c>
      <c r="J12" s="210" t="s">
        <v>244</v>
      </c>
      <c r="K12" s="366">
        <v>49816</v>
      </c>
      <c r="L12" s="366">
        <v>505</v>
      </c>
      <c r="M12" s="372">
        <v>5322</v>
      </c>
      <c r="N12" s="366">
        <v>217</v>
      </c>
      <c r="O12" s="211">
        <v>55860</v>
      </c>
      <c r="P12" s="368">
        <v>9.1690388456786426E-2</v>
      </c>
      <c r="Q12" s="374">
        <v>0.10087760865856664</v>
      </c>
      <c r="S12" s="210" t="s">
        <v>244</v>
      </c>
      <c r="T12" s="366">
        <v>51135</v>
      </c>
      <c r="U12" s="366">
        <v>817</v>
      </c>
      <c r="V12" s="372">
        <v>5257</v>
      </c>
      <c r="W12" s="366">
        <v>210</v>
      </c>
      <c r="X12" s="211">
        <v>57419</v>
      </c>
      <c r="Y12" s="368">
        <v>9.9807510533345065E-2</v>
      </c>
      <c r="Z12" s="374">
        <v>0.10742602582965506</v>
      </c>
    </row>
    <row r="13" spans="1:26" s="135" customFormat="1" ht="20.100000000000001" customHeight="1">
      <c r="A13" s="210" t="s">
        <v>245</v>
      </c>
      <c r="B13" s="366">
        <v>98955</v>
      </c>
      <c r="C13" s="366">
        <v>843</v>
      </c>
      <c r="D13" s="372">
        <v>7533</v>
      </c>
      <c r="E13" s="366">
        <v>268</v>
      </c>
      <c r="F13" s="211">
        <v>107599</v>
      </c>
      <c r="G13" s="368">
        <v>9.3188068246900985E-2</v>
      </c>
      <c r="H13" s="374">
        <v>7.4075895096024302E-2</v>
      </c>
      <c r="J13" s="210" t="s">
        <v>245</v>
      </c>
      <c r="K13" s="366">
        <v>48801</v>
      </c>
      <c r="L13" s="366">
        <v>277</v>
      </c>
      <c r="M13" s="372">
        <v>3823</v>
      </c>
      <c r="N13" s="366">
        <v>146</v>
      </c>
      <c r="O13" s="211">
        <v>53047</v>
      </c>
      <c r="P13" s="368">
        <v>8.9306416585477361E-2</v>
      </c>
      <c r="Q13" s="374">
        <v>7.2464317531322861E-2</v>
      </c>
      <c r="S13" s="210" t="s">
        <v>245</v>
      </c>
      <c r="T13" s="366">
        <v>50154</v>
      </c>
      <c r="U13" s="366">
        <v>566</v>
      </c>
      <c r="V13" s="372">
        <v>3710</v>
      </c>
      <c r="W13" s="366">
        <v>122</v>
      </c>
      <c r="X13" s="211">
        <v>54552</v>
      </c>
      <c r="Y13" s="368">
        <v>9.7281803813817153E-2</v>
      </c>
      <c r="Z13" s="374">
        <v>7.5813307176720621E-2</v>
      </c>
    </row>
    <row r="14" spans="1:26" s="135" customFormat="1" ht="20.100000000000001" customHeight="1">
      <c r="A14" s="210" t="s">
        <v>246</v>
      </c>
      <c r="B14" s="366">
        <v>96906</v>
      </c>
      <c r="C14" s="366">
        <v>577</v>
      </c>
      <c r="D14" s="372">
        <v>5293</v>
      </c>
      <c r="E14" s="366">
        <v>171</v>
      </c>
      <c r="F14" s="211">
        <v>102947</v>
      </c>
      <c r="G14" s="368">
        <v>9.0941854541831069E-2</v>
      </c>
      <c r="H14" s="374">
        <v>5.2048813585989201E-2</v>
      </c>
      <c r="J14" s="210" t="s">
        <v>246</v>
      </c>
      <c r="K14" s="366">
        <v>48259</v>
      </c>
      <c r="L14" s="366">
        <v>203</v>
      </c>
      <c r="M14" s="372">
        <v>2632</v>
      </c>
      <c r="N14" s="366">
        <v>94</v>
      </c>
      <c r="O14" s="211">
        <v>51188</v>
      </c>
      <c r="P14" s="368">
        <v>8.8094473503259371E-2</v>
      </c>
      <c r="Q14" s="374">
        <v>4.9889114240764261E-2</v>
      </c>
      <c r="S14" s="210" t="s">
        <v>246</v>
      </c>
      <c r="T14" s="366">
        <v>48647</v>
      </c>
      <c r="U14" s="366">
        <v>374</v>
      </c>
      <c r="V14" s="372">
        <v>2661</v>
      </c>
      <c r="W14" s="366">
        <v>77</v>
      </c>
      <c r="X14" s="211">
        <v>51759</v>
      </c>
      <c r="Y14" s="368">
        <v>9.394480948134995E-2</v>
      </c>
      <c r="Z14" s="374">
        <v>5.4377145659637076E-2</v>
      </c>
    </row>
    <row r="15" spans="1:26" s="135" customFormat="1" ht="20.100000000000001" customHeight="1">
      <c r="A15" s="210" t="s">
        <v>247</v>
      </c>
      <c r="B15" s="366">
        <v>104280</v>
      </c>
      <c r="C15" s="366">
        <v>572</v>
      </c>
      <c r="D15" s="372">
        <v>4318</v>
      </c>
      <c r="E15" s="366">
        <v>87</v>
      </c>
      <c r="F15" s="211">
        <v>109257</v>
      </c>
      <c r="G15" s="368">
        <v>9.7726127693337814E-2</v>
      </c>
      <c r="H15" s="374">
        <v>4.2461133018005172E-2</v>
      </c>
      <c r="J15" s="210" t="s">
        <v>247</v>
      </c>
      <c r="K15" s="366">
        <v>52207</v>
      </c>
      <c r="L15" s="366">
        <v>219</v>
      </c>
      <c r="M15" s="372">
        <v>2262</v>
      </c>
      <c r="N15" s="366">
        <v>50</v>
      </c>
      <c r="O15" s="211">
        <v>54738</v>
      </c>
      <c r="P15" s="368">
        <v>9.5206474824059611E-2</v>
      </c>
      <c r="Q15" s="374">
        <v>4.2875826904486609E-2</v>
      </c>
      <c r="S15" s="210" t="s">
        <v>247</v>
      </c>
      <c r="T15" s="366">
        <v>52073</v>
      </c>
      <c r="U15" s="366">
        <v>353</v>
      </c>
      <c r="V15" s="372">
        <v>2056</v>
      </c>
      <c r="W15" s="366">
        <v>37</v>
      </c>
      <c r="X15" s="211">
        <v>54519</v>
      </c>
      <c r="Y15" s="368">
        <v>0.1003834482019647</v>
      </c>
      <c r="Z15" s="374">
        <v>4.2014059179336274E-2</v>
      </c>
    </row>
    <row r="16" spans="1:26" s="135" customFormat="1" ht="20.100000000000001" customHeight="1">
      <c r="A16" s="210" t="s">
        <v>248</v>
      </c>
      <c r="B16" s="366">
        <v>102921</v>
      </c>
      <c r="C16" s="366">
        <v>556</v>
      </c>
      <c r="D16" s="372">
        <v>3334</v>
      </c>
      <c r="E16" s="366">
        <v>47</v>
      </c>
      <c r="F16" s="211">
        <v>106858</v>
      </c>
      <c r="G16" s="368">
        <v>9.6408386237005345E-2</v>
      </c>
      <c r="H16" s="374">
        <v>3.2784950783239751E-2</v>
      </c>
      <c r="J16" s="210" t="s">
        <v>248</v>
      </c>
      <c r="K16" s="366">
        <v>52713</v>
      </c>
      <c r="L16" s="366">
        <v>225</v>
      </c>
      <c r="M16" s="372">
        <v>1774</v>
      </c>
      <c r="N16" s="366">
        <v>27</v>
      </c>
      <c r="O16" s="211">
        <v>54739</v>
      </c>
      <c r="P16" s="368">
        <v>9.6093660703108416E-2</v>
      </c>
      <c r="Q16" s="374">
        <v>3.3625869552855542E-2</v>
      </c>
      <c r="S16" s="210" t="s">
        <v>248</v>
      </c>
      <c r="T16" s="366">
        <v>50208</v>
      </c>
      <c r="U16" s="366">
        <v>331</v>
      </c>
      <c r="V16" s="372">
        <v>1560</v>
      </c>
      <c r="W16" s="366">
        <v>20</v>
      </c>
      <c r="X16" s="211">
        <v>52119</v>
      </c>
      <c r="Y16" s="368">
        <v>9.6740307600463815E-2</v>
      </c>
      <c r="Z16" s="374">
        <v>3.1878371750858267E-2</v>
      </c>
    </row>
    <row r="17" spans="1:26" s="135" customFormat="1" ht="20.100000000000001" customHeight="1">
      <c r="A17" s="210" t="s">
        <v>249</v>
      </c>
      <c r="B17" s="366">
        <v>90986</v>
      </c>
      <c r="C17" s="366">
        <v>487</v>
      </c>
      <c r="D17" s="372">
        <v>2574</v>
      </c>
      <c r="E17" s="366">
        <v>29</v>
      </c>
      <c r="F17" s="211">
        <v>94076</v>
      </c>
      <c r="G17" s="368">
        <v>8.5212705821437182E-2</v>
      </c>
      <c r="H17" s="374">
        <v>2.531147669947784E-2</v>
      </c>
      <c r="J17" s="210" t="s">
        <v>249</v>
      </c>
      <c r="K17" s="366">
        <v>46804</v>
      </c>
      <c r="L17" s="366">
        <v>214</v>
      </c>
      <c r="M17" s="372">
        <v>1405</v>
      </c>
      <c r="N17" s="366">
        <v>21</v>
      </c>
      <c r="O17" s="211">
        <v>48444</v>
      </c>
      <c r="P17" s="368">
        <v>8.5342201563551726E-2</v>
      </c>
      <c r="Q17" s="374">
        <v>2.6631537047216484E-2</v>
      </c>
      <c r="S17" s="210" t="s">
        <v>249</v>
      </c>
      <c r="T17" s="366">
        <v>44182</v>
      </c>
      <c r="U17" s="366">
        <v>273</v>
      </c>
      <c r="V17" s="372">
        <v>1169</v>
      </c>
      <c r="W17" s="366">
        <v>8</v>
      </c>
      <c r="X17" s="211">
        <v>45632</v>
      </c>
      <c r="Y17" s="368">
        <v>8.5076134750280322E-2</v>
      </c>
      <c r="Z17" s="374">
        <v>2.3888343959457249E-2</v>
      </c>
    </row>
    <row r="18" spans="1:26" s="135" customFormat="1" ht="20.100000000000001" customHeight="1">
      <c r="A18" s="210" t="s">
        <v>250</v>
      </c>
      <c r="B18" s="366">
        <v>75935</v>
      </c>
      <c r="C18" s="366" t="s">
        <v>789</v>
      </c>
      <c r="D18" s="372">
        <v>1684</v>
      </c>
      <c r="E18" s="366" t="s">
        <v>789</v>
      </c>
      <c r="F18" s="211">
        <v>78101</v>
      </c>
      <c r="G18" s="368">
        <v>7.0999999999999994E-2</v>
      </c>
      <c r="H18" s="374">
        <v>1.7000000000000001E-2</v>
      </c>
      <c r="J18" s="210" t="s">
        <v>250</v>
      </c>
      <c r="K18" s="366">
        <v>40203</v>
      </c>
      <c r="L18" s="366" t="s">
        <v>789</v>
      </c>
      <c r="M18" s="372">
        <v>956</v>
      </c>
      <c r="N18" s="366" t="s">
        <v>789</v>
      </c>
      <c r="O18" s="211">
        <v>41394</v>
      </c>
      <c r="P18" s="368">
        <v>7.2999999999999995E-2</v>
      </c>
      <c r="Q18" s="374">
        <v>1.7999999999999999E-2</v>
      </c>
      <c r="S18" s="210" t="s">
        <v>250</v>
      </c>
      <c r="T18" s="366">
        <v>35732</v>
      </c>
      <c r="U18" s="366" t="s">
        <v>789</v>
      </c>
      <c r="V18" s="372">
        <v>728</v>
      </c>
      <c r="W18" s="366" t="s">
        <v>789</v>
      </c>
      <c r="X18" s="211">
        <v>36707</v>
      </c>
      <c r="Y18" s="368">
        <v>6.9000000000000006E-2</v>
      </c>
      <c r="Z18" s="374">
        <v>1.4999999999999999E-2</v>
      </c>
    </row>
    <row r="19" spans="1:26" s="135" customFormat="1" ht="20.100000000000001" customHeight="1">
      <c r="A19" s="210" t="s">
        <v>251</v>
      </c>
      <c r="B19" s="366">
        <v>67651</v>
      </c>
      <c r="C19" s="366" t="s">
        <v>789</v>
      </c>
      <c r="D19" s="372">
        <v>1164</v>
      </c>
      <c r="E19" s="366" t="s">
        <v>789</v>
      </c>
      <c r="F19" s="211">
        <v>69244</v>
      </c>
      <c r="G19" s="368">
        <v>6.3E-2</v>
      </c>
      <c r="H19" s="374">
        <v>1.0999999999999999E-2</v>
      </c>
      <c r="J19" s="210" t="s">
        <v>251</v>
      </c>
      <c r="K19" s="366">
        <v>36447</v>
      </c>
      <c r="L19" s="366" t="s">
        <v>789</v>
      </c>
      <c r="M19" s="372">
        <v>718</v>
      </c>
      <c r="N19" s="366" t="s">
        <v>789</v>
      </c>
      <c r="O19" s="211">
        <v>37376</v>
      </c>
      <c r="P19" s="368">
        <v>6.7000000000000004E-2</v>
      </c>
      <c r="Q19" s="374">
        <v>1.4E-2</v>
      </c>
      <c r="S19" s="210" t="s">
        <v>251</v>
      </c>
      <c r="T19" s="366">
        <v>31204</v>
      </c>
      <c r="U19" s="366" t="s">
        <v>789</v>
      </c>
      <c r="V19" s="372">
        <v>446</v>
      </c>
      <c r="W19" s="366" t="s">
        <v>789</v>
      </c>
      <c r="X19" s="211">
        <v>31868</v>
      </c>
      <c r="Y19" s="368">
        <v>0.06</v>
      </c>
      <c r="Z19" s="374">
        <v>8.9999999999999993E-3</v>
      </c>
    </row>
    <row r="20" spans="1:26" s="135" customFormat="1" ht="20.100000000000001" customHeight="1">
      <c r="A20" s="210" t="s">
        <v>252</v>
      </c>
      <c r="B20" s="366">
        <v>35216</v>
      </c>
      <c r="C20" s="366">
        <v>286</v>
      </c>
      <c r="D20" s="372">
        <v>270</v>
      </c>
      <c r="E20" s="366">
        <v>0</v>
      </c>
      <c r="F20" s="211">
        <v>35772</v>
      </c>
      <c r="G20" s="368">
        <v>3.3061807196265253E-2</v>
      </c>
      <c r="H20" s="374">
        <v>2.6550500034417317E-3</v>
      </c>
      <c r="J20" s="210" t="s">
        <v>252</v>
      </c>
      <c r="K20" s="366">
        <v>19111</v>
      </c>
      <c r="L20" s="366">
        <v>146</v>
      </c>
      <c r="M20" s="372">
        <v>192</v>
      </c>
      <c r="N20" s="366">
        <v>0</v>
      </c>
      <c r="O20" s="211">
        <v>19449</v>
      </c>
      <c r="P20" s="368">
        <v>3.4937706488431204E-2</v>
      </c>
      <c r="Q20" s="374">
        <v>3.6393274826089428E-3</v>
      </c>
      <c r="S20" s="210" t="s">
        <v>252</v>
      </c>
      <c r="T20" s="366">
        <v>16105</v>
      </c>
      <c r="U20" s="366">
        <v>140</v>
      </c>
      <c r="V20" s="372">
        <v>78</v>
      </c>
      <c r="W20" s="366">
        <v>0</v>
      </c>
      <c r="X20" s="211">
        <v>16323</v>
      </c>
      <c r="Y20" s="368">
        <v>3.108341337782659E-2</v>
      </c>
      <c r="Z20" s="374">
        <v>1.5939185875429131E-3</v>
      </c>
    </row>
    <row r="21" spans="1:26" s="135" customFormat="1" ht="20.100000000000001" customHeight="1">
      <c r="A21" s="210" t="s">
        <v>253</v>
      </c>
      <c r="B21" s="366">
        <v>28959</v>
      </c>
      <c r="C21" s="366">
        <v>215</v>
      </c>
      <c r="D21" s="372">
        <v>206</v>
      </c>
      <c r="E21" s="366">
        <v>0</v>
      </c>
      <c r="F21" s="211">
        <v>29380</v>
      </c>
      <c r="G21" s="368">
        <v>2.7168755651620823E-2</v>
      </c>
      <c r="H21" s="374">
        <v>2.0257048174407285E-3</v>
      </c>
      <c r="J21" s="210" t="s">
        <v>253</v>
      </c>
      <c r="K21" s="366">
        <v>16163</v>
      </c>
      <c r="L21" s="366">
        <v>102</v>
      </c>
      <c r="M21" s="372">
        <v>155</v>
      </c>
      <c r="N21" s="366">
        <v>0</v>
      </c>
      <c r="O21" s="211">
        <v>16420</v>
      </c>
      <c r="P21" s="368">
        <v>2.9509362623167345E-2</v>
      </c>
      <c r="Q21" s="374">
        <v>2.9379987489811777E-3</v>
      </c>
      <c r="S21" s="210" t="s">
        <v>253</v>
      </c>
      <c r="T21" s="366">
        <v>12796</v>
      </c>
      <c r="U21" s="366">
        <v>113</v>
      </c>
      <c r="V21" s="372">
        <v>51</v>
      </c>
      <c r="W21" s="366">
        <v>0</v>
      </c>
      <c r="X21" s="211">
        <v>12960</v>
      </c>
      <c r="Y21" s="368">
        <v>2.4700263668474207E-2</v>
      </c>
      <c r="Z21" s="374">
        <v>1.0421775380088278E-3</v>
      </c>
    </row>
    <row r="22" spans="1:26" s="135" customFormat="1" ht="20.100000000000001" customHeight="1">
      <c r="A22" s="210" t="s">
        <v>254</v>
      </c>
      <c r="B22" s="366">
        <v>21200</v>
      </c>
      <c r="C22" s="366">
        <v>163</v>
      </c>
      <c r="D22" s="372">
        <v>119</v>
      </c>
      <c r="E22" s="366">
        <v>0</v>
      </c>
      <c r="F22" s="211">
        <v>21482</v>
      </c>
      <c r="G22" s="368">
        <v>1.9894636559456214E-2</v>
      </c>
      <c r="H22" s="374">
        <v>1.1701887052206149E-3</v>
      </c>
      <c r="J22" s="210" t="s">
        <v>254</v>
      </c>
      <c r="K22" s="366">
        <v>11910</v>
      </c>
      <c r="L22" s="366">
        <v>98</v>
      </c>
      <c r="M22" s="372">
        <v>89</v>
      </c>
      <c r="N22" s="366">
        <v>0</v>
      </c>
      <c r="O22" s="211">
        <v>12097</v>
      </c>
      <c r="P22" s="368">
        <v>2.1785946903104425E-2</v>
      </c>
      <c r="Q22" s="374">
        <v>1.6869799268343537E-3</v>
      </c>
      <c r="S22" s="210" t="s">
        <v>254</v>
      </c>
      <c r="T22" s="366">
        <v>9290</v>
      </c>
      <c r="U22" s="366">
        <v>65</v>
      </c>
      <c r="V22" s="372">
        <v>30</v>
      </c>
      <c r="W22" s="366">
        <v>0</v>
      </c>
      <c r="X22" s="211">
        <v>9385</v>
      </c>
      <c r="Y22" s="368">
        <v>1.7899989667563419E-2</v>
      </c>
      <c r="Z22" s="374">
        <v>6.1304561059342814E-4</v>
      </c>
    </row>
    <row r="23" spans="1:26" s="135" customFormat="1" ht="20.100000000000001" customHeight="1">
      <c r="A23" s="210" t="s">
        <v>255</v>
      </c>
      <c r="B23" s="366">
        <v>17365</v>
      </c>
      <c r="C23" s="366">
        <v>136</v>
      </c>
      <c r="D23" s="372">
        <v>71</v>
      </c>
      <c r="E23" s="366">
        <v>0</v>
      </c>
      <c r="F23" s="211">
        <v>17572</v>
      </c>
      <c r="G23" s="368">
        <v>1.6298087086413109E-2</v>
      </c>
      <c r="H23" s="374">
        <v>6.9817981571986269E-4</v>
      </c>
      <c r="J23" s="210" t="s">
        <v>255</v>
      </c>
      <c r="K23" s="366">
        <v>10065</v>
      </c>
      <c r="L23" s="366">
        <v>64</v>
      </c>
      <c r="M23" s="372">
        <v>40</v>
      </c>
      <c r="N23" s="366">
        <v>0</v>
      </c>
      <c r="O23" s="211">
        <v>10169</v>
      </c>
      <c r="P23" s="368">
        <v>1.8376903412853491E-2</v>
      </c>
      <c r="Q23" s="374">
        <v>7.5819322554352981E-4</v>
      </c>
      <c r="S23" s="210" t="s">
        <v>255</v>
      </c>
      <c r="T23" s="366">
        <v>7300</v>
      </c>
      <c r="U23" s="366">
        <v>72</v>
      </c>
      <c r="V23" s="372">
        <v>31</v>
      </c>
      <c r="W23" s="366">
        <v>0</v>
      </c>
      <c r="X23" s="211">
        <v>7403</v>
      </c>
      <c r="Y23" s="368">
        <v>1.4105689345727155E-2</v>
      </c>
      <c r="Z23" s="374">
        <v>6.3348046427987579E-4</v>
      </c>
    </row>
    <row r="24" spans="1:26" s="135" customFormat="1" ht="20.100000000000001" customHeight="1">
      <c r="A24" s="210" t="s">
        <v>256</v>
      </c>
      <c r="B24" s="366">
        <v>11274</v>
      </c>
      <c r="C24" s="366">
        <v>96</v>
      </c>
      <c r="D24" s="372">
        <v>43</v>
      </c>
      <c r="E24" s="366">
        <v>0</v>
      </c>
      <c r="F24" s="211">
        <v>11413</v>
      </c>
      <c r="G24" s="368">
        <v>1.0588494953003659E-2</v>
      </c>
      <c r="H24" s="374">
        <v>4.2284129684442391E-4</v>
      </c>
      <c r="J24" s="210" t="s">
        <v>256</v>
      </c>
      <c r="K24" s="366">
        <v>6702</v>
      </c>
      <c r="L24" s="366">
        <v>54</v>
      </c>
      <c r="M24" s="372">
        <v>32</v>
      </c>
      <c r="N24" s="366">
        <v>0</v>
      </c>
      <c r="O24" s="211">
        <v>6788</v>
      </c>
      <c r="P24" s="368">
        <v>1.2257316562073076E-2</v>
      </c>
      <c r="Q24" s="374">
        <v>6.0655458043482383E-4</v>
      </c>
      <c r="S24" s="210" t="s">
        <v>256</v>
      </c>
      <c r="T24" s="366">
        <v>4572</v>
      </c>
      <c r="U24" s="366">
        <v>42</v>
      </c>
      <c r="V24" s="372">
        <v>11</v>
      </c>
      <c r="W24" s="366">
        <v>0</v>
      </c>
      <c r="X24" s="211">
        <v>4625</v>
      </c>
      <c r="Y24" s="368">
        <v>8.8284930332589648E-3</v>
      </c>
      <c r="Z24" s="374">
        <v>2.2478339055092365E-4</v>
      </c>
    </row>
    <row r="25" spans="1:26" s="135" customFormat="1" ht="20.100000000000001" customHeight="1">
      <c r="A25" s="210" t="s">
        <v>257</v>
      </c>
      <c r="B25" s="366">
        <v>6741</v>
      </c>
      <c r="C25" s="366">
        <v>48</v>
      </c>
      <c r="D25" s="372">
        <v>17</v>
      </c>
      <c r="E25" s="366">
        <v>0</v>
      </c>
      <c r="F25" s="211">
        <v>6806</v>
      </c>
      <c r="G25" s="368">
        <v>6.3223651922552186E-3</v>
      </c>
      <c r="H25" s="374">
        <v>1.6716981503151642E-4</v>
      </c>
      <c r="J25" s="210" t="s">
        <v>257</v>
      </c>
      <c r="K25" s="366">
        <v>4084</v>
      </c>
      <c r="L25" s="366">
        <v>24</v>
      </c>
      <c r="M25" s="372">
        <v>11</v>
      </c>
      <c r="N25" s="366">
        <v>0</v>
      </c>
      <c r="O25" s="211">
        <v>4119</v>
      </c>
      <c r="P25" s="368">
        <v>7.4530870984304614E-3</v>
      </c>
      <c r="Q25" s="374">
        <v>2.0850313702447067E-4</v>
      </c>
      <c r="S25" s="210" t="s">
        <v>257</v>
      </c>
      <c r="T25" s="366">
        <v>2657</v>
      </c>
      <c r="U25" s="366">
        <v>24</v>
      </c>
      <c r="V25" s="372">
        <v>6</v>
      </c>
      <c r="W25" s="366">
        <v>0</v>
      </c>
      <c r="X25" s="211">
        <v>2687</v>
      </c>
      <c r="Y25" s="368">
        <v>5.1298634204957278E-3</v>
      </c>
      <c r="Z25" s="374">
        <v>1.2260912211868564E-4</v>
      </c>
    </row>
    <row r="26" spans="1:26" s="135" customFormat="1" ht="20.100000000000001" customHeight="1">
      <c r="A26" s="210" t="s">
        <v>258</v>
      </c>
      <c r="B26" s="366">
        <v>3064</v>
      </c>
      <c r="C26" s="366">
        <v>35</v>
      </c>
      <c r="D26" s="372">
        <v>6</v>
      </c>
      <c r="E26" s="366">
        <v>0</v>
      </c>
      <c r="F26" s="211">
        <v>3105</v>
      </c>
      <c r="G26" s="368">
        <v>2.8859934792751399E-3</v>
      </c>
      <c r="H26" s="374">
        <v>5.900111118759403E-5</v>
      </c>
      <c r="J26" s="210" t="s">
        <v>258</v>
      </c>
      <c r="K26" s="366">
        <v>1914</v>
      </c>
      <c r="L26" s="366" t="s">
        <v>789</v>
      </c>
      <c r="M26" s="372" t="s">
        <v>789</v>
      </c>
      <c r="N26" s="366" t="s">
        <v>789</v>
      </c>
      <c r="O26" s="211">
        <v>1932</v>
      </c>
      <c r="P26" s="368">
        <v>3.0000000000000001E-3</v>
      </c>
      <c r="Q26" s="374">
        <v>0</v>
      </c>
      <c r="S26" s="210" t="s">
        <v>258</v>
      </c>
      <c r="T26" s="366">
        <v>1150</v>
      </c>
      <c r="U26" s="366" t="s">
        <v>789</v>
      </c>
      <c r="V26" s="372" t="s">
        <v>789</v>
      </c>
      <c r="W26" s="366" t="s">
        <v>789</v>
      </c>
      <c r="X26" s="211">
        <v>1173</v>
      </c>
      <c r="Y26" s="368">
        <v>2E-3</v>
      </c>
      <c r="Z26" s="374">
        <v>0</v>
      </c>
    </row>
    <row r="27" spans="1:26" s="135" customFormat="1" ht="20.100000000000001" customHeight="1">
      <c r="A27" s="210" t="s">
        <v>259</v>
      </c>
      <c r="B27" s="366">
        <v>1197</v>
      </c>
      <c r="C27" s="366" t="s">
        <v>789</v>
      </c>
      <c r="D27" s="372" t="s">
        <v>789</v>
      </c>
      <c r="E27" s="366" t="s">
        <v>789</v>
      </c>
      <c r="F27" s="211">
        <v>1207</v>
      </c>
      <c r="G27" s="368">
        <v>1E-3</v>
      </c>
      <c r="H27" s="374">
        <v>0</v>
      </c>
      <c r="J27" s="210" t="s">
        <v>259</v>
      </c>
      <c r="K27" s="366">
        <v>810</v>
      </c>
      <c r="L27" s="366" t="s">
        <v>789</v>
      </c>
      <c r="M27" s="372" t="s">
        <v>789</v>
      </c>
      <c r="N27" s="366" t="s">
        <v>789</v>
      </c>
      <c r="O27" s="211">
        <v>816</v>
      </c>
      <c r="P27" s="368">
        <v>1E-3</v>
      </c>
      <c r="Q27" s="374">
        <v>0</v>
      </c>
      <c r="S27" s="210" t="s">
        <v>259</v>
      </c>
      <c r="T27" s="366">
        <v>387</v>
      </c>
      <c r="U27" s="366" t="s">
        <v>789</v>
      </c>
      <c r="V27" s="372" t="s">
        <v>789</v>
      </c>
      <c r="W27" s="366" t="s">
        <v>789</v>
      </c>
      <c r="X27" s="211">
        <v>391</v>
      </c>
      <c r="Y27" s="368">
        <v>1E-3</v>
      </c>
      <c r="Z27" s="374">
        <v>0</v>
      </c>
    </row>
    <row r="28" spans="1:26" s="135" customFormat="1" ht="20.100000000000001" customHeight="1">
      <c r="A28" s="210" t="s">
        <v>260</v>
      </c>
      <c r="B28" s="366">
        <v>387</v>
      </c>
      <c r="C28" s="366" t="s">
        <v>789</v>
      </c>
      <c r="D28" s="372" t="s">
        <v>789</v>
      </c>
      <c r="E28" s="366" t="s">
        <v>789</v>
      </c>
      <c r="F28" s="211">
        <v>393</v>
      </c>
      <c r="G28" s="368">
        <v>2.9999999999999997E-4</v>
      </c>
      <c r="H28" s="374">
        <v>0</v>
      </c>
      <c r="J28" s="210" t="s">
        <v>260</v>
      </c>
      <c r="K28" s="366">
        <v>278</v>
      </c>
      <c r="L28" s="366" t="s">
        <v>789</v>
      </c>
      <c r="M28" s="372" t="s">
        <v>789</v>
      </c>
      <c r="N28" s="366" t="s">
        <v>789</v>
      </c>
      <c r="O28" s="211">
        <v>281</v>
      </c>
      <c r="P28" s="368">
        <v>1E-3</v>
      </c>
      <c r="Q28" s="374">
        <v>0</v>
      </c>
      <c r="S28" s="210" t="s">
        <v>260</v>
      </c>
      <c r="T28" s="366">
        <v>109</v>
      </c>
      <c r="U28" s="366" t="s">
        <v>789</v>
      </c>
      <c r="V28" s="372" t="s">
        <v>789</v>
      </c>
      <c r="W28" s="366" t="s">
        <v>789</v>
      </c>
      <c r="X28" s="211">
        <v>112</v>
      </c>
      <c r="Y28" s="368">
        <v>2.0000000000000001E-4</v>
      </c>
      <c r="Z28" s="374">
        <v>0</v>
      </c>
    </row>
    <row r="29" spans="1:26" s="135" customFormat="1" ht="7.5" customHeight="1" thickBot="1">
      <c r="A29" s="210"/>
      <c r="B29" s="366"/>
      <c r="C29" s="366"/>
      <c r="D29" s="372"/>
      <c r="E29" s="366"/>
      <c r="F29" s="211"/>
      <c r="G29" s="368"/>
      <c r="H29" s="374"/>
      <c r="J29" s="210"/>
      <c r="K29" s="366"/>
      <c r="L29" s="366"/>
      <c r="M29" s="372"/>
      <c r="N29" s="366"/>
      <c r="O29" s="211"/>
      <c r="P29" s="368"/>
      <c r="Q29" s="374"/>
      <c r="S29" s="210"/>
      <c r="T29" s="366"/>
      <c r="U29" s="366"/>
      <c r="V29" s="372"/>
      <c r="W29" s="366"/>
      <c r="X29" s="211"/>
      <c r="Y29" s="368"/>
      <c r="Z29" s="374"/>
    </row>
    <row r="30" spans="1:26" s="135" customFormat="1" ht="20.100000000000001" customHeight="1" thickTop="1" thickBot="1">
      <c r="A30" s="212" t="s">
        <v>110</v>
      </c>
      <c r="B30" s="367">
        <v>1063498</v>
      </c>
      <c r="C30" s="367">
        <v>7167</v>
      </c>
      <c r="D30" s="373">
        <v>101693</v>
      </c>
      <c r="E30" s="367">
        <v>3142</v>
      </c>
      <c r="F30" s="213">
        <v>1175500</v>
      </c>
      <c r="G30" s="369">
        <v>0.99999999999999989</v>
      </c>
      <c r="H30" s="375">
        <v>0.99999999999999989</v>
      </c>
      <c r="J30" s="212" t="s">
        <v>110</v>
      </c>
      <c r="K30" s="367">
        <v>546551</v>
      </c>
      <c r="L30" s="367">
        <v>2994</v>
      </c>
      <c r="M30" s="373">
        <v>52757</v>
      </c>
      <c r="N30" s="367">
        <v>1636</v>
      </c>
      <c r="O30" s="213">
        <v>603938</v>
      </c>
      <c r="P30" s="369">
        <v>1</v>
      </c>
      <c r="Q30" s="375">
        <v>0.99999999999999989</v>
      </c>
      <c r="S30" s="212" t="s">
        <v>110</v>
      </c>
      <c r="T30" s="367">
        <v>516947</v>
      </c>
      <c r="U30" s="367">
        <v>4173</v>
      </c>
      <c r="V30" s="373">
        <v>48936</v>
      </c>
      <c r="W30" s="367">
        <v>1506</v>
      </c>
      <c r="X30" s="213">
        <v>571562</v>
      </c>
      <c r="Y30" s="369">
        <v>1.0000000000000002</v>
      </c>
      <c r="Z30" s="375">
        <v>1</v>
      </c>
    </row>
    <row r="31" spans="1:26" ht="12.75" customHeight="1" thickTop="1">
      <c r="A31" s="242" t="s">
        <v>1402</v>
      </c>
      <c r="B31" s="271"/>
      <c r="C31" s="271"/>
      <c r="D31" s="271"/>
      <c r="E31" s="271"/>
      <c r="F31" s="271"/>
      <c r="G31" s="271"/>
      <c r="H31" s="271"/>
      <c r="J31" s="242" t="s">
        <v>1402</v>
      </c>
      <c r="K31" s="271"/>
      <c r="L31" s="271"/>
      <c r="M31" s="271"/>
      <c r="N31" s="271"/>
      <c r="O31" s="271"/>
      <c r="P31" s="271"/>
      <c r="Q31" s="271"/>
      <c r="S31" s="242" t="s">
        <v>1402</v>
      </c>
      <c r="T31" s="271"/>
      <c r="U31" s="271"/>
      <c r="V31" s="271"/>
      <c r="W31" s="271"/>
      <c r="X31" s="271"/>
      <c r="Y31" s="271"/>
      <c r="Z31" s="271"/>
    </row>
    <row r="32" spans="1:26">
      <c r="A32" s="104"/>
      <c r="B32" s="90"/>
      <c r="C32" s="90"/>
      <c r="D32" s="90"/>
      <c r="E32" s="90"/>
      <c r="F32" s="90"/>
      <c r="G32" s="187"/>
      <c r="H32" s="187"/>
    </row>
    <row r="33" spans="1:20" s="266" customFormat="1">
      <c r="A33" s="240" t="s">
        <v>121</v>
      </c>
      <c r="B33" s="265"/>
      <c r="C33" s="265"/>
      <c r="D33" s="265"/>
      <c r="E33" s="265"/>
      <c r="F33" s="265"/>
      <c r="G33" s="265"/>
      <c r="H33" s="1226"/>
      <c r="K33" s="344"/>
    </row>
    <row r="34" spans="1:20" s="266" customFormat="1">
      <c r="A34" s="1492" t="s">
        <v>1426</v>
      </c>
      <c r="B34" s="1492"/>
      <c r="C34" s="1492"/>
      <c r="D34" s="1492"/>
      <c r="E34" s="1492"/>
      <c r="F34" s="1492"/>
      <c r="G34" s="1492"/>
      <c r="H34" s="1492"/>
      <c r="T34" s="344"/>
    </row>
    <row r="35" spans="1:20" s="266" customFormat="1" ht="13.5" customHeight="1">
      <c r="A35" s="1492" t="s">
        <v>1125</v>
      </c>
      <c r="B35" s="1492"/>
      <c r="C35" s="1492"/>
      <c r="D35" s="1492"/>
      <c r="E35" s="1492"/>
      <c r="F35" s="1492"/>
      <c r="G35" s="1492"/>
      <c r="H35" s="1492"/>
    </row>
    <row r="36" spans="1:20" s="266" customFormat="1" ht="25.5" customHeight="1">
      <c r="A36" s="1492" t="s">
        <v>261</v>
      </c>
      <c r="B36" s="1492"/>
      <c r="C36" s="1492"/>
      <c r="D36" s="1492"/>
      <c r="E36" s="1492"/>
      <c r="F36" s="1492"/>
      <c r="G36" s="1492"/>
      <c r="H36" s="1492"/>
    </row>
    <row r="37" spans="1:20" s="266" customFormat="1" ht="24.75" customHeight="1">
      <c r="A37" s="1494" t="s">
        <v>1126</v>
      </c>
      <c r="B37" s="1494"/>
      <c r="C37" s="1494"/>
      <c r="D37" s="1494"/>
      <c r="E37" s="1494"/>
      <c r="F37" s="1494"/>
      <c r="G37" s="1494"/>
      <c r="H37" s="1494"/>
    </row>
    <row r="38" spans="1:20" s="266" customFormat="1">
      <c r="A38" s="240" t="s">
        <v>262</v>
      </c>
    </row>
    <row r="39" spans="1:20" ht="28.5" customHeight="1">
      <c r="A39" s="1494" t="s">
        <v>1127</v>
      </c>
      <c r="B39" s="1494"/>
      <c r="C39" s="1494"/>
      <c r="D39" s="1494"/>
      <c r="E39" s="1494"/>
      <c r="F39" s="1494"/>
      <c r="G39" s="1494"/>
      <c r="H39" s="1494"/>
    </row>
    <row r="40" spans="1:20" s="1197" customFormat="1" ht="38.25" customHeight="1">
      <c r="A40" s="1494" t="s">
        <v>1764</v>
      </c>
      <c r="B40" s="1494"/>
      <c r="C40" s="1494"/>
      <c r="D40" s="1494"/>
      <c r="E40" s="1494"/>
      <c r="F40" s="1494"/>
      <c r="G40" s="1494"/>
      <c r="H40" s="1494"/>
    </row>
    <row r="41" spans="1:20" s="1292" customFormat="1">
      <c r="A41" s="1291"/>
      <c r="B41" s="1291"/>
      <c r="C41" s="1291"/>
      <c r="D41" s="1291"/>
      <c r="E41" s="1291"/>
      <c r="F41" s="1291"/>
      <c r="G41" s="1291"/>
      <c r="H41" s="1291"/>
    </row>
    <row r="42" spans="1:20">
      <c r="A42" s="166"/>
      <c r="B42" s="271"/>
      <c r="C42" s="271"/>
      <c r="D42" s="271"/>
      <c r="E42" s="271"/>
      <c r="F42" s="271"/>
      <c r="G42" s="271"/>
      <c r="H42" s="271"/>
    </row>
    <row r="43" spans="1:20">
      <c r="A43" s="707" t="s">
        <v>113</v>
      </c>
      <c r="B43" s="1424"/>
      <c r="C43" s="1424"/>
      <c r="D43" s="83"/>
      <c r="E43" s="83"/>
      <c r="F43" s="271"/>
      <c r="G43" s="271"/>
      <c r="H43" s="271"/>
    </row>
    <row r="44" spans="1:20">
      <c r="A44" s="83"/>
      <c r="B44" s="83"/>
      <c r="C44" s="83"/>
      <c r="D44" s="83"/>
      <c r="E44" s="83"/>
      <c r="F44" s="271"/>
      <c r="G44" s="271"/>
      <c r="H44" s="271"/>
    </row>
    <row r="45" spans="1:20">
      <c r="A45" s="707" t="s">
        <v>114</v>
      </c>
      <c r="B45" s="1424"/>
      <c r="C45" s="1424"/>
      <c r="D45" s="83"/>
      <c r="E45" s="83"/>
      <c r="F45" s="271"/>
      <c r="G45" s="271"/>
      <c r="H45" s="271"/>
    </row>
    <row r="46" spans="1:20">
      <c r="A46" s="83"/>
      <c r="B46" s="83"/>
      <c r="C46" s="83"/>
      <c r="D46" s="83"/>
      <c r="E46" s="83"/>
      <c r="F46" s="271"/>
      <c r="G46" s="271"/>
      <c r="H46" s="271"/>
    </row>
    <row r="47" spans="1:20">
      <c r="A47" s="1425" t="s">
        <v>115</v>
      </c>
      <c r="B47" s="1424"/>
      <c r="C47" s="1424"/>
      <c r="D47" s="1424"/>
      <c r="E47" s="1424"/>
      <c r="F47" s="271"/>
      <c r="G47" s="271"/>
      <c r="H47" s="271"/>
    </row>
    <row r="48" spans="1:20">
      <c r="A48" s="1429"/>
      <c r="B48" s="83"/>
      <c r="C48" s="83"/>
      <c r="D48" s="83"/>
      <c r="E48" s="83"/>
      <c r="F48" s="271"/>
      <c r="G48" s="271"/>
      <c r="H48" s="271"/>
    </row>
    <row r="49" spans="1:5">
      <c r="A49" s="708"/>
      <c r="B49" s="241"/>
      <c r="C49" s="241"/>
      <c r="D49" s="241"/>
      <c r="E49" s="241"/>
    </row>
    <row r="50" spans="1:5">
      <c r="A50" s="708"/>
      <c r="B50" s="241"/>
      <c r="C50" s="241"/>
      <c r="D50" s="241"/>
      <c r="E50" s="241"/>
    </row>
    <row r="51" spans="1:5">
      <c r="A51" s="708"/>
      <c r="B51" s="241"/>
      <c r="C51" s="241"/>
      <c r="D51" s="241"/>
      <c r="E51" s="241"/>
    </row>
    <row r="52" spans="1:5">
      <c r="A52" s="708"/>
      <c r="B52" s="241"/>
      <c r="C52" s="241"/>
      <c r="D52" s="241"/>
      <c r="E52" s="241"/>
    </row>
  </sheetData>
  <mergeCells count="7">
    <mergeCell ref="A3:B3"/>
    <mergeCell ref="A37:H37"/>
    <mergeCell ref="A35:H35"/>
    <mergeCell ref="A36:H36"/>
    <mergeCell ref="A39:H39"/>
    <mergeCell ref="A34:H34"/>
    <mergeCell ref="A40:H40"/>
  </mergeCells>
  <conditionalFormatting sqref="B9:F29 K9:O29 T9:X29">
    <cfRule type="cellIs" dxfId="8" priority="4" operator="between">
      <formula>1</formula>
      <formula>4</formula>
    </cfRule>
  </conditionalFormatting>
  <dataValidations count="1">
    <dataValidation allowBlank="1" showInputMessage="1" showErrorMessage="1" sqref="B42:C42 B44:C44 B46:C46 F42:H65433 D42:E46 B48:E65433 B1:B2 B4:B33 B38:H38 A1:A65434 C1:H33 I1:IC65433"/>
  </dataValidations>
  <hyperlinks>
    <hyperlink ref="A3" r:id="rId1" location="'User Guide Driver Licensing'!A1"/>
    <hyperlink ref="A45:C45" r:id="rId2" location="Contents!A1" display="Click here to return to Contents"/>
    <hyperlink ref="A3:B3" location="'User Guide Driver Licensing'!A1" display="Click Here for User Guide"/>
    <hyperlink ref="A45" location="Contents!A1" display="Click here to return to Contents"/>
    <hyperlink ref="A47" location="'Statistical Notes'!A1" display="Click here for information on Statistical Notes and symbols used"/>
    <hyperlink ref="A43" location="'Driver Licensing - Commentary'!A1" display="Click here to return to the Commentary"/>
  </hyperlinks>
  <pageMargins left="0.35433070866141736" right="0.35433070866141736" top="0.98425196850393704" bottom="0.98425196850393704" header="0.51181102362204722" footer="0.51181102362204722"/>
  <pageSetup paperSize="9" scale="82" fitToWidth="3" orientation="portrait" r:id="rId3"/>
  <headerFooter alignWithMargins="0"/>
  <drawing r:id="rId4"/>
</worksheet>
</file>

<file path=xl/worksheets/sheet8.xml><?xml version="1.0" encoding="utf-8"?>
<worksheet xmlns="http://schemas.openxmlformats.org/spreadsheetml/2006/main" xmlns:r="http://schemas.openxmlformats.org/officeDocument/2006/relationships">
  <sheetPr codeName="Sheet6">
    <tabColor theme="0" tint="-0.249977111117893"/>
    <pageSetUpPr fitToPage="1"/>
  </sheetPr>
  <dimension ref="B2:O38"/>
  <sheetViews>
    <sheetView zoomScaleNormal="100" workbookViewId="0"/>
  </sheetViews>
  <sheetFormatPr defaultRowHeight="12.75"/>
  <cols>
    <col min="1" max="1" width="4.5703125" style="7" customWidth="1"/>
    <col min="2" max="2" width="12.140625" style="7" customWidth="1"/>
    <col min="3" max="3" width="13.28515625" style="7" customWidth="1"/>
    <col min="4" max="5" width="11.140625" style="7" customWidth="1"/>
    <col min="6" max="8" width="13" style="7" customWidth="1"/>
    <col min="9" max="9" width="8.85546875" style="7" customWidth="1"/>
    <col min="10" max="10" width="8" style="7" customWidth="1"/>
    <col min="11" max="11" width="8.5703125" style="7" customWidth="1"/>
    <col min="12" max="12" width="21.42578125" style="7" customWidth="1"/>
    <col min="13" max="13" width="43.5703125" style="7" customWidth="1"/>
    <col min="14" max="14" width="9.140625" style="7" customWidth="1"/>
    <col min="15" max="16384" width="9.140625" style="7"/>
  </cols>
  <sheetData>
    <row r="2" spans="2:15" ht="18">
      <c r="B2" s="469" t="s">
        <v>1290</v>
      </c>
      <c r="C2" s="57"/>
      <c r="D2" s="57"/>
      <c r="E2" s="57"/>
      <c r="F2" s="57"/>
      <c r="G2" s="57"/>
      <c r="H2" s="57"/>
      <c r="I2" s="57"/>
      <c r="J2" s="57"/>
      <c r="K2" s="57"/>
      <c r="L2" s="356"/>
      <c r="M2" s="471"/>
      <c r="N2" s="471"/>
      <c r="O2" s="275"/>
    </row>
    <row r="3" spans="2:15" ht="14.25">
      <c r="B3" s="57"/>
      <c r="C3" s="57"/>
      <c r="D3" s="57"/>
      <c r="E3" s="57"/>
      <c r="F3" s="57"/>
      <c r="G3" s="57"/>
      <c r="H3" s="57"/>
      <c r="I3" s="57"/>
      <c r="J3" s="57"/>
      <c r="K3" s="57"/>
      <c r="L3" s="57"/>
      <c r="M3" s="57"/>
    </row>
    <row r="4" spans="2:15" ht="32.25" customHeight="1">
      <c r="B4" s="1453" t="s">
        <v>1291</v>
      </c>
      <c r="C4" s="1453"/>
      <c r="D4" s="1453"/>
      <c r="E4" s="1453"/>
      <c r="F4" s="1453"/>
      <c r="G4" s="1453"/>
      <c r="H4" s="1453"/>
      <c r="I4" s="1453"/>
      <c r="J4" s="1453"/>
      <c r="K4" s="1453"/>
      <c r="L4" s="1453"/>
      <c r="M4" s="1453"/>
    </row>
    <row r="5" spans="2:15" ht="14.25">
      <c r="B5" s="1460"/>
      <c r="C5" s="1460"/>
      <c r="D5" s="1460"/>
      <c r="E5" s="1460"/>
      <c r="F5" s="1460"/>
      <c r="G5" s="1460"/>
      <c r="H5" s="1460"/>
      <c r="I5" s="1460"/>
      <c r="J5" s="1460"/>
      <c r="K5" s="1460"/>
      <c r="L5" s="1460"/>
      <c r="M5" s="1460"/>
    </row>
    <row r="7" spans="2:15" ht="33.75" customHeight="1">
      <c r="B7" s="1461" t="s">
        <v>1292</v>
      </c>
      <c r="C7" s="1461"/>
      <c r="D7" s="1461" t="s">
        <v>1293</v>
      </c>
      <c r="E7" s="1461"/>
      <c r="F7" s="1461" t="s">
        <v>59</v>
      </c>
      <c r="G7" s="1461"/>
      <c r="H7" s="1461"/>
      <c r="I7" s="1461"/>
      <c r="J7" s="1461"/>
      <c r="K7" s="1461"/>
      <c r="L7" s="1461"/>
      <c r="M7" s="472" t="s">
        <v>60</v>
      </c>
    </row>
    <row r="8" spans="2:15">
      <c r="B8" s="437"/>
      <c r="C8" s="437"/>
      <c r="D8" s="437"/>
      <c r="E8" s="437"/>
      <c r="F8" s="437"/>
      <c r="G8" s="437"/>
      <c r="H8" s="437"/>
      <c r="I8" s="437"/>
      <c r="J8" s="437"/>
      <c r="K8" s="437"/>
      <c r="L8" s="437"/>
      <c r="M8" s="437"/>
    </row>
    <row r="9" spans="2:15">
      <c r="B9" s="1456" t="s">
        <v>709</v>
      </c>
      <c r="C9" s="1456"/>
      <c r="D9" s="1456" t="s">
        <v>17</v>
      </c>
      <c r="E9" s="1456"/>
      <c r="F9" s="1457" t="s">
        <v>1294</v>
      </c>
      <c r="G9" s="1457"/>
      <c r="H9" s="1457"/>
      <c r="I9" s="1457"/>
      <c r="J9" s="1457"/>
      <c r="K9" s="1457"/>
      <c r="L9" s="1457"/>
      <c r="M9" s="1118" t="s">
        <v>787</v>
      </c>
    </row>
    <row r="10" spans="2:15">
      <c r="B10" s="1456" t="s">
        <v>709</v>
      </c>
      <c r="C10" s="1456"/>
      <c r="D10" s="1456" t="s">
        <v>18</v>
      </c>
      <c r="E10" s="1456"/>
      <c r="F10" s="1457" t="s">
        <v>1295</v>
      </c>
      <c r="G10" s="1457"/>
      <c r="H10" s="1457"/>
      <c r="I10" s="1457"/>
      <c r="J10" s="1457"/>
      <c r="K10" s="1457"/>
      <c r="L10" s="1457"/>
      <c r="M10" s="1118" t="s">
        <v>787</v>
      </c>
    </row>
    <row r="11" spans="2:15">
      <c r="B11" s="1456" t="s">
        <v>709</v>
      </c>
      <c r="C11" s="1456"/>
      <c r="D11" s="1456" t="s">
        <v>871</v>
      </c>
      <c r="E11" s="1456"/>
      <c r="F11" s="1457" t="s">
        <v>1296</v>
      </c>
      <c r="G11" s="1457"/>
      <c r="H11" s="1457"/>
      <c r="I11" s="1457"/>
      <c r="J11" s="1457"/>
      <c r="K11" s="1457"/>
      <c r="L11" s="1457"/>
      <c r="M11" s="1118" t="s">
        <v>787</v>
      </c>
    </row>
    <row r="12" spans="2:15">
      <c r="B12" s="1456" t="s">
        <v>17</v>
      </c>
      <c r="C12" s="1456"/>
      <c r="D12" s="1456" t="s">
        <v>872</v>
      </c>
      <c r="E12" s="1456"/>
      <c r="F12" s="1457" t="s">
        <v>1305</v>
      </c>
      <c r="G12" s="1457"/>
      <c r="H12" s="1457"/>
      <c r="I12" s="1457"/>
      <c r="J12" s="1457"/>
      <c r="K12" s="1457"/>
      <c r="L12" s="1457"/>
      <c r="M12" s="447" t="s">
        <v>786</v>
      </c>
    </row>
    <row r="13" spans="2:15">
      <c r="B13" s="1456" t="s">
        <v>18</v>
      </c>
      <c r="C13" s="1456"/>
      <c r="D13" s="1456" t="s">
        <v>873</v>
      </c>
      <c r="E13" s="1456"/>
      <c r="F13" s="1457" t="s">
        <v>1306</v>
      </c>
      <c r="G13" s="1457"/>
      <c r="H13" s="1457"/>
      <c r="I13" s="1457"/>
      <c r="J13" s="1457"/>
      <c r="K13" s="1457"/>
      <c r="L13" s="1457"/>
      <c r="M13" s="447" t="s">
        <v>786</v>
      </c>
    </row>
    <row r="14" spans="2:15">
      <c r="B14" s="1456" t="s">
        <v>871</v>
      </c>
      <c r="C14" s="1456"/>
      <c r="D14" s="1456" t="s">
        <v>874</v>
      </c>
      <c r="E14" s="1456"/>
      <c r="F14" s="1457" t="s">
        <v>1307</v>
      </c>
      <c r="G14" s="1457"/>
      <c r="H14" s="1457"/>
      <c r="I14" s="1457"/>
      <c r="J14" s="1457"/>
      <c r="K14" s="1457"/>
      <c r="L14" s="1457"/>
      <c r="M14" s="447" t="s">
        <v>786</v>
      </c>
    </row>
    <row r="15" spans="2:15">
      <c r="B15" s="1456" t="s">
        <v>872</v>
      </c>
      <c r="C15" s="1456"/>
      <c r="D15" s="1456" t="s">
        <v>879</v>
      </c>
      <c r="E15" s="1456"/>
      <c r="F15" s="1457" t="s">
        <v>1308</v>
      </c>
      <c r="G15" s="1457"/>
      <c r="H15" s="1457"/>
      <c r="I15" s="1457"/>
      <c r="J15" s="1457"/>
      <c r="K15" s="1457"/>
      <c r="L15" s="1457"/>
      <c r="M15" s="447" t="s">
        <v>786</v>
      </c>
    </row>
    <row r="16" spans="2:15">
      <c r="B16" s="1456" t="s">
        <v>873</v>
      </c>
      <c r="C16" s="1456"/>
      <c r="D16" s="1456" t="s">
        <v>878</v>
      </c>
      <c r="E16" s="1456"/>
      <c r="F16" s="1457" t="s">
        <v>1309</v>
      </c>
      <c r="G16" s="1457"/>
      <c r="H16" s="1457"/>
      <c r="I16" s="1457"/>
      <c r="J16" s="1457"/>
      <c r="K16" s="1457"/>
      <c r="L16" s="1457"/>
      <c r="M16" s="447" t="s">
        <v>786</v>
      </c>
    </row>
    <row r="17" spans="2:13">
      <c r="B17" s="1456" t="s">
        <v>874</v>
      </c>
      <c r="C17" s="1456"/>
      <c r="D17" s="1456" t="s">
        <v>880</v>
      </c>
      <c r="E17" s="1456"/>
      <c r="F17" s="1457" t="s">
        <v>1310</v>
      </c>
      <c r="G17" s="1457"/>
      <c r="H17" s="1457"/>
      <c r="I17" s="1457"/>
      <c r="J17" s="1457"/>
      <c r="K17" s="1457"/>
      <c r="L17" s="1457"/>
      <c r="M17" s="447" t="s">
        <v>786</v>
      </c>
    </row>
    <row r="18" spans="2:13">
      <c r="B18" s="1456" t="s">
        <v>879</v>
      </c>
      <c r="C18" s="1456"/>
      <c r="D18" s="1456" t="s">
        <v>881</v>
      </c>
      <c r="E18" s="1456"/>
      <c r="F18" s="1457" t="s">
        <v>1311</v>
      </c>
      <c r="G18" s="1457"/>
      <c r="H18" s="1457"/>
      <c r="I18" s="1457"/>
      <c r="J18" s="1457"/>
      <c r="K18" s="1457"/>
      <c r="L18" s="1457"/>
      <c r="M18" s="447" t="s">
        <v>786</v>
      </c>
    </row>
    <row r="19" spans="2:13">
      <c r="B19" s="1456" t="s">
        <v>709</v>
      </c>
      <c r="C19" s="1456"/>
      <c r="D19" s="1456" t="s">
        <v>1297</v>
      </c>
      <c r="E19" s="1456"/>
      <c r="F19" s="1457" t="s">
        <v>1312</v>
      </c>
      <c r="G19" s="1457"/>
      <c r="H19" s="1457"/>
      <c r="I19" s="1457"/>
      <c r="J19" s="1457"/>
      <c r="K19" s="1457"/>
      <c r="L19" s="1457"/>
      <c r="M19" s="1118" t="s">
        <v>787</v>
      </c>
    </row>
    <row r="20" spans="2:13">
      <c r="B20" s="1456" t="s">
        <v>709</v>
      </c>
      <c r="C20" s="1456"/>
      <c r="D20" s="1456" t="s">
        <v>1298</v>
      </c>
      <c r="E20" s="1456"/>
      <c r="F20" s="1457" t="s">
        <v>1301</v>
      </c>
      <c r="G20" s="1457"/>
      <c r="H20" s="1457"/>
      <c r="I20" s="1457"/>
      <c r="J20" s="1457"/>
      <c r="K20" s="1457"/>
      <c r="L20" s="1457"/>
      <c r="M20" s="1118" t="s">
        <v>787</v>
      </c>
    </row>
    <row r="21" spans="2:13">
      <c r="B21" s="1456" t="s">
        <v>709</v>
      </c>
      <c r="C21" s="1456"/>
      <c r="D21" s="1456" t="s">
        <v>1299</v>
      </c>
      <c r="E21" s="1456"/>
      <c r="F21" s="1457" t="s">
        <v>1300</v>
      </c>
      <c r="G21" s="1457"/>
      <c r="H21" s="1457"/>
      <c r="I21" s="1457"/>
      <c r="J21" s="1457"/>
      <c r="K21" s="1457"/>
      <c r="L21" s="1457"/>
      <c r="M21" s="1118" t="s">
        <v>787</v>
      </c>
    </row>
    <row r="22" spans="2:13">
      <c r="B22" s="1456" t="s">
        <v>709</v>
      </c>
      <c r="C22" s="1456"/>
      <c r="D22" s="1456" t="s">
        <v>1303</v>
      </c>
      <c r="E22" s="1456"/>
      <c r="F22" s="1457" t="s">
        <v>1304</v>
      </c>
      <c r="G22" s="1457"/>
      <c r="H22" s="1457"/>
      <c r="I22" s="1457"/>
      <c r="J22" s="1457"/>
      <c r="K22" s="1457"/>
      <c r="L22" s="1457"/>
      <c r="M22" s="1118" t="s">
        <v>787</v>
      </c>
    </row>
    <row r="23" spans="2:13">
      <c r="B23" s="1456" t="s">
        <v>709</v>
      </c>
      <c r="C23" s="1456"/>
      <c r="D23" s="1456" t="s">
        <v>912</v>
      </c>
      <c r="E23" s="1456"/>
      <c r="F23" s="1457" t="s">
        <v>1592</v>
      </c>
      <c r="G23" s="1457"/>
      <c r="H23" s="1457"/>
      <c r="I23" s="1457"/>
      <c r="J23" s="1457"/>
      <c r="K23" s="1457"/>
      <c r="L23" s="1457"/>
      <c r="M23" s="1167" t="s">
        <v>787</v>
      </c>
    </row>
    <row r="24" spans="2:13">
      <c r="B24" s="1456" t="s">
        <v>32</v>
      </c>
      <c r="C24" s="1456"/>
      <c r="D24" s="1456" t="s">
        <v>32</v>
      </c>
      <c r="E24" s="1456"/>
      <c r="F24" s="1457" t="s">
        <v>1664</v>
      </c>
      <c r="G24" s="1457"/>
      <c r="H24" s="1457"/>
      <c r="I24" s="1457"/>
      <c r="J24" s="1457"/>
      <c r="K24" s="1457"/>
      <c r="L24" s="1457"/>
      <c r="M24" s="1275" t="s">
        <v>1665</v>
      </c>
    </row>
    <row r="25" spans="2:13">
      <c r="B25" s="1456" t="s">
        <v>709</v>
      </c>
      <c r="C25" s="1456"/>
      <c r="D25" s="1456" t="s">
        <v>1409</v>
      </c>
      <c r="E25" s="1456"/>
      <c r="F25" s="1457" t="s">
        <v>1407</v>
      </c>
      <c r="G25" s="1457"/>
      <c r="H25" s="1457"/>
      <c r="I25" s="1457"/>
      <c r="J25" s="1457"/>
      <c r="K25" s="1457"/>
      <c r="L25" s="1457"/>
      <c r="M25" s="1270" t="s">
        <v>787</v>
      </c>
    </row>
    <row r="26" spans="2:13">
      <c r="B26" s="1456" t="s">
        <v>709</v>
      </c>
      <c r="C26" s="1456"/>
      <c r="D26" s="1456" t="s">
        <v>1410</v>
      </c>
      <c r="E26" s="1456"/>
      <c r="F26" s="1457" t="s">
        <v>1408</v>
      </c>
      <c r="G26" s="1457"/>
      <c r="H26" s="1457"/>
      <c r="I26" s="1457"/>
      <c r="J26" s="1457"/>
      <c r="K26" s="1457"/>
      <c r="L26" s="1457"/>
      <c r="M26" s="1270" t="s">
        <v>787</v>
      </c>
    </row>
    <row r="27" spans="2:13">
      <c r="B27" s="1456" t="s">
        <v>709</v>
      </c>
      <c r="C27" s="1456"/>
      <c r="D27" s="1456" t="s">
        <v>1415</v>
      </c>
      <c r="E27" s="1456"/>
      <c r="F27" s="1457" t="s">
        <v>1412</v>
      </c>
      <c r="G27" s="1457"/>
      <c r="H27" s="1457"/>
      <c r="I27" s="1457"/>
      <c r="J27" s="1457"/>
      <c r="K27" s="1457"/>
      <c r="L27" s="1457"/>
      <c r="M27" s="1270" t="s">
        <v>787</v>
      </c>
    </row>
    <row r="28" spans="2:13">
      <c r="B28" s="1456" t="s">
        <v>709</v>
      </c>
      <c r="C28" s="1456"/>
      <c r="D28" s="1456" t="s">
        <v>1416</v>
      </c>
      <c r="E28" s="1456"/>
      <c r="F28" s="1457" t="s">
        <v>1413</v>
      </c>
      <c r="G28" s="1457"/>
      <c r="H28" s="1457"/>
      <c r="I28" s="1457"/>
      <c r="J28" s="1457"/>
      <c r="K28" s="1457"/>
      <c r="L28" s="1457"/>
      <c r="M28" s="1270" t="s">
        <v>787</v>
      </c>
    </row>
    <row r="29" spans="2:13">
      <c r="B29" s="1456" t="s">
        <v>709</v>
      </c>
      <c r="C29" s="1456"/>
      <c r="D29" s="1456" t="s">
        <v>1420</v>
      </c>
      <c r="E29" s="1456"/>
      <c r="F29" s="1457" t="s">
        <v>1423</v>
      </c>
      <c r="G29" s="1457"/>
      <c r="H29" s="1457"/>
      <c r="I29" s="1457"/>
      <c r="J29" s="1457"/>
      <c r="K29" s="1457"/>
      <c r="L29" s="1457"/>
      <c r="M29" s="1270" t="s">
        <v>787</v>
      </c>
    </row>
    <row r="30" spans="2:13">
      <c r="B30" s="1456" t="s">
        <v>709</v>
      </c>
      <c r="C30" s="1456"/>
      <c r="D30" s="1456" t="s">
        <v>1421</v>
      </c>
      <c r="E30" s="1456"/>
      <c r="F30" s="1457" t="s">
        <v>1424</v>
      </c>
      <c r="G30" s="1457"/>
      <c r="H30" s="1457"/>
      <c r="I30" s="1457"/>
      <c r="J30" s="1457"/>
      <c r="K30" s="1457"/>
      <c r="L30" s="1457"/>
      <c r="M30" s="1270" t="s">
        <v>787</v>
      </c>
    </row>
    <row r="31" spans="2:13">
      <c r="B31" s="1456" t="s">
        <v>709</v>
      </c>
      <c r="C31" s="1456"/>
      <c r="D31" s="1456" t="s">
        <v>1436</v>
      </c>
      <c r="E31" s="1456"/>
      <c r="F31" s="1457" t="s">
        <v>1433</v>
      </c>
      <c r="G31" s="1457"/>
      <c r="H31" s="1457"/>
      <c r="I31" s="1457"/>
      <c r="J31" s="1457"/>
      <c r="K31" s="1457"/>
      <c r="L31" s="1457"/>
      <c r="M31" s="1270" t="s">
        <v>787</v>
      </c>
    </row>
    <row r="32" spans="2:13">
      <c r="B32" s="1456" t="s">
        <v>709</v>
      </c>
      <c r="C32" s="1456"/>
      <c r="D32" s="1456" t="s">
        <v>1437</v>
      </c>
      <c r="E32" s="1456"/>
      <c r="F32" s="1457" t="s">
        <v>1434</v>
      </c>
      <c r="G32" s="1457"/>
      <c r="H32" s="1457"/>
      <c r="I32" s="1457"/>
      <c r="J32" s="1457"/>
      <c r="K32" s="1457"/>
      <c r="L32" s="1457"/>
      <c r="M32" s="1270" t="s">
        <v>787</v>
      </c>
    </row>
    <row r="33" spans="2:13">
      <c r="B33" s="1456" t="s">
        <v>709</v>
      </c>
      <c r="C33" s="1456"/>
      <c r="D33" s="1456" t="s">
        <v>1441</v>
      </c>
      <c r="E33" s="1456"/>
      <c r="F33" s="1457" t="s">
        <v>1443</v>
      </c>
      <c r="G33" s="1457"/>
      <c r="H33" s="1457"/>
      <c r="I33" s="1457"/>
      <c r="J33" s="1457"/>
      <c r="K33" s="1457"/>
      <c r="L33" s="1457"/>
      <c r="M33" s="1270" t="s">
        <v>787</v>
      </c>
    </row>
    <row r="34" spans="2:13">
      <c r="B34" s="1456" t="s">
        <v>709</v>
      </c>
      <c r="C34" s="1456"/>
      <c r="D34" s="1456" t="s">
        <v>1442</v>
      </c>
      <c r="E34" s="1456"/>
      <c r="F34" s="1457" t="s">
        <v>1444</v>
      </c>
      <c r="G34" s="1457"/>
      <c r="H34" s="1457"/>
      <c r="I34" s="1457"/>
      <c r="J34" s="1457"/>
      <c r="K34" s="1457"/>
      <c r="L34" s="1457"/>
      <c r="M34" s="1270" t="s">
        <v>787</v>
      </c>
    </row>
    <row r="35" spans="2:13" ht="25.5">
      <c r="B35" s="1458" t="s">
        <v>1210</v>
      </c>
      <c r="C35" s="1458"/>
      <c r="D35" s="1458" t="s">
        <v>1210</v>
      </c>
      <c r="E35" s="1458"/>
      <c r="F35" s="1459" t="s">
        <v>1905</v>
      </c>
      <c r="G35" s="1459"/>
      <c r="H35" s="1459"/>
      <c r="I35" s="1459"/>
      <c r="J35" s="1459"/>
      <c r="K35" s="1459"/>
      <c r="L35" s="1459"/>
      <c r="M35" s="1287" t="s">
        <v>1643</v>
      </c>
    </row>
    <row r="36" spans="2:13">
      <c r="B36" s="1458" t="s">
        <v>709</v>
      </c>
      <c r="C36" s="1458"/>
      <c r="D36" s="1458" t="s">
        <v>1213</v>
      </c>
      <c r="E36" s="1458"/>
      <c r="F36" s="1457" t="s">
        <v>1532</v>
      </c>
      <c r="G36" s="1457"/>
      <c r="H36" s="1457"/>
      <c r="I36" s="1457"/>
      <c r="J36" s="1457"/>
      <c r="K36" s="1457"/>
      <c r="L36" s="1457"/>
      <c r="M36" s="447" t="s">
        <v>787</v>
      </c>
    </row>
    <row r="37" spans="2:13">
      <c r="B37" s="1458" t="s">
        <v>709</v>
      </c>
      <c r="C37" s="1458"/>
      <c r="D37" s="1458" t="s">
        <v>1214</v>
      </c>
      <c r="E37" s="1458"/>
      <c r="F37" s="1457" t="s">
        <v>1538</v>
      </c>
      <c r="G37" s="1457"/>
      <c r="H37" s="1457"/>
      <c r="I37" s="1457"/>
      <c r="J37" s="1457"/>
      <c r="K37" s="1457"/>
      <c r="L37" s="1457"/>
      <c r="M37" s="447" t="s">
        <v>787</v>
      </c>
    </row>
    <row r="38" spans="2:13">
      <c r="B38" s="1458" t="s">
        <v>709</v>
      </c>
      <c r="C38" s="1458"/>
      <c r="D38" s="1458" t="s">
        <v>1215</v>
      </c>
      <c r="E38" s="1458"/>
      <c r="F38" s="1457" t="s">
        <v>1542</v>
      </c>
      <c r="G38" s="1457"/>
      <c r="H38" s="1457"/>
      <c r="I38" s="1457"/>
      <c r="J38" s="1457"/>
      <c r="K38" s="1457"/>
      <c r="L38" s="1457"/>
      <c r="M38" s="447" t="s">
        <v>787</v>
      </c>
    </row>
  </sheetData>
  <mergeCells count="95">
    <mergeCell ref="F33:L33"/>
    <mergeCell ref="F28:L28"/>
    <mergeCell ref="F27:L27"/>
    <mergeCell ref="F26:L26"/>
    <mergeCell ref="F25:L25"/>
    <mergeCell ref="F31:L31"/>
    <mergeCell ref="D32:E32"/>
    <mergeCell ref="F32:L32"/>
    <mergeCell ref="B30:C30"/>
    <mergeCell ref="D30:E30"/>
    <mergeCell ref="F30:L30"/>
    <mergeCell ref="B31:C31"/>
    <mergeCell ref="D31:E31"/>
    <mergeCell ref="B37:C37"/>
    <mergeCell ref="D37:E37"/>
    <mergeCell ref="F37:L37"/>
    <mergeCell ref="B38:C38"/>
    <mergeCell ref="D38:E38"/>
    <mergeCell ref="F38:L38"/>
    <mergeCell ref="B11:C11"/>
    <mergeCell ref="B12:C12"/>
    <mergeCell ref="B13:C13"/>
    <mergeCell ref="D10:E10"/>
    <mergeCell ref="D11:E11"/>
    <mergeCell ref="D12:E12"/>
    <mergeCell ref="D13:E13"/>
    <mergeCell ref="B14:C14"/>
    <mergeCell ref="D14:E14"/>
    <mergeCell ref="F14:L14"/>
    <mergeCell ref="B4:M4"/>
    <mergeCell ref="B5:M5"/>
    <mergeCell ref="B7:C7"/>
    <mergeCell ref="D7:E7"/>
    <mergeCell ref="F7:L7"/>
    <mergeCell ref="B9:C9"/>
    <mergeCell ref="D9:E9"/>
    <mergeCell ref="F9:L9"/>
    <mergeCell ref="F10:L10"/>
    <mergeCell ref="F11:L11"/>
    <mergeCell ref="F12:L12"/>
    <mergeCell ref="F13:L13"/>
    <mergeCell ref="B10:C10"/>
    <mergeCell ref="B17:C17"/>
    <mergeCell ref="D17:E17"/>
    <mergeCell ref="F17:L17"/>
    <mergeCell ref="B15:C15"/>
    <mergeCell ref="D15:E15"/>
    <mergeCell ref="F15:L15"/>
    <mergeCell ref="B16:C16"/>
    <mergeCell ref="D16:E16"/>
    <mergeCell ref="F16:L16"/>
    <mergeCell ref="B18:C18"/>
    <mergeCell ref="D18:E18"/>
    <mergeCell ref="F18:L18"/>
    <mergeCell ref="B19:C19"/>
    <mergeCell ref="D19:E19"/>
    <mergeCell ref="F19:L19"/>
    <mergeCell ref="B20:C20"/>
    <mergeCell ref="D20:E20"/>
    <mergeCell ref="F20:L20"/>
    <mergeCell ref="B21:C21"/>
    <mergeCell ref="D21:E21"/>
    <mergeCell ref="F21:L21"/>
    <mergeCell ref="B36:C36"/>
    <mergeCell ref="D36:E36"/>
    <mergeCell ref="F36:L36"/>
    <mergeCell ref="B22:C22"/>
    <mergeCell ref="D22:E22"/>
    <mergeCell ref="F22:L22"/>
    <mergeCell ref="B23:C23"/>
    <mergeCell ref="D23:E23"/>
    <mergeCell ref="F23:L23"/>
    <mergeCell ref="B28:C28"/>
    <mergeCell ref="B27:C27"/>
    <mergeCell ref="B26:C26"/>
    <mergeCell ref="B25:C25"/>
    <mergeCell ref="D25:E25"/>
    <mergeCell ref="D26:E26"/>
    <mergeCell ref="D27:E27"/>
    <mergeCell ref="B24:C24"/>
    <mergeCell ref="D24:E24"/>
    <mergeCell ref="F24:L24"/>
    <mergeCell ref="B35:C35"/>
    <mergeCell ref="D35:E35"/>
    <mergeCell ref="F35:L35"/>
    <mergeCell ref="D28:E28"/>
    <mergeCell ref="B29:C29"/>
    <mergeCell ref="D29:E29"/>
    <mergeCell ref="F29:L29"/>
    <mergeCell ref="B34:C34"/>
    <mergeCell ref="D34:E34"/>
    <mergeCell ref="F34:L34"/>
    <mergeCell ref="B33:C33"/>
    <mergeCell ref="D33:E33"/>
    <mergeCell ref="B32:C32"/>
  </mergeCells>
  <pageMargins left="0.70866141732283472" right="0.70866141732283472" top="0.74803149606299213" bottom="0.74803149606299213" header="0.31496062992125984" footer="0.31496062992125984"/>
  <pageSetup paperSize="9" scale="75" orientation="landscape" r:id="rId1"/>
</worksheet>
</file>

<file path=xl/worksheets/sheet80.xml><?xml version="1.0" encoding="utf-8"?>
<worksheet xmlns="http://schemas.openxmlformats.org/spreadsheetml/2006/main" xmlns:r="http://schemas.openxmlformats.org/officeDocument/2006/relationships">
  <sheetPr codeName="Sheet99">
    <tabColor theme="0" tint="-0.249977111117893"/>
    <pageSetUpPr fitToPage="1"/>
  </sheetPr>
  <dimension ref="A1:Z52"/>
  <sheetViews>
    <sheetView zoomScaleNormal="100" workbookViewId="0">
      <selection activeCell="A2" sqref="A2"/>
    </sheetView>
  </sheetViews>
  <sheetFormatPr defaultRowHeight="12.75"/>
  <cols>
    <col min="1" max="1" width="12.5703125" style="708" customWidth="1"/>
    <col min="2" max="2" width="12.5703125" style="709" bestFit="1" customWidth="1"/>
    <col min="3" max="3" width="14.42578125" style="709" customWidth="1"/>
    <col min="4" max="4" width="13.140625" style="709" customWidth="1"/>
    <col min="5" max="5" width="14.85546875" style="709" customWidth="1"/>
    <col min="6" max="6" width="13.85546875" style="709" bestFit="1" customWidth="1"/>
    <col min="7" max="7" width="14.7109375" style="709" customWidth="1"/>
    <col min="8" max="8" width="12.7109375" style="709" customWidth="1"/>
    <col min="9" max="9" width="9.140625" style="709" customWidth="1"/>
    <col min="10" max="11" width="12.5703125" style="709" customWidth="1"/>
    <col min="12" max="12" width="14.42578125" style="709" customWidth="1"/>
    <col min="13" max="13" width="13.140625" style="709" customWidth="1"/>
    <col min="14" max="14" width="14.85546875" style="709" customWidth="1"/>
    <col min="15" max="15" width="13.85546875" style="709" customWidth="1"/>
    <col min="16" max="16" width="14.7109375" style="709" customWidth="1"/>
    <col min="17" max="17" width="12.7109375" style="709" customWidth="1"/>
    <col min="18" max="18" width="9.140625" style="709"/>
    <col min="19" max="20" width="12.5703125" style="709" customWidth="1"/>
    <col min="21" max="21" width="14.42578125" style="709" customWidth="1"/>
    <col min="22" max="22" width="13.140625" style="709" customWidth="1"/>
    <col min="23" max="23" width="14.85546875" style="709" customWidth="1"/>
    <col min="24" max="24" width="13.85546875" style="709" customWidth="1"/>
    <col min="25" max="25" width="14.7109375" style="709" customWidth="1"/>
    <col min="26" max="26" width="12.7109375" style="709" customWidth="1"/>
    <col min="27" max="16384" width="9.140625" style="709"/>
  </cols>
  <sheetData>
    <row r="1" spans="1:26" ht="15.75">
      <c r="A1" s="207" t="s">
        <v>235</v>
      </c>
      <c r="D1" s="471"/>
      <c r="G1" s="99"/>
    </row>
    <row r="2" spans="1:26" ht="15.75">
      <c r="D2" s="77"/>
    </row>
    <row r="3" spans="1:26">
      <c r="A3" s="1487" t="s">
        <v>106</v>
      </c>
      <c r="B3" s="1487"/>
    </row>
    <row r="5" spans="1:26" s="271" customFormat="1">
      <c r="A5" s="340" t="s">
        <v>1417</v>
      </c>
      <c r="B5" s="108"/>
      <c r="C5" s="108"/>
      <c r="D5" s="108"/>
      <c r="J5" s="340" t="s">
        <v>1418</v>
      </c>
      <c r="K5" s="108"/>
      <c r="L5" s="108"/>
      <c r="M5" s="108"/>
      <c r="S5" s="340" t="s">
        <v>1639</v>
      </c>
      <c r="T5" s="108"/>
      <c r="U5" s="108"/>
      <c r="V5" s="108"/>
    </row>
    <row r="6" spans="1:26" ht="6" customHeight="1" thickBot="1">
      <c r="B6" s="74"/>
      <c r="C6" s="74"/>
      <c r="D6" s="74"/>
      <c r="J6" s="708"/>
      <c r="K6" s="74"/>
      <c r="L6" s="74"/>
      <c r="M6" s="74"/>
      <c r="N6" s="1197"/>
      <c r="O6" s="1197"/>
      <c r="P6" s="1197"/>
      <c r="Q6" s="1197"/>
      <c r="S6" s="708"/>
      <c r="T6" s="74"/>
      <c r="U6" s="74"/>
      <c r="V6" s="74"/>
      <c r="W6" s="1197"/>
      <c r="X6" s="1197"/>
      <c r="Y6" s="1197"/>
      <c r="Z6" s="1197"/>
    </row>
    <row r="7" spans="1:26" ht="67.5" customHeight="1" thickTop="1" thickBot="1">
      <c r="A7" s="209" t="s">
        <v>236</v>
      </c>
      <c r="B7" s="364" t="s">
        <v>237</v>
      </c>
      <c r="C7" s="364" t="s">
        <v>238</v>
      </c>
      <c r="D7" s="370" t="s">
        <v>239</v>
      </c>
      <c r="E7" s="364" t="s">
        <v>240</v>
      </c>
      <c r="F7" s="112" t="s">
        <v>110</v>
      </c>
      <c r="G7" s="364" t="s">
        <v>241</v>
      </c>
      <c r="H7" s="370" t="s">
        <v>242</v>
      </c>
      <c r="J7" s="209" t="s">
        <v>236</v>
      </c>
      <c r="K7" s="364" t="s">
        <v>237</v>
      </c>
      <c r="L7" s="364" t="s">
        <v>238</v>
      </c>
      <c r="M7" s="370" t="s">
        <v>239</v>
      </c>
      <c r="N7" s="364" t="s">
        <v>240</v>
      </c>
      <c r="O7" s="112" t="s">
        <v>110</v>
      </c>
      <c r="P7" s="364" t="s">
        <v>241</v>
      </c>
      <c r="Q7" s="370" t="s">
        <v>242</v>
      </c>
      <c r="S7" s="209" t="s">
        <v>236</v>
      </c>
      <c r="T7" s="364" t="s">
        <v>237</v>
      </c>
      <c r="U7" s="364" t="s">
        <v>238</v>
      </c>
      <c r="V7" s="370" t="s">
        <v>239</v>
      </c>
      <c r="W7" s="364" t="s">
        <v>240</v>
      </c>
      <c r="X7" s="112" t="s">
        <v>110</v>
      </c>
      <c r="Y7" s="364" t="s">
        <v>241</v>
      </c>
      <c r="Z7" s="370" t="s">
        <v>242</v>
      </c>
    </row>
    <row r="8" spans="1:26" s="816" customFormat="1" ht="7.5" customHeight="1" thickTop="1">
      <c r="A8" s="929"/>
      <c r="B8" s="930"/>
      <c r="C8" s="930"/>
      <c r="D8" s="931"/>
      <c r="E8" s="930"/>
      <c r="F8" s="252"/>
      <c r="G8" s="930"/>
      <c r="H8" s="931"/>
      <c r="J8" s="929"/>
      <c r="K8" s="930"/>
      <c r="L8" s="930"/>
      <c r="M8" s="931"/>
      <c r="N8" s="930"/>
      <c r="O8" s="252"/>
      <c r="P8" s="930"/>
      <c r="Q8" s="931"/>
      <c r="S8" s="929"/>
      <c r="T8" s="930"/>
      <c r="U8" s="930"/>
      <c r="V8" s="931"/>
      <c r="W8" s="930"/>
      <c r="X8" s="252"/>
      <c r="Y8" s="930"/>
      <c r="Z8" s="931"/>
    </row>
    <row r="9" spans="1:26" s="135" customFormat="1" ht="20.100000000000001" customHeight="1">
      <c r="A9" s="210" t="s">
        <v>576</v>
      </c>
      <c r="B9" s="365" t="s">
        <v>789</v>
      </c>
      <c r="C9" s="365" t="s">
        <v>789</v>
      </c>
      <c r="D9" s="371">
        <v>70803</v>
      </c>
      <c r="E9" s="365" t="s">
        <v>789</v>
      </c>
      <c r="F9" s="211">
        <v>70804</v>
      </c>
      <c r="G9" s="368">
        <v>0</v>
      </c>
      <c r="H9" s="374">
        <v>6.5000000000000002E-2</v>
      </c>
      <c r="J9" s="210" t="s">
        <v>576</v>
      </c>
      <c r="K9" s="365" t="s">
        <v>789</v>
      </c>
      <c r="L9" s="365" t="s">
        <v>789</v>
      </c>
      <c r="M9" s="371">
        <v>36559</v>
      </c>
      <c r="N9" s="365" t="s">
        <v>789</v>
      </c>
      <c r="O9" s="211">
        <v>36560</v>
      </c>
      <c r="P9" s="368">
        <v>0</v>
      </c>
      <c r="Q9" s="374">
        <v>6.9000000000000006E-2</v>
      </c>
      <c r="S9" s="210" t="s">
        <v>576</v>
      </c>
      <c r="T9" s="365" t="s">
        <v>789</v>
      </c>
      <c r="U9" s="365" t="s">
        <v>789</v>
      </c>
      <c r="V9" s="371">
        <v>34244</v>
      </c>
      <c r="W9" s="365" t="s">
        <v>789</v>
      </c>
      <c r="X9" s="211">
        <v>34244</v>
      </c>
      <c r="Y9" s="368">
        <v>0</v>
      </c>
      <c r="Z9" s="374">
        <v>6.0999999999999999E-2</v>
      </c>
    </row>
    <row r="10" spans="1:26" s="135" customFormat="1" ht="20.100000000000001" customHeight="1">
      <c r="A10" s="210" t="s">
        <v>577</v>
      </c>
      <c r="B10" s="365">
        <v>302</v>
      </c>
      <c r="C10" s="365" t="s">
        <v>789</v>
      </c>
      <c r="D10" s="371">
        <v>84864</v>
      </c>
      <c r="E10" s="365" t="s">
        <v>789</v>
      </c>
      <c r="F10" s="211">
        <v>85180</v>
      </c>
      <c r="G10" s="368">
        <v>3.0000000000000001E-3</v>
      </c>
      <c r="H10" s="374">
        <v>7.8E-2</v>
      </c>
      <c r="J10" s="210" t="s">
        <v>577</v>
      </c>
      <c r="K10" s="365">
        <v>282</v>
      </c>
      <c r="L10" s="365" t="s">
        <v>789</v>
      </c>
      <c r="M10" s="371">
        <v>42794</v>
      </c>
      <c r="N10" s="365" t="s">
        <v>789</v>
      </c>
      <c r="O10" s="211">
        <v>43090</v>
      </c>
      <c r="P10" s="368">
        <v>4.0000000000000001E-3</v>
      </c>
      <c r="Q10" s="374">
        <v>8.1000000000000003E-2</v>
      </c>
      <c r="S10" s="210" t="s">
        <v>577</v>
      </c>
      <c r="T10" s="365">
        <v>20</v>
      </c>
      <c r="U10" s="365" t="s">
        <v>789</v>
      </c>
      <c r="V10" s="371">
        <v>42070</v>
      </c>
      <c r="W10" s="365" t="s">
        <v>789</v>
      </c>
      <c r="X10" s="211">
        <v>42090</v>
      </c>
      <c r="Y10" s="368">
        <v>1.4340001434000142E-3</v>
      </c>
      <c r="Z10" s="374">
        <v>7.5539794406787264E-2</v>
      </c>
    </row>
    <row r="11" spans="1:26" s="135" customFormat="1" ht="20.100000000000001" customHeight="1">
      <c r="A11" s="210" t="s">
        <v>243</v>
      </c>
      <c r="B11" s="366">
        <v>1804</v>
      </c>
      <c r="C11" s="366">
        <v>5</v>
      </c>
      <c r="D11" s="372">
        <v>108111</v>
      </c>
      <c r="E11" s="366">
        <v>52</v>
      </c>
      <c r="F11" s="211">
        <v>109972</v>
      </c>
      <c r="G11" s="368">
        <v>2.0475074539833427E-2</v>
      </c>
      <c r="H11" s="374">
        <v>9.9808896028360933E-2</v>
      </c>
      <c r="J11" s="210" t="s">
        <v>243</v>
      </c>
      <c r="K11" s="366">
        <v>1658</v>
      </c>
      <c r="L11" s="366" t="s">
        <v>789</v>
      </c>
      <c r="M11" s="372">
        <v>53165</v>
      </c>
      <c r="N11" s="366" t="s">
        <v>789</v>
      </c>
      <c r="O11" s="211">
        <v>54876</v>
      </c>
      <c r="P11" s="368">
        <v>2.1999999999999999E-2</v>
      </c>
      <c r="Q11" s="374">
        <v>0.10100000000000001</v>
      </c>
      <c r="S11" s="210" t="s">
        <v>243</v>
      </c>
      <c r="T11" s="366">
        <v>146</v>
      </c>
      <c r="U11" s="366" t="s">
        <v>789</v>
      </c>
      <c r="V11" s="372">
        <v>54946</v>
      </c>
      <c r="W11" s="366" t="s">
        <v>789</v>
      </c>
      <c r="X11" s="211">
        <v>55096</v>
      </c>
      <c r="Y11" s="368">
        <v>1.0999999999999999E-2</v>
      </c>
      <c r="Z11" s="374">
        <v>9.9000000000000005E-2</v>
      </c>
    </row>
    <row r="12" spans="1:26" s="135" customFormat="1" ht="20.100000000000001" customHeight="1">
      <c r="A12" s="210" t="s">
        <v>244</v>
      </c>
      <c r="B12" s="366">
        <v>3182</v>
      </c>
      <c r="C12" s="366" t="s">
        <v>789</v>
      </c>
      <c r="D12" s="372">
        <v>110010</v>
      </c>
      <c r="E12" s="366" t="s">
        <v>789</v>
      </c>
      <c r="F12" s="211">
        <v>113262</v>
      </c>
      <c r="G12" s="368">
        <v>3.5999999999999997E-2</v>
      </c>
      <c r="H12" s="374">
        <v>0.10199999999999999</v>
      </c>
      <c r="J12" s="210" t="s">
        <v>244</v>
      </c>
      <c r="K12" s="366">
        <v>2832</v>
      </c>
      <c r="L12" s="366" t="s">
        <v>789</v>
      </c>
      <c r="M12" s="372">
        <v>52950</v>
      </c>
      <c r="N12" s="366" t="s">
        <v>789</v>
      </c>
      <c r="O12" s="211">
        <v>55850</v>
      </c>
      <c r="P12" s="368">
        <v>3.7999999999999999E-2</v>
      </c>
      <c r="Q12" s="374">
        <v>0.10100000000000001</v>
      </c>
      <c r="S12" s="210" t="s">
        <v>244</v>
      </c>
      <c r="T12" s="366">
        <v>350</v>
      </c>
      <c r="U12" s="366" t="s">
        <v>789</v>
      </c>
      <c r="V12" s="372">
        <v>57060</v>
      </c>
      <c r="W12" s="366" t="s">
        <v>789</v>
      </c>
      <c r="X12" s="211">
        <v>57412</v>
      </c>
      <c r="Y12" s="368">
        <v>2.5000000000000001E-2</v>
      </c>
      <c r="Z12" s="374">
        <v>0.10199999999999999</v>
      </c>
    </row>
    <row r="13" spans="1:26" s="135" customFormat="1" ht="20.100000000000001" customHeight="1">
      <c r="A13" s="210" t="s">
        <v>245</v>
      </c>
      <c r="B13" s="366">
        <v>4116</v>
      </c>
      <c r="C13" s="366">
        <v>8</v>
      </c>
      <c r="D13" s="372">
        <v>103386</v>
      </c>
      <c r="E13" s="366">
        <v>53</v>
      </c>
      <c r="F13" s="211">
        <v>107563</v>
      </c>
      <c r="G13" s="368">
        <v>4.595614527290931E-2</v>
      </c>
      <c r="H13" s="374">
        <v>9.544674015399103E-2</v>
      </c>
      <c r="J13" s="210" t="s">
        <v>245</v>
      </c>
      <c r="K13" s="366">
        <v>3596</v>
      </c>
      <c r="L13" s="366" t="s">
        <v>789</v>
      </c>
      <c r="M13" s="372">
        <v>49376</v>
      </c>
      <c r="N13" s="366" t="s">
        <v>789</v>
      </c>
      <c r="O13" s="211">
        <v>53029</v>
      </c>
      <c r="P13" s="368">
        <v>4.7E-2</v>
      </c>
      <c r="Q13" s="374">
        <v>9.4E-2</v>
      </c>
      <c r="S13" s="210" t="s">
        <v>245</v>
      </c>
      <c r="T13" s="366">
        <v>520</v>
      </c>
      <c r="U13" s="366" t="s">
        <v>789</v>
      </c>
      <c r="V13" s="372">
        <v>54010</v>
      </c>
      <c r="W13" s="366" t="s">
        <v>789</v>
      </c>
      <c r="X13" s="211">
        <v>54534</v>
      </c>
      <c r="Y13" s="368">
        <v>3.7999999999999999E-2</v>
      </c>
      <c r="Z13" s="374">
        <v>9.7000000000000003E-2</v>
      </c>
    </row>
    <row r="14" spans="1:26" s="135" customFormat="1" ht="20.100000000000001" customHeight="1">
      <c r="A14" s="210" t="s">
        <v>246</v>
      </c>
      <c r="B14" s="366">
        <v>5631</v>
      </c>
      <c r="C14" s="366">
        <v>17</v>
      </c>
      <c r="D14" s="372">
        <v>97194</v>
      </c>
      <c r="E14" s="366">
        <v>50</v>
      </c>
      <c r="F14" s="211">
        <v>102892</v>
      </c>
      <c r="G14" s="368">
        <v>6.2690475404605511E-2</v>
      </c>
      <c r="H14" s="374">
        <v>8.9730238741483406E-2</v>
      </c>
      <c r="J14" s="210" t="s">
        <v>246</v>
      </c>
      <c r="K14" s="366">
        <v>4936</v>
      </c>
      <c r="L14" s="366" t="s">
        <v>789</v>
      </c>
      <c r="M14" s="372">
        <v>46159</v>
      </c>
      <c r="N14" s="366" t="s">
        <v>789</v>
      </c>
      <c r="O14" s="211">
        <v>51154</v>
      </c>
      <c r="P14" s="368">
        <v>6.5000000000000002E-2</v>
      </c>
      <c r="Q14" s="374">
        <v>8.7999999999999995E-2</v>
      </c>
      <c r="S14" s="210" t="s">
        <v>246</v>
      </c>
      <c r="T14" s="366">
        <v>695</v>
      </c>
      <c r="U14" s="366" t="s">
        <v>789</v>
      </c>
      <c r="V14" s="372">
        <v>51035</v>
      </c>
      <c r="W14" s="366" t="s">
        <v>789</v>
      </c>
      <c r="X14" s="211">
        <v>51738</v>
      </c>
      <c r="Y14" s="368">
        <v>0.05</v>
      </c>
      <c r="Z14" s="374">
        <v>9.1999999999999998E-2</v>
      </c>
    </row>
    <row r="15" spans="1:26" s="135" customFormat="1" ht="20.100000000000001" customHeight="1">
      <c r="A15" s="210" t="s">
        <v>247</v>
      </c>
      <c r="B15" s="366">
        <v>8057</v>
      </c>
      <c r="C15" s="366">
        <v>19</v>
      </c>
      <c r="D15" s="372">
        <v>101063</v>
      </c>
      <c r="E15" s="366">
        <v>44</v>
      </c>
      <c r="F15" s="211">
        <v>109183</v>
      </c>
      <c r="G15" s="368">
        <v>8.9337778217865357E-2</v>
      </c>
      <c r="H15" s="374">
        <v>9.3302128916708207E-2</v>
      </c>
      <c r="J15" s="210" t="s">
        <v>247</v>
      </c>
      <c r="K15" s="366">
        <v>7264</v>
      </c>
      <c r="L15" s="366" t="s">
        <v>789</v>
      </c>
      <c r="M15" s="372">
        <v>47381</v>
      </c>
      <c r="N15" s="366" t="s">
        <v>789</v>
      </c>
      <c r="O15" s="211">
        <v>54705</v>
      </c>
      <c r="P15" s="368">
        <v>9.5000000000000001E-2</v>
      </c>
      <c r="Q15" s="374">
        <v>0.09</v>
      </c>
      <c r="S15" s="210" t="s">
        <v>247</v>
      </c>
      <c r="T15" s="366">
        <v>793</v>
      </c>
      <c r="U15" s="366" t="s">
        <v>789</v>
      </c>
      <c r="V15" s="372">
        <v>53682</v>
      </c>
      <c r="W15" s="366" t="s">
        <v>789</v>
      </c>
      <c r="X15" s="211">
        <v>54478</v>
      </c>
      <c r="Y15" s="368">
        <v>5.7000000000000002E-2</v>
      </c>
      <c r="Z15" s="374">
        <v>9.6000000000000002E-2</v>
      </c>
    </row>
    <row r="16" spans="1:26" s="135" customFormat="1" ht="20.100000000000001" customHeight="1">
      <c r="A16" s="210" t="s">
        <v>248</v>
      </c>
      <c r="B16" s="366">
        <v>9446</v>
      </c>
      <c r="C16" s="366">
        <v>25</v>
      </c>
      <c r="D16" s="372">
        <v>97298</v>
      </c>
      <c r="E16" s="366">
        <v>29</v>
      </c>
      <c r="F16" s="211">
        <v>106798</v>
      </c>
      <c r="G16" s="368">
        <v>0.10452079963912819</v>
      </c>
      <c r="H16" s="374">
        <v>8.9826252331099171E-2</v>
      </c>
      <c r="J16" s="210" t="s">
        <v>248</v>
      </c>
      <c r="K16" s="366">
        <v>8707</v>
      </c>
      <c r="L16" s="366" t="s">
        <v>789</v>
      </c>
      <c r="M16" s="372">
        <v>45956</v>
      </c>
      <c r="N16" s="366" t="s">
        <v>789</v>
      </c>
      <c r="O16" s="211">
        <v>54708</v>
      </c>
      <c r="P16" s="368">
        <v>0.114</v>
      </c>
      <c r="Q16" s="374">
        <v>8.6999999999999994E-2</v>
      </c>
      <c r="S16" s="210" t="s">
        <v>248</v>
      </c>
      <c r="T16" s="366">
        <v>739</v>
      </c>
      <c r="U16" s="366" t="s">
        <v>789</v>
      </c>
      <c r="V16" s="372">
        <v>51342</v>
      </c>
      <c r="W16" s="366" t="s">
        <v>789</v>
      </c>
      <c r="X16" s="211">
        <v>52090</v>
      </c>
      <c r="Y16" s="368">
        <v>5.3999999999999999E-2</v>
      </c>
      <c r="Z16" s="374">
        <v>9.1999999999999998E-2</v>
      </c>
    </row>
    <row r="17" spans="1:26" s="135" customFormat="1" ht="20.100000000000001" customHeight="1">
      <c r="A17" s="210" t="s">
        <v>249</v>
      </c>
      <c r="B17" s="366">
        <v>7838</v>
      </c>
      <c r="C17" s="366">
        <v>18</v>
      </c>
      <c r="D17" s="372">
        <v>86148</v>
      </c>
      <c r="E17" s="366">
        <v>15</v>
      </c>
      <c r="F17" s="211">
        <v>94019</v>
      </c>
      <c r="G17" s="368">
        <v>8.6598233048376633E-2</v>
      </c>
      <c r="H17" s="374">
        <v>7.9532487675178634E-2</v>
      </c>
      <c r="J17" s="210" t="s">
        <v>249</v>
      </c>
      <c r="K17" s="366">
        <v>7355</v>
      </c>
      <c r="L17" s="366" t="s">
        <v>789</v>
      </c>
      <c r="M17" s="372">
        <v>41024</v>
      </c>
      <c r="N17" s="366" t="s">
        <v>789</v>
      </c>
      <c r="O17" s="211">
        <v>48410</v>
      </c>
      <c r="P17" s="368">
        <v>9.6000000000000002E-2</v>
      </c>
      <c r="Q17" s="374">
        <v>7.8E-2</v>
      </c>
      <c r="S17" s="210" t="s">
        <v>249</v>
      </c>
      <c r="T17" s="366">
        <v>483</v>
      </c>
      <c r="U17" s="366" t="s">
        <v>789</v>
      </c>
      <c r="V17" s="372">
        <v>45124</v>
      </c>
      <c r="W17" s="366" t="s">
        <v>789</v>
      </c>
      <c r="X17" s="211">
        <v>45609</v>
      </c>
      <c r="Y17" s="368">
        <v>3.5000000000000003E-2</v>
      </c>
      <c r="Z17" s="374">
        <v>8.1000000000000003E-2</v>
      </c>
    </row>
    <row r="18" spans="1:26" s="135" customFormat="1" ht="20.100000000000001" customHeight="1">
      <c r="A18" s="210" t="s">
        <v>250</v>
      </c>
      <c r="B18" s="366">
        <v>5433</v>
      </c>
      <c r="C18" s="366" t="s">
        <v>789</v>
      </c>
      <c r="D18" s="372">
        <v>72583</v>
      </c>
      <c r="E18" s="366" t="s">
        <v>789</v>
      </c>
      <c r="F18" s="211">
        <v>78036</v>
      </c>
      <c r="G18" s="368">
        <v>0.06</v>
      </c>
      <c r="H18" s="374">
        <v>6.7000000000000004E-2</v>
      </c>
      <c r="J18" s="210" t="s">
        <v>250</v>
      </c>
      <c r="K18" s="366">
        <v>5075</v>
      </c>
      <c r="L18" s="366" t="s">
        <v>789</v>
      </c>
      <c r="M18" s="372">
        <v>36266</v>
      </c>
      <c r="N18" s="366" t="s">
        <v>789</v>
      </c>
      <c r="O18" s="211">
        <v>41358</v>
      </c>
      <c r="P18" s="368">
        <v>6.6000000000000003E-2</v>
      </c>
      <c r="Q18" s="374">
        <v>6.9000000000000006E-2</v>
      </c>
      <c r="S18" s="210" t="s">
        <v>250</v>
      </c>
      <c r="T18" s="366">
        <v>358</v>
      </c>
      <c r="U18" s="366" t="s">
        <v>789</v>
      </c>
      <c r="V18" s="372">
        <v>36317</v>
      </c>
      <c r="W18" s="366" t="s">
        <v>789</v>
      </c>
      <c r="X18" s="211">
        <v>36678</v>
      </c>
      <c r="Y18" s="368">
        <v>2.5999999999999999E-2</v>
      </c>
      <c r="Z18" s="374">
        <v>6.5000000000000002E-2</v>
      </c>
    </row>
    <row r="19" spans="1:26" s="135" customFormat="1" ht="20.100000000000001" customHeight="1">
      <c r="A19" s="210" t="s">
        <v>251</v>
      </c>
      <c r="B19" s="366">
        <v>4981</v>
      </c>
      <c r="C19" s="366" t="s">
        <v>789</v>
      </c>
      <c r="D19" s="372">
        <v>64191</v>
      </c>
      <c r="E19" s="366" t="s">
        <v>789</v>
      </c>
      <c r="F19" s="211">
        <v>69184</v>
      </c>
      <c r="G19" s="368">
        <v>5.5E-2</v>
      </c>
      <c r="H19" s="374">
        <v>5.8999999999999997E-2</v>
      </c>
      <c r="J19" s="210" t="s">
        <v>251</v>
      </c>
      <c r="K19" s="366">
        <v>4673</v>
      </c>
      <c r="L19" s="366" t="s">
        <v>789</v>
      </c>
      <c r="M19" s="372">
        <v>32658</v>
      </c>
      <c r="N19" s="366" t="s">
        <v>789</v>
      </c>
      <c r="O19" s="211">
        <v>37342</v>
      </c>
      <c r="P19" s="368">
        <v>6.0999999999999999E-2</v>
      </c>
      <c r="Q19" s="374">
        <v>6.2E-2</v>
      </c>
      <c r="S19" s="210" t="s">
        <v>251</v>
      </c>
      <c r="T19" s="366">
        <v>308</v>
      </c>
      <c r="U19" s="366" t="s">
        <v>789</v>
      </c>
      <c r="V19" s="372">
        <v>31533</v>
      </c>
      <c r="W19" s="366" t="s">
        <v>789</v>
      </c>
      <c r="X19" s="211">
        <v>31842</v>
      </c>
      <c r="Y19" s="368">
        <v>2.1999999999999999E-2</v>
      </c>
      <c r="Z19" s="374">
        <v>5.7000000000000002E-2</v>
      </c>
    </row>
    <row r="20" spans="1:26" s="135" customFormat="1" ht="20.100000000000001" customHeight="1">
      <c r="A20" s="210" t="s">
        <v>252</v>
      </c>
      <c r="B20" s="366">
        <v>3492</v>
      </c>
      <c r="C20" s="366">
        <v>5</v>
      </c>
      <c r="D20" s="372">
        <v>32288</v>
      </c>
      <c r="E20" s="366">
        <v>0</v>
      </c>
      <c r="F20" s="211">
        <v>35785</v>
      </c>
      <c r="G20" s="368">
        <v>3.8474656456634872E-2</v>
      </c>
      <c r="H20" s="374">
        <v>2.9808526745323954E-2</v>
      </c>
      <c r="J20" s="210" t="s">
        <v>252</v>
      </c>
      <c r="K20" s="366">
        <v>3250</v>
      </c>
      <c r="L20" s="366">
        <v>5</v>
      </c>
      <c r="M20" s="372">
        <v>16206</v>
      </c>
      <c r="N20" s="366">
        <v>0</v>
      </c>
      <c r="O20" s="211">
        <v>19461</v>
      </c>
      <c r="P20" s="368">
        <v>4.2303493449781661E-2</v>
      </c>
      <c r="Q20" s="374">
        <v>3.0794956817512424E-2</v>
      </c>
      <c r="S20" s="210" t="s">
        <v>252</v>
      </c>
      <c r="T20" s="366">
        <v>242</v>
      </c>
      <c r="U20" s="366">
        <v>0</v>
      </c>
      <c r="V20" s="372">
        <v>16082</v>
      </c>
      <c r="W20" s="366">
        <v>0</v>
      </c>
      <c r="X20" s="211">
        <v>16324</v>
      </c>
      <c r="Y20" s="368">
        <v>1.7351401735140173E-2</v>
      </c>
      <c r="Z20" s="374">
        <v>2.8876419625622839E-2</v>
      </c>
    </row>
    <row r="21" spans="1:26" s="135" customFormat="1" ht="20.100000000000001" customHeight="1">
      <c r="A21" s="210" t="s">
        <v>253</v>
      </c>
      <c r="B21" s="366">
        <v>3601</v>
      </c>
      <c r="C21" s="366" t="s">
        <v>789</v>
      </c>
      <c r="D21" s="372">
        <v>25785</v>
      </c>
      <c r="E21" s="366" t="s">
        <v>789</v>
      </c>
      <c r="F21" s="211">
        <v>29388</v>
      </c>
      <c r="G21" s="368">
        <v>0.04</v>
      </c>
      <c r="H21" s="374">
        <v>2.4E-2</v>
      </c>
      <c r="J21" s="210" t="s">
        <v>253</v>
      </c>
      <c r="K21" s="366">
        <v>3308</v>
      </c>
      <c r="L21" s="366" t="s">
        <v>789</v>
      </c>
      <c r="M21" s="372">
        <v>13117</v>
      </c>
      <c r="N21" s="366" t="s">
        <v>789</v>
      </c>
      <c r="O21" s="211">
        <v>16427</v>
      </c>
      <c r="P21" s="368">
        <v>4.2999999999999997E-2</v>
      </c>
      <c r="Q21" s="374">
        <v>2.5000000000000001E-2</v>
      </c>
      <c r="S21" s="210" t="s">
        <v>253</v>
      </c>
      <c r="T21" s="366">
        <v>293</v>
      </c>
      <c r="U21" s="366" t="s">
        <v>789</v>
      </c>
      <c r="V21" s="372">
        <v>12668</v>
      </c>
      <c r="W21" s="366" t="s">
        <v>789</v>
      </c>
      <c r="X21" s="211">
        <v>12961</v>
      </c>
      <c r="Y21" s="368">
        <v>2.1000000000000001E-2</v>
      </c>
      <c r="Z21" s="374">
        <v>2.3E-2</v>
      </c>
    </row>
    <row r="22" spans="1:26" s="135" customFormat="1" ht="20.100000000000001" customHeight="1">
      <c r="A22" s="210" t="s">
        <v>254</v>
      </c>
      <c r="B22" s="366">
        <v>6779</v>
      </c>
      <c r="C22" s="366">
        <v>11</v>
      </c>
      <c r="D22" s="372">
        <v>14699</v>
      </c>
      <c r="E22" s="366">
        <v>0</v>
      </c>
      <c r="F22" s="211">
        <v>21489</v>
      </c>
      <c r="G22" s="368">
        <v>7.4704866268387404E-2</v>
      </c>
      <c r="H22" s="374">
        <v>1.3570228401558375E-2</v>
      </c>
      <c r="J22" s="210" t="s">
        <v>254</v>
      </c>
      <c r="K22" s="366">
        <v>5279</v>
      </c>
      <c r="L22" s="366" t="s">
        <v>789</v>
      </c>
      <c r="M22" s="372">
        <v>6817</v>
      </c>
      <c r="N22" s="366" t="s">
        <v>789</v>
      </c>
      <c r="O22" s="211">
        <v>12104</v>
      </c>
      <c r="P22" s="368">
        <v>6.9000000000000006E-2</v>
      </c>
      <c r="Q22" s="374">
        <v>1.2999999999999999E-2</v>
      </c>
      <c r="S22" s="210" t="s">
        <v>254</v>
      </c>
      <c r="T22" s="366">
        <v>1500</v>
      </c>
      <c r="U22" s="366" t="s">
        <v>789</v>
      </c>
      <c r="V22" s="372">
        <v>7882</v>
      </c>
      <c r="W22" s="366" t="s">
        <v>789</v>
      </c>
      <c r="X22" s="211">
        <v>9385</v>
      </c>
      <c r="Y22" s="368">
        <v>0.108</v>
      </c>
      <c r="Z22" s="374">
        <v>1.4E-2</v>
      </c>
    </row>
    <row r="23" spans="1:26" s="135" customFormat="1" ht="20.100000000000001" customHeight="1">
      <c r="A23" s="210" t="s">
        <v>255</v>
      </c>
      <c r="B23" s="366">
        <v>9895</v>
      </c>
      <c r="C23" s="366">
        <v>15</v>
      </c>
      <c r="D23" s="372">
        <v>7669</v>
      </c>
      <c r="E23" s="366">
        <v>0</v>
      </c>
      <c r="F23" s="211">
        <v>17579</v>
      </c>
      <c r="G23" s="368">
        <v>0.10903169730776424</v>
      </c>
      <c r="H23" s="374">
        <v>7.0800790265699142E-3</v>
      </c>
      <c r="J23" s="210" t="s">
        <v>255</v>
      </c>
      <c r="K23" s="366">
        <v>7031</v>
      </c>
      <c r="L23" s="366" t="s">
        <v>789</v>
      </c>
      <c r="M23" s="372">
        <v>3131</v>
      </c>
      <c r="N23" s="366" t="s">
        <v>789</v>
      </c>
      <c r="O23" s="211">
        <v>10176</v>
      </c>
      <c r="P23" s="368">
        <v>9.1999999999999998E-2</v>
      </c>
      <c r="Q23" s="374">
        <v>6.0000000000000001E-3</v>
      </c>
      <c r="S23" s="210" t="s">
        <v>255</v>
      </c>
      <c r="T23" s="366">
        <v>2864</v>
      </c>
      <c r="U23" s="366" t="s">
        <v>789</v>
      </c>
      <c r="V23" s="372">
        <v>4538</v>
      </c>
      <c r="W23" s="366" t="s">
        <v>789</v>
      </c>
      <c r="X23" s="211">
        <v>7403</v>
      </c>
      <c r="Y23" s="368">
        <v>0.20499999999999999</v>
      </c>
      <c r="Z23" s="374">
        <v>8.0000000000000002E-3</v>
      </c>
    </row>
    <row r="24" spans="1:26" s="135" customFormat="1" ht="20.100000000000001" customHeight="1">
      <c r="A24" s="210" t="s">
        <v>256</v>
      </c>
      <c r="B24" s="366">
        <v>7404</v>
      </c>
      <c r="C24" s="366">
        <v>9</v>
      </c>
      <c r="D24" s="372">
        <v>4006</v>
      </c>
      <c r="E24" s="366">
        <v>0</v>
      </c>
      <c r="F24" s="211">
        <v>11419</v>
      </c>
      <c r="G24" s="368">
        <v>8.1559230286827072E-2</v>
      </c>
      <c r="H24" s="374">
        <v>3.6983696153917171E-3</v>
      </c>
      <c r="J24" s="210" t="s">
        <v>256</v>
      </c>
      <c r="K24" s="366">
        <v>5265</v>
      </c>
      <c r="L24" s="366">
        <v>9</v>
      </c>
      <c r="M24" s="372">
        <v>1520</v>
      </c>
      <c r="N24" s="366">
        <v>0</v>
      </c>
      <c r="O24" s="211">
        <v>6794</v>
      </c>
      <c r="P24" s="368">
        <v>6.8543356207111661E-2</v>
      </c>
      <c r="Q24" s="374">
        <v>2.8883336025310922E-3</v>
      </c>
      <c r="S24" s="210" t="s">
        <v>256</v>
      </c>
      <c r="T24" s="366">
        <v>2139</v>
      </c>
      <c r="U24" s="366">
        <v>0</v>
      </c>
      <c r="V24" s="372">
        <v>2486</v>
      </c>
      <c r="W24" s="366">
        <v>0</v>
      </c>
      <c r="X24" s="211">
        <v>4625</v>
      </c>
      <c r="Y24" s="368">
        <v>0.15336631533663153</v>
      </c>
      <c r="Z24" s="374">
        <v>4.4637967410333526E-3</v>
      </c>
    </row>
    <row r="25" spans="1:26" s="135" customFormat="1" ht="20.100000000000001" customHeight="1">
      <c r="A25" s="210" t="s">
        <v>257</v>
      </c>
      <c r="B25" s="366">
        <v>4795</v>
      </c>
      <c r="C25" s="366">
        <v>5</v>
      </c>
      <c r="D25" s="372">
        <v>2010</v>
      </c>
      <c r="E25" s="366">
        <v>0</v>
      </c>
      <c r="F25" s="211">
        <v>6810</v>
      </c>
      <c r="G25" s="368">
        <v>5.2810509291348978E-2</v>
      </c>
      <c r="H25" s="374">
        <v>1.8556472608430733E-3</v>
      </c>
      <c r="J25" s="210" t="s">
        <v>257</v>
      </c>
      <c r="K25" s="366">
        <v>3375</v>
      </c>
      <c r="L25" s="366">
        <v>5</v>
      </c>
      <c r="M25" s="372">
        <v>743</v>
      </c>
      <c r="N25" s="366">
        <v>0</v>
      </c>
      <c r="O25" s="211">
        <v>4123</v>
      </c>
      <c r="P25" s="368">
        <v>4.3928051569972967E-2</v>
      </c>
      <c r="Q25" s="374">
        <v>1.4118630701846064E-3</v>
      </c>
      <c r="S25" s="210" t="s">
        <v>257</v>
      </c>
      <c r="T25" s="366">
        <v>1420</v>
      </c>
      <c r="U25" s="366">
        <v>0</v>
      </c>
      <c r="V25" s="372">
        <v>1267</v>
      </c>
      <c r="W25" s="366">
        <v>0</v>
      </c>
      <c r="X25" s="211">
        <v>2687</v>
      </c>
      <c r="Y25" s="368">
        <v>0.10181401018140102</v>
      </c>
      <c r="Z25" s="374">
        <v>2.2749921443641426E-3</v>
      </c>
    </row>
    <row r="26" spans="1:26" s="135" customFormat="1" ht="20.100000000000001" customHeight="1">
      <c r="A26" s="210" t="s">
        <v>258</v>
      </c>
      <c r="B26" s="366">
        <v>2333</v>
      </c>
      <c r="C26" s="366">
        <v>6</v>
      </c>
      <c r="D26" s="372">
        <v>768</v>
      </c>
      <c r="E26" s="366">
        <v>0</v>
      </c>
      <c r="F26" s="211">
        <v>3107</v>
      </c>
      <c r="G26" s="368">
        <v>2.5734121090096929E-2</v>
      </c>
      <c r="H26" s="374">
        <v>7.0902343100869665E-4</v>
      </c>
      <c r="J26" s="210" t="s">
        <v>258</v>
      </c>
      <c r="K26" s="366">
        <v>1638</v>
      </c>
      <c r="L26" s="366" t="s">
        <v>789</v>
      </c>
      <c r="M26" s="372">
        <v>292</v>
      </c>
      <c r="N26" s="366" t="s">
        <v>789</v>
      </c>
      <c r="O26" s="211">
        <v>1934</v>
      </c>
      <c r="P26" s="368">
        <v>2.1000000000000001E-2</v>
      </c>
      <c r="Q26" s="374">
        <v>1E-3</v>
      </c>
      <c r="S26" s="210" t="s">
        <v>258</v>
      </c>
      <c r="T26" s="366">
        <v>695</v>
      </c>
      <c r="U26" s="366" t="s">
        <v>789</v>
      </c>
      <c r="V26" s="372">
        <v>476</v>
      </c>
      <c r="W26" s="366" t="s">
        <v>789</v>
      </c>
      <c r="X26" s="211">
        <v>1173</v>
      </c>
      <c r="Y26" s="368">
        <v>0.05</v>
      </c>
      <c r="Z26" s="374">
        <v>1E-3</v>
      </c>
    </row>
    <row r="27" spans="1:26" s="135" customFormat="1" ht="20.100000000000001" customHeight="1">
      <c r="A27" s="210" t="s">
        <v>259</v>
      </c>
      <c r="B27" s="366">
        <v>977</v>
      </c>
      <c r="C27" s="366" t="s">
        <v>789</v>
      </c>
      <c r="D27" s="372">
        <v>229</v>
      </c>
      <c r="E27" s="366" t="s">
        <v>789</v>
      </c>
      <c r="F27" s="211">
        <v>1207</v>
      </c>
      <c r="G27" s="368">
        <v>1.0999999999999999E-2</v>
      </c>
      <c r="H27" s="374">
        <v>2.0000000000000001E-4</v>
      </c>
      <c r="J27" s="210" t="s">
        <v>259</v>
      </c>
      <c r="K27" s="366">
        <v>714</v>
      </c>
      <c r="L27" s="366" t="s">
        <v>789</v>
      </c>
      <c r="M27" s="372">
        <v>101</v>
      </c>
      <c r="N27" s="366" t="s">
        <v>789</v>
      </c>
      <c r="O27" s="211">
        <v>816</v>
      </c>
      <c r="P27" s="368">
        <v>8.9999999999999993E-3</v>
      </c>
      <c r="Q27" s="374">
        <v>2.0000000000000001E-4</v>
      </c>
      <c r="S27" s="210" t="s">
        <v>259</v>
      </c>
      <c r="T27" s="366">
        <v>263</v>
      </c>
      <c r="U27" s="366" t="s">
        <v>789</v>
      </c>
      <c r="V27" s="372">
        <v>128</v>
      </c>
      <c r="W27" s="366" t="s">
        <v>789</v>
      </c>
      <c r="X27" s="211">
        <v>391</v>
      </c>
      <c r="Y27" s="368">
        <v>1.9E-2</v>
      </c>
      <c r="Z27" s="374">
        <v>2.0000000000000001E-4</v>
      </c>
    </row>
    <row r="28" spans="1:26" s="135" customFormat="1" ht="20.100000000000001" customHeight="1">
      <c r="A28" s="210" t="s">
        <v>260</v>
      </c>
      <c r="B28" s="366" t="s">
        <v>789</v>
      </c>
      <c r="C28" s="366" t="s">
        <v>789</v>
      </c>
      <c r="D28" s="372">
        <v>75</v>
      </c>
      <c r="E28" s="366" t="s">
        <v>789</v>
      </c>
      <c r="F28" s="211">
        <v>394</v>
      </c>
      <c r="G28" s="368">
        <v>4.0000000000000001E-3</v>
      </c>
      <c r="H28" s="374">
        <v>0</v>
      </c>
      <c r="J28" s="210" t="s">
        <v>260</v>
      </c>
      <c r="K28" s="366" t="s">
        <v>789</v>
      </c>
      <c r="L28" s="366" t="s">
        <v>789</v>
      </c>
      <c r="M28" s="372">
        <v>40</v>
      </c>
      <c r="N28" s="366" t="s">
        <v>789</v>
      </c>
      <c r="O28" s="211">
        <v>282</v>
      </c>
      <c r="P28" s="368">
        <v>3.0000000000000001E-3</v>
      </c>
      <c r="Q28" s="374">
        <v>0</v>
      </c>
      <c r="S28" s="210" t="s">
        <v>260</v>
      </c>
      <c r="T28" s="366" t="s">
        <v>789</v>
      </c>
      <c r="U28" s="366" t="s">
        <v>789</v>
      </c>
      <c r="V28" s="372">
        <v>35</v>
      </c>
      <c r="W28" s="366" t="s">
        <v>789</v>
      </c>
      <c r="X28" s="211">
        <v>112</v>
      </c>
      <c r="Y28" s="368">
        <v>6.0000000000000001E-3</v>
      </c>
      <c r="Z28" s="374">
        <v>0</v>
      </c>
    </row>
    <row r="29" spans="1:26" s="135" customFormat="1" ht="7.5" customHeight="1" thickBot="1">
      <c r="A29" s="210"/>
      <c r="B29" s="366"/>
      <c r="C29" s="366"/>
      <c r="D29" s="372"/>
      <c r="E29" s="366"/>
      <c r="F29" s="211"/>
      <c r="G29" s="368"/>
      <c r="H29" s="374"/>
      <c r="J29" s="210"/>
      <c r="K29" s="366"/>
      <c r="L29" s="366"/>
      <c r="M29" s="372"/>
      <c r="N29" s="366"/>
      <c r="O29" s="211"/>
      <c r="P29" s="368"/>
      <c r="Q29" s="374"/>
      <c r="S29" s="210"/>
      <c r="T29" s="366"/>
      <c r="U29" s="366"/>
      <c r="V29" s="372"/>
      <c r="W29" s="366"/>
      <c r="X29" s="211"/>
      <c r="Y29" s="368"/>
      <c r="Z29" s="374"/>
    </row>
    <row r="30" spans="1:26" s="135" customFormat="1" ht="20.100000000000001" customHeight="1" thickTop="1" thickBot="1">
      <c r="A30" s="212" t="s">
        <v>110</v>
      </c>
      <c r="B30" s="367">
        <v>90386</v>
      </c>
      <c r="C30" s="367">
        <v>180</v>
      </c>
      <c r="D30" s="373">
        <v>1083180</v>
      </c>
      <c r="E30" s="367">
        <v>325</v>
      </c>
      <c r="F30" s="213">
        <v>1174071</v>
      </c>
      <c r="G30" s="369">
        <v>1</v>
      </c>
      <c r="H30" s="375">
        <v>1</v>
      </c>
      <c r="J30" s="212" t="s">
        <v>110</v>
      </c>
      <c r="K30" s="367">
        <v>76481</v>
      </c>
      <c r="L30" s="367">
        <v>161</v>
      </c>
      <c r="M30" s="373">
        <v>526255</v>
      </c>
      <c r="N30" s="367">
        <v>302</v>
      </c>
      <c r="O30" s="213">
        <v>603199</v>
      </c>
      <c r="P30" s="369">
        <v>1.0000000000000002</v>
      </c>
      <c r="Q30" s="375">
        <v>1</v>
      </c>
      <c r="S30" s="212" t="s">
        <v>110</v>
      </c>
      <c r="T30" s="367">
        <v>13905</v>
      </c>
      <c r="U30" s="367">
        <v>19</v>
      </c>
      <c r="V30" s="373">
        <v>556925</v>
      </c>
      <c r="W30" s="367">
        <v>23</v>
      </c>
      <c r="X30" s="213">
        <v>570872</v>
      </c>
      <c r="Y30" s="369">
        <v>1</v>
      </c>
      <c r="Z30" s="375">
        <v>0.99999999999999989</v>
      </c>
    </row>
    <row r="31" spans="1:26" ht="12.75" customHeight="1" thickTop="1">
      <c r="A31" s="242" t="s">
        <v>1402</v>
      </c>
      <c r="B31" s="271"/>
      <c r="C31" s="271"/>
      <c r="D31" s="271"/>
      <c r="E31" s="271"/>
      <c r="F31" s="271"/>
      <c r="G31" s="271"/>
      <c r="H31" s="271"/>
      <c r="J31" s="242" t="s">
        <v>1402</v>
      </c>
      <c r="K31" s="271"/>
      <c r="L31" s="271"/>
      <c r="M31" s="271"/>
      <c r="N31" s="271"/>
      <c r="O31" s="271"/>
      <c r="P31" s="271"/>
      <c r="Q31" s="271"/>
      <c r="S31" s="242" t="s">
        <v>1402</v>
      </c>
      <c r="T31" s="271"/>
      <c r="U31" s="271"/>
      <c r="V31" s="271"/>
      <c r="W31" s="271"/>
      <c r="X31" s="271"/>
      <c r="Y31" s="271"/>
      <c r="Z31" s="271"/>
    </row>
    <row r="32" spans="1:26">
      <c r="A32" s="104"/>
      <c r="B32" s="90"/>
      <c r="C32" s="90"/>
      <c r="D32" s="90"/>
      <c r="E32" s="90"/>
      <c r="F32" s="90"/>
      <c r="G32" s="187"/>
      <c r="H32" s="187"/>
    </row>
    <row r="33" spans="1:8" s="266" customFormat="1">
      <c r="A33" s="240" t="s">
        <v>121</v>
      </c>
      <c r="B33" s="265"/>
      <c r="C33" s="265"/>
      <c r="D33" s="265"/>
      <c r="E33" s="265"/>
      <c r="F33" s="265"/>
      <c r="G33" s="265"/>
      <c r="H33" s="1226"/>
    </row>
    <row r="34" spans="1:8" s="266" customFormat="1">
      <c r="A34" s="1492" t="s">
        <v>1426</v>
      </c>
      <c r="B34" s="1492"/>
      <c r="C34" s="1492"/>
      <c r="D34" s="1492"/>
      <c r="E34" s="1492"/>
      <c r="F34" s="1492"/>
      <c r="G34" s="1492"/>
      <c r="H34" s="1492"/>
    </row>
    <row r="35" spans="1:8" s="266" customFormat="1" ht="14.25" customHeight="1">
      <c r="A35" s="1492" t="s">
        <v>1125</v>
      </c>
      <c r="B35" s="1492"/>
      <c r="C35" s="1492"/>
      <c r="D35" s="1492"/>
      <c r="E35" s="1492"/>
      <c r="F35" s="1492"/>
      <c r="G35" s="1492"/>
      <c r="H35" s="1492"/>
    </row>
    <row r="36" spans="1:8" s="266" customFormat="1" ht="26.25" customHeight="1">
      <c r="A36" s="1492" t="s">
        <v>261</v>
      </c>
      <c r="B36" s="1492"/>
      <c r="C36" s="1492"/>
      <c r="D36" s="1492"/>
      <c r="E36" s="1492"/>
      <c r="F36" s="1492"/>
      <c r="G36" s="1492"/>
      <c r="H36" s="1492"/>
    </row>
    <row r="37" spans="1:8" s="266" customFormat="1" ht="27.75" customHeight="1">
      <c r="A37" s="1494" t="s">
        <v>1126</v>
      </c>
      <c r="B37" s="1494"/>
      <c r="C37" s="1494"/>
      <c r="D37" s="1494"/>
      <c r="E37" s="1494"/>
      <c r="F37" s="1494"/>
      <c r="G37" s="1494"/>
      <c r="H37" s="1494"/>
    </row>
    <row r="38" spans="1:8" s="266" customFormat="1">
      <c r="A38" s="240" t="s">
        <v>262</v>
      </c>
    </row>
    <row r="39" spans="1:8" s="266" customFormat="1" ht="25.5" customHeight="1">
      <c r="A39" s="1494" t="s">
        <v>1127</v>
      </c>
      <c r="B39" s="1494"/>
      <c r="C39" s="1494"/>
      <c r="D39" s="1494"/>
      <c r="E39" s="1494"/>
      <c r="F39" s="1494"/>
      <c r="G39" s="1494"/>
      <c r="H39" s="1494"/>
    </row>
    <row r="40" spans="1:8" s="266" customFormat="1" ht="52.5" customHeight="1">
      <c r="A40" s="1494" t="s">
        <v>1764</v>
      </c>
      <c r="B40" s="1494"/>
      <c r="C40" s="1494"/>
      <c r="D40" s="1494"/>
      <c r="E40" s="1494"/>
      <c r="F40" s="1494"/>
      <c r="G40" s="1494"/>
      <c r="H40" s="1494"/>
    </row>
    <row r="41" spans="1:8">
      <c r="A41" s="1531"/>
      <c r="B41" s="1531"/>
      <c r="C41" s="1531"/>
      <c r="D41" s="1531"/>
      <c r="E41" s="1531"/>
      <c r="F41" s="1531"/>
      <c r="G41" s="1531"/>
      <c r="H41" s="1531"/>
    </row>
    <row r="42" spans="1:8">
      <c r="A42" s="820"/>
      <c r="B42" s="83"/>
      <c r="C42" s="83"/>
      <c r="D42" s="83"/>
      <c r="E42" s="83"/>
      <c r="F42" s="271"/>
      <c r="G42" s="271"/>
      <c r="H42" s="271"/>
    </row>
    <row r="43" spans="1:8">
      <c r="A43" s="707" t="s">
        <v>113</v>
      </c>
      <c r="B43" s="1424"/>
      <c r="C43" s="1424"/>
      <c r="D43" s="83"/>
      <c r="E43" s="83"/>
      <c r="F43" s="271"/>
      <c r="G43" s="271"/>
      <c r="H43" s="271"/>
    </row>
    <row r="44" spans="1:8">
      <c r="A44" s="83"/>
      <c r="B44" s="83"/>
      <c r="C44" s="83"/>
      <c r="D44" s="83"/>
      <c r="E44" s="83"/>
      <c r="F44" s="271"/>
      <c r="G44" s="271"/>
      <c r="H44" s="271"/>
    </row>
    <row r="45" spans="1:8">
      <c r="A45" s="707" t="s">
        <v>114</v>
      </c>
      <c r="B45" s="1424"/>
      <c r="C45" s="1424"/>
      <c r="D45" s="83"/>
      <c r="E45" s="83"/>
      <c r="F45" s="271"/>
      <c r="G45" s="271"/>
      <c r="H45" s="271"/>
    </row>
    <row r="46" spans="1:8">
      <c r="A46" s="83"/>
      <c r="B46" s="83"/>
      <c r="C46" s="83"/>
      <c r="D46" s="83"/>
      <c r="E46" s="83"/>
      <c r="F46" s="271"/>
      <c r="G46" s="271"/>
      <c r="H46" s="271"/>
    </row>
    <row r="47" spans="1:8">
      <c r="A47" s="1425" t="s">
        <v>115</v>
      </c>
      <c r="B47" s="1424"/>
      <c r="C47" s="1424"/>
      <c r="D47" s="1424"/>
      <c r="E47" s="1424"/>
      <c r="F47" s="271"/>
      <c r="G47" s="271"/>
      <c r="H47" s="271"/>
    </row>
    <row r="48" spans="1:8">
      <c r="A48" s="1429"/>
      <c r="B48" s="83"/>
      <c r="C48" s="83"/>
      <c r="D48" s="83"/>
      <c r="E48" s="83"/>
      <c r="F48" s="271"/>
      <c r="G48" s="271"/>
      <c r="H48" s="271"/>
    </row>
    <row r="49" spans="2:5">
      <c r="B49" s="241"/>
      <c r="C49" s="241"/>
      <c r="D49" s="241"/>
      <c r="E49" s="241"/>
    </row>
    <row r="50" spans="2:5">
      <c r="B50" s="241"/>
      <c r="C50" s="241"/>
      <c r="D50" s="241"/>
      <c r="E50" s="241"/>
    </row>
    <row r="51" spans="2:5">
      <c r="B51" s="241"/>
      <c r="C51" s="241"/>
      <c r="D51" s="241"/>
      <c r="E51" s="241"/>
    </row>
    <row r="52" spans="2:5">
      <c r="B52" s="241"/>
      <c r="C52" s="241"/>
      <c r="D52" s="241"/>
      <c r="E52" s="241"/>
    </row>
  </sheetData>
  <mergeCells count="8">
    <mergeCell ref="A37:H37"/>
    <mergeCell ref="A3:B3"/>
    <mergeCell ref="A36:H36"/>
    <mergeCell ref="A39:H39"/>
    <mergeCell ref="A41:H41"/>
    <mergeCell ref="A35:H35"/>
    <mergeCell ref="A34:H34"/>
    <mergeCell ref="A40:H40"/>
  </mergeCells>
  <conditionalFormatting sqref="B9:F29 K9:O29 T9:X29">
    <cfRule type="cellIs" dxfId="7" priority="3" operator="between">
      <formula>1</formula>
      <formula>4</formula>
    </cfRule>
  </conditionalFormatting>
  <dataValidations count="1">
    <dataValidation allowBlank="1" showInputMessage="1" showErrorMessage="1" sqref="B48:E65433 B42:C42 B44:C44 B46:C46 F42:H65433 D42:E46 B1:B2 C1:H33 B4:B33 B38:H38 I1:IC65433 A1:A65434"/>
  </dataValidations>
  <hyperlinks>
    <hyperlink ref="A45:C45" r:id="rId1" location="Contents!A1" display="Click here to return to Contents"/>
    <hyperlink ref="A3" r:id="rId2" location="'User Guide Driver Licensing'!A1"/>
    <hyperlink ref="A3:B3" location="'User Guide Driver Licensing'!A1" display="Click Here for User Guide"/>
    <hyperlink ref="A45" location="Contents!A1" display="Click here to return to Contents"/>
    <hyperlink ref="A47" location="'Statistical Notes'!A1" display="Click here for information on Statistical Notes and symbols used"/>
    <hyperlink ref="A43" location="'Driver Licensing - Commentary'!A1" display="Click here to return to the Commentary"/>
  </hyperlinks>
  <pageMargins left="0.35433070866141736" right="0.35433070866141736" top="0.98425196850393704" bottom="0.98425196850393704" header="0.51181102362204722" footer="0.51181102362204722"/>
  <pageSetup paperSize="9" scale="82" fitToWidth="3" orientation="portrait" r:id="rId3"/>
  <headerFooter alignWithMargins="0"/>
  <drawing r:id="rId4"/>
</worksheet>
</file>

<file path=xl/worksheets/sheet81.xml><?xml version="1.0" encoding="utf-8"?>
<worksheet xmlns="http://schemas.openxmlformats.org/spreadsheetml/2006/main" xmlns:r="http://schemas.openxmlformats.org/officeDocument/2006/relationships">
  <sheetPr codeName="Sheet100">
    <tabColor theme="0" tint="-0.249977111117893"/>
    <pageSetUpPr fitToPage="1"/>
  </sheetPr>
  <dimension ref="A1:Z51"/>
  <sheetViews>
    <sheetView zoomScaleNormal="100" workbookViewId="0">
      <selection activeCell="A2" sqref="A2"/>
    </sheetView>
  </sheetViews>
  <sheetFormatPr defaultRowHeight="12.75"/>
  <cols>
    <col min="1" max="1" width="12.5703125" style="708" customWidth="1"/>
    <col min="2" max="2" width="12.5703125" style="709" bestFit="1" customWidth="1"/>
    <col min="3" max="3" width="14.42578125" style="709" customWidth="1"/>
    <col min="4" max="4" width="13.140625" style="709" customWidth="1"/>
    <col min="5" max="5" width="14.85546875" style="709" customWidth="1"/>
    <col min="6" max="6" width="13.85546875" style="709" bestFit="1" customWidth="1"/>
    <col min="7" max="7" width="14.7109375" style="709" customWidth="1"/>
    <col min="8" max="8" width="12.7109375" style="709" customWidth="1"/>
    <col min="9" max="9" width="9.140625" style="709" customWidth="1"/>
    <col min="10" max="11" width="12.5703125" style="709" customWidth="1"/>
    <col min="12" max="12" width="14.42578125" style="709" customWidth="1"/>
    <col min="13" max="13" width="13.140625" style="709" customWidth="1"/>
    <col min="14" max="14" width="14.85546875" style="709" customWidth="1"/>
    <col min="15" max="15" width="13.85546875" style="709" customWidth="1"/>
    <col min="16" max="16" width="14.7109375" style="709" customWidth="1"/>
    <col min="17" max="17" width="12.7109375" style="709" customWidth="1"/>
    <col min="18" max="18" width="9.140625" style="709"/>
    <col min="19" max="20" width="12.5703125" style="709" customWidth="1"/>
    <col min="21" max="21" width="14.42578125" style="709" customWidth="1"/>
    <col min="22" max="22" width="13.140625" style="709" customWidth="1"/>
    <col min="23" max="23" width="14.85546875" style="709" customWidth="1"/>
    <col min="24" max="24" width="13.85546875" style="709" customWidth="1"/>
    <col min="25" max="25" width="14.7109375" style="709" customWidth="1"/>
    <col min="26" max="26" width="12.7109375" style="709" customWidth="1"/>
    <col min="27" max="16384" width="9.140625" style="709"/>
  </cols>
  <sheetData>
    <row r="1" spans="1:26" ht="15.75">
      <c r="A1" s="207" t="s">
        <v>235</v>
      </c>
      <c r="D1" s="471"/>
      <c r="G1" s="99"/>
    </row>
    <row r="2" spans="1:26" ht="15.75">
      <c r="D2" s="77"/>
    </row>
    <row r="3" spans="1:26">
      <c r="A3" s="1487" t="s">
        <v>106</v>
      </c>
      <c r="B3" s="1487"/>
    </row>
    <row r="5" spans="1:26" s="271" customFormat="1">
      <c r="A5" s="340" t="s">
        <v>1425</v>
      </c>
      <c r="B5" s="108"/>
      <c r="C5" s="108"/>
      <c r="D5" s="108"/>
      <c r="J5" s="340" t="s">
        <v>1427</v>
      </c>
      <c r="K5" s="108"/>
      <c r="L5" s="108"/>
      <c r="M5" s="108"/>
      <c r="S5" s="340" t="s">
        <v>1428</v>
      </c>
      <c r="T5" s="108"/>
      <c r="U5" s="108"/>
      <c r="V5" s="108"/>
    </row>
    <row r="6" spans="1:26" ht="6" customHeight="1" thickBot="1">
      <c r="B6" s="74"/>
      <c r="C6" s="74"/>
      <c r="D6" s="74"/>
      <c r="J6" s="708"/>
      <c r="K6" s="74"/>
      <c r="L6" s="74"/>
      <c r="M6" s="74"/>
      <c r="N6" s="1197"/>
      <c r="O6" s="1197"/>
      <c r="P6" s="1197"/>
      <c r="Q6" s="1197"/>
      <c r="S6" s="708"/>
      <c r="T6" s="74"/>
      <c r="U6" s="74"/>
      <c r="V6" s="74"/>
      <c r="W6" s="1197"/>
      <c r="X6" s="1197"/>
      <c r="Y6" s="1197"/>
      <c r="Z6" s="1197"/>
    </row>
    <row r="7" spans="1:26" ht="67.5" customHeight="1" thickTop="1" thickBot="1">
      <c r="A7" s="209" t="s">
        <v>236</v>
      </c>
      <c r="B7" s="364" t="s">
        <v>237</v>
      </c>
      <c r="C7" s="364" t="s">
        <v>238</v>
      </c>
      <c r="D7" s="370" t="s">
        <v>239</v>
      </c>
      <c r="E7" s="364" t="s">
        <v>240</v>
      </c>
      <c r="F7" s="112" t="s">
        <v>110</v>
      </c>
      <c r="G7" s="364" t="s">
        <v>241</v>
      </c>
      <c r="H7" s="370" t="s">
        <v>242</v>
      </c>
      <c r="J7" s="209" t="s">
        <v>236</v>
      </c>
      <c r="K7" s="364" t="s">
        <v>237</v>
      </c>
      <c r="L7" s="364" t="s">
        <v>238</v>
      </c>
      <c r="M7" s="370" t="s">
        <v>239</v>
      </c>
      <c r="N7" s="364" t="s">
        <v>240</v>
      </c>
      <c r="O7" s="112" t="s">
        <v>110</v>
      </c>
      <c r="P7" s="364" t="s">
        <v>241</v>
      </c>
      <c r="Q7" s="370" t="s">
        <v>242</v>
      </c>
      <c r="S7" s="209" t="s">
        <v>236</v>
      </c>
      <c r="T7" s="364" t="s">
        <v>237</v>
      </c>
      <c r="U7" s="364" t="s">
        <v>238</v>
      </c>
      <c r="V7" s="370" t="s">
        <v>239</v>
      </c>
      <c r="W7" s="364" t="s">
        <v>240</v>
      </c>
      <c r="X7" s="112" t="s">
        <v>110</v>
      </c>
      <c r="Y7" s="364" t="s">
        <v>241</v>
      </c>
      <c r="Z7" s="370" t="s">
        <v>242</v>
      </c>
    </row>
    <row r="8" spans="1:26" s="816" customFormat="1" ht="7.5" customHeight="1" thickTop="1">
      <c r="A8" s="929"/>
      <c r="B8" s="930"/>
      <c r="C8" s="930"/>
      <c r="D8" s="931"/>
      <c r="E8" s="930"/>
      <c r="F8" s="252"/>
      <c r="G8" s="930"/>
      <c r="H8" s="931"/>
      <c r="J8" s="929"/>
      <c r="K8" s="930"/>
      <c r="L8" s="930"/>
      <c r="M8" s="931"/>
      <c r="N8" s="930"/>
      <c r="O8" s="252"/>
      <c r="P8" s="930"/>
      <c r="Q8" s="931"/>
      <c r="S8" s="929"/>
      <c r="T8" s="930"/>
      <c r="U8" s="930"/>
      <c r="V8" s="931"/>
      <c r="W8" s="930"/>
      <c r="X8" s="252"/>
      <c r="Y8" s="930"/>
      <c r="Z8" s="931"/>
    </row>
    <row r="9" spans="1:26" s="135" customFormat="1" ht="20.100000000000001" customHeight="1">
      <c r="A9" s="210" t="s">
        <v>576</v>
      </c>
      <c r="B9" s="365" t="s">
        <v>789</v>
      </c>
      <c r="C9" s="365">
        <v>132</v>
      </c>
      <c r="D9" s="371">
        <v>190</v>
      </c>
      <c r="E9" s="365" t="s">
        <v>789</v>
      </c>
      <c r="F9" s="211">
        <v>328</v>
      </c>
      <c r="G9" s="368">
        <v>3.0000000000000001E-3</v>
      </c>
      <c r="H9" s="374">
        <v>1.2E-2</v>
      </c>
      <c r="J9" s="210" t="s">
        <v>576</v>
      </c>
      <c r="K9" s="365" t="s">
        <v>789</v>
      </c>
      <c r="L9" s="365">
        <v>122</v>
      </c>
      <c r="M9" s="371">
        <v>176</v>
      </c>
      <c r="N9" s="365" t="s">
        <v>789</v>
      </c>
      <c r="O9" s="211">
        <v>304</v>
      </c>
      <c r="P9" s="368">
        <v>3.0000000000000001E-3</v>
      </c>
      <c r="Q9" s="374">
        <v>1.2E-2</v>
      </c>
      <c r="S9" s="210" t="s">
        <v>576</v>
      </c>
      <c r="T9" s="365" t="s">
        <v>789</v>
      </c>
      <c r="U9" s="365">
        <v>10</v>
      </c>
      <c r="V9" s="371">
        <v>14</v>
      </c>
      <c r="W9" s="365" t="s">
        <v>789</v>
      </c>
      <c r="X9" s="211">
        <v>24</v>
      </c>
      <c r="Y9" s="368">
        <v>8.9999999999999993E-3</v>
      </c>
      <c r="Z9" s="374">
        <v>1.2999999999999999E-2</v>
      </c>
    </row>
    <row r="10" spans="1:26" s="135" customFormat="1" ht="20.100000000000001" customHeight="1">
      <c r="A10" s="210" t="s">
        <v>577</v>
      </c>
      <c r="B10" s="365">
        <v>547</v>
      </c>
      <c r="C10" s="365">
        <v>237</v>
      </c>
      <c r="D10" s="371">
        <v>588</v>
      </c>
      <c r="E10" s="365">
        <v>26</v>
      </c>
      <c r="F10" s="211">
        <v>1398</v>
      </c>
      <c r="G10" s="368">
        <v>1.6097299230906813E-2</v>
      </c>
      <c r="H10" s="374">
        <v>3.5994123408423118E-2</v>
      </c>
      <c r="J10" s="210" t="s">
        <v>577</v>
      </c>
      <c r="K10" s="365">
        <v>518</v>
      </c>
      <c r="L10" s="365" t="s">
        <v>789</v>
      </c>
      <c r="M10" s="371">
        <v>544</v>
      </c>
      <c r="N10" s="365" t="s">
        <v>789</v>
      </c>
      <c r="O10" s="211">
        <v>1313</v>
      </c>
      <c r="P10" s="368">
        <v>1.6E-2</v>
      </c>
      <c r="Q10" s="374">
        <v>3.5999999999999997E-2</v>
      </c>
      <c r="S10" s="210" t="s">
        <v>577</v>
      </c>
      <c r="T10" s="365">
        <v>29</v>
      </c>
      <c r="U10" s="365" t="s">
        <v>789</v>
      </c>
      <c r="V10" s="371">
        <v>44</v>
      </c>
      <c r="W10" s="365" t="s">
        <v>789</v>
      </c>
      <c r="X10" s="211">
        <v>85</v>
      </c>
      <c r="Y10" s="368">
        <v>3.9E-2</v>
      </c>
      <c r="Z10" s="374">
        <v>4.1000000000000002E-2</v>
      </c>
    </row>
    <row r="11" spans="1:26" s="135" customFormat="1" ht="20.100000000000001" customHeight="1">
      <c r="A11" s="210" t="s">
        <v>243</v>
      </c>
      <c r="B11" s="366">
        <v>2254</v>
      </c>
      <c r="C11" s="366">
        <v>88</v>
      </c>
      <c r="D11" s="372">
        <v>1330</v>
      </c>
      <c r="E11" s="366">
        <v>53</v>
      </c>
      <c r="F11" s="211">
        <v>3725</v>
      </c>
      <c r="G11" s="368">
        <v>4.7596335380273851E-2</v>
      </c>
      <c r="H11" s="374">
        <v>8.14152791380999E-2</v>
      </c>
      <c r="J11" s="210" t="s">
        <v>243</v>
      </c>
      <c r="K11" s="366">
        <v>2179</v>
      </c>
      <c r="L11" s="366" t="s">
        <v>789</v>
      </c>
      <c r="M11" s="372">
        <v>1222</v>
      </c>
      <c r="N11" s="366" t="s">
        <v>789</v>
      </c>
      <c r="O11" s="211">
        <v>3538</v>
      </c>
      <c r="P11" s="368">
        <v>4.7E-2</v>
      </c>
      <c r="Q11" s="374">
        <v>0.08</v>
      </c>
      <c r="S11" s="210" t="s">
        <v>243</v>
      </c>
      <c r="T11" s="366">
        <v>75</v>
      </c>
      <c r="U11" s="366" t="s">
        <v>789</v>
      </c>
      <c r="V11" s="372">
        <v>108</v>
      </c>
      <c r="W11" s="366" t="s">
        <v>789</v>
      </c>
      <c r="X11" s="211">
        <v>187</v>
      </c>
      <c r="Y11" s="368">
        <v>7.4999999999999997E-2</v>
      </c>
      <c r="Z11" s="374">
        <v>0.1</v>
      </c>
    </row>
    <row r="12" spans="1:26" s="135" customFormat="1" ht="20.100000000000001" customHeight="1">
      <c r="A12" s="210" t="s">
        <v>244</v>
      </c>
      <c r="B12" s="366">
        <v>3935</v>
      </c>
      <c r="C12" s="366">
        <v>22</v>
      </c>
      <c r="D12" s="372">
        <v>2071</v>
      </c>
      <c r="E12" s="366">
        <v>56</v>
      </c>
      <c r="F12" s="211">
        <v>6084</v>
      </c>
      <c r="G12" s="368">
        <v>7.9751187424233386E-2</v>
      </c>
      <c r="H12" s="374">
        <v>0.12677522037218414</v>
      </c>
      <c r="J12" s="210" t="s">
        <v>244</v>
      </c>
      <c r="K12" s="366">
        <v>3785</v>
      </c>
      <c r="L12" s="366" t="s">
        <v>789</v>
      </c>
      <c r="M12" s="372">
        <v>1905</v>
      </c>
      <c r="N12" s="366" t="s">
        <v>789</v>
      </c>
      <c r="O12" s="211">
        <v>5767</v>
      </c>
      <c r="P12" s="368">
        <v>7.8E-2</v>
      </c>
      <c r="Q12" s="374">
        <v>0.125</v>
      </c>
      <c r="S12" s="210" t="s">
        <v>244</v>
      </c>
      <c r="T12" s="366">
        <v>150</v>
      </c>
      <c r="U12" s="366" t="s">
        <v>789</v>
      </c>
      <c r="V12" s="372">
        <v>166</v>
      </c>
      <c r="W12" s="366" t="s">
        <v>789</v>
      </c>
      <c r="X12" s="211">
        <v>317</v>
      </c>
      <c r="Y12" s="368">
        <v>0.14299999999999999</v>
      </c>
      <c r="Z12" s="374">
        <v>0.153</v>
      </c>
    </row>
    <row r="13" spans="1:26" s="135" customFormat="1" ht="20.100000000000001" customHeight="1">
      <c r="A13" s="210" t="s">
        <v>245</v>
      </c>
      <c r="B13" s="366">
        <v>4821</v>
      </c>
      <c r="C13" s="366">
        <v>23</v>
      </c>
      <c r="D13" s="372">
        <v>2304</v>
      </c>
      <c r="E13" s="366">
        <v>28</v>
      </c>
      <c r="F13" s="211">
        <v>7176</v>
      </c>
      <c r="G13" s="368">
        <v>9.6822273892565439E-2</v>
      </c>
      <c r="H13" s="374">
        <v>0.14103819784524976</v>
      </c>
      <c r="J13" s="210" t="s">
        <v>245</v>
      </c>
      <c r="K13" s="366">
        <v>4675</v>
      </c>
      <c r="L13" s="366" t="s">
        <v>789</v>
      </c>
      <c r="M13" s="372">
        <v>2061</v>
      </c>
      <c r="N13" s="366" t="s">
        <v>789</v>
      </c>
      <c r="O13" s="211">
        <v>6784</v>
      </c>
      <c r="P13" s="368">
        <v>9.6000000000000002E-2</v>
      </c>
      <c r="Q13" s="374">
        <v>0.13500000000000001</v>
      </c>
      <c r="S13" s="210" t="s">
        <v>245</v>
      </c>
      <c r="T13" s="366">
        <v>146</v>
      </c>
      <c r="U13" s="366" t="s">
        <v>789</v>
      </c>
      <c r="V13" s="372">
        <v>243</v>
      </c>
      <c r="W13" s="366" t="s">
        <v>789</v>
      </c>
      <c r="X13" s="211">
        <v>392</v>
      </c>
      <c r="Y13" s="368">
        <v>0.14099999999999999</v>
      </c>
      <c r="Z13" s="374">
        <v>0.224</v>
      </c>
    </row>
    <row r="14" spans="1:26" s="135" customFormat="1" ht="20.100000000000001" customHeight="1">
      <c r="A14" s="210" t="s">
        <v>246</v>
      </c>
      <c r="B14" s="366">
        <v>5610</v>
      </c>
      <c r="C14" s="366">
        <v>18</v>
      </c>
      <c r="D14" s="372">
        <v>2144</v>
      </c>
      <c r="E14" s="366">
        <v>22</v>
      </c>
      <c r="F14" s="211">
        <v>7794</v>
      </c>
      <c r="G14" s="368">
        <v>0.11228363043780679</v>
      </c>
      <c r="H14" s="374">
        <v>0.13124387855044076</v>
      </c>
      <c r="J14" s="210" t="s">
        <v>246</v>
      </c>
      <c r="K14" s="366">
        <v>5467</v>
      </c>
      <c r="L14" s="366" t="s">
        <v>789</v>
      </c>
      <c r="M14" s="372">
        <v>2027</v>
      </c>
      <c r="N14" s="366" t="s">
        <v>789</v>
      </c>
      <c r="O14" s="211">
        <v>7530</v>
      </c>
      <c r="P14" s="368">
        <v>0.112</v>
      </c>
      <c r="Q14" s="374">
        <v>0.13300000000000001</v>
      </c>
      <c r="S14" s="210" t="s">
        <v>246</v>
      </c>
      <c r="T14" s="366">
        <v>143</v>
      </c>
      <c r="U14" s="366" t="s">
        <v>789</v>
      </c>
      <c r="V14" s="372">
        <v>117</v>
      </c>
      <c r="W14" s="366" t="s">
        <v>789</v>
      </c>
      <c r="X14" s="211">
        <v>264</v>
      </c>
      <c r="Y14" s="368">
        <v>0.13900000000000001</v>
      </c>
      <c r="Z14" s="374">
        <v>0.108</v>
      </c>
    </row>
    <row r="15" spans="1:26" s="135" customFormat="1" ht="20.100000000000001" customHeight="1">
      <c r="A15" s="210" t="s">
        <v>247</v>
      </c>
      <c r="B15" s="366">
        <v>7381</v>
      </c>
      <c r="C15" s="366">
        <v>23</v>
      </c>
      <c r="D15" s="372">
        <v>2455</v>
      </c>
      <c r="E15" s="366">
        <v>14</v>
      </c>
      <c r="F15" s="211">
        <v>9873</v>
      </c>
      <c r="G15" s="368">
        <v>0.14741946382082316</v>
      </c>
      <c r="H15" s="374">
        <v>0.15028158667972577</v>
      </c>
      <c r="J15" s="210" t="s">
        <v>247</v>
      </c>
      <c r="K15" s="366">
        <v>7195</v>
      </c>
      <c r="L15" s="366">
        <v>23</v>
      </c>
      <c r="M15" s="372">
        <v>2297</v>
      </c>
      <c r="N15" s="366">
        <v>14</v>
      </c>
      <c r="O15" s="211">
        <v>9529</v>
      </c>
      <c r="P15" s="368">
        <v>0.14680984957674428</v>
      </c>
      <c r="Q15" s="374">
        <v>0.1506031995803829</v>
      </c>
      <c r="S15" s="210" t="s">
        <v>247</v>
      </c>
      <c r="T15" s="366">
        <v>186</v>
      </c>
      <c r="U15" s="366">
        <v>0</v>
      </c>
      <c r="V15" s="372">
        <v>158</v>
      </c>
      <c r="W15" s="366">
        <v>0</v>
      </c>
      <c r="X15" s="211">
        <v>344</v>
      </c>
      <c r="Y15" s="368">
        <v>0.17580340264650285</v>
      </c>
      <c r="Z15" s="374">
        <v>0.14575645756457564</v>
      </c>
    </row>
    <row r="16" spans="1:26" s="135" customFormat="1" ht="20.100000000000001" customHeight="1">
      <c r="A16" s="210" t="s">
        <v>248</v>
      </c>
      <c r="B16" s="366">
        <v>7845</v>
      </c>
      <c r="C16" s="366">
        <v>9</v>
      </c>
      <c r="D16" s="372">
        <v>2141</v>
      </c>
      <c r="E16" s="366">
        <v>14</v>
      </c>
      <c r="F16" s="211">
        <v>10009</v>
      </c>
      <c r="G16" s="368">
        <v>0.1563624078379936</v>
      </c>
      <c r="H16" s="374">
        <v>0.13106023506366307</v>
      </c>
      <c r="J16" s="210" t="s">
        <v>248</v>
      </c>
      <c r="K16" s="366">
        <v>7709</v>
      </c>
      <c r="L16" s="366">
        <v>9</v>
      </c>
      <c r="M16" s="372">
        <v>2006</v>
      </c>
      <c r="N16" s="366">
        <v>14</v>
      </c>
      <c r="O16" s="211">
        <v>9738</v>
      </c>
      <c r="P16" s="368">
        <v>0.15695986683177363</v>
      </c>
      <c r="Q16" s="374">
        <v>0.13152373459218464</v>
      </c>
      <c r="S16" s="210" t="s">
        <v>248</v>
      </c>
      <c r="T16" s="366">
        <v>136</v>
      </c>
      <c r="U16" s="366">
        <v>0</v>
      </c>
      <c r="V16" s="372">
        <v>135</v>
      </c>
      <c r="W16" s="366">
        <v>0</v>
      </c>
      <c r="X16" s="211">
        <v>271</v>
      </c>
      <c r="Y16" s="368">
        <v>0.12854442344045369</v>
      </c>
      <c r="Z16" s="374">
        <v>0.12453874538745388</v>
      </c>
    </row>
    <row r="17" spans="1:26" s="135" customFormat="1" ht="20.100000000000001" customHeight="1">
      <c r="A17" s="210" t="s">
        <v>249</v>
      </c>
      <c r="B17" s="366">
        <v>6457</v>
      </c>
      <c r="C17" s="366" t="s">
        <v>789</v>
      </c>
      <c r="D17" s="372">
        <v>1431</v>
      </c>
      <c r="E17" s="366" t="s">
        <v>789</v>
      </c>
      <c r="F17" s="211">
        <v>7902</v>
      </c>
      <c r="G17" s="368">
        <v>0.129</v>
      </c>
      <c r="H17" s="374">
        <v>8.7999999999999995E-2</v>
      </c>
      <c r="J17" s="210" t="s">
        <v>249</v>
      </c>
      <c r="K17" s="366">
        <v>6382</v>
      </c>
      <c r="L17" s="366" t="s">
        <v>789</v>
      </c>
      <c r="M17" s="372">
        <v>1381</v>
      </c>
      <c r="N17" s="366" t="s">
        <v>789</v>
      </c>
      <c r="O17" s="211">
        <v>7776</v>
      </c>
      <c r="P17" s="368">
        <v>0.13</v>
      </c>
      <c r="Q17" s="374">
        <v>9.0999999999999998E-2</v>
      </c>
      <c r="S17" s="210" t="s">
        <v>249</v>
      </c>
      <c r="T17" s="366">
        <v>75</v>
      </c>
      <c r="U17" s="366" t="s">
        <v>789</v>
      </c>
      <c r="V17" s="372">
        <v>50</v>
      </c>
      <c r="W17" s="366" t="s">
        <v>789</v>
      </c>
      <c r="X17" s="211">
        <v>126</v>
      </c>
      <c r="Y17" s="368">
        <v>7.1999999999999995E-2</v>
      </c>
      <c r="Z17" s="374">
        <v>4.5999999999999999E-2</v>
      </c>
    </row>
    <row r="18" spans="1:26" s="135" customFormat="1" ht="20.100000000000001" customHeight="1">
      <c r="A18" s="210" t="s">
        <v>250</v>
      </c>
      <c r="B18" s="366">
        <v>5315</v>
      </c>
      <c r="C18" s="366" t="s">
        <v>789</v>
      </c>
      <c r="D18" s="372">
        <v>856</v>
      </c>
      <c r="E18" s="366" t="s">
        <v>789</v>
      </c>
      <c r="F18" s="211">
        <v>6180</v>
      </c>
      <c r="G18" s="368">
        <v>0.106</v>
      </c>
      <c r="H18" s="374">
        <v>5.1999999999999998E-2</v>
      </c>
      <c r="J18" s="210" t="s">
        <v>250</v>
      </c>
      <c r="K18" s="366">
        <v>5260</v>
      </c>
      <c r="L18" s="366" t="s">
        <v>789</v>
      </c>
      <c r="M18" s="372">
        <v>827</v>
      </c>
      <c r="N18" s="366" t="s">
        <v>789</v>
      </c>
      <c r="O18" s="211">
        <v>6095</v>
      </c>
      <c r="P18" s="368">
        <v>0.107</v>
      </c>
      <c r="Q18" s="374">
        <v>5.3999999999999999E-2</v>
      </c>
      <c r="S18" s="210" t="s">
        <v>250</v>
      </c>
      <c r="T18" s="366">
        <v>55</v>
      </c>
      <c r="U18" s="366" t="s">
        <v>789</v>
      </c>
      <c r="V18" s="372">
        <v>29</v>
      </c>
      <c r="W18" s="366" t="s">
        <v>789</v>
      </c>
      <c r="X18" s="211">
        <v>85</v>
      </c>
      <c r="Y18" s="368">
        <v>5.2999999999999999E-2</v>
      </c>
      <c r="Z18" s="374">
        <v>2.7E-2</v>
      </c>
    </row>
    <row r="19" spans="1:26" s="135" customFormat="1" ht="20.100000000000001" customHeight="1">
      <c r="A19" s="210" t="s">
        <v>251</v>
      </c>
      <c r="B19" s="366">
        <v>4239</v>
      </c>
      <c r="C19" s="366" t="s">
        <v>789</v>
      </c>
      <c r="D19" s="372">
        <v>491</v>
      </c>
      <c r="E19" s="366" t="s">
        <v>789</v>
      </c>
      <c r="F19" s="211">
        <v>4737</v>
      </c>
      <c r="G19" s="368">
        <v>8.4000000000000005E-2</v>
      </c>
      <c r="H19" s="374">
        <v>0.03</v>
      </c>
      <c r="J19" s="210" t="s">
        <v>251</v>
      </c>
      <c r="K19" s="366">
        <v>4215</v>
      </c>
      <c r="L19" s="366" t="s">
        <v>789</v>
      </c>
      <c r="M19" s="372">
        <v>476</v>
      </c>
      <c r="N19" s="366" t="s">
        <v>789</v>
      </c>
      <c r="O19" s="211">
        <v>4698</v>
      </c>
      <c r="P19" s="368">
        <v>8.5999999999999993E-2</v>
      </c>
      <c r="Q19" s="374">
        <v>3.1E-2</v>
      </c>
      <c r="S19" s="210" t="s">
        <v>251</v>
      </c>
      <c r="T19" s="366">
        <v>24</v>
      </c>
      <c r="U19" s="366" t="s">
        <v>789</v>
      </c>
      <c r="V19" s="372">
        <v>15</v>
      </c>
      <c r="W19" s="366" t="s">
        <v>789</v>
      </c>
      <c r="X19" s="211">
        <v>39</v>
      </c>
      <c r="Y19" s="368">
        <v>2.3E-2</v>
      </c>
      <c r="Z19" s="374">
        <v>1.4E-2</v>
      </c>
    </row>
    <row r="20" spans="1:26" s="135" customFormat="1" ht="20.100000000000001" customHeight="1">
      <c r="A20" s="210" t="s">
        <v>252</v>
      </c>
      <c r="B20" s="366">
        <v>819</v>
      </c>
      <c r="C20" s="366" t="s">
        <v>789</v>
      </c>
      <c r="D20" s="372">
        <v>175</v>
      </c>
      <c r="E20" s="366" t="s">
        <v>789</v>
      </c>
      <c r="F20" s="211">
        <v>996</v>
      </c>
      <c r="G20" s="368">
        <v>1.6E-2</v>
      </c>
      <c r="H20" s="374">
        <v>1.0999999999999999E-2</v>
      </c>
      <c r="J20" s="210" t="s">
        <v>252</v>
      </c>
      <c r="K20" s="366" t="s">
        <v>789</v>
      </c>
      <c r="L20" s="366" t="s">
        <v>789</v>
      </c>
      <c r="M20" s="372" t="s">
        <v>789</v>
      </c>
      <c r="N20" s="366" t="s">
        <v>789</v>
      </c>
      <c r="O20" s="211" t="s">
        <v>789</v>
      </c>
      <c r="P20" s="368">
        <v>1.7000000000000001E-2</v>
      </c>
      <c r="Q20" s="374">
        <v>1.0999999999999999E-2</v>
      </c>
      <c r="S20" s="210" t="s">
        <v>252</v>
      </c>
      <c r="T20" s="366" t="s">
        <v>789</v>
      </c>
      <c r="U20" s="366" t="s">
        <v>789</v>
      </c>
      <c r="V20" s="372" t="s">
        <v>789</v>
      </c>
      <c r="W20" s="366" t="s">
        <v>789</v>
      </c>
      <c r="X20" s="211" t="s">
        <v>789</v>
      </c>
      <c r="Y20" s="368">
        <v>1E-3</v>
      </c>
      <c r="Z20" s="374">
        <v>2E-3</v>
      </c>
    </row>
    <row r="21" spans="1:26" s="135" customFormat="1" ht="20.100000000000001" customHeight="1">
      <c r="A21" s="210" t="s">
        <v>253</v>
      </c>
      <c r="B21" s="366">
        <v>161</v>
      </c>
      <c r="C21" s="366" t="s">
        <v>789</v>
      </c>
      <c r="D21" s="372">
        <v>102</v>
      </c>
      <c r="E21" s="366" t="s">
        <v>789</v>
      </c>
      <c r="F21" s="211">
        <v>263</v>
      </c>
      <c r="G21" s="368">
        <v>3.0000000000000001E-3</v>
      </c>
      <c r="H21" s="374">
        <v>6.0000000000000001E-3</v>
      </c>
      <c r="J21" s="210" t="s">
        <v>253</v>
      </c>
      <c r="K21" s="366" t="s">
        <v>789</v>
      </c>
      <c r="L21" s="366" t="s">
        <v>789</v>
      </c>
      <c r="M21" s="372" t="s">
        <v>789</v>
      </c>
      <c r="N21" s="366" t="s">
        <v>789</v>
      </c>
      <c r="O21" s="211" t="s">
        <v>789</v>
      </c>
      <c r="P21" s="368">
        <v>3.0000000000000001E-3</v>
      </c>
      <c r="Q21" s="374">
        <v>7.0000000000000001E-3</v>
      </c>
      <c r="S21" s="210" t="s">
        <v>253</v>
      </c>
      <c r="T21" s="366" t="s">
        <v>789</v>
      </c>
      <c r="U21" s="366" t="s">
        <v>789</v>
      </c>
      <c r="V21" s="372" t="s">
        <v>789</v>
      </c>
      <c r="W21" s="366" t="s">
        <v>789</v>
      </c>
      <c r="X21" s="211" t="s">
        <v>789</v>
      </c>
      <c r="Y21" s="368">
        <v>1E-3</v>
      </c>
      <c r="Z21" s="374">
        <v>1E-3</v>
      </c>
    </row>
    <row r="22" spans="1:26" s="135" customFormat="1" ht="20.100000000000001" customHeight="1">
      <c r="A22" s="210" t="s">
        <v>254</v>
      </c>
      <c r="B22" s="366">
        <v>88</v>
      </c>
      <c r="C22" s="366" t="s">
        <v>789</v>
      </c>
      <c r="D22" s="372">
        <v>37</v>
      </c>
      <c r="E22" s="366" t="s">
        <v>789</v>
      </c>
      <c r="F22" s="211">
        <v>125</v>
      </c>
      <c r="G22" s="368">
        <v>2E-3</v>
      </c>
      <c r="H22" s="374">
        <v>2E-3</v>
      </c>
      <c r="J22" s="210" t="s">
        <v>254</v>
      </c>
      <c r="K22" s="366" t="s">
        <v>789</v>
      </c>
      <c r="L22" s="366" t="s">
        <v>789</v>
      </c>
      <c r="M22" s="372" t="s">
        <v>789</v>
      </c>
      <c r="N22" s="366" t="s">
        <v>789</v>
      </c>
      <c r="O22" s="211" t="s">
        <v>789</v>
      </c>
      <c r="P22" s="368">
        <v>2E-3</v>
      </c>
      <c r="Q22" s="374">
        <v>2E-3</v>
      </c>
      <c r="S22" s="210" t="s">
        <v>254</v>
      </c>
      <c r="T22" s="366" t="s">
        <v>789</v>
      </c>
      <c r="U22" s="366" t="s">
        <v>789</v>
      </c>
      <c r="V22" s="372" t="s">
        <v>789</v>
      </c>
      <c r="W22" s="366" t="s">
        <v>789</v>
      </c>
      <c r="X22" s="211" t="s">
        <v>789</v>
      </c>
      <c r="Y22" s="368">
        <v>0</v>
      </c>
      <c r="Z22" s="374">
        <v>1E-3</v>
      </c>
    </row>
    <row r="23" spans="1:26" s="135" customFormat="1" ht="20.100000000000001" customHeight="1">
      <c r="A23" s="210" t="s">
        <v>255</v>
      </c>
      <c r="B23" s="366">
        <v>29</v>
      </c>
      <c r="C23" s="366">
        <v>0</v>
      </c>
      <c r="D23" s="372">
        <v>15</v>
      </c>
      <c r="E23" s="366">
        <v>0</v>
      </c>
      <c r="F23" s="211">
        <v>44</v>
      </c>
      <c r="G23" s="368">
        <v>5.76323058884318E-4</v>
      </c>
      <c r="H23" s="374">
        <v>9.1821743388834478E-4</v>
      </c>
      <c r="J23" s="210" t="s">
        <v>255</v>
      </c>
      <c r="K23" s="366">
        <v>29</v>
      </c>
      <c r="L23" s="366">
        <v>0</v>
      </c>
      <c r="M23" s="372">
        <v>15</v>
      </c>
      <c r="N23" s="366">
        <v>0</v>
      </c>
      <c r="O23" s="211">
        <v>44</v>
      </c>
      <c r="P23" s="368">
        <v>5.887010007917013E-4</v>
      </c>
      <c r="Q23" s="374">
        <v>9.8347757671125098E-4</v>
      </c>
      <c r="S23" s="210" t="s">
        <v>255</v>
      </c>
      <c r="T23" s="366">
        <v>0</v>
      </c>
      <c r="U23" s="366">
        <v>0</v>
      </c>
      <c r="V23" s="372">
        <v>0</v>
      </c>
      <c r="W23" s="366">
        <v>0</v>
      </c>
      <c r="X23" s="211">
        <v>0</v>
      </c>
      <c r="Y23" s="368">
        <v>0</v>
      </c>
      <c r="Z23" s="374">
        <v>0</v>
      </c>
    </row>
    <row r="24" spans="1:26" s="135" customFormat="1" ht="20.100000000000001" customHeight="1">
      <c r="A24" s="210" t="s">
        <v>256</v>
      </c>
      <c r="B24" s="366" t="s">
        <v>789</v>
      </c>
      <c r="C24" s="366" t="s">
        <v>789</v>
      </c>
      <c r="D24" s="372" t="s">
        <v>789</v>
      </c>
      <c r="E24" s="366" t="s">
        <v>789</v>
      </c>
      <c r="F24" s="211">
        <v>14</v>
      </c>
      <c r="G24" s="368">
        <v>2.0000000000000001E-4</v>
      </c>
      <c r="H24" s="374">
        <v>2.0000000000000001E-4</v>
      </c>
      <c r="J24" s="210" t="s">
        <v>256</v>
      </c>
      <c r="K24" s="366" t="s">
        <v>789</v>
      </c>
      <c r="L24" s="366" t="s">
        <v>789</v>
      </c>
      <c r="M24" s="372" t="s">
        <v>789</v>
      </c>
      <c r="N24" s="366" t="s">
        <v>789</v>
      </c>
      <c r="O24" s="211" t="s">
        <v>789</v>
      </c>
      <c r="P24" s="368">
        <v>2.0000000000000001E-4</v>
      </c>
      <c r="Q24" s="374">
        <v>1E-4</v>
      </c>
      <c r="S24" s="210" t="s">
        <v>256</v>
      </c>
      <c r="T24" s="366" t="s">
        <v>789</v>
      </c>
      <c r="U24" s="366" t="s">
        <v>789</v>
      </c>
      <c r="V24" s="372" t="s">
        <v>789</v>
      </c>
      <c r="W24" s="366" t="s">
        <v>789</v>
      </c>
      <c r="X24" s="211" t="s">
        <v>789</v>
      </c>
      <c r="Y24" s="368">
        <v>0</v>
      </c>
      <c r="Z24" s="374">
        <v>0</v>
      </c>
    </row>
    <row r="25" spans="1:26" s="135" customFormat="1" ht="20.100000000000001" customHeight="1">
      <c r="A25" s="210" t="s">
        <v>257</v>
      </c>
      <c r="B25" s="366" t="s">
        <v>789</v>
      </c>
      <c r="C25" s="366" t="s">
        <v>789</v>
      </c>
      <c r="D25" s="372" t="s">
        <v>789</v>
      </c>
      <c r="E25" s="366" t="s">
        <v>789</v>
      </c>
      <c r="F25" s="211" t="s">
        <v>789</v>
      </c>
      <c r="G25" s="368">
        <v>0</v>
      </c>
      <c r="H25" s="374">
        <v>1E-4</v>
      </c>
      <c r="J25" s="210" t="s">
        <v>257</v>
      </c>
      <c r="K25" s="366" t="s">
        <v>789</v>
      </c>
      <c r="L25" s="366" t="s">
        <v>789</v>
      </c>
      <c r="M25" s="372" t="s">
        <v>789</v>
      </c>
      <c r="N25" s="366" t="s">
        <v>789</v>
      </c>
      <c r="O25" s="211" t="s">
        <v>789</v>
      </c>
      <c r="P25" s="368">
        <v>0</v>
      </c>
      <c r="Q25" s="374">
        <v>1E-4</v>
      </c>
      <c r="S25" s="210" t="s">
        <v>257</v>
      </c>
      <c r="T25" s="366" t="s">
        <v>789</v>
      </c>
      <c r="U25" s="366" t="s">
        <v>789</v>
      </c>
      <c r="V25" s="372" t="s">
        <v>789</v>
      </c>
      <c r="W25" s="366" t="s">
        <v>789</v>
      </c>
      <c r="X25" s="211" t="s">
        <v>789</v>
      </c>
      <c r="Y25" s="368">
        <v>0</v>
      </c>
      <c r="Z25" s="374">
        <v>0</v>
      </c>
    </row>
    <row r="26" spans="1:26" s="135" customFormat="1" ht="20.100000000000001" customHeight="1">
      <c r="A26" s="210" t="s">
        <v>258</v>
      </c>
      <c r="B26" s="366" t="s">
        <v>789</v>
      </c>
      <c r="C26" s="366" t="s">
        <v>789</v>
      </c>
      <c r="D26" s="372" t="s">
        <v>789</v>
      </c>
      <c r="E26" s="366" t="s">
        <v>789</v>
      </c>
      <c r="F26" s="211" t="s">
        <v>789</v>
      </c>
      <c r="G26" s="368">
        <v>0</v>
      </c>
      <c r="H26" s="374">
        <v>0</v>
      </c>
      <c r="J26" s="210" t="s">
        <v>258</v>
      </c>
      <c r="K26" s="366" t="s">
        <v>789</v>
      </c>
      <c r="L26" s="366" t="s">
        <v>789</v>
      </c>
      <c r="M26" s="372" t="s">
        <v>789</v>
      </c>
      <c r="N26" s="366" t="s">
        <v>789</v>
      </c>
      <c r="O26" s="211" t="s">
        <v>789</v>
      </c>
      <c r="P26" s="368">
        <v>0</v>
      </c>
      <c r="Q26" s="374">
        <v>0</v>
      </c>
      <c r="S26" s="210" t="s">
        <v>258</v>
      </c>
      <c r="T26" s="366" t="s">
        <v>789</v>
      </c>
      <c r="U26" s="366" t="s">
        <v>789</v>
      </c>
      <c r="V26" s="372" t="s">
        <v>789</v>
      </c>
      <c r="W26" s="366" t="s">
        <v>789</v>
      </c>
      <c r="X26" s="211" t="s">
        <v>789</v>
      </c>
      <c r="Y26" s="368">
        <v>0</v>
      </c>
      <c r="Z26" s="374">
        <v>0</v>
      </c>
    </row>
    <row r="27" spans="1:26" s="135" customFormat="1" ht="20.100000000000001" customHeight="1">
      <c r="A27" s="210" t="s">
        <v>259</v>
      </c>
      <c r="B27" s="366">
        <v>0</v>
      </c>
      <c r="C27" s="366">
        <v>0</v>
      </c>
      <c r="D27" s="372">
        <v>0</v>
      </c>
      <c r="E27" s="366">
        <v>0</v>
      </c>
      <c r="F27" s="211">
        <v>0</v>
      </c>
      <c r="G27" s="368">
        <v>0</v>
      </c>
      <c r="H27" s="374">
        <v>0</v>
      </c>
      <c r="J27" s="210" t="s">
        <v>259</v>
      </c>
      <c r="K27" s="366">
        <v>0</v>
      </c>
      <c r="L27" s="366">
        <v>0</v>
      </c>
      <c r="M27" s="372">
        <v>0</v>
      </c>
      <c r="N27" s="366">
        <v>0</v>
      </c>
      <c r="O27" s="211">
        <v>0</v>
      </c>
      <c r="P27" s="368">
        <v>0</v>
      </c>
      <c r="Q27" s="374">
        <v>0</v>
      </c>
      <c r="S27" s="210" t="s">
        <v>259</v>
      </c>
      <c r="T27" s="366">
        <v>0</v>
      </c>
      <c r="U27" s="366">
        <v>0</v>
      </c>
      <c r="V27" s="372">
        <v>0</v>
      </c>
      <c r="W27" s="366">
        <v>0</v>
      </c>
      <c r="X27" s="211">
        <v>0</v>
      </c>
      <c r="Y27" s="368">
        <v>0</v>
      </c>
      <c r="Z27" s="374">
        <v>0</v>
      </c>
    </row>
    <row r="28" spans="1:26" s="135" customFormat="1" ht="20.100000000000001" customHeight="1">
      <c r="A28" s="210" t="s">
        <v>260</v>
      </c>
      <c r="B28" s="366">
        <v>0</v>
      </c>
      <c r="C28" s="366">
        <v>0</v>
      </c>
      <c r="D28" s="372">
        <v>0</v>
      </c>
      <c r="E28" s="366">
        <v>0</v>
      </c>
      <c r="F28" s="211">
        <v>0</v>
      </c>
      <c r="G28" s="368">
        <v>0</v>
      </c>
      <c r="H28" s="374">
        <v>0</v>
      </c>
      <c r="J28" s="210" t="s">
        <v>260</v>
      </c>
      <c r="K28" s="366">
        <v>0</v>
      </c>
      <c r="L28" s="366">
        <v>0</v>
      </c>
      <c r="M28" s="372">
        <v>0</v>
      </c>
      <c r="N28" s="366">
        <v>0</v>
      </c>
      <c r="O28" s="211">
        <v>0</v>
      </c>
      <c r="P28" s="368">
        <v>0</v>
      </c>
      <c r="Q28" s="374">
        <v>0</v>
      </c>
      <c r="S28" s="210" t="s">
        <v>260</v>
      </c>
      <c r="T28" s="366">
        <v>0</v>
      </c>
      <c r="U28" s="366">
        <v>0</v>
      </c>
      <c r="V28" s="372">
        <v>0</v>
      </c>
      <c r="W28" s="366">
        <v>0</v>
      </c>
      <c r="X28" s="211">
        <v>0</v>
      </c>
      <c r="Y28" s="368">
        <v>0</v>
      </c>
      <c r="Z28" s="374">
        <v>0</v>
      </c>
    </row>
    <row r="29" spans="1:26" s="135" customFormat="1" ht="7.5" customHeight="1" thickBot="1">
      <c r="A29" s="210"/>
      <c r="B29" s="366"/>
      <c r="C29" s="366"/>
      <c r="D29" s="372"/>
      <c r="E29" s="366"/>
      <c r="F29" s="211"/>
      <c r="G29" s="368"/>
      <c r="H29" s="374"/>
      <c r="J29" s="210"/>
      <c r="K29" s="366"/>
      <c r="L29" s="366"/>
      <c r="M29" s="372"/>
      <c r="N29" s="366"/>
      <c r="O29" s="211"/>
      <c r="P29" s="368"/>
      <c r="Q29" s="374"/>
      <c r="S29" s="210"/>
      <c r="T29" s="366"/>
      <c r="U29" s="366"/>
      <c r="V29" s="372"/>
      <c r="W29" s="366"/>
      <c r="X29" s="211"/>
      <c r="Y29" s="368"/>
      <c r="Z29" s="374"/>
    </row>
    <row r="30" spans="1:26" s="135" customFormat="1" ht="20.100000000000001" customHeight="1" thickTop="1" thickBot="1">
      <c r="A30" s="212" t="s">
        <v>110</v>
      </c>
      <c r="B30" s="367">
        <v>49517</v>
      </c>
      <c r="C30" s="367">
        <v>580</v>
      </c>
      <c r="D30" s="373">
        <v>16336</v>
      </c>
      <c r="E30" s="367">
        <v>222</v>
      </c>
      <c r="F30" s="213">
        <v>66655</v>
      </c>
      <c r="G30" s="369">
        <v>1</v>
      </c>
      <c r="H30" s="375">
        <v>1</v>
      </c>
      <c r="J30" s="212" t="s">
        <v>110</v>
      </c>
      <c r="K30" s="367">
        <v>48495</v>
      </c>
      <c r="L30" s="367">
        <v>553</v>
      </c>
      <c r="M30" s="373">
        <v>15252</v>
      </c>
      <c r="N30" s="367">
        <v>213</v>
      </c>
      <c r="O30" s="213">
        <v>64513</v>
      </c>
      <c r="P30" s="369">
        <v>1</v>
      </c>
      <c r="Q30" s="375">
        <v>1</v>
      </c>
      <c r="S30" s="212" t="s">
        <v>110</v>
      </c>
      <c r="T30" s="367">
        <v>1022</v>
      </c>
      <c r="U30" s="367">
        <v>27</v>
      </c>
      <c r="V30" s="373">
        <v>1084</v>
      </c>
      <c r="W30" s="367">
        <v>9</v>
      </c>
      <c r="X30" s="213">
        <v>2142</v>
      </c>
      <c r="Y30" s="369">
        <v>1</v>
      </c>
      <c r="Z30" s="375">
        <v>1.0000000000000002</v>
      </c>
    </row>
    <row r="31" spans="1:26" ht="12.75" customHeight="1" thickTop="1">
      <c r="A31" s="242" t="s">
        <v>1402</v>
      </c>
      <c r="B31" s="271"/>
      <c r="C31" s="271"/>
      <c r="D31" s="271"/>
      <c r="E31" s="271"/>
      <c r="F31" s="271"/>
      <c r="G31" s="271"/>
      <c r="H31" s="271"/>
      <c r="J31" s="242" t="s">
        <v>1402</v>
      </c>
      <c r="K31" s="271"/>
      <c r="L31" s="271"/>
      <c r="M31" s="271"/>
      <c r="N31" s="271"/>
      <c r="O31" s="271"/>
      <c r="P31" s="271"/>
      <c r="Q31" s="271"/>
      <c r="S31" s="242" t="s">
        <v>1402</v>
      </c>
      <c r="T31" s="271"/>
      <c r="U31" s="271"/>
      <c r="V31" s="271"/>
      <c r="W31" s="271"/>
      <c r="X31" s="271"/>
      <c r="Y31" s="271"/>
      <c r="Z31" s="271"/>
    </row>
    <row r="32" spans="1:26">
      <c r="A32" s="104"/>
      <c r="B32" s="90"/>
      <c r="C32" s="90"/>
      <c r="D32" s="90"/>
      <c r="E32" s="90"/>
      <c r="F32" s="90"/>
      <c r="G32" s="187"/>
      <c r="H32" s="187"/>
    </row>
    <row r="33" spans="1:8" s="266" customFormat="1">
      <c r="A33" s="240" t="s">
        <v>121</v>
      </c>
      <c r="B33" s="265"/>
      <c r="C33" s="265"/>
      <c r="D33" s="265"/>
      <c r="E33" s="265"/>
      <c r="F33" s="265"/>
      <c r="G33" s="265"/>
      <c r="H33" s="1226"/>
    </row>
    <row r="34" spans="1:8" s="266" customFormat="1">
      <c r="A34" s="1492" t="s">
        <v>1426</v>
      </c>
      <c r="B34" s="1492"/>
      <c r="C34" s="1492"/>
      <c r="D34" s="1492"/>
      <c r="E34" s="1492"/>
      <c r="F34" s="1492"/>
      <c r="G34" s="1492"/>
      <c r="H34" s="1492"/>
    </row>
    <row r="35" spans="1:8" s="266" customFormat="1" ht="13.5" customHeight="1">
      <c r="A35" s="1492" t="s">
        <v>1125</v>
      </c>
      <c r="B35" s="1492"/>
      <c r="C35" s="1492"/>
      <c r="D35" s="1492"/>
      <c r="E35" s="1492"/>
      <c r="F35" s="1492"/>
      <c r="G35" s="1492"/>
      <c r="H35" s="1492"/>
    </row>
    <row r="36" spans="1:8" s="266" customFormat="1" ht="25.5" customHeight="1">
      <c r="A36" s="1492" t="s">
        <v>261</v>
      </c>
      <c r="B36" s="1492"/>
      <c r="C36" s="1492"/>
      <c r="D36" s="1492"/>
      <c r="E36" s="1492"/>
      <c r="F36" s="1492"/>
      <c r="G36" s="1492"/>
      <c r="H36" s="1492"/>
    </row>
    <row r="37" spans="1:8" s="266" customFormat="1" ht="25.5" customHeight="1">
      <c r="A37" s="1494" t="s">
        <v>1126</v>
      </c>
      <c r="B37" s="1494"/>
      <c r="C37" s="1494"/>
      <c r="D37" s="1494"/>
      <c r="E37" s="1494"/>
      <c r="F37" s="1494"/>
      <c r="G37" s="1494"/>
      <c r="H37" s="1494"/>
    </row>
    <row r="38" spans="1:8" s="266" customFormat="1" ht="13.5" customHeight="1">
      <c r="A38" s="240" t="s">
        <v>262</v>
      </c>
    </row>
    <row r="39" spans="1:8" ht="27" customHeight="1">
      <c r="A39" s="1494" t="s">
        <v>1127</v>
      </c>
      <c r="B39" s="1494"/>
      <c r="C39" s="1494"/>
      <c r="D39" s="1494"/>
      <c r="E39" s="1494"/>
      <c r="F39" s="1494"/>
      <c r="G39" s="1494"/>
      <c r="H39" s="1494"/>
    </row>
    <row r="40" spans="1:8" s="1292" customFormat="1" ht="53.25" customHeight="1">
      <c r="A40" s="1494" t="s">
        <v>1764</v>
      </c>
      <c r="B40" s="1494"/>
      <c r="C40" s="1494"/>
      <c r="D40" s="1494"/>
      <c r="E40" s="1494"/>
      <c r="F40" s="1494"/>
      <c r="G40" s="1494"/>
      <c r="H40" s="1494"/>
    </row>
    <row r="41" spans="1:8">
      <c r="A41" s="104"/>
      <c r="B41" s="104"/>
      <c r="C41" s="104"/>
      <c r="D41" s="104"/>
      <c r="E41" s="104"/>
      <c r="F41" s="104"/>
      <c r="G41" s="104"/>
      <c r="H41" s="104"/>
    </row>
    <row r="42" spans="1:8">
      <c r="A42" s="820"/>
      <c r="B42" s="83"/>
      <c r="C42" s="83"/>
      <c r="D42" s="83"/>
      <c r="E42" s="83"/>
      <c r="F42" s="271"/>
      <c r="G42" s="271"/>
      <c r="H42" s="271"/>
    </row>
    <row r="43" spans="1:8">
      <c r="A43" s="707" t="s">
        <v>113</v>
      </c>
      <c r="B43" s="1424"/>
      <c r="C43" s="1424"/>
      <c r="D43" s="83"/>
      <c r="E43" s="83"/>
      <c r="F43" s="271"/>
      <c r="G43" s="271"/>
      <c r="H43" s="271"/>
    </row>
    <row r="44" spans="1:8">
      <c r="A44" s="83"/>
      <c r="B44" s="83"/>
      <c r="C44" s="83"/>
      <c r="D44" s="83"/>
      <c r="E44" s="83"/>
      <c r="F44" s="271"/>
      <c r="G44" s="271"/>
      <c r="H44" s="271"/>
    </row>
    <row r="45" spans="1:8">
      <c r="A45" s="707" t="s">
        <v>114</v>
      </c>
      <c r="B45" s="1424"/>
      <c r="C45" s="1424"/>
      <c r="D45" s="83"/>
      <c r="E45" s="83"/>
      <c r="F45" s="271"/>
      <c r="G45" s="271"/>
      <c r="H45" s="271"/>
    </row>
    <row r="46" spans="1:8">
      <c r="A46" s="83"/>
      <c r="B46" s="83"/>
      <c r="C46" s="83"/>
      <c r="D46" s="83"/>
      <c r="E46" s="83"/>
      <c r="F46" s="271"/>
      <c r="G46" s="271"/>
      <c r="H46" s="271"/>
    </row>
    <row r="47" spans="1:8">
      <c r="A47" s="1425" t="s">
        <v>115</v>
      </c>
      <c r="B47" s="1424"/>
      <c r="C47" s="1424"/>
      <c r="D47" s="1424"/>
      <c r="E47" s="1424"/>
      <c r="F47" s="271"/>
      <c r="G47" s="271"/>
      <c r="H47" s="271"/>
    </row>
    <row r="48" spans="1:8">
      <c r="A48" s="1429"/>
      <c r="B48" s="83"/>
      <c r="C48" s="83"/>
      <c r="D48" s="83"/>
      <c r="E48" s="83"/>
      <c r="F48" s="271"/>
      <c r="G48" s="271"/>
      <c r="H48" s="271"/>
    </row>
    <row r="49" spans="2:5">
      <c r="B49" s="241"/>
      <c r="C49" s="241"/>
      <c r="D49" s="241"/>
      <c r="E49" s="241"/>
    </row>
    <row r="50" spans="2:5">
      <c r="B50" s="241"/>
      <c r="C50" s="241"/>
      <c r="D50" s="241"/>
      <c r="E50" s="241"/>
    </row>
    <row r="51" spans="2:5">
      <c r="B51" s="241"/>
      <c r="C51" s="241"/>
      <c r="D51" s="241"/>
      <c r="E51" s="241"/>
    </row>
  </sheetData>
  <mergeCells count="7">
    <mergeCell ref="A3:B3"/>
    <mergeCell ref="A35:H35"/>
    <mergeCell ref="A36:H36"/>
    <mergeCell ref="A37:H37"/>
    <mergeCell ref="A34:H34"/>
    <mergeCell ref="A39:H39"/>
    <mergeCell ref="A40:H40"/>
  </mergeCells>
  <conditionalFormatting sqref="B9:F29">
    <cfRule type="cellIs" dxfId="6" priority="3" operator="between">
      <formula>1</formula>
      <formula>4</formula>
    </cfRule>
  </conditionalFormatting>
  <conditionalFormatting sqref="K9:O29">
    <cfRule type="cellIs" dxfId="5" priority="2" operator="between">
      <formula>1</formula>
      <formula>4</formula>
    </cfRule>
  </conditionalFormatting>
  <conditionalFormatting sqref="T9:X29">
    <cfRule type="cellIs" dxfId="4" priority="1" operator="between">
      <formula>1</formula>
      <formula>4</formula>
    </cfRule>
  </conditionalFormatting>
  <dataValidations count="1">
    <dataValidation allowBlank="1" showInputMessage="1" showErrorMessage="1" sqref="A42:A65434 B48:E65433 B42:C42 B44:C44 B46:C46 F42:H65433 D42:E46 B38:H38 I1:IC65433 B4:B33 C1:H33 B1:B2 A1:A40"/>
  </dataValidations>
  <hyperlinks>
    <hyperlink ref="A45:C45" r:id="rId1" location="Contents!A1" display="Click here to return to Contents"/>
    <hyperlink ref="A3" r:id="rId2" location="'User Guide Driver Licensing'!A1"/>
    <hyperlink ref="A3:B3" location="'User Guide Driver Licensing'!A1" display="Click Here for User Guide"/>
    <hyperlink ref="A45" location="Contents!A1" display="Click here to return to Contents"/>
    <hyperlink ref="A47" location="'Statistical Notes'!A1" display="Click here for information on Statistical Notes and symbols used"/>
    <hyperlink ref="A43" location="'Driver Licensing - Commentary'!A1" display="Click here to return to the Commentary"/>
  </hyperlinks>
  <pageMargins left="0.35433070866141736" right="0.35433070866141736" top="0.98425196850393704" bottom="0.98425196850393704" header="0.51181102362204722" footer="0.51181102362204722"/>
  <pageSetup paperSize="9" scale="82" fitToWidth="3" orientation="portrait" r:id="rId3"/>
  <headerFooter alignWithMargins="0"/>
  <drawing r:id="rId4"/>
</worksheet>
</file>

<file path=xl/worksheets/sheet82.xml><?xml version="1.0" encoding="utf-8"?>
<worksheet xmlns="http://schemas.openxmlformats.org/spreadsheetml/2006/main" xmlns:r="http://schemas.openxmlformats.org/officeDocument/2006/relationships">
  <sheetPr codeName="Sheet101">
    <tabColor theme="0" tint="-0.249977111117893"/>
    <pageSetUpPr fitToPage="1"/>
  </sheetPr>
  <dimension ref="A1:Z51"/>
  <sheetViews>
    <sheetView zoomScaleNormal="100" workbookViewId="0">
      <selection activeCell="A2" sqref="A2"/>
    </sheetView>
  </sheetViews>
  <sheetFormatPr defaultRowHeight="12.75"/>
  <cols>
    <col min="1" max="1" width="12.5703125" style="708" customWidth="1"/>
    <col min="2" max="2" width="12.5703125" style="709" bestFit="1" customWidth="1"/>
    <col min="3" max="3" width="14.42578125" style="709" customWidth="1"/>
    <col min="4" max="4" width="13.140625" style="709" customWidth="1"/>
    <col min="5" max="5" width="14.85546875" style="709" customWidth="1"/>
    <col min="6" max="6" width="13.85546875" style="709" bestFit="1" customWidth="1"/>
    <col min="7" max="7" width="14.7109375" style="709" customWidth="1"/>
    <col min="8" max="8" width="12.7109375" style="709" customWidth="1"/>
    <col min="9" max="9" width="9.140625" style="709" customWidth="1"/>
    <col min="10" max="11" width="12.5703125" style="709" customWidth="1"/>
    <col min="12" max="12" width="14.42578125" style="709" customWidth="1"/>
    <col min="13" max="13" width="13.140625" style="709" customWidth="1"/>
    <col min="14" max="14" width="14.85546875" style="709" customWidth="1"/>
    <col min="15" max="15" width="13.85546875" style="709" customWidth="1"/>
    <col min="16" max="16" width="14.7109375" style="709" customWidth="1"/>
    <col min="17" max="17" width="12.7109375" style="709" customWidth="1"/>
    <col min="18" max="18" width="9.140625" style="709"/>
    <col min="19" max="20" width="12.5703125" style="709" customWidth="1"/>
    <col min="21" max="21" width="14.42578125" style="709" customWidth="1"/>
    <col min="22" max="22" width="13.140625" style="709" customWidth="1"/>
    <col min="23" max="23" width="14.85546875" style="709" customWidth="1"/>
    <col min="24" max="24" width="13.85546875" style="709" customWidth="1"/>
    <col min="25" max="25" width="14.7109375" style="709" customWidth="1"/>
    <col min="26" max="26" width="12.7109375" style="709" customWidth="1"/>
    <col min="27" max="16384" width="9.140625" style="709"/>
  </cols>
  <sheetData>
    <row r="1" spans="1:26" ht="15.75">
      <c r="A1" s="207" t="s">
        <v>235</v>
      </c>
      <c r="D1" s="471"/>
      <c r="G1" s="99"/>
    </row>
    <row r="2" spans="1:26" ht="15.75">
      <c r="D2" s="77"/>
    </row>
    <row r="3" spans="1:26">
      <c r="A3" s="1487" t="s">
        <v>106</v>
      </c>
      <c r="B3" s="1487"/>
    </row>
    <row r="5" spans="1:26" s="271" customFormat="1">
      <c r="A5" s="340" t="s">
        <v>1429</v>
      </c>
      <c r="B5" s="108"/>
      <c r="C5" s="108"/>
      <c r="D5" s="108"/>
      <c r="J5" s="340" t="s">
        <v>1430</v>
      </c>
      <c r="K5" s="108"/>
      <c r="L5" s="108"/>
      <c r="M5" s="108"/>
      <c r="S5" s="340" t="s">
        <v>1431</v>
      </c>
      <c r="T5" s="108"/>
      <c r="U5" s="108"/>
      <c r="V5" s="108"/>
    </row>
    <row r="6" spans="1:26" ht="6" customHeight="1" thickBot="1">
      <c r="B6" s="74"/>
      <c r="C6" s="74"/>
      <c r="D6" s="74"/>
      <c r="J6" s="708"/>
      <c r="K6" s="74"/>
      <c r="L6" s="74"/>
      <c r="M6" s="74"/>
      <c r="N6" s="1197"/>
      <c r="O6" s="1197"/>
      <c r="P6" s="1197"/>
      <c r="Q6" s="1197"/>
      <c r="S6" s="708"/>
      <c r="T6" s="74"/>
      <c r="U6" s="74"/>
      <c r="V6" s="74"/>
      <c r="W6" s="1197"/>
      <c r="X6" s="1197"/>
      <c r="Y6" s="1197"/>
      <c r="Z6" s="1197"/>
    </row>
    <row r="7" spans="1:26" ht="67.5" customHeight="1" thickTop="1" thickBot="1">
      <c r="A7" s="209" t="s">
        <v>236</v>
      </c>
      <c r="B7" s="364" t="s">
        <v>237</v>
      </c>
      <c r="C7" s="364" t="s">
        <v>238</v>
      </c>
      <c r="D7" s="370" t="s">
        <v>239</v>
      </c>
      <c r="E7" s="364" t="s">
        <v>240</v>
      </c>
      <c r="F7" s="112" t="s">
        <v>110</v>
      </c>
      <c r="G7" s="364" t="s">
        <v>241</v>
      </c>
      <c r="H7" s="370" t="s">
        <v>242</v>
      </c>
      <c r="J7" s="209" t="s">
        <v>236</v>
      </c>
      <c r="K7" s="364" t="s">
        <v>237</v>
      </c>
      <c r="L7" s="364" t="s">
        <v>238</v>
      </c>
      <c r="M7" s="370" t="s">
        <v>239</v>
      </c>
      <c r="N7" s="364" t="s">
        <v>240</v>
      </c>
      <c r="O7" s="112" t="s">
        <v>110</v>
      </c>
      <c r="P7" s="364" t="s">
        <v>241</v>
      </c>
      <c r="Q7" s="370" t="s">
        <v>242</v>
      </c>
      <c r="S7" s="209" t="s">
        <v>236</v>
      </c>
      <c r="T7" s="364" t="s">
        <v>237</v>
      </c>
      <c r="U7" s="364" t="s">
        <v>238</v>
      </c>
      <c r="V7" s="370" t="s">
        <v>239</v>
      </c>
      <c r="W7" s="364" t="s">
        <v>240</v>
      </c>
      <c r="X7" s="112" t="s">
        <v>110</v>
      </c>
      <c r="Y7" s="364" t="s">
        <v>241</v>
      </c>
      <c r="Z7" s="370" t="s">
        <v>242</v>
      </c>
    </row>
    <row r="8" spans="1:26" s="816" customFormat="1" ht="7.5" customHeight="1" thickTop="1">
      <c r="A8" s="929"/>
      <c r="B8" s="930"/>
      <c r="C8" s="930"/>
      <c r="D8" s="931"/>
      <c r="E8" s="930"/>
      <c r="F8" s="252"/>
      <c r="G8" s="930"/>
      <c r="H8" s="931"/>
      <c r="J8" s="929"/>
      <c r="K8" s="930"/>
      <c r="L8" s="930"/>
      <c r="M8" s="931"/>
      <c r="N8" s="930"/>
      <c r="O8" s="252"/>
      <c r="P8" s="930"/>
      <c r="Q8" s="931"/>
      <c r="S8" s="929"/>
      <c r="T8" s="930"/>
      <c r="U8" s="930"/>
      <c r="V8" s="931"/>
      <c r="W8" s="930"/>
      <c r="X8" s="252"/>
      <c r="Y8" s="930"/>
      <c r="Z8" s="931"/>
    </row>
    <row r="9" spans="1:26" s="135" customFormat="1" ht="20.100000000000001" customHeight="1">
      <c r="A9" s="210" t="s">
        <v>576</v>
      </c>
      <c r="B9" s="365">
        <v>0</v>
      </c>
      <c r="C9" s="365" t="s">
        <v>789</v>
      </c>
      <c r="D9" s="371">
        <v>8</v>
      </c>
      <c r="E9" s="365" t="s">
        <v>789</v>
      </c>
      <c r="F9" s="211">
        <v>10</v>
      </c>
      <c r="G9" s="368">
        <v>2.0000000000000001E-4</v>
      </c>
      <c r="H9" s="374">
        <v>1E-3</v>
      </c>
      <c r="J9" s="210" t="s">
        <v>576</v>
      </c>
      <c r="K9" s="365">
        <v>0</v>
      </c>
      <c r="L9" s="365" t="s">
        <v>789</v>
      </c>
      <c r="M9" s="371" t="s">
        <v>789</v>
      </c>
      <c r="N9" s="365" t="s">
        <v>789</v>
      </c>
      <c r="O9" s="211" t="s">
        <v>789</v>
      </c>
      <c r="P9" s="368">
        <v>2.0000000000000001E-4</v>
      </c>
      <c r="Q9" s="374">
        <v>1E-3</v>
      </c>
      <c r="S9" s="210" t="s">
        <v>576</v>
      </c>
      <c r="T9" s="365" t="s">
        <v>789</v>
      </c>
      <c r="U9" s="365" t="s">
        <v>789</v>
      </c>
      <c r="V9" s="371" t="s">
        <v>789</v>
      </c>
      <c r="W9" s="365" t="s">
        <v>789</v>
      </c>
      <c r="X9" s="211" t="s">
        <v>789</v>
      </c>
      <c r="Y9" s="368">
        <v>0</v>
      </c>
      <c r="Z9" s="374">
        <v>0</v>
      </c>
    </row>
    <row r="10" spans="1:26" s="135" customFormat="1" ht="20.100000000000001" customHeight="1">
      <c r="A10" s="210" t="s">
        <v>577</v>
      </c>
      <c r="B10" s="365" t="s">
        <v>789</v>
      </c>
      <c r="C10" s="365">
        <v>14</v>
      </c>
      <c r="D10" s="371">
        <v>97</v>
      </c>
      <c r="E10" s="365" t="s">
        <v>789</v>
      </c>
      <c r="F10" s="211">
        <v>117</v>
      </c>
      <c r="G10" s="368">
        <v>2E-3</v>
      </c>
      <c r="H10" s="374">
        <v>0.01</v>
      </c>
      <c r="J10" s="210" t="s">
        <v>577</v>
      </c>
      <c r="K10" s="365" t="s">
        <v>789</v>
      </c>
      <c r="L10" s="365">
        <v>14</v>
      </c>
      <c r="M10" s="371">
        <v>89</v>
      </c>
      <c r="N10" s="365" t="s">
        <v>789</v>
      </c>
      <c r="O10" s="211">
        <v>109</v>
      </c>
      <c r="P10" s="368">
        <v>2E-3</v>
      </c>
      <c r="Q10" s="374">
        <v>1.0999999999999999E-2</v>
      </c>
      <c r="S10" s="210" t="s">
        <v>577</v>
      </c>
      <c r="T10" s="365" t="s">
        <v>789</v>
      </c>
      <c r="U10" s="365">
        <v>0</v>
      </c>
      <c r="V10" s="371">
        <v>8</v>
      </c>
      <c r="W10" s="365" t="s">
        <v>789</v>
      </c>
      <c r="X10" s="211">
        <v>8</v>
      </c>
      <c r="Y10" s="368">
        <v>0</v>
      </c>
      <c r="Z10" s="374">
        <v>8.0000000000000002E-3</v>
      </c>
    </row>
    <row r="11" spans="1:26" s="135" customFormat="1" ht="20.100000000000001" customHeight="1">
      <c r="A11" s="210" t="s">
        <v>243</v>
      </c>
      <c r="B11" s="366">
        <v>113</v>
      </c>
      <c r="C11" s="366">
        <v>22</v>
      </c>
      <c r="D11" s="372">
        <v>377</v>
      </c>
      <c r="E11" s="366">
        <v>6</v>
      </c>
      <c r="F11" s="211">
        <v>518</v>
      </c>
      <c r="G11" s="368">
        <v>1.2075019268647768E-2</v>
      </c>
      <c r="H11" s="374">
        <v>4.0472356414385402E-2</v>
      </c>
      <c r="J11" s="210" t="s">
        <v>243</v>
      </c>
      <c r="K11" s="366" t="s">
        <v>789</v>
      </c>
      <c r="L11" s="366" t="s">
        <v>789</v>
      </c>
      <c r="M11" s="372" t="s">
        <v>789</v>
      </c>
      <c r="N11" s="366" t="s">
        <v>789</v>
      </c>
      <c r="O11" s="211">
        <v>438</v>
      </c>
      <c r="P11" s="368">
        <v>1.0999999999999999E-2</v>
      </c>
      <c r="Q11" s="374">
        <v>3.7999999999999999E-2</v>
      </c>
      <c r="S11" s="210" t="s">
        <v>243</v>
      </c>
      <c r="T11" s="366" t="s">
        <v>789</v>
      </c>
      <c r="U11" s="366" t="s">
        <v>789</v>
      </c>
      <c r="V11" s="372" t="s">
        <v>789</v>
      </c>
      <c r="W11" s="366" t="s">
        <v>789</v>
      </c>
      <c r="X11" s="211">
        <v>80</v>
      </c>
      <c r="Y11" s="368">
        <v>2.1999999999999999E-2</v>
      </c>
      <c r="Z11" s="374">
        <v>0.06</v>
      </c>
    </row>
    <row r="12" spans="1:26" s="135" customFormat="1" ht="20.100000000000001" customHeight="1">
      <c r="A12" s="210" t="s">
        <v>244</v>
      </c>
      <c r="B12" s="366">
        <v>363</v>
      </c>
      <c r="C12" s="366">
        <v>50</v>
      </c>
      <c r="D12" s="372">
        <v>986</v>
      </c>
      <c r="E12" s="366">
        <v>8</v>
      </c>
      <c r="F12" s="211">
        <v>1407</v>
      </c>
      <c r="G12" s="368">
        <v>3.6053780936884473E-2</v>
      </c>
      <c r="H12" s="374">
        <v>0.10585077831454644</v>
      </c>
      <c r="J12" s="210" t="s">
        <v>244</v>
      </c>
      <c r="K12" s="366">
        <v>326</v>
      </c>
      <c r="L12" s="366">
        <v>44</v>
      </c>
      <c r="M12" s="372">
        <v>834</v>
      </c>
      <c r="N12" s="366">
        <v>8</v>
      </c>
      <c r="O12" s="211">
        <v>1212</v>
      </c>
      <c r="P12" s="368">
        <v>3.4899824577601331E-2</v>
      </c>
      <c r="Q12" s="374">
        <v>0.10043352601156069</v>
      </c>
      <c r="S12" s="210" t="s">
        <v>244</v>
      </c>
      <c r="T12" s="366">
        <v>37</v>
      </c>
      <c r="U12" s="366">
        <v>6</v>
      </c>
      <c r="V12" s="372">
        <v>152</v>
      </c>
      <c r="W12" s="366">
        <v>0</v>
      </c>
      <c r="X12" s="211">
        <v>195</v>
      </c>
      <c r="Y12" s="368">
        <v>5.0827423167848697E-2</v>
      </c>
      <c r="Z12" s="374">
        <v>0.15034619188921861</v>
      </c>
    </row>
    <row r="13" spans="1:26" s="135" customFormat="1" ht="20.100000000000001" customHeight="1">
      <c r="A13" s="210" t="s">
        <v>245</v>
      </c>
      <c r="B13" s="366">
        <v>639</v>
      </c>
      <c r="C13" s="366">
        <v>85</v>
      </c>
      <c r="D13" s="372">
        <v>1384</v>
      </c>
      <c r="E13" s="366">
        <v>6</v>
      </c>
      <c r="F13" s="211">
        <v>2114</v>
      </c>
      <c r="G13" s="368">
        <v>6.2516057206474268E-2</v>
      </c>
      <c r="H13" s="374">
        <v>0.14857756307031669</v>
      </c>
      <c r="J13" s="210" t="s">
        <v>245</v>
      </c>
      <c r="K13" s="366">
        <v>579</v>
      </c>
      <c r="L13" s="366" t="s">
        <v>789</v>
      </c>
      <c r="M13" s="372">
        <v>1146</v>
      </c>
      <c r="N13" s="366" t="s">
        <v>789</v>
      </c>
      <c r="O13" s="211">
        <v>1799</v>
      </c>
      <c r="P13" s="368">
        <v>0.06</v>
      </c>
      <c r="Q13" s="374">
        <v>0.13800000000000001</v>
      </c>
      <c r="S13" s="210" t="s">
        <v>245</v>
      </c>
      <c r="T13" s="366">
        <v>60</v>
      </c>
      <c r="U13" s="366" t="s">
        <v>789</v>
      </c>
      <c r="V13" s="372">
        <v>238</v>
      </c>
      <c r="W13" s="366" t="s">
        <v>789</v>
      </c>
      <c r="X13" s="211">
        <v>315</v>
      </c>
      <c r="Y13" s="368">
        <v>9.0999999999999998E-2</v>
      </c>
      <c r="Z13" s="374">
        <v>0.23499999999999999</v>
      </c>
    </row>
    <row r="14" spans="1:26" s="135" customFormat="1" ht="20.100000000000001" customHeight="1">
      <c r="A14" s="210" t="s">
        <v>246</v>
      </c>
      <c r="B14" s="366">
        <v>857</v>
      </c>
      <c r="C14" s="366" t="s">
        <v>789</v>
      </c>
      <c r="D14" s="372">
        <v>1354</v>
      </c>
      <c r="E14" s="366" t="s">
        <v>789</v>
      </c>
      <c r="F14" s="211">
        <v>2302</v>
      </c>
      <c r="G14" s="368">
        <v>8.1000000000000003E-2</v>
      </c>
      <c r="H14" s="374">
        <v>0.14499999999999999</v>
      </c>
      <c r="J14" s="210" t="s">
        <v>246</v>
      </c>
      <c r="K14" s="366">
        <v>777</v>
      </c>
      <c r="L14" s="366" t="s">
        <v>789</v>
      </c>
      <c r="M14" s="372">
        <v>1207</v>
      </c>
      <c r="N14" s="366" t="s">
        <v>789</v>
      </c>
      <c r="O14" s="211">
        <v>2063</v>
      </c>
      <c r="P14" s="368">
        <v>7.9000000000000001E-2</v>
      </c>
      <c r="Q14" s="374">
        <v>0.14499999999999999</v>
      </c>
      <c r="S14" s="210" t="s">
        <v>246</v>
      </c>
      <c r="T14" s="366">
        <v>80</v>
      </c>
      <c r="U14" s="366" t="s">
        <v>789</v>
      </c>
      <c r="V14" s="372">
        <v>147</v>
      </c>
      <c r="W14" s="366" t="s">
        <v>789</v>
      </c>
      <c r="X14" s="211">
        <v>239</v>
      </c>
      <c r="Y14" s="368">
        <v>0.109</v>
      </c>
      <c r="Z14" s="374">
        <v>0.14499999999999999</v>
      </c>
    </row>
    <row r="15" spans="1:26" s="135" customFormat="1" ht="20.100000000000001" customHeight="1">
      <c r="A15" s="210" t="s">
        <v>247</v>
      </c>
      <c r="B15" s="366">
        <v>1535</v>
      </c>
      <c r="C15" s="366">
        <v>139</v>
      </c>
      <c r="D15" s="372">
        <v>1591</v>
      </c>
      <c r="E15" s="366">
        <v>9</v>
      </c>
      <c r="F15" s="211">
        <v>3274</v>
      </c>
      <c r="G15" s="368">
        <v>0.14412948531300848</v>
      </c>
      <c r="H15" s="374">
        <v>0.17079978529253892</v>
      </c>
      <c r="J15" s="210" t="s">
        <v>247</v>
      </c>
      <c r="K15" s="366">
        <v>1405</v>
      </c>
      <c r="L15" s="366">
        <v>124</v>
      </c>
      <c r="M15" s="372">
        <v>1450</v>
      </c>
      <c r="N15" s="366">
        <v>9</v>
      </c>
      <c r="O15" s="211">
        <v>2988</v>
      </c>
      <c r="P15" s="368">
        <v>0.14199981534484352</v>
      </c>
      <c r="Q15" s="374">
        <v>0.17461464354527939</v>
      </c>
      <c r="S15" s="210" t="s">
        <v>247</v>
      </c>
      <c r="T15" s="366">
        <v>130</v>
      </c>
      <c r="U15" s="366">
        <v>15</v>
      </c>
      <c r="V15" s="372">
        <v>141</v>
      </c>
      <c r="W15" s="366">
        <v>0</v>
      </c>
      <c r="X15" s="211">
        <v>286</v>
      </c>
      <c r="Y15" s="368">
        <v>0.17139479905437352</v>
      </c>
      <c r="Z15" s="374">
        <v>0.1394658753709199</v>
      </c>
    </row>
    <row r="16" spans="1:26" s="135" customFormat="1" ht="20.100000000000001" customHeight="1">
      <c r="A16" s="210" t="s">
        <v>248</v>
      </c>
      <c r="B16" s="366">
        <v>1879</v>
      </c>
      <c r="C16" s="366">
        <v>315</v>
      </c>
      <c r="D16" s="372">
        <v>1400</v>
      </c>
      <c r="E16" s="366">
        <v>7</v>
      </c>
      <c r="F16" s="211">
        <v>3601</v>
      </c>
      <c r="G16" s="368">
        <v>0.18849019439924639</v>
      </c>
      <c r="H16" s="374">
        <v>0.15029522275899088</v>
      </c>
      <c r="J16" s="210" t="s">
        <v>248</v>
      </c>
      <c r="K16" s="366">
        <v>1739</v>
      </c>
      <c r="L16" s="366">
        <v>276</v>
      </c>
      <c r="M16" s="372">
        <v>1255</v>
      </c>
      <c r="N16" s="366">
        <v>7</v>
      </c>
      <c r="O16" s="211">
        <v>3277</v>
      </c>
      <c r="P16" s="368">
        <v>0.18668636321669282</v>
      </c>
      <c r="Q16" s="374">
        <v>0.15113198458574181</v>
      </c>
      <c r="S16" s="210" t="s">
        <v>248</v>
      </c>
      <c r="T16" s="366">
        <v>140</v>
      </c>
      <c r="U16" s="366">
        <v>39</v>
      </c>
      <c r="V16" s="372">
        <v>145</v>
      </c>
      <c r="W16" s="366">
        <v>0</v>
      </c>
      <c r="X16" s="211">
        <v>324</v>
      </c>
      <c r="Y16" s="368">
        <v>0.2115839243498818</v>
      </c>
      <c r="Z16" s="374">
        <v>0.14342235410484669</v>
      </c>
    </row>
    <row r="17" spans="1:26" s="135" customFormat="1" ht="20.100000000000001" customHeight="1">
      <c r="A17" s="210" t="s">
        <v>249</v>
      </c>
      <c r="B17" s="366">
        <v>1616</v>
      </c>
      <c r="C17" s="366">
        <v>437</v>
      </c>
      <c r="D17" s="372">
        <v>984</v>
      </c>
      <c r="E17" s="366">
        <v>5</v>
      </c>
      <c r="F17" s="211">
        <v>3042</v>
      </c>
      <c r="G17" s="368">
        <v>0.17624389826153977</v>
      </c>
      <c r="H17" s="374">
        <v>0.10563607085346216</v>
      </c>
      <c r="J17" s="210" t="s">
        <v>249</v>
      </c>
      <c r="K17" s="366">
        <v>1553</v>
      </c>
      <c r="L17" s="366">
        <v>385</v>
      </c>
      <c r="M17" s="372">
        <v>916</v>
      </c>
      <c r="N17" s="366">
        <v>5</v>
      </c>
      <c r="O17" s="211">
        <v>2859</v>
      </c>
      <c r="P17" s="368">
        <v>0.17939248453513065</v>
      </c>
      <c r="Q17" s="374">
        <v>0.1103082851637765</v>
      </c>
      <c r="S17" s="210" t="s">
        <v>249</v>
      </c>
      <c r="T17" s="366">
        <v>63</v>
      </c>
      <c r="U17" s="366">
        <v>52</v>
      </c>
      <c r="V17" s="372">
        <v>68</v>
      </c>
      <c r="W17" s="366">
        <v>0</v>
      </c>
      <c r="X17" s="211">
        <v>183</v>
      </c>
      <c r="Y17" s="368">
        <v>0.13593380614657211</v>
      </c>
      <c r="Z17" s="374">
        <v>6.7260138476755688E-2</v>
      </c>
    </row>
    <row r="18" spans="1:26" s="135" customFormat="1" ht="20.100000000000001" customHeight="1">
      <c r="A18" s="210" t="s">
        <v>250</v>
      </c>
      <c r="B18" s="366">
        <v>1215</v>
      </c>
      <c r="C18" s="366">
        <v>515</v>
      </c>
      <c r="D18" s="372">
        <v>658</v>
      </c>
      <c r="E18" s="366">
        <v>0</v>
      </c>
      <c r="F18" s="211">
        <v>2388</v>
      </c>
      <c r="G18" s="368">
        <v>0.14815449173589107</v>
      </c>
      <c r="H18" s="374">
        <v>7.0638754696725717E-2</v>
      </c>
      <c r="J18" s="210" t="s">
        <v>250</v>
      </c>
      <c r="K18" s="366">
        <v>1177</v>
      </c>
      <c r="L18" s="366">
        <v>448</v>
      </c>
      <c r="M18" s="372">
        <v>621</v>
      </c>
      <c r="N18" s="366">
        <v>0</v>
      </c>
      <c r="O18" s="211">
        <v>2246</v>
      </c>
      <c r="P18" s="368">
        <v>0.15003231465238667</v>
      </c>
      <c r="Q18" s="374">
        <v>7.4783236994219654E-2</v>
      </c>
      <c r="S18" s="210" t="s">
        <v>250</v>
      </c>
      <c r="T18" s="366">
        <v>38</v>
      </c>
      <c r="U18" s="366">
        <v>67</v>
      </c>
      <c r="V18" s="372">
        <v>37</v>
      </c>
      <c r="W18" s="366">
        <v>0</v>
      </c>
      <c r="X18" s="211">
        <v>142</v>
      </c>
      <c r="Y18" s="368">
        <v>0.12411347517730496</v>
      </c>
      <c r="Z18" s="374">
        <v>3.6597428288822946E-2</v>
      </c>
    </row>
    <row r="19" spans="1:26" s="135" customFormat="1" ht="20.100000000000001" customHeight="1">
      <c r="A19" s="210" t="s">
        <v>251</v>
      </c>
      <c r="B19" s="366">
        <v>836</v>
      </c>
      <c r="C19" s="366" t="s">
        <v>789</v>
      </c>
      <c r="D19" s="372">
        <v>412</v>
      </c>
      <c r="E19" s="366" t="s">
        <v>789</v>
      </c>
      <c r="F19" s="211">
        <v>1790</v>
      </c>
      <c r="G19" s="368">
        <v>0.11799999999999999</v>
      </c>
      <c r="H19" s="374">
        <v>4.3999999999999997E-2</v>
      </c>
      <c r="J19" s="210" t="s">
        <v>251</v>
      </c>
      <c r="K19" s="366">
        <v>811</v>
      </c>
      <c r="L19" s="366" t="s">
        <v>789</v>
      </c>
      <c r="M19" s="372">
        <v>401</v>
      </c>
      <c r="N19" s="366" t="s">
        <v>789</v>
      </c>
      <c r="O19" s="211">
        <v>1713</v>
      </c>
      <c r="P19" s="368">
        <v>0.121</v>
      </c>
      <c r="Q19" s="374">
        <v>4.8000000000000001E-2</v>
      </c>
      <c r="S19" s="210" t="s">
        <v>251</v>
      </c>
      <c r="T19" s="366">
        <v>25</v>
      </c>
      <c r="U19" s="366" t="s">
        <v>789</v>
      </c>
      <c r="V19" s="372">
        <v>11</v>
      </c>
      <c r="W19" s="366" t="s">
        <v>789</v>
      </c>
      <c r="X19" s="211">
        <v>77</v>
      </c>
      <c r="Y19" s="368">
        <v>7.8E-2</v>
      </c>
      <c r="Z19" s="374">
        <v>1.0999999999999999E-2</v>
      </c>
    </row>
    <row r="20" spans="1:26" s="135" customFormat="1" ht="20.100000000000001" customHeight="1">
      <c r="A20" s="210" t="s">
        <v>252</v>
      </c>
      <c r="B20" s="366">
        <v>215</v>
      </c>
      <c r="C20" s="366">
        <v>59</v>
      </c>
      <c r="D20" s="372">
        <v>54</v>
      </c>
      <c r="E20" s="366">
        <v>0</v>
      </c>
      <c r="F20" s="211">
        <v>328</v>
      </c>
      <c r="G20" s="368">
        <v>2.3464931061060203E-2</v>
      </c>
      <c r="H20" s="374">
        <v>5.7971014492753624E-3</v>
      </c>
      <c r="J20" s="210" t="s">
        <v>252</v>
      </c>
      <c r="K20" s="366" t="s">
        <v>789</v>
      </c>
      <c r="L20" s="366" t="s">
        <v>789</v>
      </c>
      <c r="M20" s="372" t="s">
        <v>789</v>
      </c>
      <c r="N20" s="366" t="s">
        <v>789</v>
      </c>
      <c r="O20" s="211" t="s">
        <v>789</v>
      </c>
      <c r="P20" s="368">
        <v>2.5000000000000001E-2</v>
      </c>
      <c r="Q20" s="374">
        <v>6.0000000000000001E-3</v>
      </c>
      <c r="S20" s="210" t="s">
        <v>252</v>
      </c>
      <c r="T20" s="366" t="s">
        <v>789</v>
      </c>
      <c r="U20" s="366" t="s">
        <v>789</v>
      </c>
      <c r="V20" s="372" t="s">
        <v>789</v>
      </c>
      <c r="W20" s="366" t="s">
        <v>789</v>
      </c>
      <c r="X20" s="211" t="s">
        <v>789</v>
      </c>
      <c r="Y20" s="368">
        <v>6.0000000000000001E-3</v>
      </c>
      <c r="Z20" s="374">
        <v>3.0000000000000001E-3</v>
      </c>
    </row>
    <row r="21" spans="1:26" s="135" customFormat="1" ht="20.100000000000001" customHeight="1">
      <c r="A21" s="210" t="s">
        <v>253</v>
      </c>
      <c r="B21" s="366">
        <v>48</v>
      </c>
      <c r="C21" s="366">
        <v>5</v>
      </c>
      <c r="D21" s="372">
        <v>7</v>
      </c>
      <c r="E21" s="366">
        <v>0</v>
      </c>
      <c r="F21" s="211">
        <v>60</v>
      </c>
      <c r="G21" s="368">
        <v>4.5388370300590902E-3</v>
      </c>
      <c r="H21" s="374">
        <v>7.5147611379495442E-4</v>
      </c>
      <c r="J21" s="210" t="s">
        <v>253</v>
      </c>
      <c r="K21" s="366">
        <v>48</v>
      </c>
      <c r="L21" s="366">
        <v>5</v>
      </c>
      <c r="M21" s="372">
        <v>7</v>
      </c>
      <c r="N21" s="366">
        <v>0</v>
      </c>
      <c r="O21" s="211">
        <v>60</v>
      </c>
      <c r="P21" s="368">
        <v>4.8933616471239956E-3</v>
      </c>
      <c r="Q21" s="374">
        <v>8.4296724470134872E-4</v>
      </c>
      <c r="S21" s="210" t="s">
        <v>253</v>
      </c>
      <c r="T21" s="366">
        <v>0</v>
      </c>
      <c r="U21" s="366">
        <v>0</v>
      </c>
      <c r="V21" s="372">
        <v>0</v>
      </c>
      <c r="W21" s="366">
        <v>0</v>
      </c>
      <c r="X21" s="211">
        <v>0</v>
      </c>
      <c r="Y21" s="368">
        <v>0</v>
      </c>
      <c r="Z21" s="374">
        <v>0</v>
      </c>
    </row>
    <row r="22" spans="1:26" s="135" customFormat="1" ht="20.100000000000001" customHeight="1">
      <c r="A22" s="210" t="s">
        <v>254</v>
      </c>
      <c r="B22" s="366" t="s">
        <v>789</v>
      </c>
      <c r="C22" s="366" t="s">
        <v>789</v>
      </c>
      <c r="D22" s="372" t="s">
        <v>789</v>
      </c>
      <c r="E22" s="366">
        <v>0</v>
      </c>
      <c r="F22" s="211">
        <v>27</v>
      </c>
      <c r="G22" s="368">
        <v>2E-3</v>
      </c>
      <c r="H22" s="374">
        <v>2.0000000000000001E-4</v>
      </c>
      <c r="J22" s="210" t="s">
        <v>254</v>
      </c>
      <c r="K22" s="366" t="s">
        <v>789</v>
      </c>
      <c r="L22" s="366" t="s">
        <v>789</v>
      </c>
      <c r="M22" s="372" t="s">
        <v>789</v>
      </c>
      <c r="N22" s="366">
        <v>0</v>
      </c>
      <c r="O22" s="211">
        <v>27</v>
      </c>
      <c r="P22" s="368">
        <v>2E-3</v>
      </c>
      <c r="Q22" s="374">
        <v>2.0000000000000001E-4</v>
      </c>
      <c r="S22" s="210" t="s">
        <v>254</v>
      </c>
      <c r="T22" s="366" t="s">
        <v>789</v>
      </c>
      <c r="U22" s="366" t="s">
        <v>789</v>
      </c>
      <c r="V22" s="372" t="s">
        <v>789</v>
      </c>
      <c r="W22" s="366">
        <v>0</v>
      </c>
      <c r="X22" s="211">
        <v>0</v>
      </c>
      <c r="Y22" s="368">
        <v>0</v>
      </c>
      <c r="Z22" s="374">
        <v>0</v>
      </c>
    </row>
    <row r="23" spans="1:26" s="135" customFormat="1" ht="20.100000000000001" customHeight="1">
      <c r="A23" s="210" t="s">
        <v>255</v>
      </c>
      <c r="B23" s="366" t="s">
        <v>789</v>
      </c>
      <c r="C23" s="366" t="s">
        <v>789</v>
      </c>
      <c r="D23" s="372">
        <v>0</v>
      </c>
      <c r="E23" s="366">
        <v>0</v>
      </c>
      <c r="F23" s="211">
        <v>8</v>
      </c>
      <c r="G23" s="368">
        <v>1E-3</v>
      </c>
      <c r="H23" s="374">
        <v>0</v>
      </c>
      <c r="J23" s="210" t="s">
        <v>255</v>
      </c>
      <c r="K23" s="366" t="s">
        <v>789</v>
      </c>
      <c r="L23" s="366" t="s">
        <v>789</v>
      </c>
      <c r="M23" s="372">
        <v>0</v>
      </c>
      <c r="N23" s="366">
        <v>0</v>
      </c>
      <c r="O23" s="211">
        <v>8</v>
      </c>
      <c r="P23" s="368">
        <v>1E-3</v>
      </c>
      <c r="Q23" s="374">
        <v>0</v>
      </c>
      <c r="S23" s="210" t="s">
        <v>255</v>
      </c>
      <c r="T23" s="366" t="s">
        <v>789</v>
      </c>
      <c r="U23" s="366" t="s">
        <v>789</v>
      </c>
      <c r="V23" s="372">
        <v>0</v>
      </c>
      <c r="W23" s="366">
        <v>0</v>
      </c>
      <c r="X23" s="211">
        <v>0</v>
      </c>
      <c r="Y23" s="368">
        <v>0</v>
      </c>
      <c r="Z23" s="374">
        <v>0</v>
      </c>
    </row>
    <row r="24" spans="1:26" s="135" customFormat="1" ht="20.100000000000001" customHeight="1">
      <c r="A24" s="210" t="s">
        <v>256</v>
      </c>
      <c r="B24" s="366" t="s">
        <v>789</v>
      </c>
      <c r="C24" s="366" t="s">
        <v>789</v>
      </c>
      <c r="D24" s="372" t="s">
        <v>789</v>
      </c>
      <c r="E24" s="366">
        <v>0</v>
      </c>
      <c r="F24" s="211">
        <v>6</v>
      </c>
      <c r="G24" s="368">
        <v>4.0000000000000002E-4</v>
      </c>
      <c r="H24" s="374">
        <v>1E-4</v>
      </c>
      <c r="J24" s="210" t="s">
        <v>256</v>
      </c>
      <c r="K24" s="366" t="s">
        <v>789</v>
      </c>
      <c r="L24" s="366" t="s">
        <v>789</v>
      </c>
      <c r="M24" s="372" t="s">
        <v>789</v>
      </c>
      <c r="N24" s="366">
        <v>0</v>
      </c>
      <c r="O24" s="211">
        <v>6</v>
      </c>
      <c r="P24" s="368">
        <v>4.6000000000000001E-4</v>
      </c>
      <c r="Q24" s="374">
        <v>1E-4</v>
      </c>
      <c r="S24" s="210" t="s">
        <v>256</v>
      </c>
      <c r="T24" s="366" t="s">
        <v>789</v>
      </c>
      <c r="U24" s="366" t="s">
        <v>789</v>
      </c>
      <c r="V24" s="372" t="s">
        <v>789</v>
      </c>
      <c r="W24" s="366">
        <v>0</v>
      </c>
      <c r="X24" s="211">
        <v>0</v>
      </c>
      <c r="Y24" s="368">
        <v>0</v>
      </c>
      <c r="Z24" s="374">
        <v>0</v>
      </c>
    </row>
    <row r="25" spans="1:26" s="135" customFormat="1" ht="20.100000000000001" customHeight="1">
      <c r="A25" s="210" t="s">
        <v>257</v>
      </c>
      <c r="B25" s="366">
        <v>0</v>
      </c>
      <c r="C25" s="366">
        <v>0</v>
      </c>
      <c r="D25" s="372">
        <v>0</v>
      </c>
      <c r="E25" s="366">
        <v>0</v>
      </c>
      <c r="F25" s="211">
        <v>0</v>
      </c>
      <c r="G25" s="368">
        <v>0</v>
      </c>
      <c r="H25" s="374">
        <v>0</v>
      </c>
      <c r="J25" s="210" t="s">
        <v>257</v>
      </c>
      <c r="K25" s="366">
        <v>0</v>
      </c>
      <c r="L25" s="366">
        <v>0</v>
      </c>
      <c r="M25" s="372">
        <v>0</v>
      </c>
      <c r="N25" s="366">
        <v>0</v>
      </c>
      <c r="O25" s="211">
        <v>0</v>
      </c>
      <c r="P25" s="368">
        <v>0</v>
      </c>
      <c r="Q25" s="374">
        <v>0</v>
      </c>
      <c r="S25" s="210" t="s">
        <v>257</v>
      </c>
      <c r="T25" s="366">
        <v>0</v>
      </c>
      <c r="U25" s="366">
        <v>0</v>
      </c>
      <c r="V25" s="372">
        <v>0</v>
      </c>
      <c r="W25" s="366">
        <v>0</v>
      </c>
      <c r="X25" s="211">
        <v>0</v>
      </c>
      <c r="Y25" s="368">
        <v>0</v>
      </c>
      <c r="Z25" s="374">
        <v>0</v>
      </c>
    </row>
    <row r="26" spans="1:26" s="135" customFormat="1" ht="20.100000000000001" customHeight="1">
      <c r="A26" s="210" t="s">
        <v>258</v>
      </c>
      <c r="B26" s="366">
        <v>0</v>
      </c>
      <c r="C26" s="366">
        <v>0</v>
      </c>
      <c r="D26" s="372">
        <v>0</v>
      </c>
      <c r="E26" s="366">
        <v>0</v>
      </c>
      <c r="F26" s="211">
        <v>0</v>
      </c>
      <c r="G26" s="368">
        <v>0</v>
      </c>
      <c r="H26" s="374">
        <v>0</v>
      </c>
      <c r="J26" s="210" t="s">
        <v>258</v>
      </c>
      <c r="K26" s="366">
        <v>0</v>
      </c>
      <c r="L26" s="366">
        <v>0</v>
      </c>
      <c r="M26" s="372">
        <v>0</v>
      </c>
      <c r="N26" s="366">
        <v>0</v>
      </c>
      <c r="O26" s="211">
        <v>0</v>
      </c>
      <c r="P26" s="368">
        <v>0</v>
      </c>
      <c r="Q26" s="374">
        <v>0</v>
      </c>
      <c r="S26" s="210" t="s">
        <v>258</v>
      </c>
      <c r="T26" s="366">
        <v>0</v>
      </c>
      <c r="U26" s="366">
        <v>0</v>
      </c>
      <c r="V26" s="372">
        <v>0</v>
      </c>
      <c r="W26" s="366">
        <v>0</v>
      </c>
      <c r="X26" s="211">
        <v>0</v>
      </c>
      <c r="Y26" s="368">
        <v>0</v>
      </c>
      <c r="Z26" s="374">
        <v>0</v>
      </c>
    </row>
    <row r="27" spans="1:26" s="135" customFormat="1" ht="20.100000000000001" customHeight="1">
      <c r="A27" s="210" t="s">
        <v>259</v>
      </c>
      <c r="B27" s="366">
        <v>0</v>
      </c>
      <c r="C27" s="366">
        <v>0</v>
      </c>
      <c r="D27" s="372">
        <v>0</v>
      </c>
      <c r="E27" s="366">
        <v>0</v>
      </c>
      <c r="F27" s="211">
        <v>0</v>
      </c>
      <c r="G27" s="368">
        <v>0</v>
      </c>
      <c r="H27" s="374">
        <v>0</v>
      </c>
      <c r="J27" s="210" t="s">
        <v>259</v>
      </c>
      <c r="K27" s="366">
        <v>0</v>
      </c>
      <c r="L27" s="366">
        <v>0</v>
      </c>
      <c r="M27" s="372">
        <v>0</v>
      </c>
      <c r="N27" s="366">
        <v>0</v>
      </c>
      <c r="O27" s="211">
        <v>0</v>
      </c>
      <c r="P27" s="368">
        <v>0</v>
      </c>
      <c r="Q27" s="374">
        <v>0</v>
      </c>
      <c r="S27" s="210" t="s">
        <v>259</v>
      </c>
      <c r="T27" s="366">
        <v>0</v>
      </c>
      <c r="U27" s="366">
        <v>0</v>
      </c>
      <c r="V27" s="372">
        <v>0</v>
      </c>
      <c r="W27" s="366">
        <v>0</v>
      </c>
      <c r="X27" s="211">
        <v>0</v>
      </c>
      <c r="Y27" s="368">
        <v>0</v>
      </c>
      <c r="Z27" s="374">
        <v>0</v>
      </c>
    </row>
    <row r="28" spans="1:26" s="135" customFormat="1" ht="20.100000000000001" customHeight="1">
      <c r="A28" s="210" t="s">
        <v>260</v>
      </c>
      <c r="B28" s="366">
        <v>0</v>
      </c>
      <c r="C28" s="366">
        <v>0</v>
      </c>
      <c r="D28" s="372">
        <v>0</v>
      </c>
      <c r="E28" s="366">
        <v>0</v>
      </c>
      <c r="F28" s="211">
        <v>0</v>
      </c>
      <c r="G28" s="368">
        <v>0</v>
      </c>
      <c r="H28" s="374">
        <v>0</v>
      </c>
      <c r="J28" s="210" t="s">
        <v>260</v>
      </c>
      <c r="K28" s="366">
        <v>0</v>
      </c>
      <c r="L28" s="366">
        <v>0</v>
      </c>
      <c r="M28" s="372">
        <v>0</v>
      </c>
      <c r="N28" s="366">
        <v>0</v>
      </c>
      <c r="O28" s="211">
        <v>0</v>
      </c>
      <c r="P28" s="368">
        <v>0</v>
      </c>
      <c r="Q28" s="374">
        <v>0</v>
      </c>
      <c r="S28" s="210" t="s">
        <v>260</v>
      </c>
      <c r="T28" s="366">
        <v>0</v>
      </c>
      <c r="U28" s="366">
        <v>0</v>
      </c>
      <c r="V28" s="372">
        <v>0</v>
      </c>
      <c r="W28" s="366">
        <v>0</v>
      </c>
      <c r="X28" s="211">
        <v>0</v>
      </c>
      <c r="Y28" s="368">
        <v>0</v>
      </c>
      <c r="Z28" s="374">
        <v>0</v>
      </c>
    </row>
    <row r="29" spans="1:26" s="135" customFormat="1" ht="7.5" customHeight="1" thickBot="1">
      <c r="A29" s="210"/>
      <c r="B29" s="366"/>
      <c r="C29" s="366"/>
      <c r="D29" s="372"/>
      <c r="E29" s="366"/>
      <c r="F29" s="211"/>
      <c r="G29" s="368"/>
      <c r="H29" s="374"/>
      <c r="J29" s="210"/>
      <c r="K29" s="366"/>
      <c r="L29" s="366"/>
      <c r="M29" s="372"/>
      <c r="N29" s="366"/>
      <c r="O29" s="211"/>
      <c r="P29" s="368"/>
      <c r="Q29" s="374"/>
      <c r="S29" s="210"/>
      <c r="T29" s="366"/>
      <c r="U29" s="366"/>
      <c r="V29" s="372"/>
      <c r="W29" s="366"/>
      <c r="X29" s="211"/>
      <c r="Y29" s="368"/>
      <c r="Z29" s="374"/>
    </row>
    <row r="30" spans="1:26" s="135" customFormat="1" ht="20.100000000000001" customHeight="1" thickTop="1" thickBot="1">
      <c r="A30" s="212" t="s">
        <v>110</v>
      </c>
      <c r="B30" s="367">
        <v>9352</v>
      </c>
      <c r="C30" s="367">
        <v>2277</v>
      </c>
      <c r="D30" s="373">
        <v>9315</v>
      </c>
      <c r="E30" s="367">
        <v>48</v>
      </c>
      <c r="F30" s="213">
        <v>20992</v>
      </c>
      <c r="G30" s="369">
        <v>1</v>
      </c>
      <c r="H30" s="375">
        <v>1.0000000000000002</v>
      </c>
      <c r="J30" s="212" t="s">
        <v>110</v>
      </c>
      <c r="K30" s="367">
        <v>8764</v>
      </c>
      <c r="L30" s="367">
        <v>2023</v>
      </c>
      <c r="M30" s="373">
        <v>8304</v>
      </c>
      <c r="N30" s="367">
        <v>44</v>
      </c>
      <c r="O30" s="213">
        <v>19135</v>
      </c>
      <c r="P30" s="369">
        <v>1</v>
      </c>
      <c r="Q30" s="375">
        <v>1</v>
      </c>
      <c r="S30" s="212" t="s">
        <v>110</v>
      </c>
      <c r="T30" s="367">
        <v>588</v>
      </c>
      <c r="U30" s="367">
        <v>254</v>
      </c>
      <c r="V30" s="373">
        <v>1011</v>
      </c>
      <c r="W30" s="367">
        <v>4</v>
      </c>
      <c r="X30" s="213">
        <v>1857</v>
      </c>
      <c r="Y30" s="369">
        <v>1</v>
      </c>
      <c r="Z30" s="375">
        <v>1.0000000000000002</v>
      </c>
    </row>
    <row r="31" spans="1:26" ht="12.75" customHeight="1" thickTop="1">
      <c r="A31" s="242" t="s">
        <v>1402</v>
      </c>
      <c r="B31" s="271"/>
      <c r="C31" s="271"/>
      <c r="D31" s="271"/>
      <c r="E31" s="271"/>
      <c r="F31" s="271"/>
      <c r="G31" s="271"/>
      <c r="H31" s="271"/>
      <c r="J31" s="242" t="s">
        <v>1402</v>
      </c>
      <c r="K31" s="271"/>
      <c r="L31" s="271"/>
      <c r="M31" s="271"/>
      <c r="N31" s="271"/>
      <c r="O31" s="271"/>
      <c r="P31" s="271"/>
      <c r="Q31" s="271"/>
      <c r="S31" s="242" t="s">
        <v>1402</v>
      </c>
      <c r="T31" s="271"/>
      <c r="U31" s="271"/>
      <c r="V31" s="271"/>
      <c r="W31" s="271"/>
      <c r="X31" s="271"/>
      <c r="Y31" s="271"/>
      <c r="Z31" s="271"/>
    </row>
    <row r="32" spans="1:26">
      <c r="A32" s="104"/>
      <c r="B32" s="90"/>
      <c r="C32" s="90"/>
      <c r="D32" s="90"/>
      <c r="E32" s="90"/>
      <c r="F32" s="90"/>
      <c r="G32" s="187"/>
      <c r="H32" s="187"/>
    </row>
    <row r="33" spans="1:8" s="266" customFormat="1">
      <c r="A33" s="240" t="s">
        <v>121</v>
      </c>
      <c r="B33" s="265"/>
      <c r="C33" s="265"/>
      <c r="D33" s="265"/>
      <c r="E33" s="265"/>
      <c r="F33" s="265"/>
      <c r="G33" s="265"/>
      <c r="H33" s="1226"/>
    </row>
    <row r="34" spans="1:8" s="266" customFormat="1">
      <c r="A34" s="1492" t="s">
        <v>1426</v>
      </c>
      <c r="B34" s="1492"/>
      <c r="C34" s="1492"/>
      <c r="D34" s="1492"/>
      <c r="E34" s="1492"/>
      <c r="F34" s="1492"/>
      <c r="G34" s="1492"/>
      <c r="H34" s="1492"/>
    </row>
    <row r="35" spans="1:8" s="266" customFormat="1">
      <c r="A35" s="1492" t="s">
        <v>1125</v>
      </c>
      <c r="B35" s="1492"/>
      <c r="C35" s="1492"/>
      <c r="D35" s="1492"/>
      <c r="E35" s="1492"/>
      <c r="F35" s="1492"/>
      <c r="G35" s="1492"/>
      <c r="H35" s="1492"/>
    </row>
    <row r="36" spans="1:8" s="266" customFormat="1" ht="25.5" customHeight="1">
      <c r="A36" s="1492" t="s">
        <v>261</v>
      </c>
      <c r="B36" s="1492"/>
      <c r="C36" s="1492"/>
      <c r="D36" s="1492"/>
      <c r="E36" s="1492"/>
      <c r="F36" s="1492"/>
      <c r="G36" s="1492"/>
      <c r="H36" s="1492"/>
    </row>
    <row r="37" spans="1:8" s="266" customFormat="1" ht="24.75" customHeight="1">
      <c r="A37" s="1494" t="s">
        <v>1126</v>
      </c>
      <c r="B37" s="1494"/>
      <c r="C37" s="1494"/>
      <c r="D37" s="1494"/>
      <c r="E37" s="1494"/>
      <c r="F37" s="1494"/>
      <c r="G37" s="1494"/>
      <c r="H37" s="1494"/>
    </row>
    <row r="38" spans="1:8">
      <c r="A38" s="240" t="s">
        <v>262</v>
      </c>
      <c r="B38" s="266"/>
      <c r="C38" s="266"/>
      <c r="D38" s="266"/>
      <c r="E38" s="266"/>
      <c r="F38" s="266"/>
      <c r="G38" s="266"/>
      <c r="H38" s="266"/>
    </row>
    <row r="39" spans="1:8" ht="28.5" customHeight="1">
      <c r="A39" s="1494" t="s">
        <v>1127</v>
      </c>
      <c r="B39" s="1494"/>
      <c r="C39" s="1494"/>
      <c r="D39" s="1494"/>
      <c r="E39" s="1494"/>
      <c r="F39" s="1494"/>
      <c r="G39" s="1494"/>
      <c r="H39" s="1494"/>
    </row>
    <row r="40" spans="1:8" s="1292" customFormat="1" ht="50.25" customHeight="1">
      <c r="A40" s="1494" t="s">
        <v>1764</v>
      </c>
      <c r="B40" s="1494"/>
      <c r="C40" s="1494"/>
      <c r="D40" s="1494"/>
      <c r="E40" s="1494"/>
      <c r="F40" s="1494"/>
      <c r="G40" s="1494"/>
      <c r="H40" s="1494"/>
    </row>
    <row r="41" spans="1:8">
      <c r="A41" s="104"/>
      <c r="B41" s="104"/>
      <c r="C41" s="104"/>
      <c r="D41" s="104"/>
      <c r="E41" s="104"/>
      <c r="F41" s="104"/>
      <c r="G41" s="104"/>
      <c r="H41" s="104"/>
    </row>
    <row r="42" spans="1:8">
      <c r="A42" s="820"/>
      <c r="B42" s="83"/>
      <c r="C42" s="83"/>
      <c r="D42" s="83"/>
      <c r="E42" s="83"/>
      <c r="F42" s="271"/>
      <c r="G42" s="271"/>
      <c r="H42" s="271"/>
    </row>
    <row r="43" spans="1:8">
      <c r="A43" s="707" t="s">
        <v>113</v>
      </c>
      <c r="B43" s="1424"/>
      <c r="C43" s="1424"/>
      <c r="D43" s="83"/>
      <c r="E43" s="83"/>
      <c r="F43" s="271"/>
      <c r="G43" s="271"/>
      <c r="H43" s="271"/>
    </row>
    <row r="44" spans="1:8">
      <c r="A44" s="83"/>
      <c r="B44" s="83"/>
      <c r="C44" s="83"/>
      <c r="D44" s="83"/>
      <c r="E44" s="83"/>
      <c r="F44" s="271"/>
      <c r="G44" s="271"/>
      <c r="H44" s="271"/>
    </row>
    <row r="45" spans="1:8">
      <c r="A45" s="707" t="s">
        <v>114</v>
      </c>
      <c r="B45" s="1424"/>
      <c r="C45" s="1424"/>
      <c r="D45" s="83"/>
      <c r="E45" s="83"/>
      <c r="F45" s="271"/>
      <c r="G45" s="271"/>
      <c r="H45" s="271"/>
    </row>
    <row r="46" spans="1:8">
      <c r="A46" s="83"/>
      <c r="B46" s="83"/>
      <c r="C46" s="83"/>
      <c r="D46" s="83"/>
      <c r="E46" s="83"/>
      <c r="F46" s="271"/>
      <c r="G46" s="271"/>
      <c r="H46" s="271"/>
    </row>
    <row r="47" spans="1:8">
      <c r="A47" s="1425" t="s">
        <v>115</v>
      </c>
      <c r="B47" s="1424"/>
      <c r="C47" s="1424"/>
      <c r="D47" s="1424"/>
      <c r="E47" s="1424"/>
      <c r="F47" s="271"/>
      <c r="G47" s="271"/>
      <c r="H47" s="271"/>
    </row>
    <row r="48" spans="1:8">
      <c r="B48" s="241"/>
      <c r="C48" s="241"/>
      <c r="D48" s="241"/>
      <c r="E48" s="241"/>
    </row>
    <row r="49" spans="2:5">
      <c r="B49" s="241"/>
      <c r="C49" s="241"/>
      <c r="D49" s="241"/>
      <c r="E49" s="241"/>
    </row>
    <row r="50" spans="2:5">
      <c r="B50" s="241"/>
      <c r="C50" s="241"/>
      <c r="D50" s="241"/>
      <c r="E50" s="241"/>
    </row>
    <row r="51" spans="2:5">
      <c r="B51" s="241"/>
      <c r="C51" s="241"/>
      <c r="D51" s="241"/>
      <c r="E51" s="241"/>
    </row>
  </sheetData>
  <mergeCells count="7">
    <mergeCell ref="A3:B3"/>
    <mergeCell ref="A35:H35"/>
    <mergeCell ref="A36:H36"/>
    <mergeCell ref="A37:H37"/>
    <mergeCell ref="A34:H34"/>
    <mergeCell ref="A39:H39"/>
    <mergeCell ref="A40:H40"/>
  </mergeCells>
  <conditionalFormatting sqref="B9:F29">
    <cfRule type="cellIs" dxfId="3" priority="3" operator="between">
      <formula>1</formula>
      <formula>4</formula>
    </cfRule>
  </conditionalFormatting>
  <conditionalFormatting sqref="K9:O29">
    <cfRule type="cellIs" dxfId="2" priority="2" operator="between">
      <formula>1</formula>
      <formula>4</formula>
    </cfRule>
  </conditionalFormatting>
  <conditionalFormatting sqref="T9:X29">
    <cfRule type="cellIs" dxfId="1" priority="1" operator="between">
      <formula>1</formula>
      <formula>4</formula>
    </cfRule>
  </conditionalFormatting>
  <dataValidations count="1">
    <dataValidation allowBlank="1" showInputMessage="1" showErrorMessage="1" sqref="A42:A65434 B48:E65433 B42:C42 B44:C44 B46:C46 F42:H65433 D42:E46 B38:H38 B4:B33 I1:IC65426 C1:H33 B1:B2 A1:A40"/>
  </dataValidations>
  <hyperlinks>
    <hyperlink ref="A45:C45" r:id="rId1" location="Contents!A1" display="Click here to return to Contents"/>
    <hyperlink ref="A3" r:id="rId2" location="'User Guide Driver Licensing'!A1"/>
    <hyperlink ref="A3:B3" location="'User Guide Driver Licensing'!A1" display="Click Here for User Guide"/>
    <hyperlink ref="A45" location="Contents!A1" display="Click here to return to Contents"/>
    <hyperlink ref="A47" location="'Statistical Notes'!A1" display="Click here for information on Statistical Notes and symbols used"/>
    <hyperlink ref="A43" location="'Driver Licensing - Commentary'!A1" display="Click here to return to the Commentary"/>
  </hyperlinks>
  <pageMargins left="0.35433070866141736" right="0.35433070866141736" top="0.98425196850393704" bottom="0.98425196850393704" header="0.51181102362204722" footer="0.51181102362204722"/>
  <pageSetup paperSize="9" scale="82" fitToWidth="3" orientation="portrait" r:id="rId3"/>
  <headerFooter alignWithMargins="0"/>
  <drawing r:id="rId4"/>
</worksheet>
</file>

<file path=xl/worksheets/sheet83.xml><?xml version="1.0" encoding="utf-8"?>
<worksheet xmlns="http://schemas.openxmlformats.org/spreadsheetml/2006/main" xmlns:r="http://schemas.openxmlformats.org/officeDocument/2006/relationships">
  <sheetPr codeName="Sheet102">
    <tabColor theme="0" tint="-0.249977111117893"/>
    <pageSetUpPr fitToPage="1"/>
  </sheetPr>
  <dimension ref="A1:Z50"/>
  <sheetViews>
    <sheetView zoomScaleNormal="100" workbookViewId="0">
      <selection activeCell="A2" sqref="A2"/>
    </sheetView>
  </sheetViews>
  <sheetFormatPr defaultRowHeight="12.75"/>
  <cols>
    <col min="1" max="1" width="12.5703125" style="708" customWidth="1"/>
    <col min="2" max="2" width="12.5703125" style="709" bestFit="1" customWidth="1"/>
    <col min="3" max="3" width="14.42578125" style="709" customWidth="1"/>
    <col min="4" max="4" width="13.140625" style="709" customWidth="1"/>
    <col min="5" max="5" width="14.85546875" style="709" customWidth="1"/>
    <col min="6" max="6" width="13.85546875" style="709" bestFit="1" customWidth="1"/>
    <col min="7" max="7" width="14.7109375" style="709" customWidth="1"/>
    <col min="8" max="8" width="12.7109375" style="709" customWidth="1"/>
    <col min="9" max="9" width="9.140625" style="709"/>
    <col min="10" max="11" width="12.5703125" style="709" customWidth="1"/>
    <col min="12" max="12" width="14.42578125" style="709" customWidth="1"/>
    <col min="13" max="13" width="13.140625" style="709" customWidth="1"/>
    <col min="14" max="14" width="14.85546875" style="709" customWidth="1"/>
    <col min="15" max="15" width="13.85546875" style="709" customWidth="1"/>
    <col min="16" max="16" width="14.7109375" style="709" customWidth="1"/>
    <col min="17" max="17" width="12.7109375" style="709" customWidth="1"/>
    <col min="18" max="18" width="9.140625" style="709"/>
    <col min="19" max="20" width="12.5703125" style="709" customWidth="1"/>
    <col min="21" max="21" width="14.42578125" style="709" customWidth="1"/>
    <col min="22" max="22" width="13.140625" style="709" customWidth="1"/>
    <col min="23" max="23" width="14.85546875" style="709" customWidth="1"/>
    <col min="24" max="24" width="13.85546875" style="709" customWidth="1"/>
    <col min="25" max="25" width="14.7109375" style="709" customWidth="1"/>
    <col min="26" max="26" width="12.7109375" style="709" customWidth="1"/>
    <col min="27" max="16384" width="9.140625" style="709"/>
  </cols>
  <sheetData>
    <row r="1" spans="1:26" ht="15.75">
      <c r="A1" s="207" t="s">
        <v>235</v>
      </c>
      <c r="D1" s="471"/>
      <c r="G1" s="99"/>
    </row>
    <row r="2" spans="1:26" ht="15.75">
      <c r="D2" s="77"/>
    </row>
    <row r="3" spans="1:26">
      <c r="A3" s="1487" t="s">
        <v>106</v>
      </c>
      <c r="B3" s="1487"/>
    </row>
    <row r="5" spans="1:26" s="271" customFormat="1">
      <c r="A5" s="340" t="s">
        <v>1445</v>
      </c>
      <c r="B5" s="108"/>
      <c r="C5" s="108"/>
      <c r="D5" s="108"/>
      <c r="J5" s="340" t="s">
        <v>1446</v>
      </c>
      <c r="K5" s="108"/>
      <c r="L5" s="108"/>
      <c r="M5" s="108"/>
      <c r="S5" s="340" t="s">
        <v>1447</v>
      </c>
      <c r="T5" s="108"/>
      <c r="U5" s="108"/>
      <c r="V5" s="108"/>
    </row>
    <row r="6" spans="1:26" s="271" customFormat="1" ht="13.5" thickBot="1">
      <c r="A6" s="340"/>
      <c r="B6" s="108"/>
      <c r="C6" s="108"/>
      <c r="D6" s="108"/>
      <c r="J6" s="340"/>
      <c r="K6" s="108"/>
      <c r="L6" s="108"/>
      <c r="M6" s="108"/>
      <c r="S6" s="340"/>
      <c r="T6" s="108"/>
      <c r="U6" s="108"/>
      <c r="V6" s="108"/>
    </row>
    <row r="7" spans="1:26" s="60" customFormat="1" ht="54.75" customHeight="1" thickTop="1" thickBot="1">
      <c r="A7" s="61" t="s">
        <v>236</v>
      </c>
      <c r="B7" s="376" t="s">
        <v>263</v>
      </c>
      <c r="C7" s="376" t="s">
        <v>264</v>
      </c>
      <c r="D7" s="381" t="s">
        <v>265</v>
      </c>
      <c r="E7" s="381" t="s">
        <v>266</v>
      </c>
      <c r="F7" s="62" t="s">
        <v>267</v>
      </c>
      <c r="G7" s="62" t="s">
        <v>268</v>
      </c>
      <c r="H7" s="1285" t="s">
        <v>1439</v>
      </c>
      <c r="J7" s="61" t="s">
        <v>236</v>
      </c>
      <c r="K7" s="376" t="s">
        <v>263</v>
      </c>
      <c r="L7" s="376" t="s">
        <v>264</v>
      </c>
      <c r="M7" s="381" t="s">
        <v>265</v>
      </c>
      <c r="N7" s="381" t="s">
        <v>266</v>
      </c>
      <c r="O7" s="62" t="s">
        <v>267</v>
      </c>
      <c r="P7" s="62" t="s">
        <v>268</v>
      </c>
      <c r="Q7" s="1285" t="s">
        <v>1439</v>
      </c>
      <c r="S7" s="61" t="s">
        <v>236</v>
      </c>
      <c r="T7" s="376" t="s">
        <v>263</v>
      </c>
      <c r="U7" s="376" t="s">
        <v>264</v>
      </c>
      <c r="V7" s="381" t="s">
        <v>265</v>
      </c>
      <c r="W7" s="381" t="s">
        <v>266</v>
      </c>
      <c r="X7" s="62" t="s">
        <v>267</v>
      </c>
      <c r="Y7" s="62" t="s">
        <v>268</v>
      </c>
      <c r="Z7" s="1285" t="s">
        <v>1439</v>
      </c>
    </row>
    <row r="8" spans="1:26" s="60" customFormat="1" ht="7.5" customHeight="1" thickTop="1">
      <c r="A8" s="933"/>
      <c r="B8" s="934"/>
      <c r="C8" s="934"/>
      <c r="D8" s="935"/>
      <c r="E8" s="935"/>
      <c r="F8" s="936"/>
      <c r="G8" s="936"/>
      <c r="H8" s="937"/>
      <c r="J8" s="933"/>
      <c r="K8" s="934"/>
      <c r="L8" s="934"/>
      <c r="M8" s="935"/>
      <c r="N8" s="935"/>
      <c r="O8" s="936"/>
      <c r="P8" s="936"/>
      <c r="Q8" s="937"/>
      <c r="S8" s="933"/>
      <c r="T8" s="934"/>
      <c r="U8" s="934"/>
      <c r="V8" s="935"/>
      <c r="W8" s="935"/>
      <c r="X8" s="936"/>
      <c r="Y8" s="936"/>
      <c r="Z8" s="937"/>
    </row>
    <row r="9" spans="1:26" s="66" customFormat="1" ht="20.100000000000001" customHeight="1">
      <c r="A9" s="210" t="s">
        <v>576</v>
      </c>
      <c r="B9" s="377">
        <v>43126</v>
      </c>
      <c r="C9" s="378">
        <v>0.44643892339544511</v>
      </c>
      <c r="D9" s="382">
        <v>28291</v>
      </c>
      <c r="E9" s="383">
        <v>0.29286749482401658</v>
      </c>
      <c r="F9" s="64">
        <v>71417</v>
      </c>
      <c r="G9" s="65">
        <v>0.73930641821946175</v>
      </c>
      <c r="H9" s="397">
        <v>96600</v>
      </c>
      <c r="J9" s="210" t="s">
        <v>576</v>
      </c>
      <c r="K9" s="377">
        <v>22555</v>
      </c>
      <c r="L9" s="378">
        <v>0.45113609088727097</v>
      </c>
      <c r="M9" s="382">
        <v>14333</v>
      </c>
      <c r="N9" s="383">
        <v>0.28668293463477079</v>
      </c>
      <c r="O9" s="64">
        <v>36888</v>
      </c>
      <c r="P9" s="65">
        <v>0.73781902552204182</v>
      </c>
      <c r="Q9" s="397">
        <v>49996</v>
      </c>
      <c r="S9" s="210" t="s">
        <v>576</v>
      </c>
      <c r="T9" s="377">
        <v>20571</v>
      </c>
      <c r="U9" s="378">
        <v>0.44139987983864049</v>
      </c>
      <c r="V9" s="382">
        <v>13958</v>
      </c>
      <c r="W9" s="383">
        <v>0.2995021886533345</v>
      </c>
      <c r="X9" s="64">
        <v>34529</v>
      </c>
      <c r="Y9" s="65">
        <v>0.74090206849197493</v>
      </c>
      <c r="Z9" s="397">
        <v>46604</v>
      </c>
    </row>
    <row r="10" spans="1:26" s="66" customFormat="1" ht="20.100000000000001" customHeight="1">
      <c r="A10" s="210" t="s">
        <v>577</v>
      </c>
      <c r="B10" s="377">
        <v>66440</v>
      </c>
      <c r="C10" s="378">
        <v>0.68436991409324077</v>
      </c>
      <c r="D10" s="382">
        <v>19165</v>
      </c>
      <c r="E10" s="383">
        <v>0.19741043653818421</v>
      </c>
      <c r="F10" s="64">
        <v>85605</v>
      </c>
      <c r="G10" s="65">
        <v>0.88178035063142501</v>
      </c>
      <c r="H10" s="397">
        <v>97082</v>
      </c>
      <c r="J10" s="210" t="s">
        <v>577</v>
      </c>
      <c r="K10" s="377">
        <v>33245</v>
      </c>
      <c r="L10" s="378">
        <v>0.67645383144101245</v>
      </c>
      <c r="M10" s="382">
        <v>10065</v>
      </c>
      <c r="N10" s="383">
        <v>0.20479794896837994</v>
      </c>
      <c r="O10" s="64">
        <v>43310</v>
      </c>
      <c r="P10" s="65">
        <v>0.88125178040939245</v>
      </c>
      <c r="Q10" s="397">
        <v>49146</v>
      </c>
      <c r="S10" s="210" t="s">
        <v>577</v>
      </c>
      <c r="T10" s="377">
        <v>33195</v>
      </c>
      <c r="U10" s="378">
        <v>0.69248581441922563</v>
      </c>
      <c r="V10" s="382">
        <v>9100</v>
      </c>
      <c r="W10" s="383">
        <v>0.18983644859813084</v>
      </c>
      <c r="X10" s="64">
        <v>42295</v>
      </c>
      <c r="Y10" s="65">
        <v>0.8823222630173565</v>
      </c>
      <c r="Z10" s="397">
        <v>47936</v>
      </c>
    </row>
    <row r="11" spans="1:26" s="66" customFormat="1" ht="20.100000000000001" customHeight="1">
      <c r="A11" s="210" t="s">
        <v>243</v>
      </c>
      <c r="B11" s="377">
        <v>92963</v>
      </c>
      <c r="C11" s="378">
        <v>0.74774180575105575</v>
      </c>
      <c r="D11" s="382">
        <v>17024</v>
      </c>
      <c r="E11" s="383">
        <v>0.13693142972049066</v>
      </c>
      <c r="F11" s="64">
        <v>109987</v>
      </c>
      <c r="G11" s="65">
        <v>0.8846732354715463</v>
      </c>
      <c r="H11" s="397">
        <v>124325</v>
      </c>
      <c r="J11" s="210" t="s">
        <v>243</v>
      </c>
      <c r="K11" s="377">
        <v>45939</v>
      </c>
      <c r="L11" s="378">
        <v>0.74440951516722842</v>
      </c>
      <c r="M11" s="382">
        <v>8944</v>
      </c>
      <c r="N11" s="383">
        <v>0.14493129375162042</v>
      </c>
      <c r="O11" s="64">
        <v>54883</v>
      </c>
      <c r="P11" s="65">
        <v>0.88934080891884881</v>
      </c>
      <c r="Q11" s="397">
        <v>61712</v>
      </c>
      <c r="S11" s="210" t="s">
        <v>243</v>
      </c>
      <c r="T11" s="377">
        <v>47024</v>
      </c>
      <c r="U11" s="378">
        <v>0.75102614473032758</v>
      </c>
      <c r="V11" s="382">
        <v>8080</v>
      </c>
      <c r="W11" s="383">
        <v>0.12904668359605834</v>
      </c>
      <c r="X11" s="64">
        <v>55104</v>
      </c>
      <c r="Y11" s="65">
        <v>0.88007282832638589</v>
      </c>
      <c r="Z11" s="397">
        <v>62613</v>
      </c>
    </row>
    <row r="12" spans="1:26" s="66" customFormat="1" ht="20.100000000000001" customHeight="1">
      <c r="A12" s="210" t="s">
        <v>244</v>
      </c>
      <c r="B12" s="377">
        <v>102700</v>
      </c>
      <c r="C12" s="378">
        <v>0.83070452155625663</v>
      </c>
      <c r="D12" s="382">
        <v>10579</v>
      </c>
      <c r="E12" s="383">
        <v>8.5569845506754019E-2</v>
      </c>
      <c r="F12" s="64">
        <v>113279</v>
      </c>
      <c r="G12" s="65">
        <v>0.91627436706301058</v>
      </c>
      <c r="H12" s="397">
        <v>123630</v>
      </c>
      <c r="J12" s="210" t="s">
        <v>244</v>
      </c>
      <c r="K12" s="377">
        <v>50538</v>
      </c>
      <c r="L12" s="378">
        <v>0.8354078849491694</v>
      </c>
      <c r="M12" s="382">
        <v>5322</v>
      </c>
      <c r="N12" s="383">
        <v>8.7974212744854952E-2</v>
      </c>
      <c r="O12" s="64">
        <v>55860</v>
      </c>
      <c r="P12" s="65">
        <v>0.92338209769402435</v>
      </c>
      <c r="Q12" s="397">
        <v>60495</v>
      </c>
      <c r="S12" s="210" t="s">
        <v>244</v>
      </c>
      <c r="T12" s="377">
        <v>52162</v>
      </c>
      <c r="U12" s="378">
        <v>0.82619783004672531</v>
      </c>
      <c r="V12" s="382">
        <v>5257</v>
      </c>
      <c r="W12" s="383">
        <v>8.3266017264591749E-2</v>
      </c>
      <c r="X12" s="64">
        <v>57419</v>
      </c>
      <c r="Y12" s="65">
        <v>0.90946384731131702</v>
      </c>
      <c r="Z12" s="397">
        <v>63135</v>
      </c>
    </row>
    <row r="13" spans="1:26" s="66" customFormat="1" ht="20.100000000000001" customHeight="1">
      <c r="A13" s="210" t="s">
        <v>245</v>
      </c>
      <c r="B13" s="377">
        <v>100066</v>
      </c>
      <c r="C13" s="378">
        <v>0.85374718449252607</v>
      </c>
      <c r="D13" s="382">
        <v>7533</v>
      </c>
      <c r="E13" s="383">
        <v>6.4270356972220333E-2</v>
      </c>
      <c r="F13" s="64">
        <v>107599</v>
      </c>
      <c r="G13" s="65">
        <v>0.91801754146474646</v>
      </c>
      <c r="H13" s="397">
        <v>117208</v>
      </c>
      <c r="J13" s="210" t="s">
        <v>245</v>
      </c>
      <c r="K13" s="377">
        <v>49224</v>
      </c>
      <c r="L13" s="378">
        <v>0.8668486396055296</v>
      </c>
      <c r="M13" s="382">
        <v>3823</v>
      </c>
      <c r="N13" s="383">
        <v>6.7324117284494139E-2</v>
      </c>
      <c r="O13" s="64">
        <v>53047</v>
      </c>
      <c r="P13" s="65">
        <v>0.93417275689002377</v>
      </c>
      <c r="Q13" s="397">
        <v>56785</v>
      </c>
      <c r="S13" s="210" t="s">
        <v>245</v>
      </c>
      <c r="T13" s="377">
        <v>50842</v>
      </c>
      <c r="U13" s="378">
        <v>0.84143455306754056</v>
      </c>
      <c r="V13" s="382">
        <v>3710</v>
      </c>
      <c r="W13" s="383">
        <v>6.1400460089700945E-2</v>
      </c>
      <c r="X13" s="64">
        <v>54552</v>
      </c>
      <c r="Y13" s="65">
        <v>0.90283501315724146</v>
      </c>
      <c r="Z13" s="397">
        <v>60423</v>
      </c>
    </row>
    <row r="14" spans="1:26" s="66" customFormat="1" ht="20.100000000000001" customHeight="1">
      <c r="A14" s="210" t="s">
        <v>246</v>
      </c>
      <c r="B14" s="377">
        <v>97654</v>
      </c>
      <c r="C14" s="378">
        <v>0.79262680291876009</v>
      </c>
      <c r="D14" s="382">
        <v>5293</v>
      </c>
      <c r="E14" s="383">
        <v>4.296161619441085E-2</v>
      </c>
      <c r="F14" s="64">
        <v>102947</v>
      </c>
      <c r="G14" s="65">
        <v>0.83558841911317094</v>
      </c>
      <c r="H14" s="397">
        <v>123203</v>
      </c>
      <c r="J14" s="210" t="s">
        <v>246</v>
      </c>
      <c r="K14" s="377">
        <v>48556</v>
      </c>
      <c r="L14" s="378">
        <v>0.80702045972044478</v>
      </c>
      <c r="M14" s="382">
        <v>2632</v>
      </c>
      <c r="N14" s="383">
        <v>4.3744910000498613E-2</v>
      </c>
      <c r="O14" s="64">
        <v>51188</v>
      </c>
      <c r="P14" s="65">
        <v>0.85076536972094341</v>
      </c>
      <c r="Q14" s="397">
        <v>60167</v>
      </c>
      <c r="S14" s="210" t="s">
        <v>246</v>
      </c>
      <c r="T14" s="377">
        <v>49098</v>
      </c>
      <c r="U14" s="378">
        <v>0.77888825433085851</v>
      </c>
      <c r="V14" s="382">
        <v>2661</v>
      </c>
      <c r="W14" s="383">
        <v>4.221397296782791E-2</v>
      </c>
      <c r="X14" s="64">
        <v>51759</v>
      </c>
      <c r="Y14" s="65">
        <v>0.82110222729868643</v>
      </c>
      <c r="Z14" s="397">
        <v>63036</v>
      </c>
    </row>
    <row r="15" spans="1:26" s="66" customFormat="1" ht="20.100000000000001" customHeight="1">
      <c r="A15" s="210" t="s">
        <v>247</v>
      </c>
      <c r="B15" s="377">
        <v>104939</v>
      </c>
      <c r="C15" s="378">
        <v>0.79820945020841572</v>
      </c>
      <c r="D15" s="382">
        <v>4318</v>
      </c>
      <c r="E15" s="383">
        <v>3.2844494477743631E-2</v>
      </c>
      <c r="F15" s="64">
        <v>109257</v>
      </c>
      <c r="G15" s="65">
        <v>0.83105394468615934</v>
      </c>
      <c r="H15" s="397">
        <v>131468</v>
      </c>
      <c r="J15" s="210" t="s">
        <v>247</v>
      </c>
      <c r="K15" s="377">
        <v>52476</v>
      </c>
      <c r="L15" s="378">
        <v>0.8153891573566201</v>
      </c>
      <c r="M15" s="382">
        <v>2262</v>
      </c>
      <c r="N15" s="383">
        <v>3.5147691781779761E-2</v>
      </c>
      <c r="O15" s="64">
        <v>54738</v>
      </c>
      <c r="P15" s="65">
        <v>0.85053684913839989</v>
      </c>
      <c r="Q15" s="397">
        <v>64357</v>
      </c>
      <c r="S15" s="210" t="s">
        <v>247</v>
      </c>
      <c r="T15" s="377">
        <v>52463</v>
      </c>
      <c r="U15" s="378">
        <v>0.78173473797142046</v>
      </c>
      <c r="V15" s="382">
        <v>2056</v>
      </c>
      <c r="W15" s="383">
        <v>3.0635812310947533E-2</v>
      </c>
      <c r="X15" s="64">
        <v>54519</v>
      </c>
      <c r="Y15" s="65">
        <v>0.81237055028236804</v>
      </c>
      <c r="Z15" s="397">
        <v>67111</v>
      </c>
    </row>
    <row r="16" spans="1:26" s="66" customFormat="1" ht="20.100000000000001" customHeight="1">
      <c r="A16" s="210" t="s">
        <v>248</v>
      </c>
      <c r="B16" s="377">
        <v>103524</v>
      </c>
      <c r="C16" s="378">
        <v>0.800111294024902</v>
      </c>
      <c r="D16" s="382">
        <v>3334</v>
      </c>
      <c r="E16" s="383">
        <v>2.5767658265513537E-2</v>
      </c>
      <c r="F16" s="64">
        <v>106858</v>
      </c>
      <c r="G16" s="65">
        <v>0.82587895229041552</v>
      </c>
      <c r="H16" s="397">
        <v>129387</v>
      </c>
      <c r="J16" s="210" t="s">
        <v>248</v>
      </c>
      <c r="K16" s="377">
        <v>52965</v>
      </c>
      <c r="L16" s="378">
        <v>0.83133210905495125</v>
      </c>
      <c r="M16" s="382">
        <v>1774</v>
      </c>
      <c r="N16" s="383">
        <v>2.7844485253723846E-2</v>
      </c>
      <c r="O16" s="64">
        <v>54739</v>
      </c>
      <c r="P16" s="65">
        <v>0.8591765943086751</v>
      </c>
      <c r="Q16" s="397">
        <v>63711</v>
      </c>
      <c r="S16" s="210" t="s">
        <v>248</v>
      </c>
      <c r="T16" s="377">
        <v>50559</v>
      </c>
      <c r="U16" s="378">
        <v>0.76982459345879772</v>
      </c>
      <c r="V16" s="382">
        <v>1560</v>
      </c>
      <c r="W16" s="383">
        <v>2.3752969121140142E-2</v>
      </c>
      <c r="X16" s="64">
        <v>52119</v>
      </c>
      <c r="Y16" s="65">
        <v>0.79357756257993783</v>
      </c>
      <c r="Z16" s="397">
        <v>65676</v>
      </c>
    </row>
    <row r="17" spans="1:26" s="66" customFormat="1" ht="20.100000000000001" customHeight="1">
      <c r="A17" s="210" t="s">
        <v>249</v>
      </c>
      <c r="B17" s="377">
        <v>91502</v>
      </c>
      <c r="C17" s="378">
        <v>0.81447327428902039</v>
      </c>
      <c r="D17" s="382">
        <v>2574</v>
      </c>
      <c r="E17" s="383">
        <v>2.2911567047932707E-2</v>
      </c>
      <c r="F17" s="64">
        <v>94076</v>
      </c>
      <c r="G17" s="65">
        <v>0.83738484133695312</v>
      </c>
      <c r="H17" s="397">
        <v>112345</v>
      </c>
      <c r="J17" s="210" t="s">
        <v>249</v>
      </c>
      <c r="K17" s="377">
        <v>47039</v>
      </c>
      <c r="L17" s="378">
        <v>0.84765646117528337</v>
      </c>
      <c r="M17" s="382">
        <v>1405</v>
      </c>
      <c r="N17" s="383">
        <v>2.5318508640729463E-2</v>
      </c>
      <c r="O17" s="64">
        <v>48444</v>
      </c>
      <c r="P17" s="65">
        <v>0.87297496981601286</v>
      </c>
      <c r="Q17" s="397">
        <v>55493</v>
      </c>
      <c r="S17" s="210" t="s">
        <v>249</v>
      </c>
      <c r="T17" s="377">
        <v>44463</v>
      </c>
      <c r="U17" s="378">
        <v>0.78208330401744885</v>
      </c>
      <c r="V17" s="382">
        <v>1169</v>
      </c>
      <c r="W17" s="383">
        <v>2.0562161401533809E-2</v>
      </c>
      <c r="X17" s="64">
        <v>45632</v>
      </c>
      <c r="Y17" s="65">
        <v>0.80264546541898263</v>
      </c>
      <c r="Z17" s="397">
        <v>56852</v>
      </c>
    </row>
    <row r="18" spans="1:26" s="66" customFormat="1" ht="20.100000000000001" customHeight="1">
      <c r="A18" s="210" t="s">
        <v>250</v>
      </c>
      <c r="B18" s="377">
        <v>76417</v>
      </c>
      <c r="C18" s="378">
        <v>0.8037295694061718</v>
      </c>
      <c r="D18" s="382">
        <v>1684</v>
      </c>
      <c r="E18" s="383">
        <v>1.7711773491238772E-2</v>
      </c>
      <c r="F18" s="64">
        <v>78101</v>
      </c>
      <c r="G18" s="65">
        <v>0.82144134289741055</v>
      </c>
      <c r="H18" s="397">
        <v>95078</v>
      </c>
      <c r="J18" s="210" t="s">
        <v>250</v>
      </c>
      <c r="K18" s="377">
        <v>40438</v>
      </c>
      <c r="L18" s="378">
        <v>0.85265466199974693</v>
      </c>
      <c r="M18" s="382">
        <v>956</v>
      </c>
      <c r="N18" s="383">
        <v>2.0157719394425001E-2</v>
      </c>
      <c r="O18" s="64">
        <v>41394</v>
      </c>
      <c r="P18" s="65">
        <v>0.87281238139417194</v>
      </c>
      <c r="Q18" s="397">
        <v>47426</v>
      </c>
      <c r="S18" s="210" t="s">
        <v>250</v>
      </c>
      <c r="T18" s="377">
        <v>35979</v>
      </c>
      <c r="U18" s="378">
        <v>0.75503651473180555</v>
      </c>
      <c r="V18" s="382">
        <v>728</v>
      </c>
      <c r="W18" s="383">
        <v>1.5277428019810291E-2</v>
      </c>
      <c r="X18" s="64">
        <v>36707</v>
      </c>
      <c r="Y18" s="65">
        <v>0.77031394275161591</v>
      </c>
      <c r="Z18" s="397">
        <v>47652</v>
      </c>
    </row>
    <row r="19" spans="1:26" s="66" customFormat="1" ht="20.100000000000001" customHeight="1">
      <c r="A19" s="210" t="s">
        <v>251</v>
      </c>
      <c r="B19" s="377">
        <v>68080</v>
      </c>
      <c r="C19" s="378">
        <v>0.76655444585815136</v>
      </c>
      <c r="D19" s="382">
        <v>1164</v>
      </c>
      <c r="E19" s="383">
        <v>1.3106189409208111E-2</v>
      </c>
      <c r="F19" s="64">
        <v>69244</v>
      </c>
      <c r="G19" s="65">
        <v>0.77966063526735951</v>
      </c>
      <c r="H19" s="397">
        <v>88813</v>
      </c>
      <c r="J19" s="210" t="s">
        <v>251</v>
      </c>
      <c r="K19" s="377">
        <v>36658</v>
      </c>
      <c r="L19" s="378">
        <v>0.85420016311313063</v>
      </c>
      <c r="M19" s="382">
        <v>718</v>
      </c>
      <c r="N19" s="383">
        <v>1.6730746825119422E-2</v>
      </c>
      <c r="O19" s="64">
        <v>37376</v>
      </c>
      <c r="P19" s="65">
        <v>0.87093090993825006</v>
      </c>
      <c r="Q19" s="397">
        <v>42915</v>
      </c>
      <c r="S19" s="210" t="s">
        <v>251</v>
      </c>
      <c r="T19" s="377">
        <v>31422</v>
      </c>
      <c r="U19" s="378">
        <v>0.68460499368164185</v>
      </c>
      <c r="V19" s="382">
        <v>446</v>
      </c>
      <c r="W19" s="383">
        <v>9.7171990064926581E-3</v>
      </c>
      <c r="X19" s="64">
        <v>31868</v>
      </c>
      <c r="Y19" s="65">
        <v>0.69432219268813455</v>
      </c>
      <c r="Z19" s="397">
        <v>45898</v>
      </c>
    </row>
    <row r="20" spans="1:26" s="66" customFormat="1" ht="20.100000000000001" customHeight="1">
      <c r="A20" s="210" t="s">
        <v>252</v>
      </c>
      <c r="B20" s="377">
        <v>35502</v>
      </c>
      <c r="C20" s="378">
        <v>0.74194357366771158</v>
      </c>
      <c r="D20" s="382">
        <v>270</v>
      </c>
      <c r="E20" s="383">
        <v>5.642633228840125E-3</v>
      </c>
      <c r="F20" s="64">
        <v>35772</v>
      </c>
      <c r="G20" s="65">
        <v>0.74758620689655175</v>
      </c>
      <c r="H20" s="397">
        <v>47850</v>
      </c>
      <c r="J20" s="210" t="s">
        <v>252</v>
      </c>
      <c r="K20" s="377">
        <v>19257</v>
      </c>
      <c r="L20" s="378">
        <v>0.84787777386403662</v>
      </c>
      <c r="M20" s="382">
        <v>192</v>
      </c>
      <c r="N20" s="383">
        <v>8.4536808735470228E-3</v>
      </c>
      <c r="O20" s="64">
        <v>19449</v>
      </c>
      <c r="P20" s="65">
        <v>0.85633145473758365</v>
      </c>
      <c r="Q20" s="397">
        <v>22712</v>
      </c>
      <c r="S20" s="210" t="s">
        <v>252</v>
      </c>
      <c r="T20" s="377">
        <v>16245</v>
      </c>
      <c r="U20" s="378">
        <v>0.6462327949717559</v>
      </c>
      <c r="V20" s="382">
        <v>78</v>
      </c>
      <c r="W20" s="383">
        <v>3.1028721457554299E-3</v>
      </c>
      <c r="X20" s="64">
        <v>16323</v>
      </c>
      <c r="Y20" s="65">
        <v>0.64933566711751134</v>
      </c>
      <c r="Z20" s="397">
        <v>25138</v>
      </c>
    </row>
    <row r="21" spans="1:26" s="66" customFormat="1" ht="20.100000000000001" customHeight="1">
      <c r="A21" s="210" t="s">
        <v>253</v>
      </c>
      <c r="B21" s="377">
        <v>29174</v>
      </c>
      <c r="C21" s="378">
        <v>0.77333333333333332</v>
      </c>
      <c r="D21" s="382">
        <v>206</v>
      </c>
      <c r="E21" s="383">
        <v>5.4605699138502318E-3</v>
      </c>
      <c r="F21" s="64">
        <v>29380</v>
      </c>
      <c r="G21" s="65">
        <v>0.77879390324718356</v>
      </c>
      <c r="H21" s="397">
        <v>37725</v>
      </c>
      <c r="J21" s="210" t="s">
        <v>253</v>
      </c>
      <c r="K21" s="377">
        <v>16265</v>
      </c>
      <c r="L21" s="378">
        <v>0.92974734194580999</v>
      </c>
      <c r="M21" s="382">
        <v>155</v>
      </c>
      <c r="N21" s="383">
        <v>8.860180633360009E-3</v>
      </c>
      <c r="O21" s="64">
        <v>16420</v>
      </c>
      <c r="P21" s="65">
        <v>0.93860752257917002</v>
      </c>
      <c r="Q21" s="397">
        <v>17494</v>
      </c>
      <c r="S21" s="210" t="s">
        <v>253</v>
      </c>
      <c r="T21" s="377">
        <v>12909</v>
      </c>
      <c r="U21" s="378">
        <v>0.63808017399041073</v>
      </c>
      <c r="V21" s="382">
        <v>51</v>
      </c>
      <c r="W21" s="383">
        <v>2.5208837922000892E-3</v>
      </c>
      <c r="X21" s="64">
        <v>12960</v>
      </c>
      <c r="Y21" s="65">
        <v>0.64060105778261089</v>
      </c>
      <c r="Z21" s="397">
        <v>20231</v>
      </c>
    </row>
    <row r="22" spans="1:26" s="66" customFormat="1" ht="20.100000000000001" customHeight="1">
      <c r="A22" s="210" t="s">
        <v>254</v>
      </c>
      <c r="B22" s="377">
        <v>21363</v>
      </c>
      <c r="C22" s="378">
        <v>0.6412234361868171</v>
      </c>
      <c r="D22" s="382">
        <v>119</v>
      </c>
      <c r="E22" s="383">
        <v>3.5718573658302319E-3</v>
      </c>
      <c r="F22" s="64">
        <v>21482</v>
      </c>
      <c r="G22" s="65">
        <v>0.64479529355264742</v>
      </c>
      <c r="H22" s="397">
        <v>33316</v>
      </c>
      <c r="J22" s="210" t="s">
        <v>254</v>
      </c>
      <c r="K22" s="377">
        <v>12008</v>
      </c>
      <c r="L22" s="378">
        <v>0.79797979797979801</v>
      </c>
      <c r="M22" s="382">
        <v>89</v>
      </c>
      <c r="N22" s="383">
        <v>5.9144072301967037E-3</v>
      </c>
      <c r="O22" s="64">
        <v>12097</v>
      </c>
      <c r="P22" s="65">
        <v>0.80389420520999466</v>
      </c>
      <c r="Q22" s="397">
        <v>15048</v>
      </c>
      <c r="S22" s="210" t="s">
        <v>254</v>
      </c>
      <c r="T22" s="377">
        <v>9355</v>
      </c>
      <c r="U22" s="378">
        <v>0.51209765710532074</v>
      </c>
      <c r="V22" s="382">
        <v>30</v>
      </c>
      <c r="W22" s="383">
        <v>1.6422158966498796E-3</v>
      </c>
      <c r="X22" s="64">
        <v>9385</v>
      </c>
      <c r="Y22" s="65">
        <v>0.51373987300197066</v>
      </c>
      <c r="Z22" s="397">
        <v>18268</v>
      </c>
    </row>
    <row r="23" spans="1:26" s="66" customFormat="1" ht="20.100000000000001" customHeight="1">
      <c r="A23" s="210" t="s">
        <v>255</v>
      </c>
      <c r="B23" s="377">
        <v>17501</v>
      </c>
      <c r="C23" s="378">
        <v>0.64820919293307155</v>
      </c>
      <c r="D23" s="382">
        <v>71</v>
      </c>
      <c r="E23" s="383">
        <v>2.629727026926923E-3</v>
      </c>
      <c r="F23" s="64">
        <v>17572</v>
      </c>
      <c r="G23" s="65">
        <v>0.65083891995999854</v>
      </c>
      <c r="H23" s="397">
        <v>26999</v>
      </c>
      <c r="J23" s="210" t="s">
        <v>255</v>
      </c>
      <c r="K23" s="377">
        <v>10129</v>
      </c>
      <c r="L23" s="378">
        <v>0.87386765593995341</v>
      </c>
      <c r="M23" s="382">
        <v>40</v>
      </c>
      <c r="N23" s="383">
        <v>3.4509533258562678E-3</v>
      </c>
      <c r="O23" s="64">
        <v>10169</v>
      </c>
      <c r="P23" s="65">
        <v>0.87731860926580973</v>
      </c>
      <c r="Q23" s="397">
        <v>11591</v>
      </c>
      <c r="S23" s="210" t="s">
        <v>255</v>
      </c>
      <c r="T23" s="377">
        <v>7372</v>
      </c>
      <c r="U23" s="378">
        <v>0.47845275181723779</v>
      </c>
      <c r="V23" s="382">
        <v>31</v>
      </c>
      <c r="W23" s="383">
        <v>2.0119418483904466E-3</v>
      </c>
      <c r="X23" s="64">
        <v>7403</v>
      </c>
      <c r="Y23" s="65">
        <v>0.48046469366562822</v>
      </c>
      <c r="Z23" s="397">
        <v>15408</v>
      </c>
    </row>
    <row r="24" spans="1:26" s="66" customFormat="1" ht="20.100000000000001" customHeight="1">
      <c r="A24" s="210" t="s">
        <v>256</v>
      </c>
      <c r="B24" s="377">
        <v>11370</v>
      </c>
      <c r="C24" s="378">
        <v>0.5249065140113568</v>
      </c>
      <c r="D24" s="382">
        <v>43</v>
      </c>
      <c r="E24" s="383">
        <v>1.9851345736577259E-3</v>
      </c>
      <c r="F24" s="64">
        <v>11413</v>
      </c>
      <c r="G24" s="65">
        <v>0.52689164858501458</v>
      </c>
      <c r="H24" s="397">
        <v>21661</v>
      </c>
      <c r="J24" s="210" t="s">
        <v>256</v>
      </c>
      <c r="K24" s="377">
        <v>6756</v>
      </c>
      <c r="L24" s="378">
        <v>0.78122109158186859</v>
      </c>
      <c r="M24" s="382">
        <v>32</v>
      </c>
      <c r="N24" s="383">
        <v>3.7002775208140612E-3</v>
      </c>
      <c r="O24" s="64">
        <v>6788</v>
      </c>
      <c r="P24" s="65">
        <v>0.78492136910268273</v>
      </c>
      <c r="Q24" s="397">
        <v>8648</v>
      </c>
      <c r="S24" s="210" t="s">
        <v>256</v>
      </c>
      <c r="T24" s="377">
        <v>4614</v>
      </c>
      <c r="U24" s="378">
        <v>0.35456850841466225</v>
      </c>
      <c r="V24" s="382">
        <v>11</v>
      </c>
      <c r="W24" s="383">
        <v>8.4530853761622987E-4</v>
      </c>
      <c r="X24" s="64">
        <v>4625</v>
      </c>
      <c r="Y24" s="65">
        <v>0.35541381695227847</v>
      </c>
      <c r="Z24" s="397">
        <v>13013</v>
      </c>
    </row>
    <row r="25" spans="1:26" s="66" customFormat="1" ht="20.100000000000001" customHeight="1">
      <c r="A25" s="63" t="s">
        <v>257</v>
      </c>
      <c r="B25" s="377">
        <v>6789</v>
      </c>
      <c r="C25" s="378">
        <v>0.433</v>
      </c>
      <c r="D25" s="382">
        <v>17</v>
      </c>
      <c r="E25" s="383">
        <v>1E-3</v>
      </c>
      <c r="F25" s="64">
        <v>6806</v>
      </c>
      <c r="G25" s="65">
        <v>0.434</v>
      </c>
      <c r="H25" s="397">
        <v>15686</v>
      </c>
      <c r="J25" s="63" t="s">
        <v>257</v>
      </c>
      <c r="K25" s="377" t="s">
        <v>789</v>
      </c>
      <c r="L25" s="378" t="s">
        <v>789</v>
      </c>
      <c r="M25" s="382" t="s">
        <v>789</v>
      </c>
      <c r="N25" s="383" t="s">
        <v>789</v>
      </c>
      <c r="O25" s="64">
        <v>4119</v>
      </c>
      <c r="P25" s="65">
        <v>0.72299999999999998</v>
      </c>
      <c r="Q25" s="397">
        <v>5695</v>
      </c>
      <c r="S25" s="63" t="s">
        <v>257</v>
      </c>
      <c r="T25" s="377" t="s">
        <v>789</v>
      </c>
      <c r="U25" s="378" t="s">
        <v>789</v>
      </c>
      <c r="V25" s="382" t="s">
        <v>789</v>
      </c>
      <c r="W25" s="383" t="s">
        <v>789</v>
      </c>
      <c r="X25" s="64">
        <v>2687</v>
      </c>
      <c r="Y25" s="65">
        <v>0.26900000000000002</v>
      </c>
      <c r="Z25" s="397">
        <v>9991</v>
      </c>
    </row>
    <row r="26" spans="1:26" s="66" customFormat="1" ht="5.25" customHeight="1" thickBot="1">
      <c r="A26" s="63"/>
      <c r="B26" s="1536">
        <v>4697</v>
      </c>
      <c r="C26" s="1538">
        <v>0.23799999999999999</v>
      </c>
      <c r="D26" s="1539">
        <v>8</v>
      </c>
      <c r="E26" s="1532">
        <v>4.0000000000000002E-4</v>
      </c>
      <c r="F26" s="1533">
        <v>4705</v>
      </c>
      <c r="G26" s="1534">
        <v>0.23799999999999999</v>
      </c>
      <c r="H26" s="1535">
        <v>19774</v>
      </c>
      <c r="J26" s="63"/>
      <c r="K26" s="1536" t="s">
        <v>789</v>
      </c>
      <c r="L26" s="1538" t="s">
        <v>789</v>
      </c>
      <c r="M26" s="1539" t="s">
        <v>789</v>
      </c>
      <c r="N26" s="1532" t="s">
        <v>789</v>
      </c>
      <c r="O26" s="1533">
        <v>3029</v>
      </c>
      <c r="P26" s="1534">
        <v>0.51300000000000001</v>
      </c>
      <c r="Q26" s="1535">
        <v>5905</v>
      </c>
      <c r="S26" s="63"/>
      <c r="T26" s="1536" t="s">
        <v>789</v>
      </c>
      <c r="U26" s="1538" t="s">
        <v>789</v>
      </c>
      <c r="V26" s="1539" t="s">
        <v>789</v>
      </c>
      <c r="W26" s="1532" t="s">
        <v>789</v>
      </c>
      <c r="X26" s="1533">
        <v>1676</v>
      </c>
      <c r="Y26" s="1534">
        <v>0.121</v>
      </c>
      <c r="Z26" s="1535">
        <v>13869</v>
      </c>
    </row>
    <row r="27" spans="1:26" s="66" customFormat="1" ht="20.100000000000001" customHeight="1" thickTop="1" thickBot="1">
      <c r="A27" s="63" t="s">
        <v>269</v>
      </c>
      <c r="B27" s="1536"/>
      <c r="C27" s="1538"/>
      <c r="D27" s="1539"/>
      <c r="E27" s="1532"/>
      <c r="F27" s="1533"/>
      <c r="G27" s="1534"/>
      <c r="H27" s="1535"/>
      <c r="J27" s="63" t="s">
        <v>269</v>
      </c>
      <c r="K27" s="1536"/>
      <c r="L27" s="1538"/>
      <c r="M27" s="1539"/>
      <c r="N27" s="1532"/>
      <c r="O27" s="1533"/>
      <c r="P27" s="1534"/>
      <c r="Q27" s="1535"/>
      <c r="S27" s="63" t="s">
        <v>269</v>
      </c>
      <c r="T27" s="1536"/>
      <c r="U27" s="1538"/>
      <c r="V27" s="1539"/>
      <c r="W27" s="1532"/>
      <c r="X27" s="1533"/>
      <c r="Y27" s="1534"/>
      <c r="Z27" s="1535"/>
    </row>
    <row r="28" spans="1:26" s="66" customFormat="1" ht="7.5" customHeight="1" thickTop="1" thickBot="1">
      <c r="A28" s="63"/>
      <c r="B28" s="1537"/>
      <c r="C28" s="1538"/>
      <c r="D28" s="1540"/>
      <c r="E28" s="1532"/>
      <c r="F28" s="1533"/>
      <c r="G28" s="1534"/>
      <c r="H28" s="1535"/>
      <c r="J28" s="63"/>
      <c r="K28" s="1537"/>
      <c r="L28" s="1538"/>
      <c r="M28" s="1540"/>
      <c r="N28" s="1532"/>
      <c r="O28" s="1533"/>
      <c r="P28" s="1534"/>
      <c r="Q28" s="1535"/>
      <c r="S28" s="63"/>
      <c r="T28" s="1537"/>
      <c r="U28" s="1538"/>
      <c r="V28" s="1540"/>
      <c r="W28" s="1532"/>
      <c r="X28" s="1533"/>
      <c r="Y28" s="1534"/>
      <c r="Z28" s="1535"/>
    </row>
    <row r="29" spans="1:26" s="66" customFormat="1" ht="20.100000000000001" customHeight="1" thickTop="1" thickBot="1">
      <c r="A29" s="67" t="s">
        <v>110</v>
      </c>
      <c r="B29" s="379">
        <v>1073807</v>
      </c>
      <c r="C29" s="380">
        <v>0.74458759491037685</v>
      </c>
      <c r="D29" s="384">
        <v>101693</v>
      </c>
      <c r="E29" s="385">
        <v>7.0514856290954483E-2</v>
      </c>
      <c r="F29" s="68">
        <v>1175500</v>
      </c>
      <c r="G29" s="69">
        <v>0.81510245120133129</v>
      </c>
      <c r="H29" s="396">
        <v>1442150</v>
      </c>
      <c r="J29" s="67" t="s">
        <v>110</v>
      </c>
      <c r="K29" s="379">
        <v>551181</v>
      </c>
      <c r="L29" s="380">
        <v>0.78819412666453115</v>
      </c>
      <c r="M29" s="384">
        <v>52757</v>
      </c>
      <c r="N29" s="385">
        <v>7.544301697707409E-2</v>
      </c>
      <c r="O29" s="68">
        <v>603938</v>
      </c>
      <c r="P29" s="69">
        <v>0.86363714364160526</v>
      </c>
      <c r="Q29" s="396">
        <v>699296</v>
      </c>
      <c r="S29" s="67" t="s">
        <v>110</v>
      </c>
      <c r="T29" s="379">
        <v>522626</v>
      </c>
      <c r="U29" s="380">
        <v>0.7035379765068237</v>
      </c>
      <c r="V29" s="384">
        <v>48936</v>
      </c>
      <c r="W29" s="385">
        <v>6.5875663320114047E-2</v>
      </c>
      <c r="X29" s="68">
        <v>571562</v>
      </c>
      <c r="Y29" s="69">
        <v>0.76941363982693778</v>
      </c>
      <c r="Z29" s="396">
        <v>742854</v>
      </c>
    </row>
    <row r="30" spans="1:26" ht="12.75" customHeight="1" thickTop="1">
      <c r="A30" s="242" t="s">
        <v>1438</v>
      </c>
      <c r="B30" s="271"/>
      <c r="C30" s="271"/>
      <c r="D30" s="271"/>
      <c r="E30" s="271"/>
      <c r="F30" s="271"/>
      <c r="G30" s="271"/>
      <c r="H30" s="271"/>
      <c r="J30" s="242" t="s">
        <v>1438</v>
      </c>
      <c r="K30" s="271"/>
      <c r="L30" s="271"/>
      <c r="M30" s="271"/>
      <c r="N30" s="271"/>
      <c r="O30" s="271"/>
      <c r="P30" s="271"/>
      <c r="Q30" s="271"/>
      <c r="S30" s="242" t="s">
        <v>1438</v>
      </c>
      <c r="T30" s="271"/>
      <c r="U30" s="271"/>
      <c r="V30" s="271"/>
      <c r="W30" s="271"/>
      <c r="X30" s="271"/>
      <c r="Y30" s="271"/>
      <c r="Z30" s="271"/>
    </row>
    <row r="31" spans="1:26">
      <c r="A31" s="104"/>
      <c r="B31" s="90"/>
      <c r="C31" s="90"/>
      <c r="D31" s="90"/>
      <c r="E31" s="90"/>
      <c r="F31" s="90"/>
      <c r="G31" s="90"/>
      <c r="H31" s="90"/>
    </row>
    <row r="32" spans="1:26" s="266" customFormat="1">
      <c r="A32" s="240" t="s">
        <v>121</v>
      </c>
      <c r="B32" s="90"/>
      <c r="C32" s="90"/>
      <c r="D32" s="90"/>
      <c r="E32" s="90"/>
      <c r="F32" s="90"/>
      <c r="G32" s="90"/>
      <c r="H32" s="932"/>
    </row>
    <row r="33" spans="1:8" s="266" customFormat="1">
      <c r="A33" s="1492" t="s">
        <v>1426</v>
      </c>
      <c r="B33" s="1492"/>
      <c r="C33" s="1492"/>
      <c r="D33" s="1492"/>
      <c r="E33" s="1492"/>
      <c r="F33" s="1492"/>
      <c r="G33" s="1492"/>
      <c r="H33" s="1492"/>
    </row>
    <row r="34" spans="1:8" s="266" customFormat="1">
      <c r="A34" s="1492" t="s">
        <v>1125</v>
      </c>
      <c r="B34" s="1492"/>
      <c r="C34" s="1492"/>
      <c r="D34" s="1492"/>
      <c r="E34" s="1492"/>
      <c r="F34" s="1492"/>
      <c r="G34" s="1492"/>
      <c r="H34" s="1492"/>
    </row>
    <row r="35" spans="1:8" s="266" customFormat="1" ht="27" customHeight="1">
      <c r="A35" s="1492" t="s">
        <v>261</v>
      </c>
      <c r="B35" s="1492"/>
      <c r="C35" s="1492"/>
      <c r="D35" s="1492"/>
      <c r="E35" s="1492"/>
      <c r="F35" s="1492"/>
      <c r="G35" s="1492"/>
      <c r="H35" s="1492"/>
    </row>
    <row r="36" spans="1:8" ht="24" customHeight="1">
      <c r="A36" s="1494" t="s">
        <v>1126</v>
      </c>
      <c r="B36" s="1494"/>
      <c r="C36" s="1494"/>
      <c r="D36" s="1494"/>
      <c r="E36" s="1494"/>
      <c r="F36" s="1494"/>
      <c r="G36" s="1494"/>
      <c r="H36" s="1494"/>
    </row>
    <row r="37" spans="1:8">
      <c r="A37" s="240" t="s">
        <v>262</v>
      </c>
      <c r="B37" s="266"/>
      <c r="C37" s="266"/>
      <c r="D37" s="266"/>
      <c r="E37" s="266"/>
      <c r="F37" s="266"/>
      <c r="G37" s="266"/>
      <c r="H37" s="266"/>
    </row>
    <row r="38" spans="1:8" s="1197" customFormat="1" ht="24.75" customHeight="1">
      <c r="A38" s="1494" t="s">
        <v>1127</v>
      </c>
      <c r="B38" s="1494"/>
      <c r="C38" s="1494"/>
      <c r="D38" s="1494"/>
      <c r="E38" s="1494"/>
      <c r="F38" s="1494"/>
      <c r="G38" s="1494"/>
      <c r="H38" s="1494"/>
    </row>
    <row r="39" spans="1:8" s="1292" customFormat="1" ht="39.75" customHeight="1">
      <c r="A39" s="1494" t="s">
        <v>1764</v>
      </c>
      <c r="B39" s="1494"/>
      <c r="C39" s="1494"/>
      <c r="D39" s="1494"/>
      <c r="E39" s="1494"/>
      <c r="F39" s="1494"/>
      <c r="G39" s="1494"/>
      <c r="H39" s="1494"/>
    </row>
    <row r="40" spans="1:8" s="1197" customFormat="1">
      <c r="A40" s="104"/>
      <c r="B40" s="104"/>
      <c r="C40" s="104"/>
      <c r="D40" s="104"/>
      <c r="E40" s="104"/>
      <c r="F40" s="104"/>
      <c r="G40" s="104"/>
      <c r="H40" s="104"/>
    </row>
    <row r="41" spans="1:8">
      <c r="A41" s="820"/>
      <c r="B41" s="83"/>
      <c r="C41" s="83"/>
      <c r="D41" s="83"/>
      <c r="E41" s="83"/>
      <c r="F41" s="271"/>
      <c r="G41" s="271"/>
      <c r="H41" s="271"/>
    </row>
    <row r="42" spans="1:8">
      <c r="A42" s="707" t="s">
        <v>113</v>
      </c>
      <c r="B42" s="1424"/>
      <c r="C42" s="1424"/>
      <c r="D42" s="83"/>
      <c r="E42" s="83"/>
      <c r="F42" s="271"/>
      <c r="G42" s="271"/>
      <c r="H42" s="271"/>
    </row>
    <row r="43" spans="1:8">
      <c r="A43" s="83"/>
      <c r="B43" s="83"/>
      <c r="C43" s="83"/>
      <c r="D43" s="83"/>
      <c r="E43" s="83"/>
      <c r="F43" s="271"/>
      <c r="G43" s="271"/>
      <c r="H43" s="271"/>
    </row>
    <row r="44" spans="1:8">
      <c r="A44" s="707" t="s">
        <v>114</v>
      </c>
      <c r="B44" s="1424"/>
      <c r="C44" s="1424"/>
      <c r="D44" s="83"/>
      <c r="E44" s="83"/>
      <c r="F44" s="271"/>
      <c r="G44" s="271"/>
      <c r="H44" s="271"/>
    </row>
    <row r="45" spans="1:8">
      <c r="A45" s="83"/>
      <c r="B45" s="83"/>
      <c r="C45" s="83"/>
      <c r="D45" s="83"/>
      <c r="E45" s="83"/>
      <c r="F45" s="271"/>
      <c r="G45" s="271"/>
      <c r="H45" s="271"/>
    </row>
    <row r="46" spans="1:8">
      <c r="A46" s="1425" t="s">
        <v>115</v>
      </c>
      <c r="B46" s="1424"/>
      <c r="C46" s="1424"/>
      <c r="D46" s="1424"/>
      <c r="E46" s="1424"/>
      <c r="F46" s="271"/>
      <c r="G46" s="271"/>
      <c r="H46" s="271"/>
    </row>
    <row r="47" spans="1:8">
      <c r="B47" s="241"/>
      <c r="C47" s="241"/>
      <c r="D47" s="241"/>
      <c r="E47" s="241"/>
    </row>
    <row r="48" spans="1:8">
      <c r="B48" s="241"/>
      <c r="C48" s="241"/>
      <c r="D48" s="241"/>
      <c r="E48" s="241"/>
    </row>
    <row r="49" spans="2:5">
      <c r="B49" s="241"/>
      <c r="C49" s="241"/>
      <c r="D49" s="241"/>
      <c r="E49" s="241"/>
    </row>
    <row r="50" spans="2:5">
      <c r="B50" s="241"/>
      <c r="C50" s="241"/>
      <c r="D50" s="241"/>
      <c r="E50" s="241"/>
    </row>
  </sheetData>
  <mergeCells count="28">
    <mergeCell ref="B26:B28"/>
    <mergeCell ref="C26:C28"/>
    <mergeCell ref="D26:D28"/>
    <mergeCell ref="E26:E28"/>
    <mergeCell ref="A39:H39"/>
    <mergeCell ref="A3:B3"/>
    <mergeCell ref="A34:H34"/>
    <mergeCell ref="A35:H35"/>
    <mergeCell ref="F26:F28"/>
    <mergeCell ref="G26:G28"/>
    <mergeCell ref="H26:H28"/>
    <mergeCell ref="A36:H36"/>
    <mergeCell ref="A38:H38"/>
    <mergeCell ref="W26:W28"/>
    <mergeCell ref="X26:X28"/>
    <mergeCell ref="Y26:Y28"/>
    <mergeCell ref="Z26:Z28"/>
    <mergeCell ref="A33:H33"/>
    <mergeCell ref="P26:P28"/>
    <mergeCell ref="Q26:Q28"/>
    <mergeCell ref="T26:T28"/>
    <mergeCell ref="U26:U28"/>
    <mergeCell ref="V26:V28"/>
    <mergeCell ref="K26:K28"/>
    <mergeCell ref="L26:L28"/>
    <mergeCell ref="M26:M28"/>
    <mergeCell ref="N26:N28"/>
    <mergeCell ref="O26:O28"/>
  </mergeCells>
  <conditionalFormatting sqref="B10:F29 K10:O29 T10:X29">
    <cfRule type="cellIs" dxfId="0" priority="4" operator="between">
      <formula>1</formula>
      <formula>4</formula>
    </cfRule>
  </conditionalFormatting>
  <dataValidations count="1">
    <dataValidation allowBlank="1" showInputMessage="1" showErrorMessage="1" sqref="D41:E45 F41:H65432 B45:C45 B43:C43 B41:C41 B47:E65432 B37:H37 A30:H32 I30:HI65425 S9:S24 J9:J24 C1:HI6 B1:B2 B4:B6 A33:A65433 A9:A24 A1:A6"/>
  </dataValidations>
  <hyperlinks>
    <hyperlink ref="A44:C44" r:id="rId1" location="Contents!A1" display="Click here to return to Contents"/>
    <hyperlink ref="A3" r:id="rId2" location="'User Guide Driver Licensing'!A1"/>
    <hyperlink ref="A3:B3" location="'User Guide Driver Licensing'!A1" display="Click Here for User Guide"/>
    <hyperlink ref="A44" location="Contents!A1" display="Click here to return to Contents"/>
    <hyperlink ref="A46" location="'Statistical Notes'!A1" display="Click here for information on Statistical Notes and symbols used"/>
    <hyperlink ref="A42" location="'Driver Licensing - Commentary'!A1" display="Click here to return to the Commentary"/>
  </hyperlinks>
  <pageMargins left="0.35433070866141736" right="0.35433070866141736" top="0.98425196850393704" bottom="0.98425196850393704" header="0.51181102362204722" footer="0.51181102362204722"/>
  <pageSetup paperSize="9" scale="82" fitToWidth="3" orientation="portrait" r:id="rId3"/>
  <headerFooter alignWithMargins="0"/>
  <drawing r:id="rId4"/>
</worksheet>
</file>

<file path=xl/worksheets/sheet84.xml><?xml version="1.0" encoding="utf-8"?>
<worksheet xmlns="http://schemas.openxmlformats.org/spreadsheetml/2006/main" xmlns:r="http://schemas.openxmlformats.org/officeDocument/2006/relationships">
  <sheetPr codeName="Sheet52">
    <tabColor theme="0" tint="-0.249977111117893"/>
  </sheetPr>
  <dimension ref="A1:T56"/>
  <sheetViews>
    <sheetView zoomScaleNormal="100" workbookViewId="0">
      <selection activeCell="A2" sqref="A2"/>
    </sheetView>
  </sheetViews>
  <sheetFormatPr defaultRowHeight="12.75"/>
  <cols>
    <col min="1" max="1" width="12.7109375" style="7" bestFit="1" customWidth="1"/>
    <col min="2" max="2" width="9.140625" style="7" customWidth="1"/>
    <col min="3" max="15" width="9.140625" style="7"/>
    <col min="16" max="16384" width="9.140625" style="2"/>
  </cols>
  <sheetData>
    <row r="1" spans="1:20" ht="18">
      <c r="A1" s="1160" t="s">
        <v>270</v>
      </c>
      <c r="B1" s="245"/>
      <c r="C1" s="245"/>
      <c r="D1" s="245"/>
      <c r="E1" s="471"/>
      <c r="F1" s="245"/>
      <c r="G1" s="245"/>
      <c r="H1" s="245"/>
      <c r="I1" s="245"/>
      <c r="J1" s="245"/>
      <c r="K1" s="245"/>
      <c r="L1" s="245"/>
      <c r="M1" s="245"/>
      <c r="N1" s="245"/>
      <c r="O1" s="465" t="s">
        <v>92</v>
      </c>
      <c r="T1" s="471"/>
    </row>
    <row r="2" spans="1:20">
      <c r="A2" s="245"/>
      <c r="B2" s="245"/>
      <c r="C2" s="245"/>
      <c r="D2" s="245"/>
      <c r="E2" s="245"/>
      <c r="F2" s="245"/>
      <c r="G2" s="245"/>
      <c r="H2" s="245"/>
      <c r="I2" s="245"/>
      <c r="J2" s="245"/>
      <c r="K2" s="245"/>
      <c r="L2" s="245"/>
      <c r="M2" s="245"/>
      <c r="N2" s="245"/>
    </row>
    <row r="3" spans="1:20" ht="29.25" customHeight="1">
      <c r="A3" s="1464" t="s">
        <v>271</v>
      </c>
      <c r="B3" s="1464"/>
      <c r="C3" s="1464"/>
      <c r="D3" s="1464"/>
      <c r="E3" s="1464"/>
      <c r="F3" s="1464"/>
      <c r="G3" s="1464"/>
      <c r="H3" s="1464"/>
      <c r="I3" s="1464"/>
      <c r="J3" s="1464"/>
      <c r="K3" s="1464"/>
      <c r="L3" s="1464"/>
      <c r="M3" s="1464"/>
      <c r="N3" s="1464"/>
    </row>
    <row r="4" spans="1:20">
      <c r="A4" s="245"/>
      <c r="B4" s="245"/>
      <c r="C4" s="245"/>
      <c r="D4" s="245"/>
      <c r="E4" s="245"/>
      <c r="F4" s="245"/>
      <c r="G4" s="245"/>
      <c r="H4" s="245"/>
      <c r="I4" s="245"/>
      <c r="J4" s="245"/>
      <c r="K4" s="245"/>
      <c r="L4" s="245"/>
      <c r="M4" s="245"/>
      <c r="N4" s="245"/>
    </row>
    <row r="5" spans="1:20" ht="46.5" customHeight="1">
      <c r="A5" s="1464" t="s">
        <v>1506</v>
      </c>
      <c r="B5" s="1464"/>
      <c r="C5" s="1464"/>
      <c r="D5" s="1464"/>
      <c r="E5" s="1464"/>
      <c r="F5" s="1464"/>
      <c r="G5" s="1464"/>
      <c r="H5" s="1464"/>
      <c r="I5" s="1464"/>
      <c r="J5" s="1464"/>
      <c r="K5" s="1464"/>
      <c r="L5" s="1464"/>
      <c r="M5" s="1464"/>
      <c r="N5" s="1464"/>
    </row>
    <row r="6" spans="1:20">
      <c r="A6" s="245"/>
      <c r="B6" s="245"/>
      <c r="C6" s="245"/>
      <c r="D6" s="245"/>
      <c r="E6" s="245"/>
      <c r="F6" s="245"/>
      <c r="G6" s="245"/>
      <c r="H6" s="245"/>
      <c r="I6" s="245"/>
      <c r="J6" s="245"/>
      <c r="K6" s="245"/>
      <c r="L6" s="245"/>
      <c r="M6" s="245"/>
      <c r="N6" s="245"/>
    </row>
    <row r="7" spans="1:20" ht="15">
      <c r="A7" s="1464" t="s">
        <v>272</v>
      </c>
      <c r="B7" s="1464"/>
      <c r="C7" s="1464"/>
      <c r="D7" s="1464"/>
      <c r="E7" s="1464"/>
      <c r="F7" s="1464"/>
      <c r="G7" s="1464"/>
      <c r="H7" s="1464"/>
      <c r="I7" s="1464"/>
      <c r="J7" s="1464"/>
      <c r="K7" s="1464"/>
      <c r="L7" s="1464"/>
      <c r="M7" s="1464"/>
      <c r="N7" s="1464"/>
    </row>
    <row r="8" spans="1:20">
      <c r="A8" s="245"/>
      <c r="B8" s="245"/>
      <c r="C8" s="245"/>
      <c r="D8" s="245"/>
      <c r="E8" s="245"/>
      <c r="F8" s="245"/>
      <c r="G8" s="245"/>
      <c r="H8" s="245"/>
      <c r="I8" s="245"/>
      <c r="J8" s="245"/>
      <c r="K8" s="245"/>
      <c r="L8" s="245"/>
      <c r="M8" s="245"/>
      <c r="N8" s="245"/>
    </row>
    <row r="9" spans="1:20" s="236" customFormat="1" ht="15.75">
      <c r="A9" s="1176" t="s">
        <v>537</v>
      </c>
      <c r="B9" s="521"/>
      <c r="C9" s="521"/>
      <c r="D9" s="521"/>
      <c r="E9" s="521"/>
      <c r="F9" s="521"/>
      <c r="G9" s="521"/>
      <c r="H9" s="521"/>
      <c r="I9" s="521"/>
      <c r="J9" s="521"/>
      <c r="K9" s="521"/>
      <c r="L9" s="521"/>
      <c r="M9" s="521"/>
      <c r="N9" s="521"/>
      <c r="O9" s="237"/>
      <c r="P9" s="238"/>
    </row>
    <row r="10" spans="1:20" s="236" customFormat="1">
      <c r="A10" s="520"/>
      <c r="B10" s="521"/>
      <c r="C10" s="521"/>
      <c r="D10" s="521"/>
      <c r="E10" s="521"/>
      <c r="F10" s="521"/>
      <c r="G10" s="521"/>
      <c r="H10" s="521"/>
      <c r="I10" s="521"/>
      <c r="J10" s="521"/>
      <c r="K10" s="521"/>
      <c r="L10" s="521"/>
      <c r="M10" s="521"/>
      <c r="N10" s="521"/>
      <c r="O10" s="230"/>
      <c r="P10" s="238"/>
    </row>
    <row r="11" spans="1:20" s="236" customFormat="1" ht="15">
      <c r="A11" s="1156" t="s">
        <v>538</v>
      </c>
      <c r="B11" s="521"/>
      <c r="C11" s="521"/>
      <c r="D11" s="521"/>
      <c r="E11" s="521"/>
      <c r="F11" s="521"/>
      <c r="G11" s="521"/>
      <c r="H11" s="521"/>
      <c r="I11" s="521"/>
      <c r="J11" s="521"/>
      <c r="K11" s="521"/>
      <c r="L11" s="521"/>
      <c r="M11" s="521"/>
      <c r="N11" s="521"/>
      <c r="O11" s="230"/>
      <c r="P11" s="238"/>
    </row>
    <row r="12" spans="1:20" s="236" customFormat="1" ht="30" customHeight="1">
      <c r="A12" s="1483" t="s">
        <v>563</v>
      </c>
      <c r="B12" s="1467"/>
      <c r="C12" s="1467"/>
      <c r="D12" s="1467"/>
      <c r="E12" s="1467"/>
      <c r="F12" s="1467"/>
      <c r="G12" s="1467"/>
      <c r="H12" s="1467"/>
      <c r="I12" s="1467"/>
      <c r="J12" s="1467"/>
      <c r="K12" s="1467"/>
      <c r="L12" s="1467"/>
      <c r="M12" s="1467"/>
      <c r="N12" s="1467"/>
      <c r="O12" s="230"/>
      <c r="P12" s="238"/>
      <c r="Q12" s="11"/>
    </row>
    <row r="13" spans="1:20" s="236" customFormat="1" ht="8.25" customHeight="1">
      <c r="A13" s="522"/>
      <c r="B13" s="521"/>
      <c r="C13" s="521"/>
      <c r="D13" s="521"/>
      <c r="E13" s="521"/>
      <c r="F13" s="521"/>
      <c r="G13" s="521"/>
      <c r="H13" s="521"/>
      <c r="I13" s="521"/>
      <c r="J13" s="521"/>
      <c r="K13" s="521"/>
      <c r="L13" s="521"/>
      <c r="M13" s="521"/>
      <c r="N13" s="521"/>
      <c r="O13" s="230"/>
      <c r="P13" s="238"/>
    </row>
    <row r="14" spans="1:20" s="236" customFormat="1" ht="29.25" customHeight="1">
      <c r="A14" s="1483" t="s">
        <v>564</v>
      </c>
      <c r="B14" s="1467"/>
      <c r="C14" s="1467"/>
      <c r="D14" s="1467"/>
      <c r="E14" s="1467"/>
      <c r="F14" s="1467"/>
      <c r="G14" s="1467"/>
      <c r="H14" s="1467"/>
      <c r="I14" s="1467"/>
      <c r="J14" s="1467"/>
      <c r="K14" s="1467"/>
      <c r="L14" s="1467"/>
      <c r="M14" s="1467"/>
      <c r="N14" s="1467"/>
      <c r="O14" s="1202"/>
      <c r="P14" s="238"/>
    </row>
    <row r="15" spans="1:20" s="236" customFormat="1" ht="15" customHeight="1">
      <c r="A15" s="522"/>
      <c r="B15" s="521"/>
      <c r="C15" s="521"/>
      <c r="D15" s="521"/>
      <c r="E15" s="521"/>
      <c r="F15" s="521"/>
      <c r="G15" s="521"/>
      <c r="H15" s="521"/>
      <c r="I15" s="521"/>
      <c r="J15" s="521"/>
      <c r="K15" s="521"/>
      <c r="L15" s="521"/>
      <c r="M15" s="521"/>
      <c r="N15" s="521"/>
      <c r="O15" s="266"/>
      <c r="P15" s="238"/>
    </row>
    <row r="16" spans="1:20" s="236" customFormat="1" ht="15">
      <c r="A16" s="1156" t="s">
        <v>545</v>
      </c>
      <c r="B16" s="266"/>
      <c r="C16" s="266"/>
      <c r="D16" s="266"/>
      <c r="E16" s="266"/>
      <c r="F16" s="266"/>
      <c r="G16" s="266"/>
      <c r="H16" s="266"/>
      <c r="I16" s="266"/>
      <c r="J16" s="266"/>
      <c r="K16" s="266"/>
      <c r="L16" s="266"/>
      <c r="M16" s="266"/>
      <c r="N16" s="266"/>
      <c r="O16" s="266"/>
      <c r="P16" s="238"/>
    </row>
    <row r="17" spans="1:16" s="236" customFormat="1" ht="31.5" customHeight="1">
      <c r="A17" s="1483" t="s">
        <v>638</v>
      </c>
      <c r="B17" s="1467"/>
      <c r="C17" s="1467"/>
      <c r="D17" s="1467"/>
      <c r="E17" s="1467"/>
      <c r="F17" s="1467"/>
      <c r="G17" s="1467"/>
      <c r="H17" s="1467"/>
      <c r="I17" s="1467"/>
      <c r="J17" s="1467"/>
      <c r="K17" s="1467"/>
      <c r="L17" s="1467"/>
      <c r="M17" s="1467"/>
      <c r="N17" s="1467"/>
      <c r="O17" s="1202"/>
      <c r="P17" s="238"/>
    </row>
    <row r="18" spans="1:16" s="236" customFormat="1" ht="8.25" customHeight="1">
      <c r="A18" s="522"/>
      <c r="B18" s="521"/>
      <c r="C18" s="521"/>
      <c r="D18" s="521"/>
      <c r="E18" s="521"/>
      <c r="F18" s="521"/>
      <c r="G18" s="521"/>
      <c r="H18" s="521"/>
      <c r="I18" s="521"/>
      <c r="J18" s="521"/>
      <c r="K18" s="521"/>
      <c r="L18" s="521"/>
      <c r="M18" s="521"/>
      <c r="N18" s="521"/>
      <c r="O18" s="230"/>
      <c r="P18" s="238"/>
    </row>
    <row r="19" spans="1:16" s="236" customFormat="1" ht="31.5" customHeight="1">
      <c r="A19" s="1483" t="s">
        <v>639</v>
      </c>
      <c r="B19" s="1467"/>
      <c r="C19" s="1467"/>
      <c r="D19" s="1467"/>
      <c r="E19" s="1467"/>
      <c r="F19" s="1467"/>
      <c r="G19" s="1467"/>
      <c r="H19" s="1467"/>
      <c r="I19" s="1467"/>
      <c r="J19" s="1467"/>
      <c r="K19" s="1467"/>
      <c r="L19" s="1467"/>
      <c r="M19" s="1467"/>
      <c r="N19" s="1467"/>
      <c r="O19" s="1202"/>
      <c r="P19" s="238"/>
    </row>
    <row r="20" spans="1:16" s="236" customFormat="1" ht="8.25" customHeight="1">
      <c r="A20" s="522"/>
      <c r="B20" s="521"/>
      <c r="C20" s="521"/>
      <c r="D20" s="521"/>
      <c r="E20" s="521"/>
      <c r="F20" s="521"/>
      <c r="G20" s="521"/>
      <c r="H20" s="521"/>
      <c r="I20" s="521"/>
      <c r="J20" s="521"/>
      <c r="K20" s="521"/>
      <c r="L20" s="521"/>
      <c r="M20" s="521"/>
      <c r="N20" s="521"/>
      <c r="O20" s="230"/>
      <c r="P20" s="238"/>
    </row>
    <row r="21" spans="1:16" s="236" customFormat="1" ht="15">
      <c r="A21" s="1483" t="s">
        <v>640</v>
      </c>
      <c r="B21" s="1474"/>
      <c r="C21" s="1474"/>
      <c r="D21" s="1474"/>
      <c r="E21" s="1474"/>
      <c r="F21" s="1474"/>
      <c r="G21" s="1474"/>
      <c r="H21" s="1474"/>
      <c r="I21" s="1474"/>
      <c r="J21" s="1474"/>
      <c r="K21" s="1474"/>
      <c r="L21" s="1474"/>
      <c r="M21" s="1474"/>
      <c r="N21" s="1474"/>
      <c r="O21" s="1474"/>
      <c r="P21" s="238"/>
    </row>
    <row r="22" spans="1:16" s="236" customFormat="1">
      <c r="A22" s="521"/>
      <c r="B22" s="491"/>
      <c r="C22" s="491"/>
      <c r="D22" s="491"/>
      <c r="E22" s="491"/>
      <c r="F22" s="491"/>
      <c r="G22" s="491"/>
      <c r="H22" s="491"/>
      <c r="I22" s="491"/>
      <c r="J22" s="491"/>
      <c r="K22" s="491"/>
      <c r="L22" s="491"/>
      <c r="M22" s="491"/>
      <c r="N22" s="491"/>
      <c r="O22" s="491"/>
      <c r="P22" s="238"/>
    </row>
    <row r="23" spans="1:16" s="1144" customFormat="1" ht="15.75">
      <c r="A23" s="1527" t="s">
        <v>620</v>
      </c>
      <c r="B23" s="1542"/>
      <c r="C23" s="1542"/>
      <c r="D23" s="1542"/>
      <c r="E23" s="1542"/>
      <c r="F23" s="1542"/>
      <c r="G23" s="1542"/>
      <c r="H23" s="1542"/>
      <c r="I23" s="1542"/>
      <c r="J23" s="1542"/>
      <c r="K23" s="1542"/>
      <c r="L23" s="1542"/>
      <c r="M23" s="1542"/>
      <c r="N23" s="1542"/>
      <c r="O23" s="1542"/>
      <c r="P23" s="1233"/>
    </row>
    <row r="24" spans="1:16" s="236" customFormat="1">
      <c r="A24" s="521"/>
      <c r="B24" s="426"/>
      <c r="C24" s="426"/>
      <c r="D24" s="426"/>
      <c r="E24" s="426"/>
      <c r="F24" s="426"/>
      <c r="G24" s="426"/>
      <c r="H24" s="426"/>
      <c r="I24" s="426"/>
      <c r="J24" s="426"/>
      <c r="K24" s="426"/>
      <c r="L24" s="426"/>
      <c r="M24" s="426"/>
      <c r="N24" s="426"/>
      <c r="O24" s="426"/>
      <c r="P24" s="238"/>
    </row>
    <row r="25" spans="1:16" s="236" customFormat="1">
      <c r="A25" s="521"/>
      <c r="B25" s="426"/>
      <c r="C25" s="426"/>
      <c r="D25" s="426"/>
      <c r="E25" s="426"/>
      <c r="F25" s="426"/>
      <c r="G25" s="426"/>
      <c r="H25" s="426"/>
      <c r="I25" s="426"/>
      <c r="J25" s="426"/>
      <c r="K25" s="426"/>
      <c r="L25" s="426"/>
      <c r="M25" s="426"/>
      <c r="N25" s="426"/>
      <c r="O25" s="426"/>
      <c r="P25" s="238"/>
    </row>
    <row r="26" spans="1:16">
      <c r="A26" s="520" t="s">
        <v>546</v>
      </c>
    </row>
    <row r="27" spans="1:16" s="236" customFormat="1">
      <c r="A27" s="523"/>
      <c r="B27" s="7"/>
      <c r="C27" s="7"/>
      <c r="D27" s="7"/>
      <c r="E27" s="7"/>
      <c r="F27" s="7"/>
      <c r="G27" s="7"/>
      <c r="H27" s="7"/>
      <c r="I27" s="7"/>
      <c r="J27" s="7"/>
      <c r="K27" s="7"/>
      <c r="L27" s="7"/>
      <c r="M27" s="7"/>
      <c r="N27" s="7"/>
      <c r="O27" s="7"/>
    </row>
    <row r="28" spans="1:16" s="236" customFormat="1" ht="15">
      <c r="A28" s="1137" t="s">
        <v>743</v>
      </c>
      <c r="B28" s="7"/>
      <c r="C28" s="7"/>
      <c r="D28" s="7"/>
      <c r="E28" s="7"/>
      <c r="F28" s="7"/>
      <c r="G28" s="7"/>
      <c r="H28" s="7"/>
      <c r="I28" s="7"/>
      <c r="J28" s="7"/>
      <c r="K28" s="7"/>
      <c r="L28" s="7"/>
      <c r="M28" s="7"/>
      <c r="N28" s="7"/>
      <c r="O28" s="7"/>
    </row>
    <row r="29" spans="1:16" s="236" customFormat="1" ht="15">
      <c r="A29" s="1138" t="s">
        <v>742</v>
      </c>
      <c r="B29" s="7"/>
      <c r="C29" s="7"/>
      <c r="D29" s="7"/>
      <c r="E29" s="7"/>
      <c r="F29" s="7"/>
      <c r="G29" s="7"/>
      <c r="H29" s="7"/>
      <c r="I29" s="7"/>
      <c r="J29" s="7"/>
      <c r="K29" s="7"/>
      <c r="L29" s="7"/>
      <c r="M29" s="7"/>
      <c r="N29" s="7"/>
      <c r="O29" s="7"/>
    </row>
    <row r="30" spans="1:16" s="236" customFormat="1">
      <c r="A30" s="11"/>
      <c r="B30" s="7"/>
      <c r="C30" s="7"/>
      <c r="D30" s="7"/>
      <c r="E30" s="7"/>
      <c r="F30" s="7"/>
      <c r="G30" s="7"/>
      <c r="H30" s="7"/>
      <c r="I30" s="7"/>
      <c r="J30" s="7"/>
      <c r="K30" s="7"/>
      <c r="L30" s="7"/>
      <c r="M30" s="7"/>
      <c r="N30" s="7"/>
      <c r="O30" s="7"/>
    </row>
    <row r="31" spans="1:16" s="236" customFormat="1" ht="15">
      <c r="A31" s="1137" t="s">
        <v>753</v>
      </c>
      <c r="B31" s="7"/>
      <c r="C31" s="7"/>
      <c r="D31" s="7"/>
      <c r="E31" s="7"/>
      <c r="F31" s="7"/>
      <c r="G31" s="7"/>
      <c r="H31" s="7"/>
      <c r="I31" s="7"/>
      <c r="J31" s="7"/>
      <c r="K31" s="7"/>
      <c r="L31" s="7"/>
      <c r="M31" s="7"/>
      <c r="N31" s="7"/>
      <c r="O31" s="7"/>
    </row>
    <row r="32" spans="1:16" s="236" customFormat="1" ht="15">
      <c r="A32" s="1138" t="s">
        <v>748</v>
      </c>
      <c r="B32" s="7"/>
      <c r="C32" s="7"/>
      <c r="D32" s="7"/>
      <c r="E32" s="7"/>
      <c r="F32" s="7"/>
      <c r="G32" s="7"/>
      <c r="H32" s="7"/>
      <c r="I32" s="7"/>
      <c r="J32" s="7"/>
      <c r="K32" s="7"/>
      <c r="L32" s="7"/>
      <c r="M32" s="7"/>
      <c r="N32" s="7"/>
      <c r="O32" s="7"/>
    </row>
    <row r="34" spans="1:14" ht="15">
      <c r="A34" s="1137" t="s">
        <v>558</v>
      </c>
    </row>
    <row r="35" spans="1:14" ht="15">
      <c r="A35" s="1135" t="s">
        <v>273</v>
      </c>
    </row>
    <row r="37" spans="1:14" ht="15">
      <c r="A37" s="1137" t="s">
        <v>274</v>
      </c>
    </row>
    <row r="38" spans="1:14" ht="15">
      <c r="A38" s="1135" t="s">
        <v>275</v>
      </c>
    </row>
    <row r="40" spans="1:14" ht="15">
      <c r="A40" s="1137" t="s">
        <v>276</v>
      </c>
    </row>
    <row r="41" spans="1:14" ht="15">
      <c r="A41" s="1135" t="s">
        <v>277</v>
      </c>
    </row>
    <row r="42" spans="1:14">
      <c r="A42" s="429"/>
    </row>
    <row r="43" spans="1:14" ht="15">
      <c r="A43" s="1158" t="s">
        <v>278</v>
      </c>
    </row>
    <row r="44" spans="1:14" ht="31.5" customHeight="1">
      <c r="A44" s="1465" t="s">
        <v>845</v>
      </c>
      <c r="B44" s="1541"/>
      <c r="C44" s="1541"/>
      <c r="D44" s="1541"/>
      <c r="E44" s="1541"/>
      <c r="F44" s="1541"/>
      <c r="G44" s="1541"/>
      <c r="H44" s="1541"/>
      <c r="I44" s="1541"/>
      <c r="J44" s="1541"/>
      <c r="K44" s="1541"/>
      <c r="L44" s="1541"/>
      <c r="M44" s="1541"/>
      <c r="N44" s="1541"/>
    </row>
    <row r="45" spans="1:14">
      <c r="A45" s="429"/>
    </row>
    <row r="46" spans="1:14" ht="15">
      <c r="A46" s="1158" t="s">
        <v>279</v>
      </c>
    </row>
    <row r="47" spans="1:14" ht="15">
      <c r="A47" s="1135" t="s">
        <v>280</v>
      </c>
    </row>
    <row r="48" spans="1:14">
      <c r="A48" s="429"/>
    </row>
    <row r="49" spans="1:15" ht="15">
      <c r="A49" s="1158" t="s">
        <v>281</v>
      </c>
    </row>
    <row r="50" spans="1:15" ht="15">
      <c r="A50" s="1135" t="s">
        <v>757</v>
      </c>
    </row>
    <row r="52" spans="1:15" s="28" customFormat="1" ht="15">
      <c r="A52" s="1159" t="s">
        <v>282</v>
      </c>
      <c r="B52" s="412"/>
      <c r="C52" s="412"/>
      <c r="D52" s="412"/>
      <c r="E52" s="412"/>
      <c r="F52" s="412"/>
      <c r="G52" s="412"/>
      <c r="H52" s="412"/>
      <c r="I52" s="412"/>
      <c r="J52" s="412"/>
      <c r="K52" s="412"/>
      <c r="L52" s="412"/>
      <c r="M52" s="412"/>
      <c r="N52" s="412"/>
      <c r="O52" s="412"/>
    </row>
    <row r="53" spans="1:15" ht="15">
      <c r="A53" s="1135" t="s">
        <v>758</v>
      </c>
    </row>
    <row r="55" spans="1:15" ht="15">
      <c r="A55" s="1137" t="s">
        <v>214</v>
      </c>
    </row>
    <row r="56" spans="1:15" ht="15">
      <c r="A56" s="1135" t="s">
        <v>756</v>
      </c>
    </row>
  </sheetData>
  <mergeCells count="10">
    <mergeCell ref="A44:N44"/>
    <mergeCell ref="A23:O23"/>
    <mergeCell ref="A21:O21"/>
    <mergeCell ref="A3:N3"/>
    <mergeCell ref="A5:N5"/>
    <mergeCell ref="A7:N7"/>
    <mergeCell ref="A12:N12"/>
    <mergeCell ref="A14:N14"/>
    <mergeCell ref="A17:N17"/>
    <mergeCell ref="A19:N19"/>
  </mergeCells>
  <hyperlinks>
    <hyperlink ref="A35" r:id="rId1"/>
    <hyperlink ref="A38" r:id="rId2"/>
    <hyperlink ref="A41" r:id="rId3"/>
    <hyperlink ref="A44" r:id="rId4"/>
    <hyperlink ref="A47" r:id="rId5"/>
    <hyperlink ref="A50" r:id="rId6"/>
    <hyperlink ref="A53" r:id="rId7"/>
    <hyperlink ref="A56" r:id="rId8"/>
    <hyperlink ref="A29" r:id="rId9"/>
    <hyperlink ref="A32" r:id="rId10"/>
    <hyperlink ref="O1" location="Contents!A1" display="Return to Contents"/>
  </hyperlinks>
  <pageMargins left="0.70866141732283472" right="0.70866141732283472" top="0.74803149606299213" bottom="0.74803149606299213" header="0.31496062992125984" footer="0.31496062992125984"/>
  <pageSetup paperSize="9" scale="63" fitToWidth="0" fitToHeight="0" orientation="portrait" r:id="rId11"/>
</worksheet>
</file>

<file path=xl/worksheets/sheet85.xml><?xml version="1.0" encoding="utf-8"?>
<worksheet xmlns="http://schemas.openxmlformats.org/spreadsheetml/2006/main" xmlns:r="http://schemas.openxmlformats.org/officeDocument/2006/relationships">
  <sheetPr codeName="Sheet75">
    <tabColor theme="0" tint="-0.249977111117893"/>
    <pageSetUpPr fitToPage="1"/>
  </sheetPr>
  <dimension ref="A1:E19"/>
  <sheetViews>
    <sheetView zoomScaleNormal="100" workbookViewId="0">
      <selection activeCell="A2" sqref="A2"/>
    </sheetView>
  </sheetViews>
  <sheetFormatPr defaultRowHeight="14.25"/>
  <cols>
    <col min="1" max="1" width="123.5703125" style="131" customWidth="1"/>
    <col min="2" max="2" width="21" style="131" customWidth="1"/>
    <col min="3" max="3" width="38.85546875" style="132" customWidth="1"/>
    <col min="4" max="4" width="25" style="132" customWidth="1"/>
    <col min="5" max="5" width="11.85546875" style="386" customWidth="1"/>
    <col min="6" max="16384" width="9.140625" style="386"/>
  </cols>
  <sheetData>
    <row r="1" spans="1:5" s="127" customFormat="1" ht="30.75" customHeight="1">
      <c r="A1" s="482" t="s">
        <v>701</v>
      </c>
      <c r="B1" s="471"/>
      <c r="C1" s="330"/>
      <c r="D1" s="1162" t="s">
        <v>63</v>
      </c>
    </row>
    <row r="2" spans="1:5" s="135" customFormat="1" ht="15.75">
      <c r="A2" s="480" t="s">
        <v>1128</v>
      </c>
      <c r="B2" s="139"/>
      <c r="C2" s="1435" t="s">
        <v>90</v>
      </c>
      <c r="D2" s="387"/>
      <c r="E2" s="144"/>
    </row>
    <row r="3" spans="1:5" s="135" customFormat="1" ht="30.75" customHeight="1">
      <c r="A3" s="478" t="s">
        <v>1690</v>
      </c>
      <c r="C3" s="137" t="s">
        <v>1689</v>
      </c>
      <c r="D3" s="419"/>
      <c r="E3" s="144"/>
    </row>
    <row r="4" spans="1:5" s="135" customFormat="1" ht="15.75">
      <c r="A4" s="480" t="s">
        <v>1129</v>
      </c>
      <c r="C4" s="1435" t="s">
        <v>90</v>
      </c>
      <c r="D4" s="419"/>
      <c r="E4" s="144"/>
    </row>
    <row r="5" spans="1:5" s="135" customFormat="1" ht="61.5" customHeight="1">
      <c r="A5" s="1394" t="s">
        <v>1935</v>
      </c>
      <c r="B5" s="139"/>
      <c r="C5" s="137" t="s">
        <v>776</v>
      </c>
      <c r="D5" s="387"/>
      <c r="E5" s="144"/>
    </row>
    <row r="6" spans="1:5" s="135" customFormat="1" ht="15.75">
      <c r="A6" s="480" t="s">
        <v>1130</v>
      </c>
      <c r="B6" s="139"/>
      <c r="C6" s="137"/>
      <c r="D6" s="419"/>
      <c r="E6" s="144"/>
    </row>
    <row r="7" spans="1:5" s="135" customFormat="1" ht="43.5" customHeight="1">
      <c r="A7" s="1354" t="s">
        <v>1936</v>
      </c>
      <c r="B7" s="139"/>
      <c r="C7" s="137"/>
      <c r="D7" s="387"/>
      <c r="E7" s="144"/>
    </row>
    <row r="8" spans="1:5" s="135" customFormat="1" ht="15.75">
      <c r="A8" s="480" t="s">
        <v>1693</v>
      </c>
      <c r="C8" s="137"/>
      <c r="D8" s="424"/>
      <c r="E8" s="144"/>
    </row>
    <row r="9" spans="1:5" s="135" customFormat="1" ht="33.75" customHeight="1">
      <c r="A9" s="479" t="s">
        <v>1691</v>
      </c>
      <c r="B9" s="139"/>
      <c r="C9" s="1435" t="s">
        <v>1692</v>
      </c>
      <c r="D9" s="387"/>
      <c r="E9" s="144"/>
    </row>
    <row r="10" spans="1:5" ht="41.25" customHeight="1">
      <c r="A10" s="478" t="s">
        <v>1695</v>
      </c>
      <c r="C10" s="137" t="s">
        <v>777</v>
      </c>
    </row>
    <row r="11" spans="1:5" ht="28.5" customHeight="1">
      <c r="A11" s="479" t="s">
        <v>1694</v>
      </c>
    </row>
    <row r="12" spans="1:5" ht="15.75">
      <c r="A12" s="480" t="s">
        <v>1131</v>
      </c>
      <c r="C12" s="1435" t="s">
        <v>1696</v>
      </c>
    </row>
    <row r="13" spans="1:5" ht="33" customHeight="1">
      <c r="A13" s="479" t="s">
        <v>1697</v>
      </c>
      <c r="C13" s="137" t="s">
        <v>778</v>
      </c>
    </row>
    <row r="14" spans="1:5" ht="57.75" customHeight="1">
      <c r="A14" s="740" t="s">
        <v>1698</v>
      </c>
    </row>
    <row r="16" spans="1:5">
      <c r="A16" s="486"/>
    </row>
    <row r="17" spans="1:1" ht="15">
      <c r="A17" s="488" t="s">
        <v>73</v>
      </c>
    </row>
    <row r="18" spans="1:1">
      <c r="A18" s="489" t="s">
        <v>74</v>
      </c>
    </row>
    <row r="19" spans="1:1">
      <c r="A19" s="489" t="s">
        <v>75</v>
      </c>
    </row>
  </sheetData>
  <hyperlinks>
    <hyperlink ref="C2" location="'Road Transport Licensing T7.1'!A1" display="Road Transport Licensing Tables"/>
    <hyperlink ref="D1" location="Contents!A1" display="Back to Contents Page"/>
    <hyperlink ref="C4" location="'Road Transport Licensing T7.1'!A1" display="Road Transport Licensing Tables"/>
    <hyperlink ref="C9" location="'Road Transport Licensing T7.3'!A1" display="Taxi Licensing Stock Tables"/>
    <hyperlink ref="C12" location="'Road Transport Licensing T7.4'!A1" display="Goods Vehicle Operator Licences Table"/>
  </hyperlinks>
  <pageMargins left="0" right="0" top="0.19685039370078741" bottom="0.15748031496062992" header="0.19685039370078741" footer="0.15748031496062992"/>
  <pageSetup paperSize="9" orientation="landscape" r:id="rId1"/>
  <drawing r:id="rId2"/>
</worksheet>
</file>

<file path=xl/worksheets/sheet86.xml><?xml version="1.0" encoding="utf-8"?>
<worksheet xmlns="http://schemas.openxmlformats.org/spreadsheetml/2006/main" xmlns:r="http://schemas.openxmlformats.org/officeDocument/2006/relationships">
  <sheetPr codeName="Sheet53">
    <tabColor theme="0" tint="-0.249977111117893"/>
    <pageSetUpPr fitToPage="1"/>
  </sheetPr>
  <dimension ref="A1:I47"/>
  <sheetViews>
    <sheetView zoomScaleNormal="100" workbookViewId="0">
      <selection activeCell="A2" sqref="A2"/>
    </sheetView>
  </sheetViews>
  <sheetFormatPr defaultRowHeight="12.75"/>
  <cols>
    <col min="1" max="1" width="31.7109375" style="75" customWidth="1"/>
    <col min="2" max="4" width="15.5703125" style="74" customWidth="1"/>
    <col min="5" max="6" width="15.5703125" style="75" customWidth="1"/>
    <col min="7" max="16384" width="9.140625" style="75"/>
  </cols>
  <sheetData>
    <row r="1" spans="1:9" ht="15.75">
      <c r="A1" s="73" t="s">
        <v>43</v>
      </c>
      <c r="C1" s="471"/>
    </row>
    <row r="2" spans="1:9" ht="15.75">
      <c r="F2" s="77"/>
    </row>
    <row r="3" spans="1:9">
      <c r="A3" s="707" t="s">
        <v>106</v>
      </c>
    </row>
    <row r="4" spans="1:9">
      <c r="A4" s="119"/>
    </row>
    <row r="5" spans="1:9" ht="14.25">
      <c r="A5" s="442" t="s">
        <v>1449</v>
      </c>
      <c r="B5" s="108"/>
      <c r="C5" s="108"/>
      <c r="D5" s="108"/>
    </row>
    <row r="6" spans="1:9" s="709" customFormat="1" ht="13.5" thickBot="1">
      <c r="A6" s="680"/>
      <c r="B6" s="271"/>
      <c r="C6" s="271"/>
      <c r="D6" s="271"/>
      <c r="E6" s="271"/>
      <c r="F6" s="271"/>
    </row>
    <row r="7" spans="1:9" s="709" customFormat="1" ht="16.5" thickTop="1">
      <c r="A7" s="632"/>
      <c r="B7" s="568"/>
      <c r="C7" s="568"/>
      <c r="D7" s="569"/>
      <c r="E7" s="570"/>
      <c r="F7" s="568"/>
    </row>
    <row r="8" spans="1:9" s="709" customFormat="1" ht="15.75" customHeight="1" thickBot="1">
      <c r="A8" s="679" t="s">
        <v>283</v>
      </c>
      <c r="B8" s="637" t="s">
        <v>855</v>
      </c>
      <c r="C8" s="638" t="s">
        <v>856</v>
      </c>
      <c r="D8" s="638" t="s">
        <v>857</v>
      </c>
      <c r="E8" s="638" t="s">
        <v>858</v>
      </c>
      <c r="F8" s="638" t="s">
        <v>862</v>
      </c>
      <c r="G8" s="248"/>
      <c r="H8" s="248"/>
    </row>
    <row r="9" spans="1:9" ht="13.5" thickTop="1">
      <c r="A9" s="79"/>
      <c r="B9" s="94"/>
      <c r="C9" s="94"/>
      <c r="D9" s="94"/>
      <c r="E9" s="742"/>
      <c r="F9" s="742"/>
      <c r="H9" s="214"/>
    </row>
    <row r="10" spans="1:9">
      <c r="A10" s="399" t="s">
        <v>284</v>
      </c>
      <c r="B10" s="589">
        <v>2398</v>
      </c>
      <c r="C10" s="589">
        <v>2121</v>
      </c>
      <c r="D10" s="589">
        <v>2376</v>
      </c>
      <c r="E10" s="589">
        <v>2484</v>
      </c>
      <c r="F10" s="743">
        <v>2358</v>
      </c>
      <c r="G10" s="87"/>
      <c r="H10" s="99"/>
    </row>
    <row r="11" spans="1:9">
      <c r="A11" s="270"/>
      <c r="B11" s="75"/>
      <c r="C11" s="75"/>
      <c r="D11" s="75"/>
      <c r="F11" s="743"/>
      <c r="H11" s="99"/>
    </row>
    <row r="12" spans="1:9" ht="14.25">
      <c r="A12" s="266" t="s">
        <v>1686</v>
      </c>
      <c r="B12" s="589">
        <v>9455</v>
      </c>
      <c r="C12" s="589">
        <v>9739</v>
      </c>
      <c r="D12" s="589">
        <v>9969</v>
      </c>
      <c r="E12" s="589">
        <v>9990</v>
      </c>
      <c r="F12" s="743">
        <v>9490</v>
      </c>
      <c r="H12" s="216"/>
    </row>
    <row r="13" spans="1:9">
      <c r="A13" s="270"/>
      <c r="B13" s="75"/>
      <c r="C13" s="75"/>
      <c r="D13" s="75"/>
      <c r="F13" s="743"/>
    </row>
    <row r="14" spans="1:9" ht="14.25">
      <c r="A14" s="1294" t="s">
        <v>1687</v>
      </c>
      <c r="B14" s="589">
        <v>2987</v>
      </c>
      <c r="C14" s="589">
        <v>2773</v>
      </c>
      <c r="D14" s="589">
        <v>3010</v>
      </c>
      <c r="E14" s="589">
        <v>2255</v>
      </c>
      <c r="F14" s="359">
        <v>2241</v>
      </c>
    </row>
    <row r="15" spans="1:9">
      <c r="A15" s="270"/>
      <c r="B15" s="75"/>
      <c r="C15" s="75"/>
      <c r="D15" s="75"/>
      <c r="F15" s="743"/>
    </row>
    <row r="16" spans="1:9" ht="14.25">
      <c r="A16" s="1294" t="s">
        <v>1688</v>
      </c>
      <c r="B16" s="590">
        <v>192</v>
      </c>
      <c r="C16" s="590">
        <v>211</v>
      </c>
      <c r="D16" s="590">
        <v>216</v>
      </c>
      <c r="E16" s="590">
        <v>200</v>
      </c>
      <c r="F16" s="743">
        <v>204</v>
      </c>
      <c r="I16" s="188"/>
    </row>
    <row r="17" spans="1:9" s="403" customFormat="1">
      <c r="A17" s="183" t="s">
        <v>724</v>
      </c>
      <c r="B17" s="747">
        <v>44</v>
      </c>
      <c r="C17" s="747">
        <v>43</v>
      </c>
      <c r="D17" s="747">
        <v>44</v>
      </c>
      <c r="E17" s="747">
        <v>35</v>
      </c>
      <c r="F17" s="1298">
        <v>36</v>
      </c>
      <c r="I17" s="188"/>
    </row>
    <row r="18" spans="1:9" s="403" customFormat="1">
      <c r="A18" s="183" t="s">
        <v>725</v>
      </c>
      <c r="B18" s="747">
        <v>148</v>
      </c>
      <c r="C18" s="747">
        <v>168</v>
      </c>
      <c r="D18" s="747">
        <v>172</v>
      </c>
      <c r="E18" s="747">
        <v>165</v>
      </c>
      <c r="F18" s="1298">
        <v>168</v>
      </c>
      <c r="I18" s="188"/>
    </row>
    <row r="19" spans="1:9">
      <c r="A19" s="270"/>
      <c r="B19" s="75"/>
      <c r="C19" s="75"/>
      <c r="D19" s="75"/>
      <c r="F19" s="743"/>
      <c r="I19" s="188"/>
    </row>
    <row r="20" spans="1:9" ht="14.25">
      <c r="A20" s="1368" t="s">
        <v>1939</v>
      </c>
      <c r="B20" s="589">
        <v>2254</v>
      </c>
      <c r="C20" s="589">
        <v>2567</v>
      </c>
      <c r="D20" s="589">
        <v>2633</v>
      </c>
      <c r="E20" s="589">
        <v>2624</v>
      </c>
      <c r="F20" s="743">
        <v>2339</v>
      </c>
      <c r="I20" s="188"/>
    </row>
    <row r="21" spans="1:9" s="403" customFormat="1">
      <c r="A21" s="183" t="s">
        <v>724</v>
      </c>
      <c r="B21" s="750">
        <v>161</v>
      </c>
      <c r="C21" s="750">
        <v>158</v>
      </c>
      <c r="D21" s="750">
        <v>146</v>
      </c>
      <c r="E21" s="750">
        <v>96</v>
      </c>
      <c r="F21" s="1298">
        <v>90</v>
      </c>
      <c r="I21" s="188"/>
    </row>
    <row r="22" spans="1:9" s="403" customFormat="1">
      <c r="A22" s="183" t="s">
        <v>725</v>
      </c>
      <c r="B22" s="750">
        <v>2093</v>
      </c>
      <c r="C22" s="750">
        <v>2409</v>
      </c>
      <c r="D22" s="750">
        <v>2487</v>
      </c>
      <c r="E22" s="750">
        <v>2528</v>
      </c>
      <c r="F22" s="1298">
        <v>2249</v>
      </c>
      <c r="I22" s="188"/>
    </row>
    <row r="23" spans="1:9">
      <c r="A23" s="270"/>
      <c r="B23" s="535"/>
      <c r="C23" s="535"/>
      <c r="D23" s="535"/>
      <c r="E23" s="535"/>
      <c r="F23" s="743"/>
      <c r="G23" s="362"/>
      <c r="H23" s="362"/>
    </row>
    <row r="24" spans="1:9" ht="14.25">
      <c r="A24" s="1368" t="s">
        <v>1941</v>
      </c>
      <c r="B24" s="589">
        <v>1385</v>
      </c>
      <c r="C24" s="590">
        <v>644</v>
      </c>
      <c r="D24" s="590">
        <v>421</v>
      </c>
      <c r="E24" s="590">
        <v>531</v>
      </c>
      <c r="F24" s="743">
        <v>427</v>
      </c>
      <c r="G24" s="362"/>
      <c r="H24" s="271"/>
    </row>
    <row r="25" spans="1:9" ht="14.25">
      <c r="A25" s="1368" t="s">
        <v>1942</v>
      </c>
      <c r="B25" s="589">
        <v>1951</v>
      </c>
      <c r="C25" s="590">
        <v>377</v>
      </c>
      <c r="D25" s="590">
        <v>356</v>
      </c>
      <c r="E25" s="590">
        <v>438</v>
      </c>
      <c r="F25" s="743">
        <v>400</v>
      </c>
      <c r="G25" s="362"/>
      <c r="H25" s="271"/>
    </row>
    <row r="26" spans="1:9" ht="13.5" thickBot="1">
      <c r="A26" s="101"/>
      <c r="B26" s="90"/>
      <c r="C26" s="90"/>
      <c r="D26" s="184"/>
      <c r="E26" s="748"/>
      <c r="F26" s="749"/>
      <c r="H26" s="101"/>
    </row>
    <row r="27" spans="1:9" ht="13.5" thickTop="1">
      <c r="A27" s="1182" t="s">
        <v>1450</v>
      </c>
      <c r="B27" s="217"/>
      <c r="C27" s="217"/>
      <c r="D27" s="217"/>
      <c r="E27" s="271"/>
      <c r="F27" s="271"/>
    </row>
    <row r="28" spans="1:9">
      <c r="A28" s="104"/>
      <c r="B28" s="108"/>
      <c r="C28" s="108"/>
      <c r="D28" s="108"/>
      <c r="E28" s="271"/>
      <c r="F28" s="271"/>
    </row>
    <row r="29" spans="1:9">
      <c r="A29" s="240" t="s">
        <v>121</v>
      </c>
      <c r="B29" s="108"/>
      <c r="C29" s="108"/>
      <c r="D29" s="104"/>
      <c r="E29" s="271"/>
      <c r="F29" s="271"/>
    </row>
    <row r="30" spans="1:9" s="101" customFormat="1" ht="3.75" customHeight="1">
      <c r="A30" s="240"/>
      <c r="B30" s="108"/>
      <c r="C30" s="108"/>
      <c r="D30" s="104"/>
      <c r="E30" s="271"/>
      <c r="F30" s="271"/>
    </row>
    <row r="31" spans="1:9" s="79" customFormat="1" ht="12.75" customHeight="1">
      <c r="A31" s="240" t="s">
        <v>1143</v>
      </c>
      <c r="B31" s="108"/>
      <c r="C31" s="108"/>
      <c r="D31" s="104"/>
      <c r="E31" s="271"/>
      <c r="F31" s="271"/>
    </row>
    <row r="32" spans="1:9" s="270" customFormat="1" ht="12.75" customHeight="1">
      <c r="A32" s="240" t="s">
        <v>1451</v>
      </c>
      <c r="B32" s="108"/>
      <c r="C32" s="108"/>
      <c r="D32" s="104"/>
      <c r="E32" s="271"/>
      <c r="F32" s="271"/>
    </row>
    <row r="33" spans="1:9" s="270" customFormat="1" ht="12.75" customHeight="1">
      <c r="A33" s="240" t="s">
        <v>1685</v>
      </c>
      <c r="B33" s="108"/>
      <c r="C33" s="108"/>
      <c r="D33" s="104"/>
      <c r="E33" s="271"/>
      <c r="F33" s="271"/>
      <c r="I33" s="1361"/>
    </row>
    <row r="34" spans="1:9" s="270" customFormat="1" ht="12.75" customHeight="1">
      <c r="A34" s="240" t="s">
        <v>1937</v>
      </c>
      <c r="B34" s="108"/>
      <c r="C34" s="108"/>
      <c r="D34" s="104"/>
      <c r="E34" s="271"/>
      <c r="F34" s="271"/>
    </row>
    <row r="35" spans="1:9" s="79" customFormat="1" ht="27.75" customHeight="1">
      <c r="A35" s="1494" t="s">
        <v>1938</v>
      </c>
      <c r="B35" s="1494"/>
      <c r="C35" s="1494"/>
      <c r="D35" s="1494"/>
      <c r="E35" s="1494"/>
      <c r="F35" s="1494"/>
    </row>
    <row r="36" spans="1:9" s="79" customFormat="1" ht="39" customHeight="1">
      <c r="A36" s="1494" t="s">
        <v>1940</v>
      </c>
      <c r="B36" s="1494"/>
      <c r="C36" s="1494"/>
      <c r="D36" s="1494"/>
      <c r="E36" s="1494"/>
      <c r="F36" s="1494"/>
    </row>
    <row r="37" spans="1:9" s="270" customFormat="1">
      <c r="A37" s="1203"/>
      <c r="B37" s="1203"/>
      <c r="C37" s="1203"/>
      <c r="D37" s="1203"/>
      <c r="E37" s="1203"/>
      <c r="F37" s="1203"/>
    </row>
    <row r="38" spans="1:9" ht="12.75" customHeight="1">
      <c r="A38" s="271"/>
      <c r="B38" s="108"/>
      <c r="C38" s="108"/>
      <c r="D38" s="108"/>
      <c r="E38" s="271"/>
      <c r="F38" s="938"/>
      <c r="H38" s="218"/>
    </row>
    <row r="39" spans="1:9" ht="15">
      <c r="A39" s="1426" t="s">
        <v>113</v>
      </c>
      <c r="B39" s="1422"/>
      <c r="C39" s="108"/>
      <c r="D39" s="108"/>
      <c r="E39" s="271"/>
      <c r="F39" s="938"/>
    </row>
    <row r="40" spans="1:9" ht="15">
      <c r="A40" s="271"/>
      <c r="B40" s="108"/>
      <c r="C40" s="108"/>
      <c r="D40" s="108"/>
      <c r="E40" s="271"/>
      <c r="F40" s="938"/>
    </row>
    <row r="41" spans="1:9" ht="15">
      <c r="A41" s="707" t="s">
        <v>114</v>
      </c>
      <c r="B41" s="108"/>
      <c r="C41" s="108"/>
      <c r="D41" s="108"/>
      <c r="E41" s="271"/>
      <c r="F41" s="938"/>
    </row>
    <row r="42" spans="1:9" ht="15">
      <c r="A42" s="271"/>
      <c r="B42" s="108"/>
      <c r="C42" s="108"/>
      <c r="D42" s="108"/>
      <c r="E42" s="271"/>
      <c r="F42" s="938"/>
    </row>
    <row r="43" spans="1:9" ht="15">
      <c r="A43" s="707" t="s">
        <v>115</v>
      </c>
      <c r="B43" s="108"/>
      <c r="C43" s="108"/>
      <c r="D43" s="108"/>
      <c r="E43" s="271"/>
      <c r="F43" s="938"/>
    </row>
    <row r="44" spans="1:9" ht="15">
      <c r="A44" s="271"/>
      <c r="B44" s="108"/>
      <c r="C44" s="108"/>
      <c r="D44" s="108"/>
      <c r="E44" s="271"/>
      <c r="F44" s="938"/>
    </row>
    <row r="45" spans="1:9">
      <c r="A45" s="1204" t="s">
        <v>631</v>
      </c>
      <c r="B45" s="108"/>
      <c r="C45" s="108"/>
      <c r="D45" s="108"/>
      <c r="E45" s="271"/>
      <c r="F45" s="271"/>
    </row>
    <row r="46" spans="1:9">
      <c r="A46" s="271"/>
      <c r="B46" s="108"/>
      <c r="C46" s="108"/>
      <c r="D46" s="108"/>
      <c r="E46" s="271"/>
      <c r="F46" s="271"/>
      <c r="H46" s="219"/>
    </row>
    <row r="47" spans="1:9">
      <c r="A47" s="271"/>
      <c r="B47" s="108"/>
      <c r="C47" s="108"/>
      <c r="D47" s="108"/>
      <c r="E47" s="271"/>
      <c r="F47" s="271"/>
      <c r="H47" s="219"/>
    </row>
  </sheetData>
  <mergeCells count="2">
    <mergeCell ref="A35:F35"/>
    <mergeCell ref="A36:F36"/>
  </mergeCells>
  <hyperlinks>
    <hyperlink ref="A3" location="'User Guide Road Trans Licensing'!A1" display="Click Here for User Guide"/>
    <hyperlink ref="A41" location="Contents!A1" display="Click here to return to Contents"/>
    <hyperlink ref="A43" location="'Statistical Notes'!A1" display="Click here for information on Statistical Notes and symbols used"/>
    <hyperlink ref="A45" r:id="rId1"/>
    <hyperlink ref="A39" location="'Road Transport - Commentary'!A1" display="Click here to return to the Commentary"/>
  </hyperlinks>
  <pageMargins left="0.74803149606299213" right="0.74803149606299213" top="0.59055118110236227" bottom="0.59055118110236227" header="0.51181102362204722" footer="0.51181102362204722"/>
  <pageSetup paperSize="9" scale="99" orientation="landscape" r:id="rId2"/>
  <headerFooter alignWithMargins="0"/>
  <drawing r:id="rId3"/>
</worksheet>
</file>

<file path=xl/worksheets/sheet87.xml><?xml version="1.0" encoding="utf-8"?>
<worksheet xmlns="http://schemas.openxmlformats.org/spreadsheetml/2006/main" xmlns:r="http://schemas.openxmlformats.org/officeDocument/2006/relationships">
  <sheetPr codeName="Sheet103">
    <tabColor theme="0" tint="-0.249977111117893"/>
    <pageSetUpPr fitToPage="1"/>
  </sheetPr>
  <dimension ref="A1:I45"/>
  <sheetViews>
    <sheetView zoomScaleNormal="100" workbookViewId="0">
      <selection activeCell="A2" sqref="A2"/>
    </sheetView>
  </sheetViews>
  <sheetFormatPr defaultRowHeight="12.75"/>
  <cols>
    <col min="1" max="1" width="31.7109375" style="709" customWidth="1"/>
    <col min="2" max="4" width="14.28515625" style="74" customWidth="1"/>
    <col min="5" max="5" width="14.28515625" style="709" customWidth="1"/>
    <col min="6" max="6" width="2.42578125" style="816" customWidth="1"/>
    <col min="7" max="7" width="14.28515625" style="709" customWidth="1"/>
    <col min="8" max="16384" width="9.140625" style="709"/>
  </cols>
  <sheetData>
    <row r="1" spans="1:9" ht="15.75">
      <c r="A1" s="73" t="s">
        <v>43</v>
      </c>
      <c r="C1" s="471"/>
    </row>
    <row r="2" spans="1:9" ht="15.75">
      <c r="G2" s="77"/>
    </row>
    <row r="3" spans="1:9">
      <c r="A3" s="707" t="s">
        <v>106</v>
      </c>
    </row>
    <row r="4" spans="1:9">
      <c r="A4" s="289"/>
    </row>
    <row r="5" spans="1:9" ht="14.25">
      <c r="A5" s="442" t="s">
        <v>1145</v>
      </c>
      <c r="B5" s="108"/>
      <c r="C5" s="108"/>
      <c r="D5" s="108"/>
    </row>
    <row r="6" spans="1:9" ht="13.5" thickBot="1">
      <c r="A6" s="680"/>
      <c r="B6" s="680"/>
      <c r="C6" s="680"/>
      <c r="D6" s="680"/>
      <c r="E6" s="680"/>
      <c r="F6" s="533"/>
      <c r="G6" s="680"/>
    </row>
    <row r="7" spans="1:9" ht="30.75" customHeight="1" thickTop="1" thickBot="1">
      <c r="A7" s="1395" t="s">
        <v>283</v>
      </c>
      <c r="B7" s="918" t="s">
        <v>863</v>
      </c>
      <c r="C7" s="918" t="s">
        <v>864</v>
      </c>
      <c r="D7" s="918" t="s">
        <v>865</v>
      </c>
      <c r="E7" s="918" t="s">
        <v>866</v>
      </c>
      <c r="F7" s="776"/>
      <c r="G7" s="918" t="s">
        <v>867</v>
      </c>
    </row>
    <row r="8" spans="1:9" ht="13.5" thickTop="1">
      <c r="A8" s="270"/>
      <c r="B8" s="919"/>
      <c r="C8" s="919"/>
      <c r="D8" s="919"/>
      <c r="E8" s="921"/>
      <c r="F8" s="927"/>
      <c r="G8" s="921"/>
      <c r="I8" s="214"/>
    </row>
    <row r="9" spans="1:9">
      <c r="A9" s="709" t="s">
        <v>284</v>
      </c>
      <c r="B9" s="939">
        <f>('Road Transport Licensing T7.1'!C10-'Road Transport Licensing T7.1'!B10)/'Road Transport Licensing T7.1'!B10</f>
        <v>-0.11551292743953294</v>
      </c>
      <c r="C9" s="939">
        <f>('Road Transport Licensing T7.1'!D10-'Road Transport Licensing T7.1'!C10)/'Road Transport Licensing T7.1'!C10</f>
        <v>0.12022630834512023</v>
      </c>
      <c r="D9" s="939">
        <f>('Road Transport Licensing T7.1'!E10-'Road Transport Licensing T7.1'!D10)/'Road Transport Licensing T7.1'!D10</f>
        <v>4.5454545454545456E-2</v>
      </c>
      <c r="E9" s="939">
        <f>('Road Transport Licensing T7.1'!F10-'Road Transport Licensing T7.1'!E10)/'Road Transport Licensing T7.1'!E10</f>
        <v>-5.0724637681159424E-2</v>
      </c>
      <c r="F9" s="939"/>
      <c r="G9" s="940">
        <f>('Road Transport Licensing T7.1'!F10-'Road Transport Licensing T7.1'!B10)/'Road Transport Licensing T7.1'!B10</f>
        <v>-1.6680567139282735E-2</v>
      </c>
      <c r="H9" s="87"/>
      <c r="I9" s="99"/>
    </row>
    <row r="10" spans="1:9">
      <c r="A10" s="270"/>
      <c r="B10" s="921"/>
      <c r="C10" s="921"/>
      <c r="D10" s="921"/>
      <c r="E10" s="921"/>
      <c r="F10" s="927"/>
      <c r="G10" s="940"/>
      <c r="I10" s="99"/>
    </row>
    <row r="11" spans="1:9" ht="14.25">
      <c r="A11" s="266" t="s">
        <v>1686</v>
      </c>
      <c r="B11" s="939">
        <f>('Road Transport Licensing T7.1'!C12-'Road Transport Licensing T7.1'!B12)/'Road Transport Licensing T7.1'!B12</f>
        <v>3.0037017451084082E-2</v>
      </c>
      <c r="C11" s="939">
        <f>('Road Transport Licensing T7.1'!D12-'Road Transport Licensing T7.1'!C12)/'Road Transport Licensing T7.1'!C12</f>
        <v>2.3616387719478386E-2</v>
      </c>
      <c r="D11" s="939">
        <f>('Road Transport Licensing T7.1'!E12-'Road Transport Licensing T7.1'!D12)/'Road Transport Licensing T7.1'!D12</f>
        <v>2.1065302437556425E-3</v>
      </c>
      <c r="E11" s="939">
        <f>('Road Transport Licensing T7.1'!F12-'Road Transport Licensing T7.1'!E12)/'Road Transport Licensing T7.1'!E12</f>
        <v>-5.0050050050050053E-2</v>
      </c>
      <c r="F11" s="939"/>
      <c r="G11" s="940">
        <f>('Road Transport Licensing T7.1'!F12-'Road Transport Licensing T7.1'!B12)/'Road Transport Licensing T7.1'!B12</f>
        <v>3.7017451084082496E-3</v>
      </c>
      <c r="I11" s="216"/>
    </row>
    <row r="12" spans="1:9">
      <c r="A12" s="270"/>
      <c r="B12" s="921"/>
      <c r="C12" s="921"/>
      <c r="D12" s="921"/>
      <c r="E12" s="921"/>
      <c r="F12" s="927"/>
      <c r="G12" s="940"/>
    </row>
    <row r="13" spans="1:9" ht="14.25">
      <c r="A13" s="1368" t="s">
        <v>1687</v>
      </c>
      <c r="B13" s="939">
        <f>('Road Transport Licensing T7.1'!C14-'Road Transport Licensing T7.1'!B14)/'Road Transport Licensing T7.1'!B14</f>
        <v>-7.1643789755607631E-2</v>
      </c>
      <c r="C13" s="939">
        <f>('Road Transport Licensing T7.1'!D14-'Road Transport Licensing T7.1'!C14)/'Road Transport Licensing T7.1'!C14</f>
        <v>8.5467003245582401E-2</v>
      </c>
      <c r="D13" s="939">
        <f>('Road Transport Licensing T7.1'!E14-'Road Transport Licensing T7.1'!D14)/'Road Transport Licensing T7.1'!D14</f>
        <v>-0.25083056478405313</v>
      </c>
      <c r="E13" s="939">
        <f>('Road Transport Licensing T7.1'!F14-'Road Transport Licensing T7.1'!E14)/'Road Transport Licensing T7.1'!E14</f>
        <v>-6.2084257206208426E-3</v>
      </c>
      <c r="F13" s="939"/>
      <c r="G13" s="940">
        <f>('Road Transport Licensing T7.1'!F14-'Road Transport Licensing T7.1'!B14)/'Road Transport Licensing T7.1'!B14</f>
        <v>-0.24974891195179111</v>
      </c>
    </row>
    <row r="14" spans="1:9">
      <c r="A14" s="270"/>
      <c r="B14" s="921"/>
      <c r="C14" s="921"/>
      <c r="D14" s="921"/>
      <c r="E14" s="921"/>
      <c r="F14" s="927"/>
      <c r="G14" s="940"/>
    </row>
    <row r="15" spans="1:9" ht="14.25">
      <c r="A15" s="1368" t="s">
        <v>1688</v>
      </c>
      <c r="B15" s="939">
        <f>('Road Transport Licensing T7.1'!C16-'Road Transport Licensing T7.1'!B16)/'Road Transport Licensing T7.1'!B16</f>
        <v>9.8958333333333329E-2</v>
      </c>
      <c r="C15" s="939">
        <f>('Road Transport Licensing T7.1'!D16-'Road Transport Licensing T7.1'!C16)/'Road Transport Licensing T7.1'!C16</f>
        <v>2.3696682464454975E-2</v>
      </c>
      <c r="D15" s="939">
        <f>('Road Transport Licensing T7.1'!E16-'Road Transport Licensing T7.1'!D16)/'Road Transport Licensing T7.1'!D16</f>
        <v>-7.407407407407407E-2</v>
      </c>
      <c r="E15" s="939">
        <f>('Road Transport Licensing T7.1'!F16-'Road Transport Licensing T7.1'!E16)/'Road Transport Licensing T7.1'!E16</f>
        <v>0.02</v>
      </c>
      <c r="F15" s="939"/>
      <c r="G15" s="940">
        <f>('Road Transport Licensing T7.1'!F16-'Road Transport Licensing T7.1'!B16)/'Road Transport Licensing T7.1'!B16</f>
        <v>6.25E-2</v>
      </c>
    </row>
    <row r="16" spans="1:9" s="1294" customFormat="1">
      <c r="A16" s="183" t="s">
        <v>724</v>
      </c>
      <c r="B16" s="1299">
        <f>('Road Transport Licensing T7.1'!C17-'Road Transport Licensing T7.1'!B17)/'Road Transport Licensing T7.1'!B17</f>
        <v>-2.2727272727272728E-2</v>
      </c>
      <c r="C16" s="1299">
        <f>('Road Transport Licensing T7.1'!D17-'Road Transport Licensing T7.1'!C17)/'Road Transport Licensing T7.1'!C17</f>
        <v>2.3255813953488372E-2</v>
      </c>
      <c r="D16" s="1299">
        <f>('Road Transport Licensing T7.1'!E17-'Road Transport Licensing T7.1'!D17)/'Road Transport Licensing T7.1'!D17</f>
        <v>-0.20454545454545456</v>
      </c>
      <c r="E16" s="1299">
        <f>('Road Transport Licensing T7.1'!F17-'Road Transport Licensing T7.1'!E17)/'Road Transport Licensing T7.1'!E17</f>
        <v>2.8571428571428571E-2</v>
      </c>
      <c r="F16" s="1299"/>
      <c r="G16" s="1300">
        <f>('Road Transport Licensing T7.1'!F17-'Road Transport Licensing T7.1'!B17)/'Road Transport Licensing T7.1'!B17</f>
        <v>-0.18181818181818182</v>
      </c>
    </row>
    <row r="17" spans="1:9" s="1294" customFormat="1">
      <c r="A17" s="183" t="s">
        <v>725</v>
      </c>
      <c r="B17" s="1299">
        <f>('Road Transport Licensing T7.1'!C18-'Road Transport Licensing T7.1'!B18)/'Road Transport Licensing T7.1'!B18</f>
        <v>0.13513513513513514</v>
      </c>
      <c r="C17" s="1299">
        <f>('Road Transport Licensing T7.1'!D18-'Road Transport Licensing T7.1'!C18)/'Road Transport Licensing T7.1'!C18</f>
        <v>2.3809523809523808E-2</v>
      </c>
      <c r="D17" s="1299">
        <f>('Road Transport Licensing T7.1'!E18-'Road Transport Licensing T7.1'!D18)/'Road Transport Licensing T7.1'!D18</f>
        <v>-4.0697674418604654E-2</v>
      </c>
      <c r="E17" s="1299">
        <f>('Road Transport Licensing T7.1'!F18-'Road Transport Licensing T7.1'!E18)/'Road Transport Licensing T7.1'!E18</f>
        <v>1.8181818181818181E-2</v>
      </c>
      <c r="F17" s="1299"/>
      <c r="G17" s="1300">
        <f>('Road Transport Licensing T7.1'!F18-'Road Transport Licensing T7.1'!B18)/'Road Transport Licensing T7.1'!B18</f>
        <v>0.13513513513513514</v>
      </c>
    </row>
    <row r="18" spans="1:9">
      <c r="A18" s="270"/>
      <c r="B18" s="921"/>
      <c r="C18" s="921"/>
      <c r="D18" s="921"/>
      <c r="E18" s="921"/>
      <c r="F18" s="927"/>
      <c r="G18" s="926"/>
    </row>
    <row r="19" spans="1:9" ht="14.25">
      <c r="A19" s="1368" t="s">
        <v>1939</v>
      </c>
      <c r="B19" s="939">
        <f>('Road Transport Licensing T7.1'!C20-'Road Transport Licensing T7.1'!B20)/'Road Transport Licensing T7.1'!B20</f>
        <v>0.13886424134871339</v>
      </c>
      <c r="C19" s="939">
        <f>('Road Transport Licensing T7.1'!D20-'Road Transport Licensing T7.1'!C20)/'Road Transport Licensing T7.1'!C20</f>
        <v>2.5710946630307752E-2</v>
      </c>
      <c r="D19" s="939">
        <f>('Road Transport Licensing T7.1'!E20-'Road Transport Licensing T7.1'!D20)/'Road Transport Licensing T7.1'!D20</f>
        <v>-3.4181541967337639E-3</v>
      </c>
      <c r="E19" s="939">
        <f>('Road Transport Licensing T7.1'!F20-'Road Transport Licensing T7.1'!E20)/'Road Transport Licensing T7.1'!E20</f>
        <v>-0.10861280487804878</v>
      </c>
      <c r="F19" s="939"/>
      <c r="G19" s="940">
        <f>('Road Transport Licensing T7.1'!F20-'Road Transport Licensing T7.1'!B20)/'Road Transport Licensing T7.1'!B20</f>
        <v>3.7710736468500441E-2</v>
      </c>
    </row>
    <row r="20" spans="1:9" s="1294" customFormat="1">
      <c r="A20" s="183" t="s">
        <v>724</v>
      </c>
      <c r="B20" s="1299">
        <f>('Road Transport Licensing T7.1'!C21-'Road Transport Licensing T7.1'!B21)/'Road Transport Licensing T7.1'!B21</f>
        <v>-1.8633540372670808E-2</v>
      </c>
      <c r="C20" s="1299">
        <f>('Road Transport Licensing T7.1'!D21-'Road Transport Licensing T7.1'!C21)/'Road Transport Licensing T7.1'!C21</f>
        <v>-7.5949367088607597E-2</v>
      </c>
      <c r="D20" s="1299">
        <f>('Road Transport Licensing T7.1'!E21-'Road Transport Licensing T7.1'!D21)/'Road Transport Licensing T7.1'!D21</f>
        <v>-0.34246575342465752</v>
      </c>
      <c r="E20" s="1299">
        <f>('Road Transport Licensing T7.1'!F21-'Road Transport Licensing T7.1'!E21)/'Road Transport Licensing T7.1'!E21</f>
        <v>-6.25E-2</v>
      </c>
      <c r="F20" s="1299"/>
      <c r="G20" s="1300">
        <f>('Road Transport Licensing T7.1'!F21-'Road Transport Licensing T7.1'!B21)/'Road Transport Licensing T7.1'!B21</f>
        <v>-0.44099378881987578</v>
      </c>
    </row>
    <row r="21" spans="1:9" s="1294" customFormat="1">
      <c r="A21" s="183" t="s">
        <v>725</v>
      </c>
      <c r="B21" s="1299">
        <f>('Road Transport Licensing T7.1'!C22-'Road Transport Licensing T7.1'!B22)/'Road Transport Licensing T7.1'!B22</f>
        <v>0.15097945532728141</v>
      </c>
      <c r="C21" s="1299">
        <f>('Road Transport Licensing T7.1'!D22-'Road Transport Licensing T7.1'!C22)/'Road Transport Licensing T7.1'!C22</f>
        <v>3.2378580323785801E-2</v>
      </c>
      <c r="D21" s="1299">
        <f>('Road Transport Licensing T7.1'!E22-'Road Transport Licensing T7.1'!D22)/'Road Transport Licensing T7.1'!D22</f>
        <v>1.6485725774024931E-2</v>
      </c>
      <c r="E21" s="1299">
        <f>('Road Transport Licensing T7.1'!F22-'Road Transport Licensing T7.1'!E22)/'Road Transport Licensing T7.1'!E22</f>
        <v>-0.11036392405063292</v>
      </c>
      <c r="F21" s="1299"/>
      <c r="G21" s="1300">
        <f>('Road Transport Licensing T7.1'!F22-'Road Transport Licensing T7.1'!B22)/'Road Transport Licensing T7.1'!B22</f>
        <v>7.4534161490683232E-2</v>
      </c>
    </row>
    <row r="22" spans="1:9">
      <c r="A22" s="270"/>
      <c r="B22" s="807"/>
      <c r="C22" s="807"/>
      <c r="D22" s="807"/>
      <c r="E22" s="807"/>
      <c r="F22" s="807"/>
      <c r="G22" s="940"/>
    </row>
    <row r="23" spans="1:9" ht="14.25">
      <c r="A23" s="1368" t="s">
        <v>1941</v>
      </c>
      <c r="B23" s="939">
        <f>('Road Transport Licensing T7.1'!C24-'Road Transport Licensing T7.1'!B24)/'Road Transport Licensing T7.1'!B24</f>
        <v>-0.5350180505415163</v>
      </c>
      <c r="C23" s="939">
        <f>('Road Transport Licensing T7.1'!D24-'Road Transport Licensing T7.1'!C24)/'Road Transport Licensing T7.1'!C24</f>
        <v>-0.34627329192546585</v>
      </c>
      <c r="D23" s="939">
        <f>('Road Transport Licensing T7.1'!E24-'Road Transport Licensing T7.1'!D24)/'Road Transport Licensing T7.1'!D24</f>
        <v>0.26128266033254155</v>
      </c>
      <c r="E23" s="939">
        <f>('Road Transport Licensing T7.1'!F24-'Road Transport Licensing T7.1'!E24)/'Road Transport Licensing T7.1'!E24</f>
        <v>-0.19585687382297551</v>
      </c>
      <c r="F23" s="939"/>
      <c r="G23" s="940">
        <f>('Road Transport Licensing T7.1'!F24-'Road Transport Licensing T7.1'!B24)/'Road Transport Licensing T7.1'!B24</f>
        <v>-0.69169675090252702</v>
      </c>
      <c r="I23" s="271"/>
    </row>
    <row r="24" spans="1:9" ht="14.25">
      <c r="A24" s="1368" t="s">
        <v>1942</v>
      </c>
      <c r="B24" s="939">
        <f>('Road Transport Licensing T7.1'!C25-'Road Transport Licensing T7.1'!B25)/'Road Transport Licensing T7.1'!B25</f>
        <v>-0.80676576114812915</v>
      </c>
      <c r="C24" s="939">
        <f>('Road Transport Licensing T7.1'!D25-'Road Transport Licensing T7.1'!C25)/'Road Transport Licensing T7.1'!C25</f>
        <v>-5.5702917771883291E-2</v>
      </c>
      <c r="D24" s="939">
        <f>('Road Transport Licensing T7.1'!E25-'Road Transport Licensing T7.1'!D25)/'Road Transport Licensing T7.1'!D25</f>
        <v>0.2303370786516854</v>
      </c>
      <c r="E24" s="939">
        <f>('Road Transport Licensing T7.1'!F25-'Road Transport Licensing T7.1'!E25)/'Road Transport Licensing T7.1'!E25</f>
        <v>-8.6757990867579904E-2</v>
      </c>
      <c r="F24" s="939"/>
      <c r="G24" s="940">
        <f>('Road Transport Licensing T7.1'!F25-'Road Transport Licensing T7.1'!B25)/'Road Transport Licensing T7.1'!B25</f>
        <v>-0.79497693490517685</v>
      </c>
      <c r="I24" s="271"/>
    </row>
    <row r="25" spans="1:9" ht="13.5" thickBot="1">
      <c r="A25" s="271"/>
      <c r="B25" s="804"/>
      <c r="C25" s="804"/>
      <c r="D25" s="941"/>
      <c r="E25" s="924"/>
      <c r="F25" s="927"/>
      <c r="G25" s="942"/>
      <c r="I25" s="271"/>
    </row>
    <row r="26" spans="1:9" ht="13.5" thickTop="1">
      <c r="A26" s="1182" t="s">
        <v>1450</v>
      </c>
      <c r="B26" s="217"/>
      <c r="C26" s="217"/>
      <c r="D26" s="217"/>
      <c r="E26" s="271"/>
      <c r="F26" s="271"/>
      <c r="G26" s="271"/>
    </row>
    <row r="27" spans="1:9">
      <c r="A27" s="104"/>
      <c r="B27" s="108"/>
      <c r="C27" s="108"/>
      <c r="D27" s="108"/>
      <c r="E27" s="271"/>
      <c r="F27" s="271"/>
      <c r="G27" s="271"/>
    </row>
    <row r="28" spans="1:9">
      <c r="A28" s="240" t="s">
        <v>121</v>
      </c>
      <c r="B28" s="108"/>
      <c r="C28" s="108"/>
      <c r="D28" s="104"/>
      <c r="E28" s="271"/>
      <c r="F28" s="271"/>
      <c r="G28" s="271"/>
    </row>
    <row r="29" spans="1:9" s="271" customFormat="1" ht="3.75" customHeight="1">
      <c r="A29" s="166"/>
      <c r="B29" s="108"/>
      <c r="C29" s="108"/>
      <c r="D29" s="104"/>
    </row>
    <row r="30" spans="1:9" s="270" customFormat="1" ht="12.75" customHeight="1">
      <c r="A30" s="1543" t="s">
        <v>1143</v>
      </c>
      <c r="B30" s="1544"/>
      <c r="C30" s="1544"/>
      <c r="D30" s="1544"/>
      <c r="E30" s="1544"/>
      <c r="F30" s="271"/>
      <c r="G30" s="83"/>
    </row>
    <row r="31" spans="1:9" s="270" customFormat="1" ht="12.75" customHeight="1">
      <c r="A31" s="1543" t="s">
        <v>1451</v>
      </c>
      <c r="B31" s="1544"/>
      <c r="C31" s="1544"/>
      <c r="D31" s="1544"/>
      <c r="E31" s="1544"/>
      <c r="F31" s="271"/>
      <c r="G31" s="83"/>
    </row>
    <row r="32" spans="1:9" s="270" customFormat="1">
      <c r="A32" s="1543" t="s">
        <v>1685</v>
      </c>
      <c r="B32" s="1544"/>
      <c r="C32" s="1544"/>
      <c r="D32" s="1544"/>
      <c r="E32" s="1544"/>
      <c r="F32" s="271"/>
      <c r="G32" s="104"/>
      <c r="I32" s="1361"/>
    </row>
    <row r="33" spans="1:9" s="270" customFormat="1" ht="26.25" customHeight="1">
      <c r="A33" s="1492" t="s">
        <v>1937</v>
      </c>
      <c r="B33" s="1467"/>
      <c r="C33" s="1467"/>
      <c r="D33" s="1467"/>
      <c r="E33" s="1467"/>
      <c r="F33" s="271"/>
      <c r="G33" s="104"/>
    </row>
    <row r="34" spans="1:9" s="270" customFormat="1" ht="28.5" customHeight="1">
      <c r="A34" s="1494" t="s">
        <v>1938</v>
      </c>
      <c r="B34" s="1494"/>
      <c r="C34" s="1494"/>
      <c r="D34" s="1494"/>
      <c r="E34" s="1494"/>
      <c r="F34" s="1366"/>
      <c r="G34" s="104"/>
    </row>
    <row r="35" spans="1:9" s="270" customFormat="1" ht="53.25" customHeight="1">
      <c r="A35" s="1494" t="s">
        <v>1940</v>
      </c>
      <c r="B35" s="1494"/>
      <c r="C35" s="1494"/>
      <c r="D35" s="1494"/>
      <c r="E35" s="1494"/>
      <c r="F35" s="1366"/>
      <c r="G35" s="104"/>
    </row>
    <row r="36" spans="1:9" ht="12.75" customHeight="1">
      <c r="A36" s="83"/>
      <c r="B36" s="108"/>
      <c r="C36" s="108"/>
      <c r="D36" s="108"/>
      <c r="E36" s="271"/>
      <c r="F36" s="271"/>
      <c r="G36" s="938"/>
      <c r="I36" s="218"/>
    </row>
    <row r="37" spans="1:9" ht="15">
      <c r="A37" s="1426" t="s">
        <v>113</v>
      </c>
      <c r="B37" s="1427"/>
      <c r="C37" s="108"/>
      <c r="D37" s="108"/>
      <c r="E37" s="271"/>
      <c r="F37" s="271"/>
      <c r="G37" s="938"/>
    </row>
    <row r="38" spans="1:9" ht="15">
      <c r="A38" s="271"/>
      <c r="B38" s="108"/>
      <c r="C38" s="108"/>
      <c r="D38" s="108"/>
      <c r="E38" s="271"/>
      <c r="F38" s="271"/>
      <c r="G38" s="938"/>
    </row>
    <row r="39" spans="1:9" ht="15">
      <c r="A39" s="707" t="s">
        <v>114</v>
      </c>
      <c r="B39" s="108"/>
      <c r="C39" s="108"/>
      <c r="D39" s="108"/>
      <c r="E39" s="271"/>
      <c r="F39" s="271"/>
      <c r="G39" s="938"/>
    </row>
    <row r="40" spans="1:9" ht="15">
      <c r="A40" s="271"/>
      <c r="B40" s="108"/>
      <c r="C40" s="108"/>
      <c r="D40" s="108"/>
      <c r="E40" s="271"/>
      <c r="F40" s="271"/>
      <c r="G40" s="938"/>
    </row>
    <row r="41" spans="1:9" ht="15">
      <c r="A41" s="707" t="s">
        <v>115</v>
      </c>
      <c r="B41" s="108"/>
      <c r="C41" s="108"/>
      <c r="D41" s="108"/>
      <c r="E41" s="271"/>
      <c r="F41" s="271"/>
      <c r="G41" s="938"/>
    </row>
    <row r="42" spans="1:9" ht="15">
      <c r="A42" s="83"/>
      <c r="B42" s="108"/>
      <c r="C42" s="108"/>
      <c r="D42" s="108"/>
      <c r="E42" s="271"/>
      <c r="F42" s="271"/>
      <c r="G42" s="938"/>
    </row>
    <row r="43" spans="1:9">
      <c r="A43" s="1427" t="s">
        <v>631</v>
      </c>
      <c r="B43" s="108"/>
      <c r="C43" s="108"/>
      <c r="D43" s="108"/>
      <c r="E43" s="271"/>
      <c r="F43" s="271"/>
      <c r="G43" s="271"/>
    </row>
    <row r="44" spans="1:9">
      <c r="A44" s="271"/>
      <c r="B44" s="108"/>
      <c r="C44" s="108"/>
      <c r="D44" s="108"/>
      <c r="E44" s="271"/>
      <c r="F44" s="271"/>
      <c r="G44" s="271"/>
      <c r="I44" s="219"/>
    </row>
    <row r="45" spans="1:9">
      <c r="A45" s="271"/>
      <c r="B45" s="108"/>
      <c r="C45" s="108"/>
      <c r="D45" s="108"/>
      <c r="E45" s="271"/>
      <c r="F45" s="271"/>
      <c r="G45" s="271"/>
      <c r="I45" s="219"/>
    </row>
  </sheetData>
  <mergeCells count="6">
    <mergeCell ref="A32:E32"/>
    <mergeCell ref="A30:E30"/>
    <mergeCell ref="A31:E31"/>
    <mergeCell ref="A33:E33"/>
    <mergeCell ref="A34:E34"/>
    <mergeCell ref="A35:E35"/>
  </mergeCells>
  <hyperlinks>
    <hyperlink ref="A37:B37" r:id="rId1" location="'Road Transport - Commentary'!A1" display="Click here to return to the Commentary"/>
    <hyperlink ref="A43" r:id="rId2"/>
    <hyperlink ref="A3" location="'User Guide Road Trans Licensing'!A1" display="Click Here for User Guide"/>
    <hyperlink ref="A39" location="Contents!A1" display="Click here to return to Contents"/>
    <hyperlink ref="A41" location="'Statistical Notes'!A1" display="Click here for information on Statistical Notes and symbols used"/>
    <hyperlink ref="A37" location="'Road Transport - Commentary'!A1" display="Click here to return to the Commentary"/>
  </hyperlinks>
  <pageMargins left="0.74803149606299213" right="0.74803149606299213" top="0.59055118110236227" bottom="0.59055118110236227" header="0.51181102362204722" footer="0.51181102362204722"/>
  <pageSetup paperSize="9" scale="94" orientation="landscape" r:id="rId3"/>
  <headerFooter alignWithMargins="0"/>
  <drawing r:id="rId4"/>
</worksheet>
</file>

<file path=xl/worksheets/sheet88.xml><?xml version="1.0" encoding="utf-8"?>
<worksheet xmlns="http://schemas.openxmlformats.org/spreadsheetml/2006/main" xmlns:r="http://schemas.openxmlformats.org/officeDocument/2006/relationships">
  <sheetPr codeName="Sheet104">
    <tabColor theme="0" tint="-0.249977111117893"/>
    <pageSetUpPr fitToPage="1"/>
  </sheetPr>
  <dimension ref="A1:T35"/>
  <sheetViews>
    <sheetView zoomScaleNormal="100" workbookViewId="0">
      <selection activeCell="A2" sqref="A2"/>
    </sheetView>
  </sheetViews>
  <sheetFormatPr defaultRowHeight="12.75"/>
  <cols>
    <col min="1" max="1" width="31.7109375" style="709" customWidth="1"/>
    <col min="2" max="6" width="10" style="709" customWidth="1"/>
    <col min="7" max="8" width="9.140625" style="709"/>
    <col min="9" max="9" width="12.140625" style="709" bestFit="1" customWidth="1"/>
    <col min="10" max="11" width="9.42578125" style="709" bestFit="1" customWidth="1"/>
    <col min="12" max="13" width="9.85546875" style="709" bestFit="1" customWidth="1"/>
    <col min="14" max="16384" width="9.140625" style="709"/>
  </cols>
  <sheetData>
    <row r="1" spans="1:13" ht="15.75">
      <c r="A1" s="73" t="s">
        <v>78</v>
      </c>
      <c r="D1" s="471"/>
    </row>
    <row r="2" spans="1:13" ht="15.75">
      <c r="G2" s="77"/>
    </row>
    <row r="3" spans="1:13">
      <c r="A3" s="707" t="s">
        <v>106</v>
      </c>
    </row>
    <row r="4" spans="1:13">
      <c r="A4" s="289"/>
      <c r="B4" s="576"/>
      <c r="C4" s="576"/>
      <c r="D4" s="576"/>
      <c r="E4" s="576"/>
      <c r="F4" s="576"/>
    </row>
    <row r="5" spans="1:13">
      <c r="A5" s="123" t="s">
        <v>1454</v>
      </c>
      <c r="B5" s="271"/>
      <c r="C5" s="271"/>
      <c r="D5" s="271"/>
      <c r="E5" s="271"/>
      <c r="F5" s="271"/>
    </row>
    <row r="6" spans="1:13" ht="12.75" customHeight="1" thickBot="1">
      <c r="A6" s="596"/>
      <c r="B6" s="573"/>
      <c r="C6" s="573"/>
      <c r="D6" s="573"/>
      <c r="E6" s="588"/>
      <c r="F6" s="573"/>
      <c r="M6" s="155"/>
    </row>
    <row r="7" spans="1:13" ht="31.5" customHeight="1" thickTop="1" thickBot="1">
      <c r="A7" s="798"/>
      <c r="B7" s="797" t="s">
        <v>855</v>
      </c>
      <c r="C7" s="796" t="s">
        <v>863</v>
      </c>
      <c r="D7" s="796" t="s">
        <v>1154</v>
      </c>
      <c r="E7" s="796" t="s">
        <v>1155</v>
      </c>
      <c r="F7" s="796" t="s">
        <v>867</v>
      </c>
      <c r="G7" s="248"/>
      <c r="H7" s="248"/>
    </row>
    <row r="8" spans="1:13" s="1208" customFormat="1" ht="13.5" thickTop="1">
      <c r="A8" s="810"/>
      <c r="B8" s="811"/>
      <c r="C8" s="773"/>
      <c r="D8" s="773"/>
      <c r="E8" s="773"/>
      <c r="F8" s="773"/>
      <c r="G8" s="248"/>
      <c r="H8" s="248"/>
    </row>
    <row r="9" spans="1:13">
      <c r="A9" s="816" t="s">
        <v>284</v>
      </c>
      <c r="B9" s="574">
        <f>'Road Transport Licensing T7.1'!B10/'Road Transport Licensing T7.1'!B10</f>
        <v>1</v>
      </c>
      <c r="C9" s="574">
        <f>'Road Transport Licensing T7.1'!C10/'Road Transport Licensing T7.1'!B10</f>
        <v>0.8844870725604671</v>
      </c>
      <c r="D9" s="574">
        <f>'Road Transport Licensing T7.1'!D10/'Road Transport Licensing T7.1'!B10</f>
        <v>0.99082568807339455</v>
      </c>
      <c r="E9" s="574">
        <f>'Road Transport Licensing T7.1'!E10/'Road Transport Licensing T7.1'!B10</f>
        <v>1.0358632193494579</v>
      </c>
      <c r="F9" s="574">
        <f>'Road Transport Licensing T7.1'!F10/'Road Transport Licensing T7.1'!B10</f>
        <v>0.98331943286071721</v>
      </c>
      <c r="G9" s="155"/>
      <c r="H9" s="155"/>
      <c r="I9" s="155"/>
      <c r="J9" s="155"/>
      <c r="K9" s="155"/>
      <c r="M9" s="155"/>
    </row>
    <row r="10" spans="1:13">
      <c r="A10" s="816" t="s">
        <v>1142</v>
      </c>
      <c r="B10" s="574">
        <f>'Road Transport Licensing T7.1'!B12/'Road Transport Licensing T7.1'!B12</f>
        <v>1</v>
      </c>
      <c r="C10" s="574">
        <f>'Road Transport Licensing T7.1'!C12/'Road Transport Licensing T7.1'!B12</f>
        <v>1.030037017451084</v>
      </c>
      <c r="D10" s="574">
        <f>'Road Transport Licensing T7.1'!D12/'Road Transport Licensing T7.1'!B12</f>
        <v>1.054362771020624</v>
      </c>
      <c r="E10" s="574">
        <f>'Road Transport Licensing T7.1'!E12/'Road Transport Licensing T7.1'!B12</f>
        <v>1.056583818085669</v>
      </c>
      <c r="F10" s="574">
        <f>'Road Transport Licensing T7.1'!F12/'Road Transport Licensing T7.1'!B12</f>
        <v>1.0037017451084083</v>
      </c>
      <c r="G10" s="155"/>
      <c r="H10" s="155"/>
      <c r="I10" s="577"/>
      <c r="J10" s="587"/>
      <c r="K10" s="114"/>
      <c r="L10" s="114"/>
      <c r="M10" s="114"/>
    </row>
    <row r="11" spans="1:13">
      <c r="A11" s="816" t="s">
        <v>775</v>
      </c>
      <c r="B11" s="574">
        <f>'Road Transport Licensing T7.1'!B14/'Road Transport Licensing T7.1'!B14</f>
        <v>1</v>
      </c>
      <c r="C11" s="574">
        <f>'Road Transport Licensing T7.1'!C14/'Road Transport Licensing T7.1'!B14</f>
        <v>0.92835621024439241</v>
      </c>
      <c r="D11" s="574">
        <f>'Road Transport Licensing T7.1'!D14/'Road Transport Licensing T7.1'!B14</f>
        <v>1.0077000334784065</v>
      </c>
      <c r="E11" s="574">
        <f>'Road Transport Licensing T7.1'!E14/'Road Transport Licensing T7.1'!B14</f>
        <v>0.75493806494810844</v>
      </c>
      <c r="F11" s="574">
        <f>'Road Transport Licensing T7.1'!F14/'Road Transport Licensing T7.1'!B14</f>
        <v>0.75025108804820895</v>
      </c>
      <c r="G11" s="155"/>
      <c r="H11" s="155"/>
      <c r="I11" s="578"/>
      <c r="J11" s="587"/>
      <c r="K11" s="114"/>
      <c r="L11" s="114"/>
      <c r="M11" s="114"/>
    </row>
    <row r="12" spans="1:13">
      <c r="A12" s="816" t="s">
        <v>285</v>
      </c>
      <c r="B12" s="574">
        <f>'Road Transport Licensing T7.1'!B16/'Road Transport Licensing T7.1'!B16</f>
        <v>1</v>
      </c>
      <c r="C12" s="574">
        <f>'Road Transport Licensing T7.1'!C16/'Road Transport Licensing T7.1'!B16</f>
        <v>1.0989583333333333</v>
      </c>
      <c r="D12" s="574">
        <f>'Road Transport Licensing T7.1'!D16/'Road Transport Licensing T7.1'!B16</f>
        <v>1.125</v>
      </c>
      <c r="E12" s="574">
        <f>'Road Transport Licensing T7.1'!E16/'Road Transport Licensing T7.1'!B16</f>
        <v>1.0416666666666667</v>
      </c>
      <c r="F12" s="574">
        <f>'Road Transport Licensing T7.1'!F16/'Road Transport Licensing T7.1'!B16</f>
        <v>1.0625</v>
      </c>
      <c r="G12" s="155"/>
      <c r="H12" s="155"/>
      <c r="I12" s="578"/>
      <c r="J12" s="587"/>
      <c r="K12" s="114"/>
      <c r="L12" s="114"/>
      <c r="M12" s="114"/>
    </row>
    <row r="13" spans="1:13">
      <c r="A13" s="816" t="s">
        <v>1146</v>
      </c>
      <c r="B13" s="574">
        <f>'Road Transport Licensing T7.1'!B20/'Road Transport Licensing T7.1'!B20</f>
        <v>1</v>
      </c>
      <c r="C13" s="574">
        <f>'Road Transport Licensing T7.1'!C20/'Road Transport Licensing T7.1'!B20</f>
        <v>1.1388642413487133</v>
      </c>
      <c r="D13" s="574">
        <f>'Road Transport Licensing T7.1'!D20/'Road Transport Licensing T7.1'!B20</f>
        <v>1.1681455190771961</v>
      </c>
      <c r="E13" s="574">
        <f>'Road Transport Licensing T7.1'!E20/'Road Transport Licensing T7.1'!B20</f>
        <v>1.1641526175687666</v>
      </c>
      <c r="F13" s="574">
        <f>'Road Transport Licensing T7.1'!F20/'Road Transport Licensing T7.1'!B20</f>
        <v>1.0377107364685005</v>
      </c>
      <c r="I13" s="578"/>
      <c r="J13" s="587"/>
      <c r="K13" s="114"/>
      <c r="L13" s="114"/>
      <c r="M13" s="114"/>
    </row>
    <row r="14" spans="1:13" ht="13.5" thickBot="1">
      <c r="A14" s="565"/>
      <c r="B14" s="566"/>
      <c r="C14" s="566"/>
      <c r="D14" s="566"/>
      <c r="E14" s="566"/>
      <c r="F14" s="566"/>
      <c r="G14" s="155"/>
      <c r="L14" s="155"/>
    </row>
    <row r="15" spans="1:13" ht="13.5" thickTop="1">
      <c r="A15" s="591"/>
      <c r="B15" s="592"/>
      <c r="C15" s="592"/>
      <c r="D15" s="592"/>
      <c r="E15" s="592"/>
      <c r="F15" s="592"/>
      <c r="G15" s="155"/>
      <c r="H15" s="155"/>
      <c r="L15" s="155"/>
    </row>
    <row r="16" spans="1:13">
      <c r="A16" s="820"/>
      <c r="B16" s="83"/>
      <c r="C16" s="83"/>
      <c r="D16" s="1312"/>
      <c r="E16" s="535"/>
      <c r="F16" s="535"/>
      <c r="G16" s="155"/>
      <c r="L16" s="155"/>
    </row>
    <row r="17" spans="1:13" s="266" customFormat="1">
      <c r="A17" s="1426" t="s">
        <v>113</v>
      </c>
      <c r="B17" s="1424"/>
      <c r="C17" s="1424"/>
      <c r="D17" s="845"/>
      <c r="E17" s="533"/>
      <c r="F17" s="533"/>
    </row>
    <row r="18" spans="1:13">
      <c r="A18" s="271"/>
      <c r="B18" s="83"/>
      <c r="C18" s="83"/>
      <c r="D18" s="844"/>
      <c r="E18" s="562"/>
      <c r="F18" s="562"/>
      <c r="I18" s="114"/>
      <c r="J18" s="114"/>
      <c r="K18" s="114"/>
      <c r="L18" s="114"/>
      <c r="M18" s="114"/>
    </row>
    <row r="19" spans="1:13">
      <c r="A19" s="707" t="s">
        <v>114</v>
      </c>
      <c r="B19" s="1424"/>
      <c r="C19" s="83"/>
      <c r="D19" s="241"/>
      <c r="G19" s="155"/>
      <c r="I19" s="114"/>
      <c r="J19" s="114"/>
      <c r="K19" s="114"/>
      <c r="L19" s="114"/>
      <c r="M19" s="114"/>
    </row>
    <row r="20" spans="1:13">
      <c r="A20" s="271"/>
      <c r="B20" s="1434"/>
      <c r="C20" s="1434"/>
      <c r="D20" s="241"/>
      <c r="I20" s="114"/>
      <c r="J20" s="114"/>
      <c r="K20" s="114"/>
      <c r="L20" s="114"/>
      <c r="M20" s="114"/>
    </row>
    <row r="21" spans="1:13">
      <c r="A21" s="707"/>
      <c r="B21" s="1434"/>
      <c r="C21" s="83"/>
      <c r="D21" s="241"/>
      <c r="G21" s="155"/>
      <c r="I21" s="114"/>
      <c r="J21" s="114"/>
      <c r="K21" s="114"/>
      <c r="L21" s="114"/>
      <c r="M21" s="114"/>
    </row>
    <row r="22" spans="1:13">
      <c r="A22" s="83"/>
      <c r="B22" s="83"/>
      <c r="C22" s="83"/>
      <c r="D22" s="1424"/>
      <c r="G22" s="155"/>
      <c r="I22" s="114"/>
      <c r="J22" s="114"/>
      <c r="K22" s="114"/>
      <c r="L22" s="114"/>
      <c r="M22" s="114"/>
    </row>
    <row r="23" spans="1:13">
      <c r="A23" s="1424"/>
      <c r="B23" s="1424"/>
      <c r="C23" s="1424"/>
      <c r="D23" s="1424"/>
      <c r="I23" s="114"/>
      <c r="J23" s="114"/>
      <c r="K23" s="114"/>
      <c r="L23" s="114"/>
      <c r="M23" s="114"/>
    </row>
    <row r="24" spans="1:13">
      <c r="A24" s="241"/>
      <c r="B24" s="241"/>
      <c r="C24" s="241"/>
      <c r="D24" s="241"/>
      <c r="I24" s="114"/>
      <c r="J24" s="114"/>
      <c r="K24" s="114"/>
      <c r="L24" s="114"/>
      <c r="M24" s="114"/>
    </row>
    <row r="25" spans="1:13">
      <c r="A25" s="1487"/>
      <c r="B25" s="1487"/>
      <c r="I25" s="114"/>
      <c r="J25" s="114"/>
      <c r="K25" s="114"/>
      <c r="L25" s="114"/>
      <c r="M25" s="114"/>
    </row>
    <row r="26" spans="1:13">
      <c r="I26" s="114"/>
      <c r="J26" s="114"/>
      <c r="K26" s="114"/>
      <c r="L26" s="114"/>
      <c r="M26" s="114"/>
    </row>
    <row r="27" spans="1:13">
      <c r="I27" s="114"/>
      <c r="J27" s="114"/>
      <c r="K27" s="114"/>
      <c r="L27" s="114"/>
      <c r="M27" s="114"/>
    </row>
    <row r="28" spans="1:13">
      <c r="I28" s="114"/>
      <c r="J28" s="114"/>
      <c r="K28" s="114"/>
      <c r="L28" s="114"/>
      <c r="M28" s="114"/>
    </row>
    <row r="29" spans="1:13">
      <c r="I29" s="114"/>
      <c r="J29" s="114"/>
      <c r="K29" s="114"/>
      <c r="L29" s="114"/>
      <c r="M29" s="114"/>
    </row>
    <row r="30" spans="1:13">
      <c r="I30" s="114"/>
      <c r="J30" s="114"/>
      <c r="K30" s="114"/>
      <c r="L30" s="114"/>
      <c r="M30" s="114"/>
    </row>
    <row r="31" spans="1:13">
      <c r="G31" s="155"/>
      <c r="I31" s="114"/>
      <c r="J31" s="114"/>
      <c r="K31" s="114"/>
      <c r="L31" s="114"/>
      <c r="M31" s="114"/>
    </row>
    <row r="32" spans="1:13">
      <c r="G32" s="155"/>
      <c r="L32" s="155"/>
    </row>
    <row r="33" spans="7:20">
      <c r="G33" s="155"/>
      <c r="L33" s="155"/>
      <c r="T33" s="402"/>
    </row>
    <row r="34" spans="7:20">
      <c r="G34" s="155"/>
      <c r="L34" s="155"/>
    </row>
    <row r="35" spans="7:20">
      <c r="G35" s="155"/>
    </row>
  </sheetData>
  <mergeCells count="1">
    <mergeCell ref="A25:B25"/>
  </mergeCells>
  <hyperlinks>
    <hyperlink ref="A17:C17" r:id="rId1" location="'Road Transport - Commentary'!A1" display="Click here to return to the Commentary"/>
    <hyperlink ref="A19:B19" r:id="rId2" location="Contents!A1" display="Click here to return to Contents"/>
    <hyperlink ref="A3" location="'User Guide Road Trans Licensing'!A1" display="Click Here for User Guide"/>
    <hyperlink ref="A19" location="Contents!A1" display="Click here to return to Contents"/>
    <hyperlink ref="A17" location="'Road Transport - Commentary'!A1" display="Click here to return to the Commentary"/>
  </hyperlinks>
  <pageMargins left="0.74803149606299213" right="0.74803149606299213" top="0.98425196850393704" bottom="0.98425196850393704" header="0.51181102362204722" footer="0.51181102362204722"/>
  <pageSetup paperSize="9" scale="61" orientation="landscape" r:id="rId3"/>
  <headerFooter alignWithMargins="0"/>
  <drawing r:id="rId4"/>
</worksheet>
</file>

<file path=xl/worksheets/sheet89.xml><?xml version="1.0" encoding="utf-8"?>
<worksheet xmlns="http://schemas.openxmlformats.org/spreadsheetml/2006/main" xmlns:r="http://schemas.openxmlformats.org/officeDocument/2006/relationships">
  <sheetPr codeName="Sheet54">
    <tabColor theme="0" tint="-0.249977111117893"/>
    <pageSetUpPr fitToPage="1"/>
  </sheetPr>
  <dimension ref="A1:M56"/>
  <sheetViews>
    <sheetView zoomScaleNormal="100" workbookViewId="0">
      <selection activeCell="A2" sqref="A2"/>
    </sheetView>
  </sheetViews>
  <sheetFormatPr defaultRowHeight="12.75"/>
  <cols>
    <col min="1" max="1" width="31" style="2" customWidth="1"/>
    <col min="2" max="6" width="15.5703125" style="2" customWidth="1"/>
    <col min="7" max="9" width="9.140625" style="2" customWidth="1"/>
    <col min="10" max="10" width="21.7109375" style="2" bestFit="1" customWidth="1"/>
    <col min="11" max="11" width="9.140625" style="2" customWidth="1"/>
    <col min="12" max="16384" width="9.140625" style="2"/>
  </cols>
  <sheetData>
    <row r="1" spans="1:13" ht="15.75">
      <c r="A1" s="12" t="s">
        <v>43</v>
      </c>
      <c r="B1" s="31"/>
      <c r="C1" s="471"/>
      <c r="D1" s="31"/>
    </row>
    <row r="2" spans="1:13" ht="15.75">
      <c r="B2" s="31"/>
      <c r="C2" s="31"/>
      <c r="D2" s="31"/>
      <c r="F2" s="1"/>
    </row>
    <row r="3" spans="1:13">
      <c r="A3" s="707" t="s">
        <v>106</v>
      </c>
      <c r="B3" s="31"/>
      <c r="C3" s="31"/>
      <c r="D3" s="31"/>
    </row>
    <row r="4" spans="1:13">
      <c r="A4" s="10"/>
      <c r="B4" s="31"/>
      <c r="C4" s="31"/>
      <c r="D4" s="31"/>
    </row>
    <row r="5" spans="1:13" ht="14.25">
      <c r="A5" s="448" t="s">
        <v>1477</v>
      </c>
      <c r="B5" s="32"/>
      <c r="C5" s="32"/>
      <c r="D5" s="32"/>
    </row>
    <row r="6" spans="1:13" ht="13.5" thickBot="1">
      <c r="A6" s="251"/>
      <c r="B6" s="32"/>
      <c r="C6" s="32"/>
      <c r="D6" s="32"/>
    </row>
    <row r="7" spans="1:13" s="709" customFormat="1" ht="15.75" customHeight="1" thickTop="1" thickBot="1">
      <c r="A7" s="869" t="s">
        <v>283</v>
      </c>
      <c r="B7" s="763" t="s">
        <v>1458</v>
      </c>
      <c r="C7" s="764" t="s">
        <v>856</v>
      </c>
      <c r="D7" s="764" t="s">
        <v>857</v>
      </c>
      <c r="E7" s="764" t="s">
        <v>858</v>
      </c>
      <c r="F7" s="764" t="s">
        <v>862</v>
      </c>
      <c r="G7" s="248"/>
      <c r="H7" s="248"/>
    </row>
    <row r="8" spans="1:13" ht="13.5" thickTop="1">
      <c r="A8" s="27"/>
      <c r="B8" s="50"/>
      <c r="C8" s="26"/>
      <c r="D8" s="26"/>
      <c r="E8" s="752"/>
      <c r="F8" s="752"/>
      <c r="K8" s="54"/>
      <c r="L8" s="14"/>
      <c r="M8" s="29"/>
    </row>
    <row r="9" spans="1:13" ht="14.25">
      <c r="A9" s="1208" t="s">
        <v>1452</v>
      </c>
      <c r="B9" s="590" t="s">
        <v>728</v>
      </c>
      <c r="C9" s="589">
        <v>15430</v>
      </c>
      <c r="D9" s="589">
        <v>14462</v>
      </c>
      <c r="E9" s="589">
        <v>13438</v>
      </c>
      <c r="F9" s="753">
        <v>12255</v>
      </c>
      <c r="K9" s="54"/>
      <c r="L9" s="14"/>
      <c r="M9" s="29"/>
    </row>
    <row r="10" spans="1:13">
      <c r="A10" s="234"/>
      <c r="B10" s="752"/>
      <c r="C10" s="752"/>
      <c r="D10" s="752"/>
      <c r="E10" s="752"/>
      <c r="F10" s="753"/>
      <c r="H10" s="236"/>
      <c r="K10" s="54"/>
      <c r="L10" s="14"/>
      <c r="M10" s="29"/>
    </row>
    <row r="11" spans="1:13" ht="14.25">
      <c r="A11" s="238" t="s">
        <v>1459</v>
      </c>
      <c r="B11" s="590" t="s">
        <v>728</v>
      </c>
      <c r="C11" s="589">
        <v>1808</v>
      </c>
      <c r="D11" s="589">
        <v>1885</v>
      </c>
      <c r="E11" s="589">
        <v>1704</v>
      </c>
      <c r="F11" s="753">
        <v>1694</v>
      </c>
      <c r="H11" s="236"/>
      <c r="K11" s="54"/>
      <c r="L11" s="14"/>
      <c r="M11" s="29"/>
    </row>
    <row r="12" spans="1:13" ht="3.75" customHeight="1">
      <c r="A12" s="234"/>
      <c r="B12" s="752"/>
      <c r="C12" s="752"/>
      <c r="D12" s="752"/>
      <c r="E12" s="752"/>
      <c r="F12" s="753"/>
      <c r="K12" s="54"/>
      <c r="L12" s="14"/>
      <c r="M12" s="29"/>
    </row>
    <row r="13" spans="1:13">
      <c r="A13" s="234" t="s">
        <v>286</v>
      </c>
      <c r="B13" s="590" t="s">
        <v>728</v>
      </c>
      <c r="C13" s="589">
        <v>1566</v>
      </c>
      <c r="D13" s="589">
        <v>1636</v>
      </c>
      <c r="E13" s="589">
        <v>1467</v>
      </c>
      <c r="F13" s="753">
        <v>1465</v>
      </c>
      <c r="K13" s="54"/>
      <c r="L13" s="14"/>
      <c r="M13" s="29"/>
    </row>
    <row r="14" spans="1:13" ht="3.75" customHeight="1">
      <c r="A14" s="234"/>
      <c r="B14" s="752"/>
      <c r="C14" s="752"/>
      <c r="D14" s="752"/>
      <c r="E14" s="752"/>
      <c r="F14" s="753"/>
      <c r="K14" s="54"/>
      <c r="L14" s="14"/>
      <c r="M14" s="29"/>
    </row>
    <row r="15" spans="1:13">
      <c r="A15" s="234" t="s">
        <v>287</v>
      </c>
      <c r="B15" s="590" t="s">
        <v>728</v>
      </c>
      <c r="C15" s="590">
        <v>242</v>
      </c>
      <c r="D15" s="590">
        <v>249</v>
      </c>
      <c r="E15" s="590">
        <v>237</v>
      </c>
      <c r="F15" s="753">
        <v>229</v>
      </c>
      <c r="G15" s="47"/>
      <c r="K15" s="54"/>
      <c r="L15" s="14"/>
      <c r="M15" s="29"/>
    </row>
    <row r="16" spans="1:13">
      <c r="A16" s="234"/>
      <c r="B16" s="752"/>
      <c r="C16" s="752"/>
      <c r="D16" s="752"/>
      <c r="E16" s="752"/>
      <c r="F16" s="753"/>
    </row>
    <row r="17" spans="1:8" ht="14.25">
      <c r="A17" s="238" t="s">
        <v>1460</v>
      </c>
      <c r="B17" s="590" t="s">
        <v>728</v>
      </c>
      <c r="C17" s="741">
        <v>9499</v>
      </c>
      <c r="D17" s="741">
        <v>9308</v>
      </c>
      <c r="E17" s="741">
        <v>9389</v>
      </c>
      <c r="F17" s="753">
        <v>9106</v>
      </c>
      <c r="G17" s="47"/>
      <c r="H17" s="7"/>
    </row>
    <row r="18" spans="1:8" ht="3.75" customHeight="1">
      <c r="A18" s="234"/>
      <c r="B18" s="752"/>
      <c r="C18" s="1236"/>
      <c r="D18" s="50"/>
      <c r="E18" s="1236"/>
      <c r="F18" s="753"/>
    </row>
    <row r="19" spans="1:8" ht="14.25">
      <c r="A19" s="238" t="s">
        <v>1461</v>
      </c>
      <c r="B19" s="590" t="s">
        <v>728</v>
      </c>
      <c r="C19" s="741">
        <v>6989</v>
      </c>
      <c r="D19" s="741">
        <v>6753</v>
      </c>
      <c r="E19" s="741">
        <v>6809</v>
      </c>
      <c r="F19" s="753">
        <v>1261</v>
      </c>
    </row>
    <row r="20" spans="1:8" ht="14.25">
      <c r="A20" s="238" t="s">
        <v>1462</v>
      </c>
      <c r="B20" s="590" t="s">
        <v>728</v>
      </c>
      <c r="C20" s="741">
        <v>1844</v>
      </c>
      <c r="D20" s="741">
        <v>1902</v>
      </c>
      <c r="E20" s="741">
        <v>1929</v>
      </c>
      <c r="F20" s="753">
        <v>386</v>
      </c>
    </row>
    <row r="21" spans="1:8" ht="14.25">
      <c r="A21" s="238" t="s">
        <v>1463</v>
      </c>
      <c r="B21" s="590" t="s">
        <v>728</v>
      </c>
      <c r="C21" s="746">
        <v>445</v>
      </c>
      <c r="D21" s="746">
        <v>438</v>
      </c>
      <c r="E21" s="746">
        <v>447</v>
      </c>
      <c r="F21" s="753">
        <v>92</v>
      </c>
    </row>
    <row r="22" spans="1:8" ht="14.25">
      <c r="A22" s="238" t="s">
        <v>1464</v>
      </c>
      <c r="B22" s="590" t="s">
        <v>728</v>
      </c>
      <c r="C22" s="746">
        <v>221</v>
      </c>
      <c r="D22" s="746">
        <v>215</v>
      </c>
      <c r="E22" s="746">
        <v>204</v>
      </c>
      <c r="F22" s="753">
        <v>41</v>
      </c>
      <c r="G22" s="47"/>
    </row>
    <row r="23" spans="1:8" s="236" customFormat="1">
      <c r="A23" s="238"/>
      <c r="B23" s="590"/>
      <c r="C23" s="590"/>
      <c r="D23" s="590"/>
      <c r="E23" s="590"/>
      <c r="F23" s="753"/>
      <c r="G23" s="47"/>
    </row>
    <row r="24" spans="1:8" s="236" customFormat="1" ht="14.25">
      <c r="A24" s="238" t="s">
        <v>1465</v>
      </c>
      <c r="B24" s="590" t="s">
        <v>722</v>
      </c>
      <c r="C24" s="590" t="s">
        <v>722</v>
      </c>
      <c r="D24" s="590" t="s">
        <v>722</v>
      </c>
      <c r="E24" s="590" t="s">
        <v>722</v>
      </c>
      <c r="F24" s="753">
        <v>5761</v>
      </c>
      <c r="G24" s="47"/>
    </row>
    <row r="25" spans="1:8" s="236" customFormat="1" ht="14.25">
      <c r="A25" s="238" t="s">
        <v>1466</v>
      </c>
      <c r="B25" s="590" t="s">
        <v>722</v>
      </c>
      <c r="C25" s="590" t="s">
        <v>722</v>
      </c>
      <c r="D25" s="590" t="s">
        <v>722</v>
      </c>
      <c r="E25" s="590" t="s">
        <v>722</v>
      </c>
      <c r="F25" s="753">
        <v>434</v>
      </c>
      <c r="G25" s="47"/>
    </row>
    <row r="26" spans="1:8" s="236" customFormat="1" ht="14.25">
      <c r="A26" s="238" t="s">
        <v>1467</v>
      </c>
      <c r="B26" s="590" t="s">
        <v>722</v>
      </c>
      <c r="C26" s="590" t="s">
        <v>722</v>
      </c>
      <c r="D26" s="590" t="s">
        <v>722</v>
      </c>
      <c r="E26" s="590" t="s">
        <v>722</v>
      </c>
      <c r="F26" s="753">
        <v>976</v>
      </c>
      <c r="G26" s="47"/>
    </row>
    <row r="27" spans="1:8" s="236" customFormat="1" ht="14.25">
      <c r="A27" s="238" t="s">
        <v>1468</v>
      </c>
      <c r="B27" s="590" t="s">
        <v>722</v>
      </c>
      <c r="C27" s="590" t="s">
        <v>722</v>
      </c>
      <c r="D27" s="590" t="s">
        <v>722</v>
      </c>
      <c r="E27" s="590" t="s">
        <v>722</v>
      </c>
      <c r="F27" s="753">
        <v>155</v>
      </c>
      <c r="G27" s="47"/>
    </row>
    <row r="28" spans="1:8" ht="13.5" thickBot="1">
      <c r="A28" s="37"/>
      <c r="B28" s="754"/>
      <c r="C28" s="755"/>
      <c r="D28" s="755"/>
      <c r="E28" s="756"/>
      <c r="F28" s="756"/>
    </row>
    <row r="29" spans="1:8" ht="13.5" thickTop="1">
      <c r="A29" s="245" t="s">
        <v>288</v>
      </c>
      <c r="B29" s="7"/>
      <c r="C29" s="7"/>
      <c r="D29" s="7"/>
      <c r="E29" s="7"/>
      <c r="F29" s="7"/>
    </row>
    <row r="30" spans="1:8" ht="6.75" customHeight="1">
      <c r="A30" s="7"/>
      <c r="B30" s="7"/>
      <c r="C30" s="7"/>
      <c r="D30" s="7"/>
      <c r="E30" s="7"/>
      <c r="F30" s="7"/>
    </row>
    <row r="31" spans="1:8">
      <c r="A31" s="441" t="s">
        <v>121</v>
      </c>
      <c r="B31" s="7"/>
      <c r="C31" s="7"/>
      <c r="D31" s="7"/>
      <c r="E31" s="7"/>
      <c r="F31" s="7"/>
    </row>
    <row r="32" spans="1:8" s="236" customFormat="1" ht="25.5" customHeight="1">
      <c r="A32" s="1545" t="s">
        <v>1457</v>
      </c>
      <c r="B32" s="1545"/>
      <c r="C32" s="1545"/>
      <c r="D32" s="1545"/>
      <c r="E32" s="1545"/>
      <c r="F32" s="1545"/>
    </row>
    <row r="33" spans="1:7" s="236" customFormat="1">
      <c r="A33" s="1545" t="s">
        <v>1147</v>
      </c>
      <c r="B33" s="1545"/>
      <c r="C33" s="1545"/>
      <c r="D33" s="1545"/>
      <c r="E33" s="7"/>
      <c r="F33" s="7"/>
    </row>
    <row r="34" spans="1:7" s="236" customFormat="1">
      <c r="A34" s="1545" t="s">
        <v>1453</v>
      </c>
      <c r="B34" s="1545"/>
      <c r="C34" s="1545"/>
      <c r="D34" s="1545"/>
      <c r="E34" s="1545"/>
      <c r="F34" s="1545"/>
    </row>
    <row r="35" spans="1:7" ht="39" customHeight="1">
      <c r="A35" s="1545" t="s">
        <v>1144</v>
      </c>
      <c r="B35" s="1545"/>
      <c r="C35" s="1545"/>
      <c r="D35" s="1545"/>
      <c r="E35" s="1545"/>
      <c r="F35" s="1545"/>
    </row>
    <row r="36" spans="1:7" s="236" customFormat="1" ht="25.5" customHeight="1">
      <c r="A36" s="1545" t="s">
        <v>1469</v>
      </c>
      <c r="B36" s="1545"/>
      <c r="C36" s="1545"/>
      <c r="D36" s="1545"/>
      <c r="E36" s="1510"/>
      <c r="F36" s="1510"/>
    </row>
    <row r="37" spans="1:7" s="236" customFormat="1">
      <c r="A37" s="1545" t="s">
        <v>1470</v>
      </c>
      <c r="B37" s="1545"/>
      <c r="C37" s="1545"/>
      <c r="D37" s="1545"/>
      <c r="E37" s="1545"/>
      <c r="F37" s="1545"/>
    </row>
    <row r="38" spans="1:7" s="236" customFormat="1" ht="52.5" customHeight="1">
      <c r="A38" s="1545" t="s">
        <v>1471</v>
      </c>
      <c r="B38" s="1545"/>
      <c r="C38" s="1545"/>
      <c r="D38" s="1545"/>
      <c r="E38" s="1484"/>
      <c r="F38" s="1484"/>
    </row>
    <row r="39" spans="1:7" s="236" customFormat="1">
      <c r="A39" s="1545" t="s">
        <v>1472</v>
      </c>
      <c r="B39" s="1545"/>
      <c r="C39" s="1545"/>
      <c r="D39" s="1545"/>
      <c r="E39" s="1545"/>
      <c r="F39" s="1545"/>
    </row>
    <row r="40" spans="1:7" s="236" customFormat="1">
      <c r="A40" s="1545" t="s">
        <v>1473</v>
      </c>
      <c r="B40" s="1545"/>
      <c r="C40" s="1545"/>
      <c r="D40" s="1545"/>
      <c r="E40" s="1545"/>
      <c r="F40" s="1545"/>
    </row>
    <row r="41" spans="1:7" s="236" customFormat="1">
      <c r="A41" s="1545" t="s">
        <v>1474</v>
      </c>
      <c r="B41" s="1545"/>
      <c r="C41" s="1545"/>
      <c r="D41" s="1545"/>
      <c r="E41" s="1545"/>
      <c r="F41" s="1545"/>
    </row>
    <row r="42" spans="1:7" s="236" customFormat="1">
      <c r="A42" s="1545" t="s">
        <v>1475</v>
      </c>
      <c r="B42" s="1545"/>
      <c r="C42" s="1545"/>
      <c r="D42" s="1545"/>
      <c r="E42" s="1545"/>
      <c r="F42" s="1545"/>
    </row>
    <row r="43" spans="1:7" s="236" customFormat="1">
      <c r="A43" s="1545" t="s">
        <v>1476</v>
      </c>
      <c r="B43" s="1545"/>
      <c r="C43" s="1545"/>
      <c r="D43" s="1545"/>
      <c r="E43" s="1545"/>
      <c r="F43" s="1545"/>
    </row>
    <row r="44" spans="1:7" s="236" customFormat="1">
      <c r="A44" s="1207"/>
      <c r="B44" s="1207"/>
      <c r="C44" s="1207"/>
      <c r="D44" s="1207"/>
      <c r="E44" s="1207"/>
      <c r="F44" s="1207"/>
    </row>
    <row r="45" spans="1:7">
      <c r="A45" s="412"/>
      <c r="B45" s="412"/>
      <c r="C45" s="412"/>
      <c r="D45" s="7"/>
      <c r="E45" s="7"/>
      <c r="F45" s="7"/>
      <c r="G45" s="7"/>
    </row>
    <row r="46" spans="1:7" ht="15">
      <c r="A46" s="1426" t="s">
        <v>113</v>
      </c>
      <c r="B46" s="1430"/>
      <c r="C46" s="32"/>
      <c r="D46" s="32"/>
      <c r="E46" s="7"/>
      <c r="F46" s="944"/>
    </row>
    <row r="47" spans="1:7" ht="15">
      <c r="A47" s="271"/>
      <c r="B47" s="32"/>
      <c r="C47" s="32"/>
      <c r="D47" s="32"/>
      <c r="E47" s="7"/>
      <c r="F47" s="944"/>
    </row>
    <row r="48" spans="1:7" ht="15">
      <c r="A48" s="707" t="s">
        <v>114</v>
      </c>
      <c r="B48" s="32"/>
      <c r="C48" s="32"/>
      <c r="D48" s="32"/>
      <c r="E48" s="7"/>
      <c r="F48" s="944"/>
    </row>
    <row r="49" spans="1:6" ht="15">
      <c r="A49" s="271"/>
      <c r="B49" s="32"/>
      <c r="C49" s="32"/>
      <c r="D49" s="32"/>
      <c r="E49" s="7"/>
      <c r="F49" s="944"/>
    </row>
    <row r="50" spans="1:6" ht="15">
      <c r="A50" s="707" t="s">
        <v>115</v>
      </c>
      <c r="B50" s="32"/>
      <c r="C50" s="32"/>
      <c r="D50" s="32"/>
      <c r="E50" s="7"/>
      <c r="F50" s="944"/>
    </row>
    <row r="51" spans="1:6">
      <c r="A51" s="412"/>
      <c r="B51" s="412"/>
      <c r="C51" s="412"/>
      <c r="D51" s="7"/>
      <c r="E51" s="7"/>
      <c r="F51" s="7"/>
    </row>
    <row r="52" spans="1:6">
      <c r="A52" s="1427" t="s">
        <v>631</v>
      </c>
      <c r="B52" s="412"/>
      <c r="C52" s="412"/>
      <c r="D52" s="7"/>
      <c r="E52" s="7"/>
      <c r="F52" s="7"/>
    </row>
    <row r="53" spans="1:6">
      <c r="A53" s="412"/>
      <c r="B53" s="412"/>
      <c r="C53" s="412"/>
      <c r="D53" s="7"/>
      <c r="E53" s="7"/>
      <c r="F53" s="7"/>
    </row>
    <row r="54" spans="1:6">
      <c r="A54" s="412"/>
      <c r="B54" s="412"/>
      <c r="C54" s="412"/>
      <c r="D54" s="7"/>
      <c r="E54" s="7"/>
      <c r="F54" s="7"/>
    </row>
    <row r="55" spans="1:6">
      <c r="A55" s="28"/>
      <c r="B55" s="28"/>
      <c r="C55" s="28"/>
    </row>
    <row r="56" spans="1:6">
      <c r="A56" s="28"/>
      <c r="B56" s="28"/>
      <c r="C56" s="28"/>
    </row>
  </sheetData>
  <mergeCells count="12">
    <mergeCell ref="A32:F32"/>
    <mergeCell ref="A37:F37"/>
    <mergeCell ref="A33:D33"/>
    <mergeCell ref="A34:F34"/>
    <mergeCell ref="A36:F36"/>
    <mergeCell ref="A35:F35"/>
    <mergeCell ref="A38:F38"/>
    <mergeCell ref="A41:F41"/>
    <mergeCell ref="A42:F42"/>
    <mergeCell ref="A43:F43"/>
    <mergeCell ref="A39:F39"/>
    <mergeCell ref="A40:F40"/>
  </mergeCells>
  <hyperlinks>
    <hyperlink ref="A46:B46" r:id="rId1" location="'Road Transport - Commentary'!A1" display="Click here to return to the Commentary"/>
    <hyperlink ref="A52" r:id="rId2"/>
    <hyperlink ref="A3" location="'User Guide Road Trans Licensing'!A1" display="Click Here for User Guide"/>
    <hyperlink ref="A48" location="Contents!A1" display="Click here to return to Contents"/>
    <hyperlink ref="A50" location="'Statistical Notes'!A1" display="Click here for information on Statistical Notes and symbols used"/>
    <hyperlink ref="A46" location="'Road Transport - Commentary'!A1" display="Click here to return to the Commentary"/>
  </hyperlinks>
  <pageMargins left="0.70866141732283472" right="0.70866141732283472" top="0.74803149606299213" bottom="0.74803149606299213" header="0.31496062992125984" footer="0.31496062992125984"/>
  <pageSetup paperSize="9" scale="77" orientation="landscape" r:id="rId3"/>
  <drawing r:id="rId4"/>
</worksheet>
</file>

<file path=xl/worksheets/sheet9.xml><?xml version="1.0" encoding="utf-8"?>
<worksheet xmlns="http://schemas.openxmlformats.org/spreadsheetml/2006/main" xmlns:r="http://schemas.openxmlformats.org/officeDocument/2006/relationships">
  <sheetPr codeName="Sheet15">
    <tabColor theme="0" tint="-0.249977111117893"/>
    <pageSetUpPr fitToPage="1"/>
  </sheetPr>
  <dimension ref="A1:H15"/>
  <sheetViews>
    <sheetView zoomScaleNormal="100" workbookViewId="0"/>
  </sheetViews>
  <sheetFormatPr defaultRowHeight="14.25"/>
  <cols>
    <col min="1" max="1" width="129.85546875" style="131" customWidth="1"/>
    <col min="2" max="2" width="22.42578125" style="132" customWidth="1"/>
    <col min="3" max="3" width="9.140625" style="1112" customWidth="1"/>
    <col min="4" max="16384" width="9.140625" style="1112"/>
  </cols>
  <sheetData>
    <row r="1" spans="1:8" ht="34.5" customHeight="1">
      <c r="A1" s="1131" t="s">
        <v>1228</v>
      </c>
      <c r="B1" s="1423" t="s">
        <v>92</v>
      </c>
      <c r="C1" s="1141"/>
      <c r="D1" s="471"/>
    </row>
    <row r="2" spans="1:8" ht="48.75" customHeight="1">
      <c r="A2" s="1123" t="s">
        <v>1229</v>
      </c>
      <c r="B2" s="330"/>
      <c r="D2" s="330"/>
    </row>
    <row r="3" spans="1:8" ht="9" customHeight="1">
      <c r="A3" s="1132"/>
      <c r="B3" s="330"/>
      <c r="D3" s="330"/>
    </row>
    <row r="4" spans="1:8" ht="47.25" customHeight="1">
      <c r="A4" s="1125" t="s">
        <v>1230</v>
      </c>
      <c r="B4" s="330"/>
      <c r="D4" s="330"/>
    </row>
    <row r="5" spans="1:8" s="127" customFormat="1" ht="15.75">
      <c r="A5" s="1133"/>
      <c r="B5" s="126"/>
      <c r="C5" s="271"/>
      <c r="H5" s="128"/>
    </row>
    <row r="6" spans="1:8" s="127" customFormat="1" ht="45">
      <c r="A6" s="1128" t="s">
        <v>1231</v>
      </c>
      <c r="B6" s="126"/>
      <c r="C6" s="271"/>
      <c r="H6" s="128"/>
    </row>
    <row r="7" spans="1:8" s="127" customFormat="1" ht="15.75">
      <c r="A7" s="1134"/>
      <c r="B7" s="417"/>
      <c r="C7" s="271"/>
      <c r="H7" s="128"/>
    </row>
    <row r="8" spans="1:8" s="127" customFormat="1" ht="45">
      <c r="A8" s="1128" t="s">
        <v>1232</v>
      </c>
      <c r="B8" s="126"/>
      <c r="C8" s="271"/>
      <c r="H8" s="128"/>
    </row>
    <row r="9" spans="1:8" s="127" customFormat="1" ht="15.75">
      <c r="A9" s="1126" t="s">
        <v>846</v>
      </c>
      <c r="B9" s="126"/>
      <c r="C9" s="271"/>
      <c r="H9" s="128"/>
    </row>
    <row r="10" spans="1:8" s="127" customFormat="1" ht="15.75">
      <c r="A10" s="1130"/>
      <c r="B10" s="126"/>
      <c r="C10" s="271"/>
      <c r="H10" s="128"/>
    </row>
    <row r="11" spans="1:8" s="127" customFormat="1" ht="15.75">
      <c r="A11" s="1408"/>
      <c r="B11" s="126"/>
      <c r="C11" s="271"/>
      <c r="H11" s="128"/>
    </row>
    <row r="12" spans="1:8" s="127" customFormat="1" ht="15.75">
      <c r="A12" s="1409"/>
      <c r="B12" s="126"/>
      <c r="C12" s="271"/>
      <c r="H12" s="128"/>
    </row>
    <row r="13" spans="1:8" s="129" customFormat="1" ht="15">
      <c r="A13" s="1410"/>
      <c r="B13" s="303"/>
    </row>
    <row r="14" spans="1:8" ht="18">
      <c r="A14" s="1411"/>
    </row>
    <row r="15" spans="1:8" s="130" customFormat="1" ht="23.25">
      <c r="A15" s="1412"/>
      <c r="B15" s="418"/>
      <c r="C15" s="271"/>
    </row>
  </sheetData>
  <hyperlinks>
    <hyperlink ref="A9" r:id="rId1"/>
    <hyperlink ref="B1" location="Contents!A1" display="Return to Contents"/>
  </hyperlinks>
  <pageMargins left="0" right="0" top="0.19685039370078741" bottom="0.15748031496062992" header="0.19685039370078741" footer="0.15748031496062992"/>
  <pageSetup paperSize="9" scale="79" orientation="portrait" r:id="rId2"/>
</worksheet>
</file>

<file path=xl/worksheets/sheet90.xml><?xml version="1.0" encoding="utf-8"?>
<worksheet xmlns="http://schemas.openxmlformats.org/spreadsheetml/2006/main" xmlns:r="http://schemas.openxmlformats.org/officeDocument/2006/relationships">
  <sheetPr codeName="Sheet55">
    <tabColor theme="0" tint="-0.249977111117893"/>
  </sheetPr>
  <dimension ref="A1:M36"/>
  <sheetViews>
    <sheetView zoomScaleNormal="100" workbookViewId="0">
      <selection activeCell="A2" sqref="A2"/>
    </sheetView>
  </sheetViews>
  <sheetFormatPr defaultRowHeight="12.75"/>
  <cols>
    <col min="1" max="1" width="40.85546875" style="2" customWidth="1"/>
    <col min="2" max="6" width="12.85546875" style="2" customWidth="1"/>
    <col min="7" max="9" width="9.140625" style="2" customWidth="1"/>
    <col min="10" max="10" width="21.7109375" style="2" bestFit="1" customWidth="1"/>
    <col min="11" max="11" width="9.140625" style="2" customWidth="1"/>
    <col min="12" max="16384" width="9.140625" style="2"/>
  </cols>
  <sheetData>
    <row r="1" spans="1:13" ht="15.75">
      <c r="A1" s="12" t="s">
        <v>43</v>
      </c>
      <c r="B1" s="31"/>
      <c r="C1" s="471"/>
      <c r="D1" s="31"/>
    </row>
    <row r="2" spans="1:13" ht="15.75">
      <c r="B2" s="31"/>
      <c r="C2" s="31"/>
      <c r="D2" s="31"/>
      <c r="F2" s="1"/>
    </row>
    <row r="3" spans="1:13">
      <c r="A3" s="707" t="s">
        <v>106</v>
      </c>
      <c r="B3" s="31"/>
      <c r="C3" s="31"/>
      <c r="D3" s="31"/>
    </row>
    <row r="4" spans="1:13">
      <c r="A4" s="10"/>
      <c r="B4" s="31"/>
      <c r="C4" s="31"/>
      <c r="D4" s="31"/>
    </row>
    <row r="5" spans="1:13" ht="14.25">
      <c r="A5" s="448" t="s">
        <v>1480</v>
      </c>
      <c r="B5" s="32"/>
      <c r="C5" s="32"/>
      <c r="D5" s="32"/>
    </row>
    <row r="6" spans="1:13" ht="13.5" thickBot="1">
      <c r="A6" s="751"/>
      <c r="B6" s="32"/>
      <c r="C6" s="32"/>
      <c r="D6" s="32"/>
    </row>
    <row r="7" spans="1:13" s="709" customFormat="1" ht="16.5" thickTop="1">
      <c r="A7" s="632"/>
      <c r="B7" s="568"/>
      <c r="C7" s="568"/>
      <c r="D7" s="569"/>
      <c r="E7" s="570"/>
      <c r="F7" s="568"/>
    </row>
    <row r="8" spans="1:13" s="709" customFormat="1" ht="15.75" customHeight="1" thickBot="1">
      <c r="A8" s="679" t="s">
        <v>283</v>
      </c>
      <c r="B8" s="637" t="s">
        <v>855</v>
      </c>
      <c r="C8" s="638" t="s">
        <v>856</v>
      </c>
      <c r="D8" s="638" t="s">
        <v>857</v>
      </c>
      <c r="E8" s="638" t="s">
        <v>858</v>
      </c>
      <c r="F8" s="638" t="s">
        <v>862</v>
      </c>
      <c r="G8" s="248"/>
      <c r="H8" s="248"/>
    </row>
    <row r="9" spans="1:13" ht="13.5" thickTop="1">
      <c r="A9" s="7"/>
      <c r="B9" s="50"/>
      <c r="C9" s="50"/>
      <c r="D9" s="26"/>
      <c r="E9" s="752"/>
      <c r="F9" s="752"/>
      <c r="I9" s="7"/>
      <c r="K9" s="54"/>
      <c r="L9" s="14"/>
      <c r="M9" s="29"/>
    </row>
    <row r="10" spans="1:13">
      <c r="A10" s="9" t="s">
        <v>289</v>
      </c>
      <c r="B10" s="589">
        <v>1453</v>
      </c>
      <c r="C10" s="589">
        <v>1507</v>
      </c>
      <c r="D10" s="589">
        <v>1540</v>
      </c>
      <c r="E10" s="589">
        <v>1627</v>
      </c>
      <c r="F10" s="1263">
        <v>1719</v>
      </c>
      <c r="K10" s="54"/>
      <c r="L10" s="14"/>
      <c r="M10" s="29"/>
    </row>
    <row r="11" spans="1:13">
      <c r="A11" s="27"/>
      <c r="B11" s="746"/>
      <c r="C11" s="746"/>
      <c r="D11" s="746"/>
      <c r="E11" s="746"/>
      <c r="F11" s="1263"/>
      <c r="I11" s="276"/>
      <c r="J11" s="277"/>
      <c r="K11" s="54"/>
      <c r="L11" s="14"/>
      <c r="M11" s="29"/>
    </row>
    <row r="12" spans="1:13">
      <c r="A12" s="27" t="s">
        <v>290</v>
      </c>
      <c r="B12" s="590">
        <v>394</v>
      </c>
      <c r="C12" s="590">
        <v>377</v>
      </c>
      <c r="D12" s="590">
        <v>374</v>
      </c>
      <c r="E12" s="590">
        <v>380</v>
      </c>
      <c r="F12" s="1263">
        <v>381</v>
      </c>
      <c r="J12" s="278"/>
      <c r="K12" s="54"/>
      <c r="L12" s="14"/>
      <c r="M12" s="29"/>
    </row>
    <row r="13" spans="1:13">
      <c r="A13" s="27"/>
      <c r="B13" s="746"/>
      <c r="C13" s="746"/>
      <c r="D13" s="746"/>
      <c r="E13" s="746"/>
      <c r="F13" s="1263"/>
      <c r="K13" s="54"/>
      <c r="L13" s="14"/>
      <c r="M13" s="29"/>
    </row>
    <row r="14" spans="1:13" ht="14.25">
      <c r="A14" s="245" t="s">
        <v>1483</v>
      </c>
      <c r="B14" s="590">
        <v>643</v>
      </c>
      <c r="C14" s="589">
        <v>2396</v>
      </c>
      <c r="D14" s="589">
        <v>3816</v>
      </c>
      <c r="E14" s="589">
        <v>3971</v>
      </c>
      <c r="F14" s="1264">
        <v>4038</v>
      </c>
      <c r="G14" s="47"/>
      <c r="K14" s="54"/>
      <c r="L14" s="14"/>
      <c r="M14" s="29"/>
    </row>
    <row r="15" spans="1:13" s="236" customFormat="1">
      <c r="A15" s="245"/>
      <c r="B15" s="746"/>
      <c r="C15" s="746"/>
      <c r="D15" s="746"/>
      <c r="E15" s="746"/>
      <c r="F15" s="1264"/>
      <c r="G15" s="47"/>
      <c r="K15" s="54"/>
      <c r="L15" s="14"/>
      <c r="M15" s="29"/>
    </row>
    <row r="16" spans="1:13" s="236" customFormat="1" ht="14.25">
      <c r="A16" s="245" t="s">
        <v>1484</v>
      </c>
      <c r="B16" s="589">
        <v>4081</v>
      </c>
      <c r="C16" s="589">
        <v>1650</v>
      </c>
      <c r="D16" s="589">
        <v>9</v>
      </c>
      <c r="E16" s="589">
        <v>2</v>
      </c>
      <c r="F16" s="1264">
        <v>0</v>
      </c>
      <c r="G16" s="47"/>
      <c r="K16" s="54"/>
      <c r="L16" s="14"/>
      <c r="M16" s="29"/>
    </row>
    <row r="17" spans="1:6" ht="13.5" thickBot="1">
      <c r="A17" s="37"/>
      <c r="B17" s="37"/>
      <c r="C17" s="37"/>
      <c r="D17" s="37"/>
      <c r="E17" s="698"/>
      <c r="F17" s="698"/>
    </row>
    <row r="18" spans="1:6" ht="13.5" thickTop="1">
      <c r="A18" s="245" t="s">
        <v>1148</v>
      </c>
      <c r="B18" s="7"/>
      <c r="C18" s="52"/>
      <c r="D18" s="7"/>
      <c r="E18" s="7"/>
      <c r="F18" s="7"/>
    </row>
    <row r="19" spans="1:6">
      <c r="A19" s="7"/>
      <c r="B19" s="7"/>
      <c r="C19" s="7"/>
      <c r="D19" s="7"/>
      <c r="E19" s="7"/>
      <c r="F19" s="7"/>
    </row>
    <row r="20" spans="1:6">
      <c r="A20" s="441" t="s">
        <v>121</v>
      </c>
      <c r="B20" s="7"/>
      <c r="C20" s="7"/>
      <c r="D20" s="7"/>
      <c r="E20" s="7"/>
      <c r="F20" s="7"/>
    </row>
    <row r="21" spans="1:6" s="7" customFormat="1" ht="41.25" customHeight="1">
      <c r="A21" s="1545" t="s">
        <v>1478</v>
      </c>
      <c r="B21" s="1545"/>
      <c r="C21" s="1545"/>
      <c r="D21" s="1545"/>
      <c r="E21" s="1545"/>
      <c r="F21" s="1545"/>
    </row>
    <row r="22" spans="1:6" s="7" customFormat="1" ht="26.25" customHeight="1">
      <c r="A22" s="1545" t="s">
        <v>1479</v>
      </c>
      <c r="B22" s="1545"/>
      <c r="C22" s="1545"/>
      <c r="D22" s="1545"/>
      <c r="E22" s="1545"/>
      <c r="F22" s="1545"/>
    </row>
    <row r="23" spans="1:6" s="7" customFormat="1" ht="42.75" customHeight="1">
      <c r="A23" s="1545" t="s">
        <v>1943</v>
      </c>
      <c r="B23" s="1545"/>
      <c r="C23" s="1545"/>
      <c r="D23" s="1545"/>
      <c r="E23" s="1545"/>
      <c r="F23" s="1545"/>
    </row>
    <row r="24" spans="1:6" s="7" customFormat="1" ht="27" customHeight="1">
      <c r="A24" s="1546" t="s">
        <v>1481</v>
      </c>
      <c r="B24" s="1546"/>
      <c r="C24" s="1546"/>
      <c r="D24" s="1546"/>
      <c r="E24" s="1546"/>
      <c r="F24" s="1546"/>
    </row>
    <row r="25" spans="1:6" s="7" customFormat="1" ht="12.75" customHeight="1">
      <c r="A25" s="1545" t="s">
        <v>1482</v>
      </c>
      <c r="B25" s="1545"/>
      <c r="C25" s="1545"/>
      <c r="D25" s="1545"/>
      <c r="E25" s="1545"/>
      <c r="F25" s="1545"/>
    </row>
    <row r="26" spans="1:6">
      <c r="A26" s="1545" t="s">
        <v>1883</v>
      </c>
      <c r="B26" s="1545"/>
      <c r="C26" s="1545"/>
      <c r="D26" s="1545"/>
      <c r="E26" s="1545"/>
      <c r="F26" s="1545"/>
    </row>
    <row r="27" spans="1:6" s="236" customFormat="1">
      <c r="A27" s="1230"/>
      <c r="B27" s="1230"/>
      <c r="C27" s="1230"/>
      <c r="D27" s="1230"/>
      <c r="E27" s="1230"/>
      <c r="F27" s="1230"/>
    </row>
    <row r="28" spans="1:6" ht="15">
      <c r="A28" s="7"/>
      <c r="B28" s="876"/>
      <c r="C28" s="32"/>
      <c r="D28" s="32"/>
      <c r="E28" s="7"/>
      <c r="F28" s="944"/>
    </row>
    <row r="29" spans="1:6" ht="15">
      <c r="A29" s="1426" t="s">
        <v>113</v>
      </c>
      <c r="B29" s="32"/>
      <c r="C29" s="32"/>
      <c r="D29" s="32"/>
      <c r="E29" s="7"/>
      <c r="F29" s="944"/>
    </row>
    <row r="30" spans="1:6" ht="15">
      <c r="A30" s="271"/>
      <c r="B30" s="32"/>
      <c r="C30" s="32"/>
      <c r="D30" s="32"/>
      <c r="E30" s="7"/>
      <c r="F30" s="944"/>
    </row>
    <row r="31" spans="1:6" ht="15">
      <c r="A31" s="707" t="s">
        <v>114</v>
      </c>
      <c r="B31" s="32"/>
      <c r="C31" s="32"/>
      <c r="D31" s="32"/>
      <c r="E31" s="7"/>
      <c r="F31" s="944"/>
    </row>
    <row r="32" spans="1:6" ht="15">
      <c r="A32" s="271"/>
      <c r="B32" s="32"/>
      <c r="C32" s="32"/>
      <c r="D32" s="32"/>
      <c r="E32" s="7"/>
      <c r="F32" s="944"/>
    </row>
    <row r="33" spans="1:6">
      <c r="A33" s="707" t="s">
        <v>115</v>
      </c>
      <c r="B33" s="7"/>
      <c r="C33" s="7"/>
      <c r="D33" s="7"/>
      <c r="E33" s="7"/>
      <c r="F33" s="7"/>
    </row>
    <row r="34" spans="1:6">
      <c r="A34" s="7"/>
      <c r="B34" s="7"/>
      <c r="C34" s="7"/>
      <c r="D34" s="7"/>
      <c r="E34" s="7"/>
      <c r="F34" s="7"/>
    </row>
    <row r="35" spans="1:6">
      <c r="A35" s="1204" t="s">
        <v>631</v>
      </c>
      <c r="B35" s="7"/>
      <c r="C35" s="7"/>
      <c r="D35" s="7"/>
      <c r="E35" s="7"/>
      <c r="F35" s="7"/>
    </row>
    <row r="36" spans="1:6">
      <c r="A36" s="7"/>
      <c r="B36" s="7"/>
      <c r="C36" s="7"/>
      <c r="D36" s="7"/>
      <c r="E36" s="7"/>
      <c r="F36" s="7"/>
    </row>
  </sheetData>
  <mergeCells count="6">
    <mergeCell ref="A21:F21"/>
    <mergeCell ref="A23:F23"/>
    <mergeCell ref="A25:F25"/>
    <mergeCell ref="A24:F24"/>
    <mergeCell ref="A26:F26"/>
    <mergeCell ref="A22:F22"/>
  </mergeCells>
  <hyperlinks>
    <hyperlink ref="A28:B28" r:id="rId1" location="'Road Transport - Commentary'!A1" display="Click here to return to the Commentary"/>
    <hyperlink ref="A35" r:id="rId2"/>
    <hyperlink ref="A3" location="'User Guide Road Trans Licensing'!A1" display="Click Here for User Guide"/>
    <hyperlink ref="A31" location="Contents!A1" display="Click here to return to Contents"/>
    <hyperlink ref="A33" location="'Statistical Notes'!A1" display="Click here for information on Statistical Notes and symbols used"/>
    <hyperlink ref="A29" location="'Road Transport - Commentary'!A1" display="Click here to return to the Commentary"/>
  </hyperlinks>
  <pageMargins left="0.70866141732283472" right="0.70866141732283472" top="0.74803149606299213" bottom="0.74803149606299213" header="0.31496062992125984" footer="0.31496062992125984"/>
  <pageSetup paperSize="9" scale="88" fitToWidth="0" fitToHeight="0" orientation="landscape" r:id="rId3"/>
  <drawing r:id="rId4"/>
</worksheet>
</file>

<file path=xl/worksheets/sheet91.xml><?xml version="1.0" encoding="utf-8"?>
<worksheet xmlns="http://schemas.openxmlformats.org/spreadsheetml/2006/main" xmlns:r="http://schemas.openxmlformats.org/officeDocument/2006/relationships">
  <sheetPr>
    <tabColor theme="0" tint="-0.14999847407452621"/>
    <pageSetUpPr fitToPage="1"/>
  </sheetPr>
  <dimension ref="A1:T57"/>
  <sheetViews>
    <sheetView showGridLines="0" zoomScaleNormal="100" workbookViewId="0">
      <selection activeCell="A2" sqref="A2"/>
    </sheetView>
  </sheetViews>
  <sheetFormatPr defaultRowHeight="12.75"/>
  <cols>
    <col min="1" max="1" width="12.7109375" style="7" bestFit="1" customWidth="1"/>
    <col min="2" max="2" width="9.140625" style="7" customWidth="1"/>
    <col min="3" max="15" width="9.140625" style="7"/>
    <col min="16" max="16384" width="9.140625" style="236"/>
  </cols>
  <sheetData>
    <row r="1" spans="1:20" ht="18">
      <c r="A1" s="1160" t="s">
        <v>1188</v>
      </c>
      <c r="B1" s="245"/>
      <c r="C1" s="245"/>
      <c r="D1" s="1344"/>
      <c r="E1" s="245"/>
      <c r="F1" s="245"/>
      <c r="G1" s="245"/>
      <c r="H1" s="1344"/>
      <c r="I1" s="245"/>
      <c r="J1" s="245"/>
      <c r="K1" s="245"/>
      <c r="L1" s="245"/>
      <c r="M1" s="245"/>
      <c r="N1" s="245"/>
      <c r="O1" s="465" t="s">
        <v>92</v>
      </c>
      <c r="T1" s="1344"/>
    </row>
    <row r="2" spans="1:20">
      <c r="A2" s="245"/>
      <c r="B2" s="245"/>
      <c r="C2" s="245"/>
      <c r="D2" s="245"/>
      <c r="E2" s="245"/>
      <c r="F2" s="245"/>
      <c r="G2" s="245"/>
      <c r="H2" s="245"/>
      <c r="I2" s="245"/>
      <c r="J2" s="245"/>
      <c r="K2" s="245"/>
      <c r="L2" s="245"/>
      <c r="M2" s="245"/>
      <c r="N2" s="245"/>
    </row>
    <row r="3" spans="1:20" ht="45" customHeight="1">
      <c r="A3" s="1464" t="s">
        <v>1487</v>
      </c>
      <c r="B3" s="1464"/>
      <c r="C3" s="1464"/>
      <c r="D3" s="1464"/>
      <c r="E3" s="1464"/>
      <c r="F3" s="1464"/>
      <c r="G3" s="1464"/>
      <c r="H3" s="1464"/>
      <c r="I3" s="1464"/>
      <c r="J3" s="1464"/>
      <c r="K3" s="1464"/>
      <c r="L3" s="1464"/>
      <c r="M3" s="1464"/>
      <c r="N3" s="1464"/>
    </row>
    <row r="5" spans="1:20" ht="44.25" customHeight="1">
      <c r="A5" s="1464" t="s">
        <v>1488</v>
      </c>
      <c r="B5" s="1464"/>
      <c r="C5" s="1464"/>
      <c r="D5" s="1464"/>
      <c r="E5" s="1464"/>
      <c r="F5" s="1464"/>
      <c r="G5" s="1464"/>
      <c r="H5" s="1464"/>
      <c r="I5" s="1464"/>
      <c r="J5" s="1464"/>
      <c r="K5" s="1464"/>
      <c r="L5" s="1464"/>
      <c r="M5" s="1464"/>
      <c r="N5" s="1464"/>
    </row>
    <row r="7" spans="1:20" ht="13.5" customHeight="1">
      <c r="A7" s="1464" t="s">
        <v>1490</v>
      </c>
      <c r="B7" s="1464"/>
      <c r="C7" s="1464"/>
      <c r="D7" s="1464"/>
      <c r="E7" s="1464"/>
      <c r="F7" s="1464"/>
      <c r="G7" s="1464"/>
      <c r="H7" s="1464"/>
      <c r="I7" s="1464"/>
      <c r="J7" s="1464"/>
      <c r="K7" s="1464"/>
      <c r="L7" s="1464"/>
      <c r="M7" s="1464"/>
      <c r="N7" s="1464"/>
    </row>
    <row r="8" spans="1:20" ht="3.75" customHeight="1">
      <c r="A8" s="1329"/>
      <c r="B8" s="1329"/>
      <c r="C8" s="1329"/>
      <c r="D8" s="1329"/>
      <c r="E8" s="1329"/>
      <c r="F8" s="1329"/>
      <c r="G8" s="1329"/>
      <c r="H8" s="1329"/>
      <c r="I8" s="1329"/>
      <c r="J8" s="1329"/>
      <c r="K8" s="1329"/>
      <c r="L8" s="1329"/>
      <c r="M8" s="1329"/>
      <c r="N8" s="1329"/>
    </row>
    <row r="9" spans="1:20" ht="15">
      <c r="A9" s="1329"/>
      <c r="B9" s="1232" t="s">
        <v>1491</v>
      </c>
      <c r="C9" s="1329"/>
      <c r="D9" s="1329"/>
      <c r="E9" s="1329"/>
      <c r="F9" s="1329"/>
      <c r="G9" s="1329"/>
      <c r="H9" s="1329"/>
      <c r="I9" s="1329"/>
      <c r="J9" s="1329"/>
      <c r="K9" s="1329"/>
      <c r="L9" s="1329"/>
      <c r="M9" s="1329"/>
      <c r="N9" s="1329"/>
    </row>
    <row r="10" spans="1:20" ht="15">
      <c r="A10" s="1329"/>
      <c r="B10" s="1232" t="s">
        <v>1492</v>
      </c>
      <c r="C10" s="1329"/>
      <c r="D10" s="1329"/>
      <c r="E10" s="1329"/>
      <c r="F10" s="1329"/>
      <c r="G10" s="1329"/>
      <c r="H10" s="1329"/>
      <c r="I10" s="1329"/>
      <c r="J10" s="1329"/>
      <c r="K10" s="1329"/>
      <c r="L10" s="1329"/>
      <c r="M10" s="1329"/>
      <c r="N10" s="1329"/>
    </row>
    <row r="11" spans="1:20" ht="15">
      <c r="A11" s="1329"/>
      <c r="B11" s="1232" t="s">
        <v>1493</v>
      </c>
      <c r="C11" s="1329"/>
      <c r="D11" s="1329"/>
      <c r="E11" s="1329"/>
      <c r="F11" s="1329"/>
      <c r="G11" s="1329"/>
      <c r="H11" s="1329"/>
      <c r="I11" s="1329"/>
      <c r="J11" s="1329"/>
      <c r="K11" s="1329"/>
      <c r="L11" s="1329"/>
      <c r="M11" s="1329"/>
      <c r="N11" s="1329"/>
    </row>
    <row r="12" spans="1:20" ht="15">
      <c r="A12" s="1329"/>
      <c r="B12" s="1232" t="s">
        <v>1494</v>
      </c>
      <c r="C12" s="1329"/>
      <c r="D12" s="1329"/>
      <c r="E12" s="1329"/>
      <c r="F12" s="1329"/>
      <c r="G12" s="1329"/>
      <c r="H12" s="1329"/>
      <c r="I12" s="1329"/>
      <c r="J12" s="1329"/>
      <c r="K12" s="1329"/>
      <c r="L12" s="1329"/>
      <c r="M12" s="1329"/>
      <c r="N12" s="1329"/>
    </row>
    <row r="13" spans="1:20" ht="15">
      <c r="A13" s="1329"/>
      <c r="B13" s="1232" t="s">
        <v>1495</v>
      </c>
      <c r="C13" s="1329"/>
      <c r="D13" s="1329"/>
      <c r="E13" s="1329"/>
      <c r="F13" s="1329"/>
      <c r="G13" s="1329"/>
      <c r="H13" s="1329"/>
      <c r="I13" s="1329"/>
      <c r="J13" s="1329"/>
      <c r="K13" s="1329"/>
      <c r="L13" s="1329"/>
      <c r="M13" s="1329"/>
      <c r="N13" s="1329"/>
    </row>
    <row r="15" spans="1:20" ht="27.75" customHeight="1">
      <c r="A15" s="1447" t="s">
        <v>1860</v>
      </c>
      <c r="B15" s="1447"/>
      <c r="C15" s="1447"/>
      <c r="D15" s="1447"/>
      <c r="E15" s="1447"/>
      <c r="F15" s="1447"/>
      <c r="G15" s="1447"/>
      <c r="H15" s="1447"/>
      <c r="I15" s="1447"/>
      <c r="J15" s="1447"/>
      <c r="K15" s="1447"/>
      <c r="L15" s="1447"/>
      <c r="M15" s="1447"/>
      <c r="N15" s="1447"/>
      <c r="Q15" s="7"/>
    </row>
    <row r="17" spans="1:16" ht="51" customHeight="1">
      <c r="A17" s="1447" t="s">
        <v>1861</v>
      </c>
      <c r="B17" s="1447"/>
      <c r="C17" s="1447"/>
      <c r="D17" s="1447"/>
      <c r="E17" s="1447"/>
      <c r="F17" s="1447"/>
      <c r="G17" s="1447"/>
      <c r="H17" s="1447"/>
      <c r="I17" s="1447"/>
      <c r="J17" s="1447"/>
      <c r="K17" s="1447"/>
      <c r="L17" s="1447"/>
      <c r="M17" s="1447"/>
      <c r="N17" s="1447"/>
    </row>
    <row r="18" spans="1:16" ht="15">
      <c r="A18" s="1334"/>
      <c r="B18" s="1334"/>
      <c r="C18" s="1334"/>
      <c r="D18" s="1334"/>
      <c r="E18" s="1334"/>
      <c r="F18" s="1334"/>
      <c r="G18" s="1334"/>
      <c r="H18" s="1334"/>
      <c r="I18" s="1334"/>
      <c r="J18" s="1334"/>
      <c r="K18" s="1334"/>
      <c r="L18" s="1334"/>
      <c r="M18" s="1334"/>
      <c r="N18" s="1334"/>
    </row>
    <row r="19" spans="1:16" ht="32.25" customHeight="1">
      <c r="A19" s="1547" t="s">
        <v>1862</v>
      </c>
      <c r="B19" s="1547"/>
      <c r="C19" s="1547"/>
      <c r="D19" s="1547"/>
      <c r="E19" s="1547"/>
      <c r="F19" s="1547"/>
      <c r="G19" s="1547"/>
      <c r="H19" s="1547"/>
      <c r="I19" s="1547"/>
      <c r="J19" s="1547"/>
      <c r="K19" s="1547"/>
      <c r="L19" s="1547"/>
      <c r="M19" s="1547"/>
      <c r="N19" s="1547"/>
    </row>
    <row r="20" spans="1:16" ht="15" customHeight="1"/>
    <row r="21" spans="1:16" ht="47.25" customHeight="1">
      <c r="A21" s="1447" t="s">
        <v>1863</v>
      </c>
      <c r="B21" s="1447"/>
      <c r="C21" s="1447"/>
      <c r="D21" s="1447"/>
      <c r="E21" s="1447"/>
      <c r="F21" s="1447"/>
      <c r="G21" s="1447"/>
      <c r="H21" s="1447"/>
      <c r="I21" s="1447"/>
      <c r="J21" s="1447"/>
      <c r="K21" s="1447"/>
      <c r="L21" s="1447"/>
      <c r="M21" s="1447"/>
      <c r="N21" s="1447"/>
    </row>
    <row r="22" spans="1:16" ht="15" customHeight="1">
      <c r="A22" s="1138" t="s">
        <v>1489</v>
      </c>
    </row>
    <row r="23" spans="1:16" ht="15" customHeight="1"/>
    <row r="24" spans="1:16" ht="60" customHeight="1">
      <c r="A24" s="1447" t="s">
        <v>1864</v>
      </c>
      <c r="B24" s="1447"/>
      <c r="C24" s="1447"/>
      <c r="D24" s="1447"/>
      <c r="E24" s="1447"/>
      <c r="F24" s="1447"/>
      <c r="G24" s="1447"/>
      <c r="H24" s="1447"/>
      <c r="I24" s="1447"/>
      <c r="J24" s="1447"/>
      <c r="K24" s="1447"/>
      <c r="L24" s="1447"/>
      <c r="M24" s="1447"/>
      <c r="N24" s="1447"/>
    </row>
    <row r="25" spans="1:16">
      <c r="A25" s="1333"/>
      <c r="B25" s="1333"/>
      <c r="C25" s="1333"/>
      <c r="D25" s="1333"/>
      <c r="E25" s="1333"/>
      <c r="F25" s="1333"/>
      <c r="G25" s="1333"/>
      <c r="H25" s="1333"/>
      <c r="I25" s="1333"/>
      <c r="J25" s="1333"/>
      <c r="K25" s="1333"/>
      <c r="L25" s="1333"/>
      <c r="M25" s="1333"/>
      <c r="N25" s="1333"/>
    </row>
    <row r="26" spans="1:16">
      <c r="A26" s="1339"/>
      <c r="B26" s="1231"/>
      <c r="C26" s="1339"/>
      <c r="D26" s="1339"/>
      <c r="E26" s="1339"/>
      <c r="F26" s="1339"/>
      <c r="G26" s="1339"/>
      <c r="H26" s="1339"/>
      <c r="I26" s="1339"/>
      <c r="J26" s="1339"/>
      <c r="K26" s="1339"/>
      <c r="L26" s="1339"/>
      <c r="M26" s="1339"/>
      <c r="N26" s="1339"/>
    </row>
    <row r="27" spans="1:16" ht="15.75">
      <c r="A27" s="1151" t="s">
        <v>1496</v>
      </c>
      <c r="B27" s="1232"/>
      <c r="C27" s="1329"/>
      <c r="D27" s="1329"/>
      <c r="E27" s="1329"/>
      <c r="F27" s="1329"/>
      <c r="G27" s="1329"/>
      <c r="H27" s="1329"/>
      <c r="I27" s="1329"/>
      <c r="J27" s="1329"/>
      <c r="K27" s="1329"/>
      <c r="L27" s="1329"/>
      <c r="M27" s="1329"/>
      <c r="N27" s="1329"/>
    </row>
    <row r="28" spans="1:16" ht="45.75" customHeight="1">
      <c r="A28" s="1464" t="s">
        <v>1497</v>
      </c>
      <c r="B28" s="1548"/>
      <c r="C28" s="1548"/>
      <c r="D28" s="1548"/>
      <c r="E28" s="1548"/>
      <c r="F28" s="1548"/>
      <c r="G28" s="1548"/>
      <c r="H28" s="1548"/>
      <c r="I28" s="1548"/>
      <c r="J28" s="1548"/>
      <c r="K28" s="1548"/>
      <c r="L28" s="1548"/>
      <c r="M28" s="1548"/>
      <c r="N28" s="1548"/>
    </row>
    <row r="29" spans="1:16" ht="15">
      <c r="A29" s="1350" t="s">
        <v>1852</v>
      </c>
      <c r="B29" s="1232"/>
      <c r="C29" s="1329"/>
      <c r="D29" s="1329"/>
      <c r="E29" s="1329"/>
      <c r="F29" s="1329"/>
      <c r="G29" s="1329"/>
      <c r="H29" s="1329"/>
      <c r="I29" s="1329"/>
      <c r="J29" s="1329"/>
      <c r="K29" s="1329"/>
      <c r="L29" s="1329"/>
      <c r="M29" s="1329"/>
      <c r="N29" s="1329"/>
      <c r="P29" s="7"/>
    </row>
    <row r="30" spans="1:16">
      <c r="A30" s="1339"/>
      <c r="B30" s="1231"/>
      <c r="C30" s="1339"/>
      <c r="D30" s="1339"/>
      <c r="E30" s="1339"/>
      <c r="F30" s="1339"/>
      <c r="G30" s="1339"/>
      <c r="H30" s="1339"/>
      <c r="I30" s="1339"/>
      <c r="J30" s="1339"/>
      <c r="K30" s="1339"/>
      <c r="L30" s="1339"/>
      <c r="M30" s="1339"/>
      <c r="N30" s="1339"/>
    </row>
    <row r="31" spans="1:16" ht="15.75">
      <c r="A31" s="1176" t="s">
        <v>537</v>
      </c>
      <c r="B31" s="232"/>
      <c r="C31" s="232"/>
      <c r="D31" s="232"/>
      <c r="E31" s="232"/>
      <c r="F31" s="232"/>
      <c r="G31" s="232"/>
      <c r="H31" s="232"/>
      <c r="I31" s="232"/>
      <c r="J31" s="232"/>
      <c r="K31" s="232"/>
      <c r="L31" s="232"/>
      <c r="M31" s="232"/>
      <c r="N31" s="232"/>
      <c r="O31" s="237"/>
      <c r="P31" s="238"/>
    </row>
    <row r="32" spans="1:16">
      <c r="A32" s="520"/>
      <c r="B32" s="232"/>
      <c r="C32" s="232"/>
      <c r="D32" s="232"/>
      <c r="E32" s="232"/>
      <c r="F32" s="232"/>
      <c r="G32" s="232"/>
      <c r="H32" s="232"/>
      <c r="I32" s="232"/>
      <c r="J32" s="232"/>
      <c r="K32" s="232"/>
      <c r="L32" s="232"/>
      <c r="M32" s="232"/>
      <c r="N32" s="232"/>
      <c r="O32" s="237"/>
      <c r="P32" s="238"/>
    </row>
    <row r="33" spans="1:16" ht="15">
      <c r="A33" s="1156" t="s">
        <v>538</v>
      </c>
      <c r="B33" s="232"/>
      <c r="C33" s="232"/>
      <c r="D33" s="232"/>
      <c r="E33" s="232"/>
      <c r="F33" s="232"/>
      <c r="G33" s="232"/>
      <c r="H33" s="232"/>
      <c r="I33" s="232"/>
      <c r="J33" s="232"/>
      <c r="K33" s="232"/>
      <c r="L33" s="232"/>
      <c r="M33" s="232"/>
      <c r="N33" s="232"/>
      <c r="O33" s="237"/>
      <c r="P33" s="238"/>
    </row>
    <row r="34" spans="1:16" ht="15">
      <c r="A34" s="1155" t="s">
        <v>1498</v>
      </c>
      <c r="B34" s="232"/>
      <c r="C34" s="232"/>
      <c r="D34" s="232"/>
      <c r="E34" s="232"/>
      <c r="F34" s="232"/>
      <c r="G34" s="232"/>
      <c r="H34" s="232"/>
      <c r="I34" s="232"/>
      <c r="J34" s="232"/>
      <c r="K34" s="232"/>
      <c r="L34" s="232"/>
      <c r="M34" s="232"/>
      <c r="N34" s="232"/>
      <c r="O34" s="237"/>
      <c r="P34" s="238"/>
    </row>
    <row r="35" spans="1:16" ht="8.25" customHeight="1">
      <c r="A35" s="239"/>
      <c r="B35" s="232"/>
      <c r="C35" s="232"/>
      <c r="D35" s="232"/>
      <c r="E35" s="232"/>
      <c r="F35" s="232"/>
      <c r="G35" s="232"/>
      <c r="H35" s="232"/>
      <c r="I35" s="232"/>
      <c r="J35" s="232"/>
      <c r="K35" s="232"/>
      <c r="L35" s="232"/>
      <c r="M35" s="232"/>
      <c r="N35" s="232"/>
      <c r="O35" s="237"/>
      <c r="P35" s="238"/>
    </row>
    <row r="36" spans="1:16" ht="15">
      <c r="A36" s="1155" t="s">
        <v>1499</v>
      </c>
      <c r="B36" s="232"/>
      <c r="C36" s="232"/>
      <c r="D36" s="232"/>
      <c r="E36" s="232"/>
      <c r="F36" s="232"/>
      <c r="G36" s="232"/>
      <c r="H36" s="232"/>
      <c r="I36" s="232"/>
      <c r="J36" s="232"/>
      <c r="K36" s="232"/>
      <c r="L36" s="232"/>
      <c r="M36" s="232"/>
      <c r="N36" s="232"/>
      <c r="O36" s="271"/>
      <c r="P36" s="238"/>
    </row>
    <row r="37" spans="1:16" ht="8.25" customHeight="1">
      <c r="A37" s="239"/>
      <c r="B37" s="232"/>
      <c r="C37" s="232"/>
      <c r="D37" s="232"/>
      <c r="E37" s="232"/>
      <c r="F37" s="232"/>
      <c r="G37" s="232"/>
      <c r="H37" s="232"/>
      <c r="I37" s="232"/>
      <c r="J37" s="232"/>
      <c r="K37" s="232"/>
      <c r="L37" s="232"/>
      <c r="M37" s="232"/>
      <c r="N37" s="232"/>
      <c r="O37" s="271"/>
      <c r="P37" s="238"/>
    </row>
    <row r="38" spans="1:16" ht="29.25" customHeight="1">
      <c r="A38" s="1483" t="s">
        <v>1500</v>
      </c>
      <c r="B38" s="1484"/>
      <c r="C38" s="1484"/>
      <c r="D38" s="1484"/>
      <c r="E38" s="1484"/>
      <c r="F38" s="1484"/>
      <c r="G38" s="1484"/>
      <c r="H38" s="1484"/>
      <c r="I38" s="1484"/>
      <c r="J38" s="1484"/>
      <c r="K38" s="1484"/>
      <c r="L38" s="1484"/>
      <c r="M38" s="1484"/>
      <c r="N38" s="1484"/>
      <c r="O38" s="271"/>
      <c r="P38" s="238"/>
    </row>
    <row r="39" spans="1:16" ht="15" customHeight="1">
      <c r="A39" s="239"/>
      <c r="B39" s="232"/>
      <c r="C39" s="232"/>
      <c r="D39" s="232"/>
      <c r="E39" s="232"/>
      <c r="F39" s="232"/>
      <c r="G39" s="232"/>
      <c r="H39" s="232"/>
      <c r="I39" s="232"/>
      <c r="J39" s="232"/>
      <c r="K39" s="232"/>
      <c r="L39" s="232"/>
      <c r="M39" s="232"/>
      <c r="N39" s="232"/>
      <c r="O39" s="271"/>
      <c r="P39" s="238"/>
    </row>
    <row r="40" spans="1:16" ht="15">
      <c r="A40" s="1156" t="s">
        <v>545</v>
      </c>
      <c r="B40" s="271"/>
      <c r="C40" s="271"/>
      <c r="D40" s="271"/>
      <c r="E40" s="271"/>
      <c r="F40" s="271"/>
      <c r="G40" s="271"/>
      <c r="H40" s="271"/>
      <c r="I40" s="271"/>
      <c r="J40" s="271"/>
      <c r="K40" s="271"/>
      <c r="L40" s="271"/>
      <c r="M40" s="271"/>
      <c r="N40" s="271"/>
      <c r="O40" s="271"/>
      <c r="P40" s="238"/>
    </row>
    <row r="41" spans="1:16" ht="90.75" customHeight="1">
      <c r="A41" s="1483" t="s">
        <v>1501</v>
      </c>
      <c r="B41" s="1470"/>
      <c r="C41" s="1470"/>
      <c r="D41" s="1470"/>
      <c r="E41" s="1470"/>
      <c r="F41" s="1470"/>
      <c r="G41" s="1470"/>
      <c r="H41" s="1470"/>
      <c r="I41" s="1470"/>
      <c r="J41" s="1470"/>
      <c r="K41" s="1470"/>
      <c r="L41" s="1470"/>
      <c r="M41" s="1470"/>
      <c r="N41" s="1470"/>
      <c r="O41" s="1470"/>
      <c r="P41" s="238"/>
    </row>
    <row r="42" spans="1:16" ht="10.5" customHeight="1">
      <c r="A42" s="1360"/>
      <c r="B42" s="1359"/>
      <c r="C42" s="1359"/>
      <c r="D42" s="1359"/>
      <c r="E42" s="1359"/>
      <c r="F42" s="1359"/>
      <c r="G42" s="1359"/>
      <c r="H42" s="1359"/>
      <c r="I42" s="1359"/>
      <c r="J42" s="1359"/>
      <c r="K42" s="1359"/>
      <c r="L42" s="1359"/>
      <c r="M42" s="1359"/>
      <c r="N42" s="1359"/>
      <c r="O42" s="1359"/>
      <c r="P42" s="238"/>
    </row>
    <row r="43" spans="1:16" ht="45.75" customHeight="1">
      <c r="A43" s="1549" t="s">
        <v>1903</v>
      </c>
      <c r="B43" s="1549"/>
      <c r="C43" s="1549"/>
      <c r="D43" s="1549"/>
      <c r="E43" s="1549"/>
      <c r="F43" s="1549"/>
      <c r="G43" s="1549"/>
      <c r="H43" s="1549"/>
      <c r="I43" s="1549"/>
      <c r="J43" s="1549"/>
      <c r="K43" s="1549"/>
      <c r="L43" s="1549"/>
      <c r="M43" s="1549"/>
      <c r="N43" s="1549"/>
      <c r="O43" s="1549"/>
      <c r="P43" s="238"/>
    </row>
    <row r="44" spans="1:16">
      <c r="A44" s="254"/>
      <c r="B44" s="271"/>
      <c r="C44" s="271"/>
      <c r="D44" s="271"/>
      <c r="E44" s="271"/>
      <c r="F44" s="271"/>
      <c r="G44" s="271"/>
      <c r="H44" s="271"/>
      <c r="I44" s="271"/>
      <c r="J44" s="271"/>
      <c r="K44" s="271"/>
      <c r="L44" s="271"/>
      <c r="M44" s="271"/>
      <c r="N44" s="271"/>
      <c r="O44" s="271"/>
      <c r="P44" s="238"/>
    </row>
    <row r="45" spans="1:16" ht="24" customHeight="1">
      <c r="A45" s="1527" t="s">
        <v>1865</v>
      </c>
      <c r="B45" s="1528"/>
      <c r="C45" s="1528"/>
      <c r="D45" s="1528"/>
      <c r="E45" s="1528"/>
      <c r="F45" s="1528"/>
      <c r="G45" s="1528"/>
      <c r="H45" s="1528"/>
      <c r="I45" s="1528"/>
      <c r="J45" s="1528"/>
      <c r="K45" s="1528"/>
      <c r="L45" s="1528"/>
      <c r="M45" s="1528"/>
      <c r="N45" s="1528"/>
      <c r="O45" s="1528"/>
      <c r="P45" s="238"/>
    </row>
    <row r="46" spans="1:16">
      <c r="A46" s="254"/>
      <c r="B46" s="271"/>
      <c r="C46" s="271"/>
      <c r="D46" s="271"/>
      <c r="E46" s="271"/>
      <c r="F46" s="271"/>
      <c r="G46" s="271"/>
      <c r="H46" s="271"/>
      <c r="I46" s="271"/>
      <c r="J46" s="271"/>
      <c r="K46" s="271"/>
      <c r="L46" s="271"/>
      <c r="M46" s="271"/>
      <c r="N46" s="271"/>
      <c r="O46" s="271"/>
      <c r="P46" s="238"/>
    </row>
    <row r="47" spans="1:16">
      <c r="A47" s="254"/>
      <c r="B47" s="271"/>
      <c r="C47" s="271"/>
      <c r="D47" s="271"/>
      <c r="E47" s="271"/>
      <c r="F47" s="271"/>
      <c r="G47" s="271"/>
      <c r="H47" s="271"/>
      <c r="I47" s="271"/>
      <c r="J47" s="271"/>
      <c r="K47" s="271"/>
      <c r="L47" s="271"/>
      <c r="M47" s="271"/>
      <c r="N47" s="271"/>
      <c r="O47" s="271"/>
      <c r="P47" s="238"/>
    </row>
    <row r="48" spans="1:16" ht="15.75">
      <c r="A48" s="1176" t="s">
        <v>546</v>
      </c>
      <c r="B48" s="237"/>
      <c r="C48" s="237"/>
      <c r="D48" s="237"/>
      <c r="E48" s="237"/>
      <c r="F48" s="237"/>
      <c r="G48" s="237"/>
      <c r="H48" s="237"/>
      <c r="I48" s="237"/>
      <c r="J48" s="237"/>
      <c r="K48" s="237"/>
      <c r="L48" s="237"/>
      <c r="M48" s="237"/>
      <c r="N48" s="237"/>
      <c r="O48" s="237"/>
      <c r="P48" s="238"/>
    </row>
    <row r="49" spans="1:16">
      <c r="A49" s="1057"/>
      <c r="B49" s="237"/>
      <c r="C49" s="237"/>
      <c r="D49" s="237"/>
      <c r="E49" s="237"/>
      <c r="F49" s="237"/>
      <c r="G49" s="237"/>
      <c r="H49" s="237"/>
      <c r="I49" s="237"/>
      <c r="J49" s="237"/>
      <c r="K49" s="237"/>
      <c r="L49" s="237"/>
      <c r="M49" s="237"/>
      <c r="N49" s="237"/>
      <c r="O49" s="237"/>
      <c r="P49" s="238"/>
    </row>
    <row r="50" spans="1:16" ht="15">
      <c r="A50" s="1137" t="s">
        <v>1502</v>
      </c>
      <c r="B50" s="237"/>
      <c r="C50" s="237"/>
      <c r="D50" s="237"/>
      <c r="E50" s="237"/>
      <c r="F50" s="237"/>
      <c r="G50" s="237"/>
      <c r="H50" s="237"/>
      <c r="I50" s="237"/>
      <c r="J50" s="237"/>
      <c r="K50" s="237"/>
      <c r="L50" s="237"/>
      <c r="M50" s="237"/>
      <c r="N50" s="237"/>
      <c r="O50" s="237"/>
      <c r="P50" s="238"/>
    </row>
    <row r="51" spans="1:16" ht="15">
      <c r="A51" s="1138" t="s">
        <v>1503</v>
      </c>
      <c r="B51" s="237"/>
      <c r="C51" s="237"/>
      <c r="D51" s="237"/>
      <c r="E51" s="237"/>
      <c r="F51" s="237"/>
      <c r="G51" s="237"/>
      <c r="H51" s="237"/>
      <c r="I51" s="237"/>
      <c r="J51" s="237"/>
      <c r="K51" s="237"/>
      <c r="L51" s="237"/>
      <c r="M51" s="237"/>
      <c r="N51" s="237"/>
      <c r="O51" s="237"/>
      <c r="P51" s="238"/>
    </row>
    <row r="52" spans="1:16">
      <c r="A52" s="11"/>
    </row>
    <row r="53" spans="1:16" s="16" customFormat="1" ht="15">
      <c r="A53" s="1158" t="s">
        <v>1504</v>
      </c>
      <c r="B53" s="412"/>
      <c r="C53" s="412"/>
      <c r="D53" s="412"/>
      <c r="E53" s="412"/>
      <c r="F53" s="412"/>
      <c r="G53" s="412"/>
      <c r="H53" s="412"/>
      <c r="I53" s="412"/>
      <c r="J53" s="412"/>
      <c r="K53" s="412"/>
      <c r="L53" s="412"/>
      <c r="M53" s="412"/>
      <c r="N53" s="412"/>
      <c r="O53" s="412"/>
    </row>
    <row r="54" spans="1:16" s="16" customFormat="1" ht="15">
      <c r="A54" s="1135" t="s">
        <v>1505</v>
      </c>
      <c r="B54" s="412"/>
      <c r="C54" s="412"/>
      <c r="D54" s="412"/>
      <c r="E54" s="412"/>
      <c r="F54" s="412"/>
      <c r="G54" s="412"/>
      <c r="H54" s="412"/>
      <c r="I54" s="412"/>
      <c r="J54" s="412"/>
      <c r="K54" s="412"/>
      <c r="L54" s="412"/>
      <c r="M54" s="412"/>
      <c r="N54" s="412"/>
      <c r="O54" s="412"/>
    </row>
    <row r="55" spans="1:16" s="16" customFormat="1">
      <c r="A55" s="1206"/>
      <c r="B55" s="412"/>
      <c r="C55" s="412"/>
      <c r="D55" s="412"/>
      <c r="E55" s="412"/>
      <c r="F55" s="412"/>
      <c r="G55" s="412"/>
      <c r="H55" s="412"/>
      <c r="I55" s="412"/>
      <c r="J55" s="412"/>
      <c r="K55" s="412"/>
      <c r="L55" s="412"/>
      <c r="M55" s="412"/>
      <c r="N55" s="412"/>
      <c r="O55" s="412"/>
    </row>
    <row r="56" spans="1:16" ht="15">
      <c r="A56" s="1137" t="s">
        <v>1508</v>
      </c>
    </row>
    <row r="57" spans="1:16" ht="15">
      <c r="A57" s="1138" t="s">
        <v>1509</v>
      </c>
    </row>
  </sheetData>
  <mergeCells count="13">
    <mergeCell ref="A45:O45"/>
    <mergeCell ref="A3:N3"/>
    <mergeCell ref="A5:N5"/>
    <mergeCell ref="A7:N7"/>
    <mergeCell ref="A15:N15"/>
    <mergeCell ref="A17:N17"/>
    <mergeCell ref="A19:N19"/>
    <mergeCell ref="A21:N21"/>
    <mergeCell ref="A24:N24"/>
    <mergeCell ref="A28:N28"/>
    <mergeCell ref="A38:N38"/>
    <mergeCell ref="A41:O41"/>
    <mergeCell ref="A43:O43"/>
  </mergeCells>
  <hyperlinks>
    <hyperlink ref="A54" r:id="rId1"/>
    <hyperlink ref="A51" r:id="rId2"/>
    <hyperlink ref="A22" r:id="rId3"/>
    <hyperlink ref="O1" location="Contents!A1" display="Return to Contents"/>
    <hyperlink ref="A57" r:id="rId4"/>
    <hyperlink ref="A29" r:id="rId5"/>
  </hyperlinks>
  <pageMargins left="0.70866141732283472" right="0.70866141732283472" top="0.74803149606299213" bottom="0.74803149606299213" header="0.31496062992125984" footer="0.31496062992125984"/>
  <pageSetup paperSize="9" scale="63" orientation="portrait" r:id="rId6"/>
</worksheet>
</file>

<file path=xl/worksheets/sheet92.xml><?xml version="1.0" encoding="utf-8"?>
<worksheet xmlns="http://schemas.openxmlformats.org/spreadsheetml/2006/main" xmlns:r="http://schemas.openxmlformats.org/officeDocument/2006/relationships">
  <sheetPr codeName="Sheet106">
    <tabColor theme="0" tint="-0.14999847407452621"/>
    <pageSetUpPr fitToPage="1"/>
  </sheetPr>
  <dimension ref="A1:E11"/>
  <sheetViews>
    <sheetView zoomScaleNormal="100" workbookViewId="0">
      <selection activeCell="A2" sqref="A2"/>
    </sheetView>
  </sheetViews>
  <sheetFormatPr defaultRowHeight="14.25"/>
  <cols>
    <col min="1" max="1" width="123.5703125" style="131" customWidth="1"/>
    <col min="2" max="2" width="21" style="131" customWidth="1"/>
    <col min="3" max="3" width="35.28515625" style="132" customWidth="1"/>
    <col min="4" max="4" width="25" style="132" customWidth="1"/>
    <col min="5" max="5" width="11.85546875" style="864" customWidth="1"/>
    <col min="6" max="16384" width="9.140625" style="864"/>
  </cols>
  <sheetData>
    <row r="1" spans="1:5" s="127" customFormat="1" ht="30.75" customHeight="1">
      <c r="A1" s="482" t="s">
        <v>1189</v>
      </c>
      <c r="B1" s="471"/>
      <c r="C1" s="330"/>
      <c r="D1" s="1162" t="s">
        <v>63</v>
      </c>
    </row>
    <row r="2" spans="1:5" s="135" customFormat="1" ht="20.100000000000001" customHeight="1">
      <c r="A2" s="480" t="s">
        <v>1876</v>
      </c>
      <c r="B2" s="139"/>
      <c r="D2" s="389"/>
      <c r="E2" s="144"/>
    </row>
    <row r="3" spans="1:5" s="135" customFormat="1" ht="39.75" customHeight="1">
      <c r="A3" s="1354" t="s">
        <v>1875</v>
      </c>
      <c r="B3" s="139"/>
      <c r="C3" s="422"/>
      <c r="D3" s="423"/>
      <c r="E3" s="1519"/>
    </row>
    <row r="4" spans="1:5" s="135" customFormat="1" ht="36" customHeight="1">
      <c r="A4" s="1354" t="s">
        <v>1891</v>
      </c>
      <c r="B4" s="139"/>
      <c r="C4" s="422"/>
      <c r="D4" s="389"/>
      <c r="E4" s="1519"/>
    </row>
    <row r="5" spans="1:5" s="135" customFormat="1" ht="35.25" customHeight="1">
      <c r="A5" s="1354" t="s">
        <v>1892</v>
      </c>
      <c r="B5" s="139"/>
      <c r="C5" s="422"/>
      <c r="D5" s="389"/>
      <c r="E5" s="144"/>
    </row>
    <row r="6" spans="1:5" s="135" customFormat="1" ht="37.5" customHeight="1">
      <c r="A6" s="1354" t="s">
        <v>1893</v>
      </c>
      <c r="B6" s="139"/>
      <c r="C6" s="1425" t="s">
        <v>1877</v>
      </c>
      <c r="D6" s="389"/>
      <c r="E6" s="144"/>
    </row>
    <row r="7" spans="1:5" s="1353" customFormat="1" ht="45.75" customHeight="1">
      <c r="A7" s="1354" t="s">
        <v>1944</v>
      </c>
      <c r="B7" s="1371"/>
      <c r="C7" s="137" t="s">
        <v>1195</v>
      </c>
      <c r="D7" s="389"/>
      <c r="E7" s="238"/>
    </row>
    <row r="9" spans="1:5" ht="15">
      <c r="A9" s="1060"/>
    </row>
    <row r="10" spans="1:5" ht="15.75" customHeight="1">
      <c r="A10" s="1061"/>
    </row>
    <row r="11" spans="1:5" ht="15.75" customHeight="1">
      <c r="A11" s="1061"/>
    </row>
  </sheetData>
  <mergeCells count="1">
    <mergeCell ref="E3:E4"/>
  </mergeCells>
  <hyperlinks>
    <hyperlink ref="C6" location="'Compliance T8.1'!A1" display="HGV Compliance Table"/>
    <hyperlink ref="D1" location="Contents!A1" display="Back to Contents Page"/>
  </hyperlinks>
  <pageMargins left="0" right="0" top="0.19685039370078741" bottom="0.15748031496062992" header="0.19685039370078741" footer="0.15748031496062992"/>
  <pageSetup paperSize="9" orientation="landscape" r:id="rId1"/>
  <drawing r:id="rId2"/>
</worksheet>
</file>

<file path=xl/worksheets/sheet93.xml><?xml version="1.0" encoding="utf-8"?>
<worksheet xmlns="http://schemas.openxmlformats.org/spreadsheetml/2006/main" xmlns:r="http://schemas.openxmlformats.org/officeDocument/2006/relationships">
  <sheetPr>
    <tabColor theme="0" tint="-0.14999847407452621"/>
    <pageSetUpPr fitToPage="1"/>
  </sheetPr>
  <dimension ref="A1:I38"/>
  <sheetViews>
    <sheetView showGridLines="0" zoomScaleNormal="100" workbookViewId="0">
      <selection activeCell="A2" sqref="A2"/>
    </sheetView>
  </sheetViews>
  <sheetFormatPr defaultRowHeight="12.75"/>
  <cols>
    <col min="1" max="1" width="41.140625" style="236" customWidth="1"/>
    <col min="2" max="4" width="12.28515625" style="31" customWidth="1"/>
    <col min="5" max="6" width="12.28515625" style="236" customWidth="1"/>
    <col min="7" max="16384" width="9.140625" style="236"/>
  </cols>
  <sheetData>
    <row r="1" spans="1:9" ht="15.75">
      <c r="A1" s="12" t="s">
        <v>1190</v>
      </c>
      <c r="B1" s="1344"/>
      <c r="C1" s="59"/>
    </row>
    <row r="2" spans="1:9" ht="15.75">
      <c r="F2" s="1"/>
    </row>
    <row r="3" spans="1:9">
      <c r="A3" s="1234" t="s">
        <v>106</v>
      </c>
    </row>
    <row r="4" spans="1:9">
      <c r="A4" s="1332"/>
    </row>
    <row r="5" spans="1:9" ht="14.25">
      <c r="A5" s="448" t="s">
        <v>1889</v>
      </c>
      <c r="B5" s="32"/>
      <c r="C5" s="32"/>
      <c r="D5" s="32"/>
      <c r="E5" s="7"/>
    </row>
    <row r="6" spans="1:9" ht="13.5" thickBot="1">
      <c r="A6" s="7"/>
      <c r="B6" s="32"/>
      <c r="C6" s="32"/>
      <c r="D6" s="32"/>
      <c r="E6" s="7"/>
    </row>
    <row r="7" spans="1:9" ht="18.75" thickTop="1" thickBot="1">
      <c r="A7" s="33"/>
      <c r="B7" s="949" t="s">
        <v>855</v>
      </c>
      <c r="C7" s="950" t="s">
        <v>856</v>
      </c>
      <c r="D7" s="961" t="s">
        <v>1890</v>
      </c>
      <c r="E7" s="950" t="s">
        <v>858</v>
      </c>
      <c r="F7" s="950" t="s">
        <v>862</v>
      </c>
    </row>
    <row r="8" spans="1:9" ht="13.5" thickTop="1">
      <c r="A8" s="233"/>
      <c r="B8" s="955"/>
      <c r="C8" s="955"/>
      <c r="D8" s="956"/>
      <c r="E8" s="955"/>
      <c r="F8" s="957"/>
    </row>
    <row r="9" spans="1:9" s="233" customFormat="1">
      <c r="A9" s="233" t="s">
        <v>1191</v>
      </c>
      <c r="B9" s="971">
        <v>0.22700000000000001</v>
      </c>
      <c r="C9" s="1062">
        <v>0.2</v>
      </c>
      <c r="D9" s="1067" t="s">
        <v>722</v>
      </c>
      <c r="E9" s="1067" t="s">
        <v>722</v>
      </c>
      <c r="F9" s="1349">
        <v>0.217</v>
      </c>
      <c r="I9" s="236"/>
    </row>
    <row r="10" spans="1:9" s="233" customFormat="1">
      <c r="B10" s="1063"/>
      <c r="C10" s="1062"/>
      <c r="D10" s="1063"/>
      <c r="E10" s="1064"/>
      <c r="F10" s="1065"/>
    </row>
    <row r="11" spans="1:9" s="233" customFormat="1">
      <c r="A11" s="245" t="s">
        <v>1192</v>
      </c>
      <c r="B11" s="1064">
        <v>0.311</v>
      </c>
      <c r="C11" s="1066">
        <v>0.29699999999999999</v>
      </c>
      <c r="D11" s="1067" t="s">
        <v>722</v>
      </c>
      <c r="E11" s="1067" t="s">
        <v>722</v>
      </c>
      <c r="F11" s="1067" t="s">
        <v>722</v>
      </c>
    </row>
    <row r="12" spans="1:9" s="233" customFormat="1">
      <c r="B12" s="1063"/>
      <c r="C12" s="1062"/>
      <c r="D12" s="1063"/>
      <c r="E12" s="1064"/>
      <c r="F12" s="1064"/>
    </row>
    <row r="13" spans="1:9" s="233" customFormat="1">
      <c r="A13" s="233" t="s">
        <v>1193</v>
      </c>
      <c r="B13" s="1063">
        <v>0.30299999999999999</v>
      </c>
      <c r="C13" s="1062">
        <v>0.313</v>
      </c>
      <c r="D13" s="1067" t="s">
        <v>722</v>
      </c>
      <c r="E13" s="1064">
        <v>0.20799999999999999</v>
      </c>
      <c r="F13" s="1067" t="s">
        <v>722</v>
      </c>
    </row>
    <row r="14" spans="1:9" ht="13.5" thickBot="1">
      <c r="A14" s="978"/>
      <c r="B14" s="981"/>
      <c r="C14" s="982"/>
      <c r="D14" s="982"/>
      <c r="E14" s="982"/>
      <c r="F14" s="982"/>
      <c r="G14" s="970"/>
    </row>
    <row r="15" spans="1:9" ht="13.5" thickTop="1">
      <c r="A15" s="7"/>
      <c r="B15" s="32"/>
      <c r="C15" s="32"/>
      <c r="D15" s="71"/>
      <c r="E15" s="7"/>
    </row>
    <row r="16" spans="1:9" s="233" customFormat="1">
      <c r="A16" s="1345" t="s">
        <v>121</v>
      </c>
      <c r="B16" s="72"/>
      <c r="C16" s="72"/>
      <c r="D16" s="42"/>
      <c r="E16" s="7"/>
      <c r="F16" s="7"/>
    </row>
    <row r="17" spans="1:9" s="233" customFormat="1" ht="26.25" customHeight="1">
      <c r="A17" s="1550" t="s">
        <v>1945</v>
      </c>
      <c r="B17" s="1551"/>
      <c r="C17" s="1551"/>
      <c r="D17" s="1551"/>
      <c r="E17" s="1551"/>
      <c r="F17" s="1551"/>
    </row>
    <row r="18" spans="1:9" s="233" customFormat="1" ht="12.75" customHeight="1">
      <c r="A18" s="1426" t="s">
        <v>1816</v>
      </c>
      <c r="B18" s="1369"/>
      <c r="C18" s="1364"/>
      <c r="D18" s="1364"/>
      <c r="E18" s="1364"/>
      <c r="F18" s="1364"/>
    </row>
    <row r="19" spans="1:9" s="233" customFormat="1" ht="41.25" customHeight="1">
      <c r="A19" s="1550" t="s">
        <v>1887</v>
      </c>
      <c r="B19" s="1551"/>
      <c r="C19" s="1551"/>
      <c r="D19" s="1551"/>
      <c r="E19" s="1551"/>
      <c r="F19" s="1551"/>
      <c r="I19" s="238"/>
    </row>
    <row r="20" spans="1:9" ht="27.75" customHeight="1">
      <c r="A20" s="1552" t="s">
        <v>1888</v>
      </c>
      <c r="B20" s="1484"/>
      <c r="C20" s="1484"/>
      <c r="D20" s="1484"/>
      <c r="E20" s="1484"/>
      <c r="F20" s="1484"/>
    </row>
    <row r="21" spans="1:9">
      <c r="A21" s="1335"/>
      <c r="B21" s="1338"/>
      <c r="C21" s="1338"/>
      <c r="D21" s="1338"/>
      <c r="E21" s="1338"/>
      <c r="F21" s="1336"/>
    </row>
    <row r="22" spans="1:9" s="7" customFormat="1">
      <c r="A22" s="51"/>
      <c r="B22" s="32"/>
      <c r="C22" s="32"/>
      <c r="D22" s="32"/>
    </row>
    <row r="23" spans="1:9" s="7" customFormat="1">
      <c r="A23" s="707" t="s">
        <v>113</v>
      </c>
      <c r="B23" s="32"/>
      <c r="C23" s="32"/>
      <c r="D23" s="32"/>
    </row>
    <row r="24" spans="1:9" s="7" customFormat="1">
      <c r="B24" s="32"/>
      <c r="C24" s="32"/>
      <c r="D24" s="32"/>
    </row>
    <row r="25" spans="1:9" s="7" customFormat="1">
      <c r="A25" s="1234" t="s">
        <v>114</v>
      </c>
      <c r="B25" s="32"/>
      <c r="C25" s="32"/>
      <c r="D25" s="32"/>
    </row>
    <row r="26" spans="1:9" s="7" customFormat="1">
      <c r="B26" s="32"/>
      <c r="C26" s="32"/>
      <c r="D26" s="32"/>
    </row>
    <row r="27" spans="1:9" s="7" customFormat="1">
      <c r="A27" s="1234" t="s">
        <v>115</v>
      </c>
      <c r="B27" s="32"/>
      <c r="C27" s="32"/>
      <c r="D27" s="32"/>
    </row>
    <row r="28" spans="1:9" s="7" customFormat="1">
      <c r="B28" s="32"/>
      <c r="C28" s="32"/>
      <c r="D28" s="32"/>
    </row>
    <row r="29" spans="1:9" s="7" customFormat="1">
      <c r="A29" s="1331" t="s">
        <v>631</v>
      </c>
      <c r="B29" s="32"/>
      <c r="C29" s="32"/>
      <c r="D29" s="32"/>
    </row>
    <row r="30" spans="1:9" s="7" customFormat="1">
      <c r="B30" s="32"/>
      <c r="C30" s="32"/>
      <c r="D30" s="32"/>
    </row>
    <row r="31" spans="1:9" s="7" customFormat="1">
      <c r="A31" s="1192"/>
      <c r="B31" s="32"/>
      <c r="C31" s="32"/>
      <c r="D31" s="32"/>
    </row>
    <row r="32" spans="1:9" s="7" customFormat="1">
      <c r="A32" s="236"/>
      <c r="B32" s="31"/>
      <c r="C32" s="31"/>
      <c r="D32" s="31"/>
    </row>
    <row r="33" spans="1:4" s="7" customFormat="1">
      <c r="A33" s="707"/>
      <c r="B33" s="31"/>
      <c r="C33" s="31"/>
      <c r="D33" s="31"/>
    </row>
    <row r="35" spans="1:4">
      <c r="A35" s="707"/>
    </row>
    <row r="37" spans="1:4">
      <c r="A37" s="707"/>
    </row>
    <row r="38" spans="1:4">
      <c r="A38" s="707"/>
    </row>
  </sheetData>
  <mergeCells count="3">
    <mergeCell ref="A19:F19"/>
    <mergeCell ref="A20:F20"/>
    <mergeCell ref="A17:F17"/>
  </mergeCells>
  <hyperlinks>
    <hyperlink ref="A3" location="'User Guide Compliance'!A1" display="Click Here for User Guide"/>
    <hyperlink ref="A25" location="Contents!A1" display="Click here to return to Contents"/>
    <hyperlink ref="A27" location="'Statistical Notes'!A1" display="Click here for information on Statistical Notes and symbols used"/>
    <hyperlink ref="A23" location="'Compliance - Commentary'!A1" display="Click here to return to the Commentary"/>
    <hyperlink ref="A29" r:id="rId1"/>
    <hyperlink ref="A18" location="'Annex 4'!A1" display="Annex 4"/>
  </hyperlinks>
  <pageMargins left="0.70866141732283472" right="0.70866141732283472" top="0.74803149606299213" bottom="0.74803149606299213" header="0.31496062992125984" footer="0.31496062992125984"/>
  <pageSetup paperSize="9" orientation="landscape" r:id="rId2"/>
  <drawing r:id="rId3"/>
</worksheet>
</file>

<file path=xl/worksheets/sheet94.xml><?xml version="1.0" encoding="utf-8"?>
<worksheet xmlns="http://schemas.openxmlformats.org/spreadsheetml/2006/main" xmlns:r="http://schemas.openxmlformats.org/officeDocument/2006/relationships">
  <sheetPr>
    <tabColor theme="0" tint="-0.14999847407452621"/>
    <pageSetUpPr fitToPage="1"/>
  </sheetPr>
  <dimension ref="A1:G43"/>
  <sheetViews>
    <sheetView showGridLines="0" zoomScaleNormal="100" workbookViewId="0">
      <selection activeCell="A2" sqref="A2"/>
    </sheetView>
  </sheetViews>
  <sheetFormatPr defaultRowHeight="12.75"/>
  <cols>
    <col min="1" max="1" width="66.42578125" style="236" customWidth="1"/>
    <col min="2" max="4" width="12.28515625" style="31" customWidth="1"/>
    <col min="5" max="6" width="12.28515625" style="236" customWidth="1"/>
    <col min="7" max="16384" width="9.140625" style="236"/>
  </cols>
  <sheetData>
    <row r="1" spans="1:6" ht="15.75">
      <c r="A1" s="12" t="s">
        <v>1190</v>
      </c>
      <c r="B1" s="1344"/>
      <c r="C1" s="59"/>
    </row>
    <row r="2" spans="1:6" ht="15.75">
      <c r="F2" s="1"/>
    </row>
    <row r="3" spans="1:6">
      <c r="A3" s="1234" t="s">
        <v>106</v>
      </c>
    </row>
    <row r="4" spans="1:6">
      <c r="A4" s="1332"/>
    </row>
    <row r="5" spans="1:6" ht="14.25">
      <c r="A5" s="448" t="s">
        <v>1896</v>
      </c>
      <c r="B5" s="32"/>
      <c r="C5" s="32"/>
      <c r="D5" s="32"/>
      <c r="E5" s="7"/>
    </row>
    <row r="6" spans="1:6" ht="13.5" thickBot="1">
      <c r="A6" s="7"/>
      <c r="B6" s="32"/>
      <c r="C6" s="32"/>
      <c r="D6" s="32"/>
      <c r="E6" s="7"/>
    </row>
    <row r="7" spans="1:6" ht="14.25" thickTop="1" thickBot="1">
      <c r="A7" s="33"/>
      <c r="B7" s="950" t="s">
        <v>855</v>
      </c>
      <c r="C7" s="950" t="s">
        <v>856</v>
      </c>
      <c r="D7" s="1068" t="s">
        <v>857</v>
      </c>
      <c r="E7" s="950" t="s">
        <v>858</v>
      </c>
      <c r="F7" s="950" t="s">
        <v>862</v>
      </c>
    </row>
    <row r="8" spans="1:6" ht="13.5" thickTop="1">
      <c r="A8" s="233"/>
      <c r="B8" s="955"/>
      <c r="C8" s="955"/>
      <c r="D8" s="956"/>
      <c r="E8" s="955"/>
      <c r="F8" s="957"/>
    </row>
    <row r="9" spans="1:6" s="233" customFormat="1">
      <c r="A9" s="236" t="s">
        <v>1194</v>
      </c>
      <c r="B9" s="971">
        <v>0.22700000000000001</v>
      </c>
      <c r="C9" s="1062">
        <v>0.2</v>
      </c>
      <c r="D9" s="1067" t="s">
        <v>722</v>
      </c>
      <c r="E9" s="1067" t="s">
        <v>722</v>
      </c>
      <c r="F9" s="1349">
        <v>0.217</v>
      </c>
    </row>
    <row r="10" spans="1:6" s="233" customFormat="1">
      <c r="B10" s="1063"/>
      <c r="C10" s="1062"/>
      <c r="D10" s="1063"/>
      <c r="E10" s="1063"/>
      <c r="F10" s="1349"/>
    </row>
    <row r="11" spans="1:6" s="233" customFormat="1" ht="14.25">
      <c r="A11" s="245" t="s">
        <v>1897</v>
      </c>
      <c r="B11" s="1064">
        <v>0.14699999999999999</v>
      </c>
      <c r="C11" s="1066">
        <v>0.111</v>
      </c>
      <c r="D11" s="1067" t="s">
        <v>722</v>
      </c>
      <c r="E11" s="1067" t="s">
        <v>722</v>
      </c>
      <c r="F11" s="1349">
        <v>0.114</v>
      </c>
    </row>
    <row r="12" spans="1:6" s="233" customFormat="1">
      <c r="B12" s="1063"/>
      <c r="C12" s="1062"/>
      <c r="D12" s="1067"/>
      <c r="E12" s="1067"/>
      <c r="F12" s="1349"/>
    </row>
    <row r="13" spans="1:6" s="233" customFormat="1" ht="14.25">
      <c r="A13" s="245" t="s">
        <v>1898</v>
      </c>
      <c r="B13" s="1063">
        <v>5.8000000000000003E-2</v>
      </c>
      <c r="C13" s="1062">
        <v>8.3000000000000004E-2</v>
      </c>
      <c r="D13" s="1067" t="s">
        <v>722</v>
      </c>
      <c r="E13" s="1067" t="s">
        <v>722</v>
      </c>
      <c r="F13" s="1349">
        <v>7.1999999999999995E-2</v>
      </c>
    </row>
    <row r="14" spans="1:6" s="233" customFormat="1">
      <c r="B14" s="1063"/>
      <c r="C14" s="1062"/>
      <c r="D14" s="1063"/>
      <c r="E14" s="1063"/>
      <c r="F14" s="1349"/>
    </row>
    <row r="15" spans="1:6" s="233" customFormat="1" ht="14.25">
      <c r="A15" s="236" t="s">
        <v>1899</v>
      </c>
      <c r="B15" s="1063">
        <v>9.8000000000000004E-2</v>
      </c>
      <c r="C15" s="1062">
        <v>8.4000000000000005E-2</v>
      </c>
      <c r="D15" s="1067" t="s">
        <v>722</v>
      </c>
      <c r="E15" s="1067" t="s">
        <v>722</v>
      </c>
      <c r="F15" s="1349">
        <v>0.11899999999999999</v>
      </c>
    </row>
    <row r="16" spans="1:6" s="233" customFormat="1">
      <c r="B16" s="1063"/>
      <c r="C16" s="1062"/>
      <c r="D16" s="1067"/>
      <c r="E16" s="1067"/>
      <c r="F16" s="1349"/>
    </row>
    <row r="17" spans="1:7" s="233" customFormat="1">
      <c r="A17" s="236" t="s">
        <v>1195</v>
      </c>
      <c r="B17" s="1063">
        <v>0.35399999999999998</v>
      </c>
      <c r="C17" s="1062">
        <v>0.33900000000000002</v>
      </c>
      <c r="D17" s="1067" t="s">
        <v>722</v>
      </c>
      <c r="E17" s="1067" t="s">
        <v>722</v>
      </c>
      <c r="F17" s="1349">
        <v>0.26300000000000001</v>
      </c>
    </row>
    <row r="18" spans="1:7" ht="13.5" thickBot="1">
      <c r="A18" s="978"/>
      <c r="B18" s="981"/>
      <c r="C18" s="982"/>
      <c r="D18" s="982"/>
      <c r="E18" s="982"/>
      <c r="F18" s="982"/>
      <c r="G18" s="970"/>
    </row>
    <row r="19" spans="1:7" ht="13.5" thickTop="1">
      <c r="A19" s="7"/>
      <c r="B19" s="32"/>
      <c r="C19" s="32"/>
      <c r="D19" s="71"/>
      <c r="E19" s="7"/>
    </row>
    <row r="20" spans="1:7" s="233" customFormat="1">
      <c r="A20" s="1345" t="s">
        <v>121</v>
      </c>
      <c r="B20" s="1346"/>
      <c r="C20" s="1346"/>
      <c r="D20" s="1347"/>
      <c r="E20" s="1348"/>
      <c r="F20" s="1348"/>
    </row>
    <row r="21" spans="1:7" s="233" customFormat="1" ht="28.5" customHeight="1">
      <c r="A21" s="1550" t="s">
        <v>1946</v>
      </c>
      <c r="B21" s="1551"/>
      <c r="C21" s="1551"/>
      <c r="D21" s="1551"/>
      <c r="E21" s="1551"/>
      <c r="F21" s="1551"/>
    </row>
    <row r="22" spans="1:7" s="233" customFormat="1" ht="12.75" customHeight="1">
      <c r="A22" s="1426" t="s">
        <v>1816</v>
      </c>
      <c r="B22" s="1369"/>
      <c r="C22" s="1364"/>
      <c r="D22" s="1364"/>
      <c r="E22" s="1364"/>
      <c r="F22" s="1364"/>
    </row>
    <row r="23" spans="1:7" s="233" customFormat="1" ht="40.5" customHeight="1">
      <c r="A23" s="1553" t="s">
        <v>1900</v>
      </c>
      <c r="B23" s="1553"/>
      <c r="C23" s="1553"/>
      <c r="D23" s="1553"/>
      <c r="E23" s="1553"/>
      <c r="F23" s="1553"/>
    </row>
    <row r="24" spans="1:7" s="233" customFormat="1">
      <c r="A24" s="1550" t="s">
        <v>1901</v>
      </c>
      <c r="B24" s="1554"/>
      <c r="C24" s="1554"/>
      <c r="D24" s="1554"/>
      <c r="E24" s="1554"/>
      <c r="F24" s="1554"/>
    </row>
    <row r="25" spans="1:7">
      <c r="A25" s="1550" t="s">
        <v>1902</v>
      </c>
      <c r="B25" s="1554"/>
      <c r="C25" s="1554"/>
      <c r="D25" s="1554"/>
      <c r="E25" s="1554"/>
      <c r="F25" s="1554"/>
    </row>
    <row r="26" spans="1:7">
      <c r="A26" s="1335"/>
      <c r="B26" s="1330"/>
      <c r="C26" s="1330"/>
      <c r="D26" s="1330"/>
      <c r="E26" s="1330"/>
      <c r="F26" s="1336"/>
    </row>
    <row r="27" spans="1:7" s="7" customFormat="1">
      <c r="A27" s="51"/>
      <c r="B27" s="32"/>
      <c r="C27" s="32"/>
      <c r="D27" s="32"/>
    </row>
    <row r="28" spans="1:7" s="7" customFormat="1">
      <c r="A28" s="707" t="s">
        <v>113</v>
      </c>
      <c r="B28" s="32"/>
      <c r="C28" s="32"/>
      <c r="D28" s="32"/>
    </row>
    <row r="29" spans="1:7" s="7" customFormat="1">
      <c r="B29" s="32"/>
      <c r="C29" s="32"/>
      <c r="D29" s="32"/>
    </row>
    <row r="30" spans="1:7" s="7" customFormat="1">
      <c r="A30" s="1234" t="s">
        <v>114</v>
      </c>
      <c r="B30" s="32"/>
      <c r="C30" s="32"/>
      <c r="D30" s="32"/>
    </row>
    <row r="31" spans="1:7" s="7" customFormat="1">
      <c r="B31" s="32"/>
      <c r="C31" s="32"/>
      <c r="D31" s="32"/>
    </row>
    <row r="32" spans="1:7" s="7" customFormat="1">
      <c r="A32" s="1234" t="s">
        <v>115</v>
      </c>
      <c r="B32" s="32"/>
      <c r="C32" s="32"/>
      <c r="D32" s="32"/>
    </row>
    <row r="33" spans="1:7" s="7" customFormat="1">
      <c r="B33" s="32"/>
      <c r="C33" s="32"/>
      <c r="D33" s="32"/>
    </row>
    <row r="34" spans="1:7" s="7" customFormat="1">
      <c r="A34" s="1331" t="s">
        <v>631</v>
      </c>
      <c r="B34" s="32"/>
      <c r="C34" s="32"/>
      <c r="D34" s="32"/>
    </row>
    <row r="35" spans="1:7" s="7" customFormat="1">
      <c r="B35" s="32"/>
      <c r="C35" s="32"/>
      <c r="D35" s="32"/>
    </row>
    <row r="36" spans="1:7" s="7" customFormat="1">
      <c r="A36" s="1192"/>
      <c r="B36" s="32"/>
      <c r="C36" s="32"/>
      <c r="D36" s="32"/>
    </row>
    <row r="37" spans="1:7" s="7" customFormat="1">
      <c r="A37" s="236"/>
      <c r="B37" s="31"/>
      <c r="C37" s="31"/>
      <c r="D37" s="31"/>
    </row>
    <row r="38" spans="1:7" s="7" customFormat="1">
      <c r="A38" s="707"/>
      <c r="B38" s="31"/>
      <c r="C38" s="31"/>
      <c r="D38" s="31"/>
    </row>
    <row r="40" spans="1:7" s="31" customFormat="1">
      <c r="A40" s="707"/>
      <c r="E40" s="236"/>
      <c r="F40" s="236"/>
      <c r="G40" s="236"/>
    </row>
    <row r="42" spans="1:7" s="31" customFormat="1">
      <c r="A42" s="707"/>
      <c r="E42" s="236"/>
      <c r="F42" s="236"/>
      <c r="G42" s="236"/>
    </row>
    <row r="43" spans="1:7" s="31" customFormat="1">
      <c r="A43" s="707"/>
      <c r="E43" s="236"/>
      <c r="F43" s="236"/>
      <c r="G43" s="236"/>
    </row>
  </sheetData>
  <mergeCells count="4">
    <mergeCell ref="A23:F23"/>
    <mergeCell ref="A24:F24"/>
    <mergeCell ref="A25:F25"/>
    <mergeCell ref="A21:F21"/>
  </mergeCells>
  <hyperlinks>
    <hyperlink ref="A34" r:id="rId1"/>
    <hyperlink ref="A22" location="'Annex 4'!A1" display="Annex 4"/>
    <hyperlink ref="A3" location="'User Guide Compliance'!A1" display="Click Here for User Guide"/>
    <hyperlink ref="A30" location="Contents!A1" display="Click here to return to Contents"/>
    <hyperlink ref="A32" location="'Statistical Notes'!A1" display="Click here for information on Statistical Notes and symbols used"/>
    <hyperlink ref="A28" location="'Compliance - Commentary'!A1" display="Click here to return to the Commentary"/>
  </hyperlinks>
  <pageMargins left="0.70866141732283472" right="0.70866141732283472" top="0.74803149606299213" bottom="0.74803149606299213" header="0.31496062992125984" footer="0.31496062992125984"/>
  <pageSetup paperSize="9" orientation="landscape" r:id="rId2"/>
  <drawing r:id="rId3"/>
</worksheet>
</file>

<file path=xl/worksheets/sheet95.xml><?xml version="1.0" encoding="utf-8"?>
<worksheet xmlns="http://schemas.openxmlformats.org/spreadsheetml/2006/main" xmlns:r="http://schemas.openxmlformats.org/officeDocument/2006/relationships">
  <sheetPr>
    <tabColor theme="0" tint="-0.14999847407452621"/>
    <pageSetUpPr fitToPage="1"/>
  </sheetPr>
  <dimension ref="A1:F35"/>
  <sheetViews>
    <sheetView zoomScaleNormal="100" workbookViewId="0">
      <selection activeCell="A2" sqref="A2"/>
    </sheetView>
  </sheetViews>
  <sheetFormatPr defaultRowHeight="12.75"/>
  <cols>
    <col min="1" max="1" width="41.140625" style="236" customWidth="1"/>
    <col min="2" max="3" width="12.140625" style="31" customWidth="1"/>
    <col min="4" max="6" width="12.140625" style="236" customWidth="1"/>
    <col min="7" max="16384" width="9.140625" style="236"/>
  </cols>
  <sheetData>
    <row r="1" spans="1:6" ht="15.75">
      <c r="A1" s="12" t="s">
        <v>1190</v>
      </c>
      <c r="B1" s="59"/>
    </row>
    <row r="2" spans="1:6" ht="15.75">
      <c r="E2" s="1"/>
    </row>
    <row r="3" spans="1:6">
      <c r="A3" s="1234" t="s">
        <v>106</v>
      </c>
    </row>
    <row r="4" spans="1:6">
      <c r="A4" s="1332"/>
    </row>
    <row r="5" spans="1:6">
      <c r="A5" s="448" t="s">
        <v>1872</v>
      </c>
      <c r="B5" s="32"/>
      <c r="C5" s="32"/>
      <c r="D5" s="7"/>
    </row>
    <row r="6" spans="1:6" ht="13.5" thickBot="1">
      <c r="A6" s="7"/>
      <c r="B6" s="32"/>
      <c r="C6" s="32"/>
      <c r="D6" s="7"/>
    </row>
    <row r="7" spans="1:6" ht="15.75" thickTop="1" thickBot="1">
      <c r="A7" s="33"/>
      <c r="B7" s="1069" t="s">
        <v>1855</v>
      </c>
      <c r="C7" s="1070">
        <v>2013</v>
      </c>
      <c r="D7" s="1069" t="s">
        <v>1165</v>
      </c>
      <c r="E7" s="1069">
        <v>2015</v>
      </c>
      <c r="F7" s="1069">
        <v>2016</v>
      </c>
    </row>
    <row r="8" spans="1:6" ht="13.5" thickTop="1">
      <c r="A8" s="233"/>
      <c r="B8" s="1043"/>
      <c r="C8" s="1041"/>
      <c r="D8" s="1043"/>
      <c r="E8" s="1071"/>
      <c r="F8" s="31"/>
    </row>
    <row r="9" spans="1:6" s="233" customFormat="1">
      <c r="A9" s="236" t="s">
        <v>1196</v>
      </c>
      <c r="B9" s="1072" t="s">
        <v>722</v>
      </c>
      <c r="C9" s="1072">
        <v>7.0000000000000001E-3</v>
      </c>
      <c r="D9" s="1072" t="s">
        <v>722</v>
      </c>
      <c r="E9" s="1076">
        <v>1.7999999999999999E-2</v>
      </c>
      <c r="F9" s="1072" t="s">
        <v>722</v>
      </c>
    </row>
    <row r="10" spans="1:6" s="233" customFormat="1">
      <c r="B10" s="1075"/>
      <c r="C10" s="1072"/>
      <c r="D10" s="1074"/>
      <c r="E10" s="1073"/>
      <c r="F10" s="34"/>
    </row>
    <row r="11" spans="1:6" s="233" customFormat="1" ht="14.25">
      <c r="A11" s="245" t="s">
        <v>1856</v>
      </c>
      <c r="B11" s="1072" t="s">
        <v>722</v>
      </c>
      <c r="C11" s="1072">
        <v>2.8000000000000001E-2</v>
      </c>
      <c r="D11" s="1072" t="s">
        <v>722</v>
      </c>
      <c r="E11" s="1072" t="s">
        <v>722</v>
      </c>
      <c r="F11" s="1072" t="s">
        <v>722</v>
      </c>
    </row>
    <row r="12" spans="1:6" ht="13.5" thickBot="1">
      <c r="A12" s="978"/>
      <c r="B12" s="982"/>
      <c r="C12" s="982"/>
      <c r="D12" s="982"/>
      <c r="E12" s="982"/>
      <c r="F12" s="982"/>
    </row>
    <row r="13" spans="1:6" ht="13.5" thickTop="1">
      <c r="A13" s="7"/>
      <c r="B13" s="32"/>
      <c r="C13" s="71"/>
      <c r="D13" s="7"/>
    </row>
    <row r="14" spans="1:6" s="233" customFormat="1">
      <c r="A14" s="441" t="s">
        <v>121</v>
      </c>
      <c r="B14" s="72"/>
      <c r="C14" s="42"/>
      <c r="D14" s="7"/>
      <c r="E14" s="7"/>
    </row>
    <row r="15" spans="1:6" s="233" customFormat="1" ht="26.25" customHeight="1">
      <c r="A15" s="1552" t="s">
        <v>1857</v>
      </c>
      <c r="B15" s="1484"/>
      <c r="C15" s="1484"/>
      <c r="D15" s="1484"/>
      <c r="E15" s="1484"/>
    </row>
    <row r="16" spans="1:6" ht="39" customHeight="1">
      <c r="A16" s="1552" t="s">
        <v>1858</v>
      </c>
      <c r="B16" s="1484"/>
      <c r="C16" s="1484"/>
      <c r="D16" s="1484"/>
      <c r="E16" s="1484"/>
    </row>
    <row r="17" spans="1:6" ht="27.75" customHeight="1">
      <c r="A17" s="1555" t="s">
        <v>1859</v>
      </c>
      <c r="B17" s="1556"/>
      <c r="C17" s="1556"/>
      <c r="D17" s="1556"/>
      <c r="E17" s="1556"/>
    </row>
    <row r="18" spans="1:6">
      <c r="A18" s="1337"/>
      <c r="B18" s="1338"/>
      <c r="C18" s="1338"/>
      <c r="D18" s="1338"/>
      <c r="E18" s="1338"/>
    </row>
    <row r="19" spans="1:6" s="7" customFormat="1">
      <c r="A19" s="51"/>
      <c r="B19" s="32"/>
      <c r="C19" s="32"/>
    </row>
    <row r="20" spans="1:6" s="7" customFormat="1">
      <c r="A20" s="707" t="s">
        <v>113</v>
      </c>
      <c r="B20" s="32"/>
      <c r="C20" s="32"/>
    </row>
    <row r="21" spans="1:6" s="7" customFormat="1">
      <c r="B21" s="32"/>
      <c r="C21" s="32"/>
    </row>
    <row r="22" spans="1:6" s="7" customFormat="1">
      <c r="A22" s="1234" t="s">
        <v>114</v>
      </c>
      <c r="B22" s="32"/>
      <c r="C22" s="32"/>
    </row>
    <row r="23" spans="1:6" s="7" customFormat="1">
      <c r="B23" s="32"/>
      <c r="C23" s="32"/>
    </row>
    <row r="24" spans="1:6" s="7" customFormat="1">
      <c r="A24" s="1234" t="s">
        <v>115</v>
      </c>
      <c r="B24" s="32"/>
      <c r="C24" s="32"/>
    </row>
    <row r="25" spans="1:6" s="7" customFormat="1">
      <c r="B25" s="32"/>
      <c r="C25" s="32"/>
    </row>
    <row r="26" spans="1:6" s="7" customFormat="1">
      <c r="A26" s="1331" t="s">
        <v>631</v>
      </c>
      <c r="B26" s="32"/>
      <c r="C26" s="32"/>
    </row>
    <row r="27" spans="1:6" s="7" customFormat="1">
      <c r="B27" s="32"/>
      <c r="C27" s="32"/>
    </row>
    <row r="28" spans="1:6" s="7" customFormat="1">
      <c r="A28" s="1192"/>
      <c r="B28" s="32"/>
      <c r="C28" s="32"/>
    </row>
    <row r="29" spans="1:6" s="7" customFormat="1">
      <c r="A29" s="236"/>
      <c r="B29" s="31"/>
      <c r="C29" s="31"/>
    </row>
    <row r="30" spans="1:6" s="7" customFormat="1">
      <c r="A30" s="707"/>
      <c r="B30" s="31"/>
      <c r="C30" s="31"/>
    </row>
    <row r="32" spans="1:6" s="31" customFormat="1">
      <c r="A32" s="707"/>
      <c r="D32" s="236"/>
      <c r="E32" s="236"/>
      <c r="F32" s="236"/>
    </row>
    <row r="34" spans="1:6" s="31" customFormat="1">
      <c r="A34" s="707"/>
      <c r="D34" s="236"/>
      <c r="E34" s="236"/>
      <c r="F34" s="236"/>
    </row>
    <row r="35" spans="1:6" s="31" customFormat="1">
      <c r="A35" s="707"/>
      <c r="D35" s="236"/>
      <c r="E35" s="236"/>
      <c r="F35" s="236"/>
    </row>
  </sheetData>
  <mergeCells count="3">
    <mergeCell ref="A15:E15"/>
    <mergeCell ref="A16:E16"/>
    <mergeCell ref="A17:E17"/>
  </mergeCells>
  <hyperlinks>
    <hyperlink ref="A26" r:id="rId1"/>
    <hyperlink ref="A3" location="'User Guide Compliance'!A1" display="Click Here for User Guide"/>
    <hyperlink ref="A22" location="Contents!A1" display="Click here to return to Contents"/>
    <hyperlink ref="A24" location="'Statistical Notes'!A1" display="Click here for information on Statistical Notes and symbols used"/>
    <hyperlink ref="A20" location="'Compliance - Commentary'!A1" display="Click here to return to the Commentary"/>
  </hyperlinks>
  <pageMargins left="0.70866141732283472" right="0.70866141732283472" top="0.74803149606299213" bottom="0.74803149606299213" header="0.31496062992125984" footer="0.31496062992125984"/>
  <pageSetup paperSize="9" orientation="landscape" r:id="rId2"/>
  <drawing r:id="rId3"/>
</worksheet>
</file>

<file path=xl/worksheets/sheet96.xml><?xml version="1.0" encoding="utf-8"?>
<worksheet xmlns="http://schemas.openxmlformats.org/spreadsheetml/2006/main" xmlns:r="http://schemas.openxmlformats.org/officeDocument/2006/relationships">
  <sheetPr codeName="Sheet56">
    <tabColor theme="0" tint="-0.249977111117893"/>
    <pageSetUpPr fitToPage="1"/>
  </sheetPr>
  <dimension ref="A1:S57"/>
  <sheetViews>
    <sheetView zoomScaleNormal="100" workbookViewId="0">
      <selection activeCell="A2" sqref="A2"/>
    </sheetView>
  </sheetViews>
  <sheetFormatPr defaultRowHeight="12.75"/>
  <cols>
    <col min="1" max="1" width="12.7109375" style="7" bestFit="1" customWidth="1"/>
    <col min="2" max="2" width="9.140625" style="7" customWidth="1"/>
    <col min="3" max="15" width="9.140625" style="7"/>
    <col min="16" max="16384" width="9.140625" style="2"/>
  </cols>
  <sheetData>
    <row r="1" spans="1:19" ht="18">
      <c r="A1" s="1160" t="s">
        <v>291</v>
      </c>
      <c r="B1" s="245"/>
      <c r="C1" s="245"/>
      <c r="D1" s="471"/>
      <c r="E1" s="245"/>
      <c r="F1" s="245"/>
      <c r="G1" s="245"/>
      <c r="H1" s="245"/>
      <c r="I1" s="245"/>
      <c r="J1" s="245"/>
      <c r="K1" s="245"/>
      <c r="L1" s="245"/>
      <c r="M1" s="245"/>
      <c r="N1" s="245"/>
      <c r="O1" s="465" t="s">
        <v>92</v>
      </c>
      <c r="S1" s="471"/>
    </row>
    <row r="2" spans="1:19">
      <c r="A2" s="245"/>
      <c r="B2" s="245"/>
      <c r="C2" s="245"/>
      <c r="D2" s="245"/>
      <c r="E2" s="245"/>
      <c r="F2" s="245"/>
      <c r="G2" s="245"/>
      <c r="H2" s="245"/>
      <c r="I2" s="245"/>
      <c r="J2" s="245"/>
      <c r="K2" s="245"/>
      <c r="L2" s="245"/>
      <c r="M2" s="245"/>
      <c r="N2" s="245"/>
    </row>
    <row r="3" spans="1:19" ht="30.75" customHeight="1">
      <c r="A3" s="1464" t="s">
        <v>612</v>
      </c>
      <c r="B3" s="1464"/>
      <c r="C3" s="1464"/>
      <c r="D3" s="1464"/>
      <c r="E3" s="1464"/>
      <c r="F3" s="1464"/>
      <c r="G3" s="1464"/>
      <c r="H3" s="1464"/>
      <c r="I3" s="1464"/>
      <c r="J3" s="1464"/>
      <c r="K3" s="1464"/>
      <c r="L3" s="1464"/>
      <c r="M3" s="1464"/>
      <c r="N3" s="1464"/>
    </row>
    <row r="5" spans="1:19" ht="45.75" customHeight="1">
      <c r="A5" s="1464" t="s">
        <v>292</v>
      </c>
      <c r="B5" s="1464"/>
      <c r="C5" s="1464"/>
      <c r="D5" s="1464"/>
      <c r="E5" s="1464"/>
      <c r="F5" s="1464"/>
      <c r="G5" s="1464"/>
      <c r="H5" s="1464"/>
      <c r="I5" s="1464"/>
      <c r="J5" s="1464"/>
      <c r="K5" s="1464"/>
      <c r="L5" s="1464"/>
      <c r="M5" s="1464"/>
      <c r="N5" s="1464"/>
    </row>
    <row r="7" spans="1:19" ht="47.25" customHeight="1">
      <c r="A7" s="1464" t="s">
        <v>613</v>
      </c>
      <c r="B7" s="1464"/>
      <c r="C7" s="1464"/>
      <c r="D7" s="1464"/>
      <c r="E7" s="1464"/>
      <c r="F7" s="1464"/>
      <c r="G7" s="1464"/>
      <c r="H7" s="1464"/>
      <c r="I7" s="1464"/>
      <c r="J7" s="1464"/>
      <c r="K7" s="1464"/>
      <c r="L7" s="1464"/>
      <c r="M7" s="1464"/>
      <c r="N7" s="1464"/>
    </row>
    <row r="9" spans="1:19" ht="44.25" customHeight="1">
      <c r="A9" s="1464" t="s">
        <v>293</v>
      </c>
      <c r="B9" s="1464"/>
      <c r="C9" s="1464"/>
      <c r="D9" s="1464"/>
      <c r="E9" s="1464"/>
      <c r="F9" s="1464"/>
      <c r="G9" s="1464"/>
      <c r="H9" s="1464"/>
      <c r="I9" s="1464"/>
      <c r="J9" s="1464"/>
      <c r="K9" s="1464"/>
      <c r="L9" s="1464"/>
      <c r="M9" s="1464"/>
      <c r="N9" s="1464"/>
    </row>
    <row r="10" spans="1:19" ht="15" customHeight="1">
      <c r="A10" s="245"/>
    </row>
    <row r="11" spans="1:19" s="236" customFormat="1" ht="15.75">
      <c r="A11" s="1176" t="s">
        <v>537</v>
      </c>
      <c r="B11" s="232"/>
      <c r="C11" s="232"/>
      <c r="D11" s="232"/>
      <c r="E11" s="232"/>
      <c r="F11" s="232"/>
      <c r="G11" s="232"/>
      <c r="H11" s="232"/>
      <c r="I11" s="232"/>
      <c r="J11" s="232"/>
      <c r="K11" s="232"/>
      <c r="L11" s="232"/>
      <c r="M11" s="232"/>
      <c r="N11" s="232"/>
      <c r="O11" s="237"/>
      <c r="P11" s="238"/>
    </row>
    <row r="12" spans="1:19" s="236" customFormat="1">
      <c r="A12" s="520"/>
      <c r="B12" s="232"/>
      <c r="C12" s="232"/>
      <c r="D12" s="232"/>
      <c r="E12" s="232"/>
      <c r="F12" s="232"/>
      <c r="G12" s="232"/>
      <c r="H12" s="232"/>
      <c r="I12" s="232"/>
      <c r="J12" s="232"/>
      <c r="K12" s="232"/>
      <c r="L12" s="232"/>
      <c r="M12" s="232"/>
      <c r="N12" s="232"/>
      <c r="O12" s="237"/>
      <c r="P12" s="238"/>
    </row>
    <row r="13" spans="1:19" s="236" customFormat="1" ht="15">
      <c r="A13" s="1156" t="s">
        <v>538</v>
      </c>
      <c r="B13" s="521"/>
      <c r="C13" s="521"/>
      <c r="D13" s="521"/>
      <c r="E13" s="521"/>
      <c r="F13" s="521"/>
      <c r="G13" s="521"/>
      <c r="H13" s="521"/>
      <c r="I13" s="521"/>
      <c r="J13" s="521"/>
      <c r="K13" s="521"/>
      <c r="L13" s="521"/>
      <c r="M13" s="521"/>
      <c r="N13" s="521"/>
      <c r="O13" s="230"/>
      <c r="P13" s="238"/>
    </row>
    <row r="14" spans="1:19" s="236" customFormat="1" ht="30.75" customHeight="1">
      <c r="A14" s="1483" t="s">
        <v>565</v>
      </c>
      <c r="B14" s="1467"/>
      <c r="C14" s="1467"/>
      <c r="D14" s="1467"/>
      <c r="E14" s="1467"/>
      <c r="F14" s="1467"/>
      <c r="G14" s="1467"/>
      <c r="H14" s="1467"/>
      <c r="I14" s="1467"/>
      <c r="J14" s="1467"/>
      <c r="K14" s="1467"/>
      <c r="L14" s="1467"/>
      <c r="M14" s="1467"/>
      <c r="N14" s="1467"/>
      <c r="O14" s="230"/>
      <c r="P14" s="238"/>
    </row>
    <row r="15" spans="1:19" s="236" customFormat="1" ht="8.25" customHeight="1">
      <c r="A15" s="522"/>
      <c r="B15" s="521"/>
      <c r="C15" s="521"/>
      <c r="D15" s="521"/>
      <c r="E15" s="521"/>
      <c r="F15" s="521"/>
      <c r="G15" s="521"/>
      <c r="H15" s="521"/>
      <c r="I15" s="521"/>
      <c r="J15" s="521"/>
      <c r="K15" s="521"/>
      <c r="L15" s="521"/>
      <c r="M15" s="521"/>
      <c r="N15" s="521"/>
      <c r="O15" s="230"/>
      <c r="P15" s="238"/>
    </row>
    <row r="16" spans="1:19" s="236" customFormat="1" ht="15">
      <c r="A16" s="1155" t="s">
        <v>566</v>
      </c>
      <c r="B16" s="521"/>
      <c r="C16" s="521"/>
      <c r="D16" s="521"/>
      <c r="E16" s="521"/>
      <c r="F16" s="521"/>
      <c r="G16" s="521"/>
      <c r="H16" s="521"/>
      <c r="I16" s="521"/>
      <c r="J16" s="521"/>
      <c r="K16" s="521"/>
      <c r="L16" s="521"/>
      <c r="M16" s="521"/>
      <c r="N16" s="521"/>
      <c r="O16" s="266"/>
      <c r="P16" s="238"/>
    </row>
    <row r="17" spans="1:16" s="236" customFormat="1" ht="8.25" customHeight="1">
      <c r="A17" s="522"/>
      <c r="B17" s="521"/>
      <c r="C17" s="521"/>
      <c r="D17" s="521"/>
      <c r="E17" s="521"/>
      <c r="F17" s="521"/>
      <c r="G17" s="521"/>
      <c r="H17" s="521"/>
      <c r="I17" s="521"/>
      <c r="J17" s="521"/>
      <c r="K17" s="521"/>
      <c r="L17" s="521"/>
      <c r="M17" s="521"/>
      <c r="N17" s="521"/>
      <c r="O17" s="266"/>
      <c r="P17" s="238"/>
    </row>
    <row r="18" spans="1:16" s="236" customFormat="1" ht="15">
      <c r="A18" s="1155" t="s">
        <v>567</v>
      </c>
      <c r="B18" s="521"/>
      <c r="C18" s="521"/>
      <c r="D18" s="521"/>
      <c r="E18" s="521"/>
      <c r="F18" s="521"/>
      <c r="G18" s="521"/>
      <c r="H18" s="521"/>
      <c r="I18" s="521"/>
      <c r="J18" s="521"/>
      <c r="K18" s="521"/>
      <c r="L18" s="521"/>
      <c r="M18" s="521"/>
      <c r="N18" s="521"/>
      <c r="O18" s="266"/>
      <c r="P18" s="238"/>
    </row>
    <row r="19" spans="1:16" s="236" customFormat="1" ht="8.25" customHeight="1">
      <c r="A19" s="522"/>
      <c r="B19" s="521"/>
      <c r="C19" s="521"/>
      <c r="D19" s="521"/>
      <c r="E19" s="521"/>
      <c r="F19" s="521"/>
      <c r="G19" s="521"/>
      <c r="H19" s="521"/>
      <c r="I19" s="521"/>
      <c r="J19" s="521"/>
      <c r="K19" s="521"/>
      <c r="L19" s="521"/>
      <c r="M19" s="521"/>
      <c r="N19" s="521"/>
      <c r="O19" s="266"/>
      <c r="P19" s="238"/>
    </row>
    <row r="20" spans="1:16" s="236" customFormat="1" ht="30" customHeight="1">
      <c r="A20" s="1483" t="s">
        <v>568</v>
      </c>
      <c r="B20" s="1467"/>
      <c r="C20" s="1467"/>
      <c r="D20" s="1467"/>
      <c r="E20" s="1467"/>
      <c r="F20" s="1467"/>
      <c r="G20" s="1467"/>
      <c r="H20" s="1467"/>
      <c r="I20" s="1467"/>
      <c r="J20" s="1467"/>
      <c r="K20" s="1467"/>
      <c r="L20" s="1467"/>
      <c r="M20" s="1467"/>
      <c r="N20" s="1467"/>
      <c r="O20" s="1201"/>
      <c r="P20" s="238"/>
    </row>
    <row r="21" spans="1:16" s="236" customFormat="1" ht="8.25" customHeight="1">
      <c r="A21" s="522"/>
      <c r="B21" s="521"/>
      <c r="C21" s="521"/>
      <c r="D21" s="521"/>
      <c r="E21" s="521"/>
      <c r="F21" s="521"/>
      <c r="G21" s="521"/>
      <c r="H21" s="521"/>
      <c r="I21" s="521"/>
      <c r="J21" s="521"/>
      <c r="K21" s="521"/>
      <c r="L21" s="521"/>
      <c r="M21" s="521"/>
      <c r="N21" s="521"/>
      <c r="O21" s="266"/>
      <c r="P21" s="238"/>
    </row>
    <row r="22" spans="1:16" s="236" customFormat="1" ht="28.5" customHeight="1">
      <c r="A22" s="1483" t="s">
        <v>569</v>
      </c>
      <c r="B22" s="1467"/>
      <c r="C22" s="1467"/>
      <c r="D22" s="1467"/>
      <c r="E22" s="1467"/>
      <c r="F22" s="1467"/>
      <c r="G22" s="1467"/>
      <c r="H22" s="1467"/>
      <c r="I22" s="1467"/>
      <c r="J22" s="1467"/>
      <c r="K22" s="1467"/>
      <c r="L22" s="1467"/>
      <c r="M22" s="1467"/>
      <c r="N22" s="1467"/>
      <c r="O22" s="1201"/>
      <c r="P22" s="238"/>
    </row>
    <row r="23" spans="1:16" s="236" customFormat="1" ht="8.25" customHeight="1">
      <c r="A23" s="521"/>
      <c r="B23" s="491"/>
      <c r="C23" s="491"/>
      <c r="D23" s="491"/>
      <c r="E23" s="491"/>
      <c r="F23" s="491"/>
      <c r="G23" s="491"/>
      <c r="H23" s="491"/>
      <c r="I23" s="491"/>
      <c r="J23" s="491"/>
      <c r="K23" s="491"/>
      <c r="L23" s="491"/>
      <c r="M23" s="491"/>
      <c r="N23" s="491"/>
      <c r="O23" s="491"/>
      <c r="P23" s="238"/>
    </row>
    <row r="24" spans="1:16" s="236" customFormat="1" ht="29.25" customHeight="1">
      <c r="A24" s="1483" t="s">
        <v>570</v>
      </c>
      <c r="B24" s="1467"/>
      <c r="C24" s="1467"/>
      <c r="D24" s="1467"/>
      <c r="E24" s="1467"/>
      <c r="F24" s="1467"/>
      <c r="G24" s="1467"/>
      <c r="H24" s="1467"/>
      <c r="I24" s="1467"/>
      <c r="J24" s="1467"/>
      <c r="K24" s="1467"/>
      <c r="L24" s="1467"/>
      <c r="M24" s="1467"/>
      <c r="N24" s="1467"/>
      <c r="O24" s="1201"/>
      <c r="P24" s="238"/>
    </row>
    <row r="25" spans="1:16" s="236" customFormat="1" ht="15" customHeight="1">
      <c r="A25" s="522"/>
      <c r="B25" s="521"/>
      <c r="C25" s="521"/>
      <c r="D25" s="521"/>
      <c r="E25" s="521"/>
      <c r="F25" s="521"/>
      <c r="G25" s="521"/>
      <c r="H25" s="521"/>
      <c r="I25" s="521"/>
      <c r="J25" s="521"/>
      <c r="K25" s="521"/>
      <c r="L25" s="521"/>
      <c r="M25" s="521"/>
      <c r="N25" s="521"/>
      <c r="O25" s="266"/>
      <c r="P25" s="238"/>
    </row>
    <row r="26" spans="1:16" s="236" customFormat="1" ht="15">
      <c r="A26" s="1156" t="s">
        <v>545</v>
      </c>
      <c r="B26" s="266"/>
      <c r="C26" s="266"/>
      <c r="D26" s="266"/>
      <c r="E26" s="266"/>
      <c r="F26" s="266"/>
      <c r="G26" s="266"/>
      <c r="H26" s="266"/>
      <c r="I26" s="266"/>
      <c r="J26" s="266"/>
      <c r="K26" s="266"/>
      <c r="L26" s="266"/>
      <c r="M26" s="266"/>
      <c r="N26" s="266"/>
      <c r="O26" s="266"/>
      <c r="P26" s="238"/>
    </row>
    <row r="27" spans="1:16" s="236" customFormat="1" ht="62.25" customHeight="1">
      <c r="A27" s="1483" t="s">
        <v>1507</v>
      </c>
      <c r="B27" s="1470"/>
      <c r="C27" s="1470"/>
      <c r="D27" s="1470"/>
      <c r="E27" s="1470"/>
      <c r="F27" s="1470"/>
      <c r="G27" s="1470"/>
      <c r="H27" s="1470"/>
      <c r="I27" s="1470"/>
      <c r="J27" s="1470"/>
      <c r="K27" s="1470"/>
      <c r="L27" s="1470"/>
      <c r="M27" s="1470"/>
      <c r="N27" s="1470"/>
      <c r="O27" s="1470"/>
      <c r="P27" s="238"/>
    </row>
    <row r="28" spans="1:16" s="236" customFormat="1">
      <c r="A28" s="254"/>
      <c r="B28" s="271"/>
      <c r="C28" s="271"/>
      <c r="D28" s="271"/>
      <c r="E28" s="271"/>
      <c r="F28" s="271"/>
      <c r="G28" s="271"/>
      <c r="H28" s="271"/>
      <c r="I28" s="271"/>
      <c r="J28" s="271"/>
      <c r="K28" s="271"/>
      <c r="L28" s="271"/>
      <c r="M28" s="271"/>
      <c r="N28" s="271"/>
      <c r="O28" s="271"/>
      <c r="P28" s="238"/>
    </row>
    <row r="29" spans="1:16" s="236" customFormat="1">
      <c r="A29" s="527"/>
      <c r="B29" s="271"/>
      <c r="C29" s="271"/>
      <c r="D29" s="271"/>
      <c r="E29" s="271"/>
      <c r="F29" s="271"/>
      <c r="G29" s="271"/>
      <c r="H29" s="271"/>
      <c r="I29" s="271"/>
      <c r="J29" s="271"/>
      <c r="K29" s="271"/>
      <c r="L29" s="271"/>
      <c r="M29" s="271"/>
      <c r="N29" s="271"/>
      <c r="O29" s="271"/>
      <c r="P29" s="238"/>
    </row>
    <row r="30" spans="1:16" s="236" customFormat="1" ht="15.75">
      <c r="A30" s="1176" t="s">
        <v>546</v>
      </c>
      <c r="B30" s="237"/>
      <c r="C30" s="237"/>
      <c r="D30" s="237"/>
      <c r="E30" s="237"/>
      <c r="F30" s="237"/>
      <c r="G30" s="237"/>
      <c r="H30" s="237"/>
      <c r="I30" s="237"/>
      <c r="J30" s="237"/>
      <c r="K30" s="237"/>
      <c r="L30" s="237"/>
      <c r="M30" s="237"/>
      <c r="N30" s="237"/>
      <c r="O30" s="237"/>
      <c r="P30" s="238"/>
    </row>
    <row r="31" spans="1:16" s="236" customFormat="1">
      <c r="A31" s="520"/>
      <c r="B31" s="237"/>
      <c r="C31" s="237"/>
      <c r="D31" s="237"/>
      <c r="E31" s="237"/>
      <c r="F31" s="237"/>
      <c r="G31" s="237"/>
      <c r="H31" s="237"/>
      <c r="I31" s="237"/>
      <c r="J31" s="237"/>
      <c r="K31" s="237"/>
      <c r="L31" s="237"/>
      <c r="M31" s="237"/>
      <c r="N31" s="237"/>
      <c r="O31" s="237"/>
      <c r="P31" s="238"/>
    </row>
    <row r="32" spans="1:16" s="236" customFormat="1" ht="15">
      <c r="A32" s="1137" t="s">
        <v>753</v>
      </c>
      <c r="B32" s="237"/>
      <c r="C32" s="237"/>
      <c r="D32" s="237"/>
      <c r="E32" s="237"/>
      <c r="F32" s="237"/>
      <c r="G32" s="237"/>
      <c r="H32" s="237"/>
      <c r="I32" s="237"/>
      <c r="J32" s="237"/>
      <c r="K32" s="237"/>
      <c r="L32" s="237"/>
      <c r="M32" s="237"/>
      <c r="N32" s="237"/>
      <c r="O32" s="237"/>
      <c r="P32" s="238"/>
    </row>
    <row r="33" spans="1:16" s="236" customFormat="1" ht="15">
      <c r="A33" s="1138" t="s">
        <v>748</v>
      </c>
      <c r="B33" s="237"/>
      <c r="C33" s="237"/>
      <c r="D33" s="237"/>
      <c r="E33" s="237"/>
      <c r="F33" s="237"/>
      <c r="G33" s="237"/>
      <c r="H33" s="237"/>
      <c r="I33" s="237"/>
      <c r="J33" s="237"/>
      <c r="K33" s="237"/>
      <c r="L33" s="237"/>
      <c r="M33" s="237"/>
      <c r="N33" s="237"/>
      <c r="O33" s="237"/>
      <c r="P33" s="238"/>
    </row>
    <row r="34" spans="1:16">
      <c r="A34" s="11"/>
    </row>
    <row r="35" spans="1:16" s="16" customFormat="1" ht="15">
      <c r="A35" s="1158" t="s">
        <v>294</v>
      </c>
      <c r="B35" s="412"/>
      <c r="C35" s="412"/>
      <c r="D35" s="412"/>
      <c r="E35" s="412"/>
      <c r="F35" s="412"/>
      <c r="G35" s="412"/>
      <c r="H35" s="412"/>
      <c r="I35" s="412"/>
      <c r="J35" s="412"/>
      <c r="K35" s="528"/>
      <c r="L35" s="412"/>
      <c r="M35" s="412"/>
      <c r="N35" s="412"/>
      <c r="O35" s="412"/>
    </row>
    <row r="36" spans="1:16" s="16" customFormat="1" ht="15">
      <c r="A36" s="1135" t="s">
        <v>759</v>
      </c>
      <c r="B36" s="412"/>
      <c r="C36" s="412"/>
      <c r="D36" s="412"/>
      <c r="E36" s="412"/>
      <c r="F36" s="412"/>
      <c r="G36" s="412"/>
      <c r="H36" s="412"/>
      <c r="I36" s="412"/>
      <c r="J36" s="412"/>
      <c r="K36" s="412"/>
      <c r="L36" s="412"/>
      <c r="M36" s="412"/>
      <c r="N36" s="412"/>
      <c r="O36" s="412"/>
    </row>
    <row r="37" spans="1:16" s="16" customFormat="1">
      <c r="A37" s="429"/>
      <c r="B37" s="412"/>
      <c r="C37" s="412"/>
      <c r="D37" s="412"/>
      <c r="E37" s="412"/>
      <c r="F37" s="412"/>
      <c r="G37" s="412"/>
      <c r="H37" s="412"/>
      <c r="I37" s="412"/>
      <c r="J37" s="412"/>
      <c r="K37" s="412"/>
      <c r="L37" s="412"/>
      <c r="M37" s="412"/>
      <c r="N37" s="412"/>
      <c r="O37" s="412"/>
    </row>
    <row r="38" spans="1:16" s="16" customFormat="1" ht="15">
      <c r="A38" s="1158" t="s">
        <v>295</v>
      </c>
      <c r="B38" s="412"/>
      <c r="C38" s="412"/>
      <c r="D38" s="412"/>
      <c r="E38" s="412"/>
      <c r="F38" s="412"/>
      <c r="G38" s="412"/>
      <c r="H38" s="412"/>
      <c r="I38" s="412"/>
      <c r="J38" s="412"/>
      <c r="K38" s="412"/>
      <c r="L38" s="412"/>
      <c r="M38" s="412"/>
      <c r="N38" s="412"/>
      <c r="O38" s="412"/>
    </row>
    <row r="39" spans="1:16" s="16" customFormat="1" ht="15">
      <c r="A39" s="1135" t="s">
        <v>296</v>
      </c>
      <c r="B39" s="412"/>
      <c r="C39" s="412"/>
      <c r="D39" s="412"/>
      <c r="E39" s="412"/>
      <c r="F39" s="412"/>
      <c r="G39" s="412"/>
      <c r="H39" s="412"/>
      <c r="I39" s="412"/>
      <c r="J39" s="412"/>
      <c r="K39" s="412"/>
      <c r="L39" s="412"/>
      <c r="M39" s="412"/>
      <c r="N39" s="412"/>
      <c r="O39" s="412"/>
    </row>
    <row r="41" spans="1:16" ht="15">
      <c r="A41" s="1137" t="s">
        <v>297</v>
      </c>
    </row>
    <row r="42" spans="1:16" ht="15">
      <c r="A42" s="1135" t="s">
        <v>298</v>
      </c>
    </row>
    <row r="43" spans="1:16" s="236" customFormat="1">
      <c r="A43" s="1205"/>
      <c r="B43" s="7"/>
      <c r="C43" s="7"/>
      <c r="D43" s="7"/>
      <c r="E43" s="7"/>
      <c r="F43" s="7"/>
      <c r="G43" s="7"/>
      <c r="H43" s="7"/>
      <c r="I43" s="7"/>
      <c r="J43" s="7"/>
      <c r="K43" s="7"/>
      <c r="L43" s="7"/>
      <c r="M43" s="7"/>
      <c r="N43" s="7"/>
      <c r="O43" s="7"/>
    </row>
    <row r="44" spans="1:16" s="236" customFormat="1" ht="15">
      <c r="A44" s="1137" t="s">
        <v>1508</v>
      </c>
      <c r="B44" s="7"/>
      <c r="C44" s="7"/>
      <c r="D44" s="7"/>
      <c r="E44" s="7"/>
      <c r="F44" s="7"/>
      <c r="G44" s="7"/>
      <c r="H44" s="7"/>
      <c r="I44" s="7"/>
      <c r="J44" s="7"/>
      <c r="K44" s="7"/>
      <c r="L44" s="7"/>
      <c r="M44" s="7"/>
      <c r="N44" s="7"/>
      <c r="O44" s="7"/>
    </row>
    <row r="45" spans="1:16" s="236" customFormat="1" ht="15">
      <c r="A45" s="1138" t="s">
        <v>1509</v>
      </c>
      <c r="B45" s="7"/>
      <c r="C45" s="7"/>
      <c r="D45" s="7"/>
      <c r="E45" s="7"/>
      <c r="F45" s="7"/>
      <c r="G45" s="7"/>
      <c r="H45" s="7"/>
      <c r="I45" s="7"/>
      <c r="J45" s="7"/>
      <c r="K45" s="7"/>
      <c r="L45" s="7"/>
      <c r="M45" s="7"/>
      <c r="N45" s="7"/>
      <c r="O45" s="7"/>
    </row>
    <row r="46" spans="1:16">
      <c r="A46" s="429"/>
    </row>
    <row r="47" spans="1:16" ht="15">
      <c r="A47" s="1158" t="s">
        <v>299</v>
      </c>
    </row>
    <row r="48" spans="1:16" ht="15">
      <c r="A48" s="1135" t="s">
        <v>300</v>
      </c>
    </row>
    <row r="50" spans="1:1" ht="15">
      <c r="A50" s="1137" t="s">
        <v>301</v>
      </c>
    </row>
    <row r="51" spans="1:1" ht="15">
      <c r="A51" s="1135" t="s">
        <v>302</v>
      </c>
    </row>
    <row r="53" spans="1:1" ht="15">
      <c r="A53" s="1137" t="s">
        <v>214</v>
      </c>
    </row>
    <row r="54" spans="1:1" ht="15">
      <c r="A54" s="1135" t="s">
        <v>756</v>
      </c>
    </row>
    <row r="56" spans="1:1" ht="15">
      <c r="A56" s="1137" t="s">
        <v>574</v>
      </c>
    </row>
    <row r="57" spans="1:1" ht="15">
      <c r="A57" s="1135" t="s">
        <v>303</v>
      </c>
    </row>
  </sheetData>
  <mergeCells count="9">
    <mergeCell ref="A27:O27"/>
    <mergeCell ref="A3:N3"/>
    <mergeCell ref="A5:N5"/>
    <mergeCell ref="A7:N7"/>
    <mergeCell ref="A9:N9"/>
    <mergeCell ref="A14:N14"/>
    <mergeCell ref="A22:N22"/>
    <mergeCell ref="A24:N24"/>
    <mergeCell ref="A20:N20"/>
  </mergeCells>
  <hyperlinks>
    <hyperlink ref="A36" r:id="rId1"/>
    <hyperlink ref="A39" r:id="rId2"/>
    <hyperlink ref="A42" r:id="rId3"/>
    <hyperlink ref="A48" r:id="rId4"/>
    <hyperlink ref="A51" r:id="rId5"/>
    <hyperlink ref="A57" r:id="rId6"/>
    <hyperlink ref="A33" r:id="rId7"/>
    <hyperlink ref="A54" r:id="rId8"/>
    <hyperlink ref="O1" location="Contents!A1" display="Return to Contents"/>
    <hyperlink ref="A45" r:id="rId9"/>
  </hyperlinks>
  <pageMargins left="0.70866141732283472" right="0.70866141732283472" top="0.74803149606299213" bottom="0.74803149606299213" header="0.31496062992125984" footer="0.31496062992125984"/>
  <pageSetup paperSize="9" scale="63" orientation="portrait" r:id="rId10"/>
</worksheet>
</file>

<file path=xl/worksheets/sheet97.xml><?xml version="1.0" encoding="utf-8"?>
<worksheet xmlns="http://schemas.openxmlformats.org/spreadsheetml/2006/main" xmlns:r="http://schemas.openxmlformats.org/officeDocument/2006/relationships">
  <sheetPr codeName="Sheet76">
    <tabColor theme="0" tint="-0.249977111117893"/>
    <pageSetUpPr fitToPage="1"/>
  </sheetPr>
  <dimension ref="A1:E14"/>
  <sheetViews>
    <sheetView zoomScaleNormal="100" workbookViewId="0">
      <selection activeCell="A2" sqref="A2"/>
    </sheetView>
  </sheetViews>
  <sheetFormatPr defaultRowHeight="14.25"/>
  <cols>
    <col min="1" max="1" width="123.5703125" style="131" customWidth="1"/>
    <col min="2" max="2" width="21" style="131" customWidth="1"/>
    <col min="3" max="3" width="35.28515625" style="132" customWidth="1"/>
    <col min="4" max="4" width="25" style="132" customWidth="1"/>
    <col min="5" max="5" width="11.85546875" style="386" customWidth="1"/>
    <col min="6" max="16384" width="9.140625" style="386"/>
  </cols>
  <sheetData>
    <row r="1" spans="1:5" s="127" customFormat="1" ht="30.75" customHeight="1">
      <c r="A1" s="482" t="s">
        <v>702</v>
      </c>
      <c r="B1" s="471"/>
      <c r="C1" s="330"/>
      <c r="D1" s="1162" t="s">
        <v>63</v>
      </c>
    </row>
    <row r="2" spans="1:5" s="135" customFormat="1" ht="20.100000000000001" customHeight="1">
      <c r="A2" s="480" t="s">
        <v>71</v>
      </c>
      <c r="B2" s="139"/>
      <c r="C2" s="1425" t="s">
        <v>72</v>
      </c>
      <c r="D2" s="1397"/>
      <c r="E2" s="144"/>
    </row>
    <row r="3" spans="1:5" s="135" customFormat="1" ht="42.75" customHeight="1">
      <c r="A3" s="478" t="s">
        <v>1640</v>
      </c>
      <c r="B3" s="139"/>
      <c r="C3" s="137" t="s">
        <v>779</v>
      </c>
      <c r="D3" s="423"/>
      <c r="E3" s="1519"/>
    </row>
    <row r="4" spans="1:5" s="135" customFormat="1" ht="30.75" customHeight="1">
      <c r="A4" s="478" t="s">
        <v>1882</v>
      </c>
      <c r="B4" s="139"/>
      <c r="C4" s="137"/>
      <c r="D4" s="389"/>
      <c r="E4" s="1519"/>
    </row>
    <row r="5" spans="1:5" s="135" customFormat="1" ht="54" customHeight="1">
      <c r="A5" s="478" t="s">
        <v>1947</v>
      </c>
      <c r="B5" s="139"/>
      <c r="C5" s="1425" t="s">
        <v>1642</v>
      </c>
      <c r="D5" s="389"/>
      <c r="E5" s="144"/>
    </row>
    <row r="6" spans="1:5" s="135" customFormat="1" ht="38.25">
      <c r="A6" s="478" t="s">
        <v>1740</v>
      </c>
      <c r="B6" s="139"/>
      <c r="C6" s="137" t="s">
        <v>1641</v>
      </c>
      <c r="D6" s="389"/>
      <c r="E6" s="144"/>
    </row>
    <row r="7" spans="1:5" ht="36.75" customHeight="1">
      <c r="A7" s="1269" t="s">
        <v>1948</v>
      </c>
      <c r="D7" s="389"/>
      <c r="E7" s="238"/>
    </row>
    <row r="8" spans="1:5" s="1272" customFormat="1" ht="56.25" customHeight="1">
      <c r="A8" s="1396" t="s">
        <v>1949</v>
      </c>
      <c r="B8" s="131"/>
      <c r="C8" s="132"/>
      <c r="D8" s="389"/>
      <c r="E8" s="238"/>
    </row>
    <row r="9" spans="1:5" s="1272" customFormat="1" ht="45.75" customHeight="1">
      <c r="A9" s="1396" t="s">
        <v>1950</v>
      </c>
      <c r="B9" s="131"/>
      <c r="C9" s="132"/>
      <c r="D9" s="389"/>
      <c r="E9" s="238"/>
    </row>
    <row r="12" spans="1:5" ht="15">
      <c r="A12" s="488" t="s">
        <v>73</v>
      </c>
    </row>
    <row r="13" spans="1:5" ht="15.75" customHeight="1">
      <c r="A13" s="489" t="s">
        <v>74</v>
      </c>
    </row>
    <row r="14" spans="1:5" ht="15.75" customHeight="1">
      <c r="A14" s="489" t="s">
        <v>75</v>
      </c>
    </row>
  </sheetData>
  <mergeCells count="1">
    <mergeCell ref="E3:E4"/>
  </mergeCells>
  <hyperlinks>
    <hyperlink ref="C2" location="'Enforcement T9.1'!A1" display="Enforcement Activities Table"/>
    <hyperlink ref="D1" location="Contents!A1" display="Back to Contents Page"/>
    <hyperlink ref="C5" location="'Enforcement T9.3'!A1" display="Prosecutions and Penalties Table"/>
  </hyperlinks>
  <pageMargins left="0" right="0" top="0.19685039370078741" bottom="0.15748031496062992" header="0.19685039370078741" footer="0.15748031496062992"/>
  <pageSetup paperSize="9" orientation="landscape" r:id="rId1"/>
  <drawing r:id="rId2"/>
</worksheet>
</file>

<file path=xl/worksheets/sheet98.xml><?xml version="1.0" encoding="utf-8"?>
<worksheet xmlns="http://schemas.openxmlformats.org/spreadsheetml/2006/main" xmlns:r="http://schemas.openxmlformats.org/officeDocument/2006/relationships">
  <sheetPr codeName="Sheet57">
    <tabColor theme="0" tint="-0.249977111117893"/>
    <pageSetUpPr fitToPage="1"/>
  </sheetPr>
  <dimension ref="A1:G43"/>
  <sheetViews>
    <sheetView zoomScaleNormal="100" workbookViewId="0">
      <selection activeCell="A2" sqref="A2"/>
    </sheetView>
  </sheetViews>
  <sheetFormatPr defaultRowHeight="12.75"/>
  <cols>
    <col min="1" max="1" width="43.85546875" style="2" customWidth="1"/>
    <col min="2" max="4" width="12" style="31" customWidth="1"/>
    <col min="5" max="6" width="12" style="2" customWidth="1"/>
    <col min="7" max="16384" width="9.140625" style="2"/>
  </cols>
  <sheetData>
    <row r="1" spans="1:6" ht="15.75">
      <c r="A1" s="12" t="s">
        <v>47</v>
      </c>
      <c r="B1" s="471"/>
      <c r="C1" s="59"/>
    </row>
    <row r="2" spans="1:6" ht="15.75">
      <c r="F2" s="1"/>
    </row>
    <row r="3" spans="1:6">
      <c r="A3" s="1234" t="s">
        <v>106</v>
      </c>
    </row>
    <row r="4" spans="1:6">
      <c r="A4" s="10"/>
    </row>
    <row r="5" spans="1:6">
      <c r="A5" s="448" t="s">
        <v>1511</v>
      </c>
      <c r="B5" s="32"/>
      <c r="C5" s="32"/>
      <c r="D5" s="32"/>
      <c r="E5" s="7"/>
    </row>
    <row r="6" spans="1:6" ht="13.5" thickBot="1">
      <c r="A6" s="7"/>
      <c r="B6" s="32"/>
      <c r="C6" s="32"/>
      <c r="D6" s="32"/>
      <c r="E6" s="7"/>
    </row>
    <row r="7" spans="1:6" ht="14.25" thickTop="1" thickBot="1">
      <c r="A7" s="33" t="s">
        <v>71</v>
      </c>
      <c r="B7" s="960" t="s">
        <v>855</v>
      </c>
      <c r="C7" s="961" t="s">
        <v>856</v>
      </c>
      <c r="D7" s="961" t="s">
        <v>857</v>
      </c>
      <c r="E7" s="961" t="s">
        <v>858</v>
      </c>
      <c r="F7" s="961" t="s">
        <v>862</v>
      </c>
    </row>
    <row r="8" spans="1:6" ht="13.5" thickTop="1">
      <c r="A8" s="27"/>
      <c r="B8" s="955"/>
      <c r="C8" s="955"/>
      <c r="D8" s="956"/>
      <c r="E8" s="955"/>
      <c r="F8" s="957"/>
    </row>
    <row r="9" spans="1:6">
      <c r="A9" s="27" t="s">
        <v>304</v>
      </c>
      <c r="B9" s="962">
        <v>2808</v>
      </c>
      <c r="C9" s="958">
        <v>3532</v>
      </c>
      <c r="D9" s="956">
        <v>2534</v>
      </c>
      <c r="E9" s="963">
        <v>2589</v>
      </c>
      <c r="F9" s="963">
        <v>2969</v>
      </c>
    </row>
    <row r="10" spans="1:6">
      <c r="A10" s="27"/>
      <c r="B10" s="956"/>
      <c r="C10" s="958"/>
      <c r="D10" s="956"/>
      <c r="E10" s="963"/>
      <c r="F10" s="963"/>
    </row>
    <row r="11" spans="1:6" ht="14.25">
      <c r="A11" s="441" t="s">
        <v>850</v>
      </c>
      <c r="B11" s="963">
        <v>788</v>
      </c>
      <c r="C11" s="964">
        <v>957</v>
      </c>
      <c r="D11" s="963">
        <v>816</v>
      </c>
      <c r="E11" s="963">
        <v>944</v>
      </c>
      <c r="F11" s="963">
        <v>1042</v>
      </c>
    </row>
    <row r="12" spans="1:6">
      <c r="A12" s="27"/>
      <c r="B12" s="956"/>
      <c r="C12" s="958"/>
      <c r="D12" s="956"/>
      <c r="E12" s="963"/>
      <c r="F12" s="963"/>
    </row>
    <row r="13" spans="1:6">
      <c r="A13" s="27" t="s">
        <v>305</v>
      </c>
      <c r="B13" s="956">
        <v>1865</v>
      </c>
      <c r="C13" s="958">
        <v>1965</v>
      </c>
      <c r="D13" s="956">
        <v>1445</v>
      </c>
      <c r="E13" s="963">
        <v>1821</v>
      </c>
      <c r="F13" s="963">
        <v>1935</v>
      </c>
    </row>
    <row r="14" spans="1:6">
      <c r="A14" s="27"/>
      <c r="B14" s="956"/>
      <c r="C14" s="958"/>
      <c r="D14" s="956"/>
      <c r="E14" s="963"/>
      <c r="F14" s="963"/>
    </row>
    <row r="15" spans="1:6">
      <c r="A15" s="236" t="s">
        <v>1510</v>
      </c>
      <c r="B15" s="956">
        <v>810</v>
      </c>
      <c r="C15" s="958">
        <v>764</v>
      </c>
      <c r="D15" s="956">
        <v>750</v>
      </c>
      <c r="E15" s="963">
        <v>1083</v>
      </c>
      <c r="F15" s="963">
        <v>642</v>
      </c>
    </row>
    <row r="16" spans="1:6">
      <c r="A16" s="27"/>
      <c r="B16" s="956"/>
      <c r="C16" s="958"/>
      <c r="D16" s="956"/>
      <c r="E16" s="963"/>
      <c r="F16" s="963"/>
    </row>
    <row r="17" spans="1:7">
      <c r="A17" s="27" t="s">
        <v>307</v>
      </c>
      <c r="B17" s="956">
        <v>223</v>
      </c>
      <c r="C17" s="958">
        <v>301</v>
      </c>
      <c r="D17" s="956">
        <v>406</v>
      </c>
      <c r="E17" s="963">
        <v>312</v>
      </c>
      <c r="F17" s="963">
        <v>439</v>
      </c>
    </row>
    <row r="18" spans="1:7" ht="13.5" thickBot="1">
      <c r="A18" s="7"/>
      <c r="B18" s="956"/>
      <c r="C18" s="956"/>
      <c r="D18" s="956"/>
      <c r="E18" s="955"/>
      <c r="F18" s="956"/>
    </row>
    <row r="19" spans="1:7" ht="15.75" thickTop="1" thickBot="1">
      <c r="A19" s="965" t="s">
        <v>1175</v>
      </c>
      <c r="B19" s="966">
        <f>SUM(B9+B13+B15+B17)</f>
        <v>5706</v>
      </c>
      <c r="C19" s="966">
        <f>SUM(C9+C13+C15+C17)</f>
        <v>6562</v>
      </c>
      <c r="D19" s="966">
        <f t="shared" ref="D19:F19" si="0">SUM(D9+D13+D15+D17)</f>
        <v>5135</v>
      </c>
      <c r="E19" s="966">
        <f t="shared" si="0"/>
        <v>5805</v>
      </c>
      <c r="F19" s="966">
        <f t="shared" si="0"/>
        <v>5985</v>
      </c>
    </row>
    <row r="20" spans="1:7" s="236" customFormat="1" ht="13.5" thickTop="1">
      <c r="A20" s="977" t="s">
        <v>1176</v>
      </c>
      <c r="B20" s="979">
        <v>7550</v>
      </c>
      <c r="C20" s="980">
        <v>1017</v>
      </c>
      <c r="D20" s="980">
        <v>1936</v>
      </c>
      <c r="E20" s="980">
        <v>3891</v>
      </c>
      <c r="F20" s="1326">
        <v>1882</v>
      </c>
      <c r="G20" s="970"/>
    </row>
    <row r="21" spans="1:7" s="236" customFormat="1" ht="13.5" thickBot="1">
      <c r="A21" s="978" t="s">
        <v>1177</v>
      </c>
      <c r="B21" s="981">
        <v>19815</v>
      </c>
      <c r="C21" s="982">
        <v>22179</v>
      </c>
      <c r="D21" s="982">
        <v>33712</v>
      </c>
      <c r="E21" s="982">
        <v>30426</v>
      </c>
      <c r="F21" s="1327">
        <v>22308</v>
      </c>
      <c r="G21" s="970"/>
    </row>
    <row r="22" spans="1:7" ht="13.5" thickTop="1">
      <c r="A22" s="245" t="s">
        <v>1513</v>
      </c>
      <c r="B22" s="32"/>
      <c r="C22" s="32"/>
      <c r="D22" s="71"/>
      <c r="E22" s="7"/>
    </row>
    <row r="23" spans="1:7" s="236" customFormat="1">
      <c r="A23" s="7"/>
      <c r="B23" s="32"/>
      <c r="C23" s="32"/>
      <c r="D23" s="71"/>
      <c r="E23" s="7"/>
    </row>
    <row r="24" spans="1:7" s="27" customFormat="1">
      <c r="A24" s="441" t="s">
        <v>121</v>
      </c>
      <c r="B24" s="492"/>
      <c r="C24" s="492"/>
      <c r="D24" s="493"/>
      <c r="E24" s="7"/>
    </row>
    <row r="25" spans="1:7" s="27" customFormat="1" ht="26.25" customHeight="1">
      <c r="A25" s="1552" t="s">
        <v>851</v>
      </c>
      <c r="B25" s="1467"/>
      <c r="C25" s="1467"/>
      <c r="D25" s="1467"/>
      <c r="E25" s="1467"/>
      <c r="F25" s="1467"/>
    </row>
    <row r="26" spans="1:7">
      <c r="A26" s="7"/>
      <c r="B26" s="32"/>
      <c r="C26" s="32"/>
      <c r="D26" s="71"/>
      <c r="E26" s="7"/>
    </row>
    <row r="27" spans="1:7" s="7" customFormat="1">
      <c r="A27" s="51"/>
      <c r="B27" s="32"/>
      <c r="C27" s="32"/>
      <c r="D27" s="32"/>
    </row>
    <row r="28" spans="1:7" s="7" customFormat="1">
      <c r="A28" s="707" t="s">
        <v>113</v>
      </c>
      <c r="B28" s="31"/>
      <c r="C28" s="31"/>
      <c r="D28" s="31"/>
    </row>
    <row r="29" spans="1:7" s="7" customFormat="1">
      <c r="B29" s="31"/>
      <c r="C29" s="31"/>
      <c r="D29" s="31"/>
    </row>
    <row r="30" spans="1:7" s="7" customFormat="1">
      <c r="A30" s="1234" t="s">
        <v>114</v>
      </c>
      <c r="B30" s="31"/>
      <c r="C30" s="31"/>
      <c r="D30" s="31"/>
    </row>
    <row r="31" spans="1:7" s="7" customFormat="1">
      <c r="B31" s="31"/>
      <c r="C31" s="31"/>
      <c r="D31" s="31"/>
    </row>
    <row r="32" spans="1:7" s="7" customFormat="1">
      <c r="A32" s="1234" t="s">
        <v>115</v>
      </c>
      <c r="B32" s="31"/>
      <c r="C32" s="31"/>
      <c r="D32" s="31"/>
    </row>
    <row r="33" spans="1:4" s="7" customFormat="1">
      <c r="B33" s="31"/>
      <c r="C33" s="31"/>
      <c r="D33" s="31"/>
    </row>
    <row r="34" spans="1:4" s="7" customFormat="1">
      <c r="A34" s="1204" t="s">
        <v>631</v>
      </c>
      <c r="B34" s="31"/>
      <c r="C34" s="31"/>
      <c r="D34" s="31"/>
    </row>
    <row r="35" spans="1:4" s="7" customFormat="1">
      <c r="A35" s="2"/>
      <c r="B35" s="31"/>
      <c r="C35" s="31"/>
      <c r="D35" s="31"/>
    </row>
    <row r="36" spans="1:4" s="7" customFormat="1">
      <c r="A36" s="246"/>
      <c r="B36" s="31"/>
      <c r="C36" s="31"/>
      <c r="D36" s="31"/>
    </row>
    <row r="37" spans="1:4" s="7" customFormat="1">
      <c r="A37" s="2"/>
      <c r="B37" s="31"/>
      <c r="C37" s="31"/>
      <c r="D37" s="31"/>
    </row>
    <row r="38" spans="1:4" s="7" customFormat="1">
      <c r="A38" s="246"/>
      <c r="B38" s="31"/>
      <c r="C38" s="31"/>
      <c r="D38" s="31"/>
    </row>
    <row r="40" spans="1:4">
      <c r="A40" s="246"/>
    </row>
    <row r="42" spans="1:4">
      <c r="A42" s="246"/>
    </row>
    <row r="43" spans="1:4">
      <c r="A43" s="246"/>
    </row>
  </sheetData>
  <mergeCells count="1">
    <mergeCell ref="A25:F25"/>
  </mergeCells>
  <hyperlinks>
    <hyperlink ref="A3" location="'User Guide Enforcement'!A1" display="Click Here for User Guide"/>
    <hyperlink ref="A30" location="Contents!A1" display="Click here to return to Contents"/>
    <hyperlink ref="A32" location="'Statistical Notes'!A1" display="Click here for information on Statistical Notes and symbols used"/>
    <hyperlink ref="A28" location="'Enforcement - Commentary'!A1" display="Click here to return to the Commentary"/>
    <hyperlink ref="A34" r:id="rId1"/>
  </hyperlinks>
  <pageMargins left="0.70866141732283472" right="0.70866141732283472" top="0.74803149606299213" bottom="0.74803149606299213" header="0.31496062992125984" footer="0.31496062992125984"/>
  <pageSetup paperSize="9" orientation="landscape" r:id="rId2"/>
  <drawing r:id="rId3"/>
</worksheet>
</file>

<file path=xl/worksheets/sheet99.xml><?xml version="1.0" encoding="utf-8"?>
<worksheet xmlns="http://schemas.openxmlformats.org/spreadsheetml/2006/main" xmlns:r="http://schemas.openxmlformats.org/officeDocument/2006/relationships">
  <sheetPr codeName="Sheet110">
    <tabColor theme="0" tint="-0.249977111117893"/>
    <pageSetUpPr fitToPage="1"/>
  </sheetPr>
  <dimension ref="A1:I43"/>
  <sheetViews>
    <sheetView zoomScaleNormal="100" workbookViewId="0">
      <selection activeCell="A2" sqref="A2"/>
    </sheetView>
  </sheetViews>
  <sheetFormatPr defaultRowHeight="12.75"/>
  <cols>
    <col min="1" max="1" width="43.85546875" style="236" customWidth="1"/>
    <col min="2" max="4" width="12.5703125" style="31" customWidth="1"/>
    <col min="5" max="5" width="12.5703125" style="236" customWidth="1"/>
    <col min="6" max="6" width="3.28515625" style="236" customWidth="1"/>
    <col min="7" max="7" width="12.5703125" style="236" customWidth="1"/>
    <col min="8" max="16384" width="9.140625" style="236"/>
  </cols>
  <sheetData>
    <row r="1" spans="1:7" ht="15.75">
      <c r="A1" s="12" t="s">
        <v>47</v>
      </c>
      <c r="B1" s="471"/>
      <c r="C1" s="59"/>
    </row>
    <row r="2" spans="1:7" ht="15.75">
      <c r="G2" s="1"/>
    </row>
    <row r="3" spans="1:7">
      <c r="A3" s="1234" t="s">
        <v>106</v>
      </c>
    </row>
    <row r="4" spans="1:7">
      <c r="A4" s="348"/>
    </row>
    <row r="5" spans="1:7">
      <c r="A5" s="448" t="s">
        <v>1514</v>
      </c>
      <c r="B5" s="32"/>
      <c r="C5" s="32"/>
      <c r="D5" s="32"/>
      <c r="E5" s="7"/>
      <c r="F5" s="7"/>
    </row>
    <row r="6" spans="1:7" ht="13.5" thickBot="1">
      <c r="A6" s="7"/>
      <c r="B6" s="32"/>
      <c r="C6" s="32"/>
      <c r="D6" s="32"/>
      <c r="E6" s="7"/>
      <c r="F6" s="7"/>
    </row>
    <row r="7" spans="1:7" ht="25.5" customHeight="1" thickTop="1" thickBot="1">
      <c r="A7" s="967" t="s">
        <v>71</v>
      </c>
      <c r="B7" s="770" t="s">
        <v>863</v>
      </c>
      <c r="C7" s="770" t="s">
        <v>864</v>
      </c>
      <c r="D7" s="770" t="s">
        <v>865</v>
      </c>
      <c r="E7" s="770" t="s">
        <v>866</v>
      </c>
      <c r="F7" s="776"/>
      <c r="G7" s="770" t="s">
        <v>867</v>
      </c>
    </row>
    <row r="8" spans="1:7" ht="13.5" thickTop="1">
      <c r="A8" s="233"/>
      <c r="B8" s="955"/>
      <c r="C8" s="955"/>
      <c r="D8" s="956"/>
      <c r="E8" s="955"/>
      <c r="F8" s="968"/>
      <c r="G8" s="957"/>
    </row>
    <row r="9" spans="1:7">
      <c r="A9" s="233" t="s">
        <v>304</v>
      </c>
      <c r="B9" s="971">
        <f>('Enforcement T9.1'!C9/'Enforcement T9.1'!B9)-1</f>
        <v>0.25783475783475773</v>
      </c>
      <c r="C9" s="971">
        <f>('Enforcement T9.1'!D9/'Enforcement T9.1'!C9)-1</f>
        <v>-0.282559456398641</v>
      </c>
      <c r="D9" s="971">
        <f>('Enforcement T9.1'!E9/'Enforcement T9.1'!D9)-1</f>
        <v>2.1704814522494065E-2</v>
      </c>
      <c r="E9" s="971">
        <f>('Enforcement T9.1'!F9/'Enforcement T9.1'!E9)-1</f>
        <v>0.14677481653147928</v>
      </c>
      <c r="F9" s="969"/>
      <c r="G9" s="971">
        <f>('Enforcement T9.1'!F9/'Enforcement T9.1'!B9)-1</f>
        <v>5.7336182336182429E-2</v>
      </c>
    </row>
    <row r="10" spans="1:7">
      <c r="A10" s="233"/>
      <c r="B10" s="971"/>
      <c r="C10" s="971"/>
      <c r="D10" s="971"/>
      <c r="E10" s="971"/>
      <c r="F10" s="969"/>
      <c r="G10" s="971"/>
    </row>
    <row r="11" spans="1:7" ht="14.25">
      <c r="A11" s="441" t="s">
        <v>850</v>
      </c>
      <c r="B11" s="971">
        <f>('Enforcement T9.1'!C11/'Enforcement T9.1'!B11)-1</f>
        <v>0.21446700507614214</v>
      </c>
      <c r="C11" s="971">
        <f>('Enforcement T9.1'!D11/'Enforcement T9.1'!C11)-1</f>
        <v>-0.14733542319749215</v>
      </c>
      <c r="D11" s="971">
        <f>('Enforcement T9.1'!E11/'Enforcement T9.1'!D11)-1</f>
        <v>0.15686274509803932</v>
      </c>
      <c r="E11" s="971">
        <f>('Enforcement T9.1'!F11/'Enforcement T9.1'!E11)-1</f>
        <v>0.10381355932203395</v>
      </c>
      <c r="F11" s="969"/>
      <c r="G11" s="971">
        <f>('Enforcement T9.1'!F11/'Enforcement T9.1'!B11)-1</f>
        <v>0.32233502538071068</v>
      </c>
    </row>
    <row r="12" spans="1:7">
      <c r="A12" s="233"/>
      <c r="B12" s="971"/>
      <c r="C12" s="971"/>
      <c r="D12" s="971"/>
      <c r="E12" s="971"/>
      <c r="F12" s="969"/>
      <c r="G12" s="971"/>
    </row>
    <row r="13" spans="1:7">
      <c r="A13" s="233" t="s">
        <v>305</v>
      </c>
      <c r="B13" s="971">
        <f>('Enforcement T9.1'!C13/'Enforcement T9.1'!B13)-1</f>
        <v>5.3619302949061698E-2</v>
      </c>
      <c r="C13" s="971">
        <f>('Enforcement T9.1'!D13/'Enforcement T9.1'!C13)-1</f>
        <v>-0.26463104325699749</v>
      </c>
      <c r="D13" s="971">
        <f>('Enforcement T9.1'!E13/'Enforcement T9.1'!D13)-1</f>
        <v>0.26020761245674739</v>
      </c>
      <c r="E13" s="971">
        <f>('Enforcement T9.1'!F13/'Enforcement T9.1'!E13)-1</f>
        <v>6.2602965403624422E-2</v>
      </c>
      <c r="F13" s="969"/>
      <c r="G13" s="971">
        <f>('Enforcement T9.1'!F13/'Enforcement T9.1'!B13)-1</f>
        <v>3.7533512064343189E-2</v>
      </c>
    </row>
    <row r="14" spans="1:7">
      <c r="A14" s="233"/>
      <c r="B14" s="971"/>
      <c r="C14" s="971"/>
      <c r="D14" s="971"/>
      <c r="E14" s="971"/>
      <c r="F14" s="969"/>
      <c r="G14" s="971"/>
    </row>
    <row r="15" spans="1:7" ht="14.25">
      <c r="A15" s="233" t="s">
        <v>306</v>
      </c>
      <c r="B15" s="971">
        <f>('Enforcement T9.1'!C15/'Enforcement T9.1'!B15)-1</f>
        <v>-5.6790123456790131E-2</v>
      </c>
      <c r="C15" s="971">
        <f>('Enforcement T9.1'!D15/'Enforcement T9.1'!C15)-1</f>
        <v>-1.8324607329842979E-2</v>
      </c>
      <c r="D15" s="971">
        <f>('Enforcement T9.1'!E15/'Enforcement T9.1'!D15)-1</f>
        <v>0.44399999999999995</v>
      </c>
      <c r="E15" s="971">
        <f>('Enforcement T9.1'!F15/'Enforcement T9.1'!E15)-1</f>
        <v>-0.40720221606648199</v>
      </c>
      <c r="F15" s="969"/>
      <c r="G15" s="971">
        <f>('Enforcement T9.1'!F15/'Enforcement T9.1'!B15)-1</f>
        <v>-0.20740740740740737</v>
      </c>
    </row>
    <row r="16" spans="1:7">
      <c r="A16" s="233"/>
      <c r="B16" s="971"/>
      <c r="C16" s="971"/>
      <c r="D16" s="971"/>
      <c r="E16" s="971"/>
      <c r="F16" s="969"/>
      <c r="G16" s="971"/>
    </row>
    <row r="17" spans="1:7">
      <c r="A17" s="233" t="s">
        <v>307</v>
      </c>
      <c r="B17" s="971">
        <f>('Enforcement T9.1'!C17/'Enforcement T9.1'!B17)-1</f>
        <v>0.34977578475336313</v>
      </c>
      <c r="C17" s="971">
        <f>('Enforcement T9.1'!D17/'Enforcement T9.1'!C17)-1</f>
        <v>0.34883720930232553</v>
      </c>
      <c r="D17" s="971">
        <f>('Enforcement T9.1'!E17/'Enforcement T9.1'!D17)-1</f>
        <v>-0.23152709359605916</v>
      </c>
      <c r="E17" s="971">
        <f>('Enforcement T9.1'!F17/'Enforcement T9.1'!E17)-1</f>
        <v>0.40705128205128216</v>
      </c>
      <c r="F17" s="969"/>
      <c r="G17" s="971">
        <f>('Enforcement T9.1'!F17/'Enforcement T9.1'!B17)-1</f>
        <v>0.96860986547085193</v>
      </c>
    </row>
    <row r="18" spans="1:7" ht="13.5" thickBot="1">
      <c r="A18" s="7"/>
      <c r="B18" s="971"/>
      <c r="C18" s="971"/>
      <c r="D18" s="971"/>
      <c r="E18" s="971"/>
      <c r="F18" s="968"/>
      <c r="G18" s="971"/>
    </row>
    <row r="19" spans="1:7" ht="15.75" thickTop="1" thickBot="1">
      <c r="A19" s="974" t="s">
        <v>1175</v>
      </c>
      <c r="B19" s="975">
        <f>('Enforcement T9.1'!C19/'Enforcement T9.1'!B19)-1</f>
        <v>0.15001752541184721</v>
      </c>
      <c r="C19" s="975">
        <f>('Enforcement T9.1'!D19/'Enforcement T9.1'!C19)-1</f>
        <v>-0.21746418774763787</v>
      </c>
      <c r="D19" s="975">
        <f>('Enforcement T9.1'!E19/'Enforcement T9.1'!D19)-1</f>
        <v>0.13047711781888993</v>
      </c>
      <c r="E19" s="975">
        <f>('Enforcement T9.1'!F19/'Enforcement T9.1'!E19)-1</f>
        <v>3.1007751937984551E-2</v>
      </c>
      <c r="F19" s="970"/>
      <c r="G19" s="975">
        <f>('Enforcement T9.1'!F19/'Enforcement T9.1'!B19)-1</f>
        <v>4.8895899053627678E-2</v>
      </c>
    </row>
    <row r="20" spans="1:7" ht="13.5" thickTop="1">
      <c r="A20" s="977" t="s">
        <v>1176</v>
      </c>
      <c r="B20" s="985">
        <f>('Enforcement T9.1'!C20/'Enforcement T9.1'!B20)-1</f>
        <v>-0.86529801324503308</v>
      </c>
      <c r="C20" s="986">
        <f>('Enforcement T9.1'!D20/'Enforcement T9.1'!C20)-1</f>
        <v>0.90363815142576209</v>
      </c>
      <c r="D20" s="986">
        <f>('Enforcement T9.1'!E20/'Enforcement T9.1'!D20)-1</f>
        <v>1.0098140495867769</v>
      </c>
      <c r="E20" s="986">
        <f>('Enforcement T9.1'!F20/'Enforcement T9.1'!E20)-1</f>
        <v>-0.51631971215625805</v>
      </c>
      <c r="F20" s="988"/>
      <c r="G20" s="984">
        <f>('Enforcement T9.1'!F20/'Enforcement T9.1'!B20)-1</f>
        <v>-0.75072847682119204</v>
      </c>
    </row>
    <row r="21" spans="1:7" ht="13.5" thickBot="1">
      <c r="A21" s="978" t="s">
        <v>1177</v>
      </c>
      <c r="B21" s="987">
        <f>('Enforcement T9.1'!C21/'Enforcement T9.1'!B21)-1</f>
        <v>0.11930355791067382</v>
      </c>
      <c r="C21" s="987">
        <f>('Enforcement T9.1'!D21/'Enforcement T9.1'!C21)-1</f>
        <v>0.51999639298435452</v>
      </c>
      <c r="D21" s="987">
        <f>('Enforcement T9.1'!E21/'Enforcement T9.1'!D21)-1</f>
        <v>-9.7472710014238295E-2</v>
      </c>
      <c r="E21" s="987">
        <f>('Enforcement T9.1'!F21/'Enforcement T9.1'!E21)-1</f>
        <v>-0.26681127982646424</v>
      </c>
      <c r="F21" s="988"/>
      <c r="G21" s="983">
        <f>('Enforcement T9.1'!F21/'Enforcement T9.1'!B21)-1</f>
        <v>0.12581377744133238</v>
      </c>
    </row>
    <row r="22" spans="1:7" ht="13.5" thickTop="1">
      <c r="A22" s="1238" t="s">
        <v>1513</v>
      </c>
      <c r="B22" s="972"/>
      <c r="C22" s="970"/>
      <c r="D22" s="970"/>
      <c r="E22" s="970"/>
      <c r="F22" s="970"/>
      <c r="G22" s="970"/>
    </row>
    <row r="23" spans="1:7">
      <c r="A23" s="7"/>
      <c r="B23" s="32"/>
      <c r="C23" s="32"/>
      <c r="D23" s="71"/>
      <c r="E23" s="7"/>
      <c r="F23" s="7"/>
    </row>
    <row r="24" spans="1:7" s="233" customFormat="1">
      <c r="A24" s="441" t="s">
        <v>112</v>
      </c>
      <c r="B24" s="492"/>
      <c r="C24" s="492"/>
      <c r="D24" s="493"/>
      <c r="E24" s="245"/>
      <c r="F24" s="7"/>
    </row>
    <row r="25" spans="1:7" s="233" customFormat="1" ht="26.25" customHeight="1">
      <c r="A25" s="1557" t="s">
        <v>851</v>
      </c>
      <c r="B25" s="1484"/>
      <c r="C25" s="1484"/>
      <c r="D25" s="1484"/>
      <c r="E25" s="1484"/>
      <c r="F25" s="410"/>
      <c r="G25" s="410"/>
    </row>
    <row r="26" spans="1:7">
      <c r="A26" s="7"/>
      <c r="B26" s="32"/>
      <c r="C26" s="32"/>
      <c r="D26" s="71"/>
      <c r="E26" s="7"/>
      <c r="F26" s="7"/>
    </row>
    <row r="27" spans="1:7" s="7" customFormat="1">
      <c r="A27" s="51"/>
      <c r="B27" s="32"/>
      <c r="C27" s="32"/>
      <c r="D27" s="32"/>
    </row>
    <row r="28" spans="1:7" s="7" customFormat="1">
      <c r="A28" s="707" t="s">
        <v>113</v>
      </c>
      <c r="B28" s="32"/>
      <c r="C28" s="32"/>
      <c r="D28" s="32"/>
    </row>
    <row r="29" spans="1:7" s="7" customFormat="1">
      <c r="B29" s="32"/>
      <c r="C29" s="32"/>
      <c r="D29" s="32"/>
    </row>
    <row r="30" spans="1:7" s="7" customFormat="1">
      <c r="A30" s="1234" t="s">
        <v>114</v>
      </c>
      <c r="B30" s="32"/>
      <c r="C30" s="32"/>
      <c r="D30" s="32"/>
    </row>
    <row r="31" spans="1:7" s="7" customFormat="1">
      <c r="B31" s="32"/>
      <c r="C31" s="32"/>
      <c r="D31" s="32"/>
    </row>
    <row r="32" spans="1:7" s="7" customFormat="1">
      <c r="A32" s="1234" t="s">
        <v>115</v>
      </c>
      <c r="B32" s="32"/>
      <c r="C32" s="32"/>
      <c r="D32" s="32"/>
    </row>
    <row r="33" spans="1:9" s="7" customFormat="1">
      <c r="B33" s="32"/>
      <c r="C33" s="32"/>
      <c r="D33" s="32"/>
    </row>
    <row r="34" spans="1:9" s="7" customFormat="1">
      <c r="A34" s="1228" t="s">
        <v>631</v>
      </c>
      <c r="B34" s="32"/>
      <c r="C34" s="32"/>
      <c r="D34" s="32"/>
    </row>
    <row r="35" spans="1:9" s="7" customFormat="1">
      <c r="B35" s="32"/>
      <c r="C35" s="32"/>
      <c r="D35" s="32"/>
    </row>
    <row r="36" spans="1:9" s="7" customFormat="1">
      <c r="A36" s="863"/>
      <c r="B36" s="32"/>
      <c r="C36" s="32"/>
      <c r="D36" s="32"/>
    </row>
    <row r="37" spans="1:9" s="7" customFormat="1">
      <c r="A37" s="236"/>
      <c r="B37" s="31"/>
      <c r="C37" s="31"/>
      <c r="D37" s="31"/>
    </row>
    <row r="38" spans="1:9" s="7" customFormat="1">
      <c r="A38" s="707"/>
      <c r="B38" s="31"/>
      <c r="C38" s="31"/>
      <c r="D38" s="31"/>
    </row>
    <row r="40" spans="1:9" s="31" customFormat="1">
      <c r="A40" s="707"/>
      <c r="E40" s="236"/>
      <c r="F40" s="236"/>
      <c r="G40" s="236"/>
      <c r="H40" s="236"/>
      <c r="I40" s="236"/>
    </row>
    <row r="42" spans="1:9" s="31" customFormat="1">
      <c r="A42" s="707"/>
      <c r="E42" s="236"/>
      <c r="F42" s="236"/>
      <c r="G42" s="236"/>
      <c r="H42" s="236"/>
      <c r="I42" s="236"/>
    </row>
    <row r="43" spans="1:9" s="31" customFormat="1">
      <c r="A43" s="707"/>
      <c r="E43" s="236"/>
      <c r="F43" s="236"/>
      <c r="G43" s="236"/>
      <c r="H43" s="236"/>
      <c r="I43" s="236"/>
    </row>
  </sheetData>
  <mergeCells count="1">
    <mergeCell ref="A25:E25"/>
  </mergeCells>
  <hyperlinks>
    <hyperlink ref="A34" r:id="rId1"/>
    <hyperlink ref="A3" location="'User Guide Enforcement'!A1" display="Click Here for User Guide"/>
    <hyperlink ref="A30" location="Contents!A1" display="Click here to return to Contents"/>
    <hyperlink ref="A32" location="'Statistical Notes'!A1" display="Click here for information on Statistical Notes and symbols used"/>
    <hyperlink ref="A28" location="'Enforcement - Commentary'!A1" display="Click here to return to the Commentary"/>
  </hyperlinks>
  <pageMargins left="0.70866141732283472" right="0.70866141732283472" top="0.74803149606299213" bottom="0.74803149606299213" header="0.31496062992125984" footer="0.31496062992125984"/>
  <pageSetup paperSize="9" orientation="landscape" r:id="rId2"/>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128</vt:i4>
      </vt:variant>
      <vt:variant>
        <vt:lpstr>Named Ranges</vt:lpstr>
      </vt:variant>
      <vt:variant>
        <vt:i4>128</vt:i4>
      </vt:variant>
    </vt:vector>
  </HeadingPairs>
  <TitlesOfParts>
    <vt:vector size="256" baseType="lpstr">
      <vt:lpstr>Title</vt:lpstr>
      <vt:lpstr>Copyright statement</vt:lpstr>
      <vt:lpstr>National Statistics</vt:lpstr>
      <vt:lpstr>Forward look</vt:lpstr>
      <vt:lpstr>Printing</vt:lpstr>
      <vt:lpstr>Contents</vt:lpstr>
      <vt:lpstr>Introduction</vt:lpstr>
      <vt:lpstr>Table Changes</vt:lpstr>
      <vt:lpstr>Report Structure</vt:lpstr>
      <vt:lpstr>Uses of the data</vt:lpstr>
      <vt:lpstr>Respondent Burden and Quality</vt:lpstr>
      <vt:lpstr>Executive Summary</vt:lpstr>
      <vt:lpstr>Statistical Notes</vt:lpstr>
      <vt:lpstr>Vehicle Testing</vt:lpstr>
      <vt:lpstr>Vehicle Testing - Commentary</vt:lpstr>
      <vt:lpstr>Vehicle Test Applications T1.1</vt:lpstr>
      <vt:lpstr>Vehicle Test Applications T1.2</vt:lpstr>
      <vt:lpstr>Vehicle Test Applications T1.3</vt:lpstr>
      <vt:lpstr>Vehicle Test Applications T1.4</vt:lpstr>
      <vt:lpstr>Vehicle Test Applications Fig 1</vt:lpstr>
      <vt:lpstr>Vehicle Test Applications T1.5</vt:lpstr>
      <vt:lpstr>Vehicle Test Applications T1.6</vt:lpstr>
      <vt:lpstr>Booking Method T1.7-T1.9</vt:lpstr>
      <vt:lpstr>Vehicle Test Provided T1.10</vt:lpstr>
      <vt:lpstr>Vehicle Test Provided T1.11</vt:lpstr>
      <vt:lpstr>Vehicle Test Provided T1.12</vt:lpstr>
      <vt:lpstr>Vehicle Test Provided T1.13</vt:lpstr>
      <vt:lpstr>Vehicle Test Provided Fig 2</vt:lpstr>
      <vt:lpstr>Vehicle Test Provided T1.14</vt:lpstr>
      <vt:lpstr>Vehicle Test Provided T1.15</vt:lpstr>
      <vt:lpstr>Vehicle Test Pass Rates T1.16</vt:lpstr>
      <vt:lpstr>Vehicle Test Pass Rates Fig 3</vt:lpstr>
      <vt:lpstr>Vehicle Test Pass Rates T1.17</vt:lpstr>
      <vt:lpstr>Taximeter Testing T1.18 &amp; T1.19</vt:lpstr>
      <vt:lpstr>Vehicle Pass Rate Centre T1.20</vt:lpstr>
      <vt:lpstr>Driver Testing</vt:lpstr>
      <vt:lpstr>Driver Testing - Commentary</vt:lpstr>
      <vt:lpstr>Driver Test Applications T2.1</vt:lpstr>
      <vt:lpstr>Driver Test Applications T2.2</vt:lpstr>
      <vt:lpstr>Driver Test Appointments T2.3</vt:lpstr>
      <vt:lpstr>Driver Test Appointments T2.4</vt:lpstr>
      <vt:lpstr>Driver Test Pass Rates T2.5</vt:lpstr>
      <vt:lpstr>Driver Test Pass Rates Fig 4</vt:lpstr>
      <vt:lpstr>Driver Test by Gender T2.6</vt:lpstr>
      <vt:lpstr>Driver Test by Gender T2.7</vt:lpstr>
      <vt:lpstr>Driver Test by Gender T2.8</vt:lpstr>
      <vt:lpstr>Driver Test by Gender T2.9</vt:lpstr>
      <vt:lpstr>Driver Test Pass Rates Fig 5</vt:lpstr>
      <vt:lpstr>DriverTest PassRates Cent T2.10</vt:lpstr>
      <vt:lpstr>Theory Testing</vt:lpstr>
      <vt:lpstr>Theory Testing - Commentary</vt:lpstr>
      <vt:lpstr>Theory Test Applications T3.1</vt:lpstr>
      <vt:lpstr>Theory Tests Conducted T3.2</vt:lpstr>
      <vt:lpstr>Theory Test Pass Rates T3.3</vt:lpstr>
      <vt:lpstr>TheoryTestPassRate by type T3.4</vt:lpstr>
      <vt:lpstr>Theory Tests by Gender T3.5</vt:lpstr>
      <vt:lpstr>Theory Tests by Gender T3.6</vt:lpstr>
      <vt:lpstr>Instructor Registration</vt:lpstr>
      <vt:lpstr>Instructor Reg - Commentary</vt:lpstr>
      <vt:lpstr>Instrut Reg ADI T4.1 &amp; T4.2 </vt:lpstr>
      <vt:lpstr>Instructor Regist - Fig 6</vt:lpstr>
      <vt:lpstr>Instrut Reg Pass Rates T4.3</vt:lpstr>
      <vt:lpstr>Vehicle Registration</vt:lpstr>
      <vt:lpstr>Vehicle Reg - Commentary</vt:lpstr>
      <vt:lpstr>Vehicle First Reg T5.1 &amp; T5.2</vt:lpstr>
      <vt:lpstr>Vehicle First Registration T5.3</vt:lpstr>
      <vt:lpstr>Vehicle Licensed and SORN T5.4</vt:lpstr>
      <vt:lpstr>Vehicle Licensed Body Code T5.5</vt:lpstr>
      <vt:lpstr>Vehich Licensed PopularPLG T5.6</vt:lpstr>
      <vt:lpstr>Driver Licensing</vt:lpstr>
      <vt:lpstr>Driver Licensing - Commentary</vt:lpstr>
      <vt:lpstr>Driver Licensing Ordinary T6.1</vt:lpstr>
      <vt:lpstr>Driver Licensing Ordinary T6.2</vt:lpstr>
      <vt:lpstr>Driver Licensing Ordinary Fig 7</vt:lpstr>
      <vt:lpstr>Driver Licensing VocationalT6.3</vt:lpstr>
      <vt:lpstr>Driver Licensing VocationalT6.4</vt:lpstr>
      <vt:lpstr>Driver Licen Vocational Fig 8</vt:lpstr>
      <vt:lpstr>Driver Licensing Other T6.5&amp;6.6</vt:lpstr>
      <vt:lpstr>Driver Licensing Stock Car T6.7</vt:lpstr>
      <vt:lpstr>Driver Licens Stock MCycleT6.8 </vt:lpstr>
      <vt:lpstr>Driver Licens Stock LGVs T6.9</vt:lpstr>
      <vt:lpstr>Driver Licens Stock Cat D T6.10</vt:lpstr>
      <vt:lpstr>Driv Licen Stock Car-Van T6.11 </vt:lpstr>
      <vt:lpstr>Road Transport Licensing </vt:lpstr>
      <vt:lpstr>Road Transport - Commentary</vt:lpstr>
      <vt:lpstr>Road Transport Licensing T7.1</vt:lpstr>
      <vt:lpstr>Road Transport Licensing T7.2</vt:lpstr>
      <vt:lpstr>Road Transport Licensing Fig 9</vt:lpstr>
      <vt:lpstr>Road Transport Licensing T7.3</vt:lpstr>
      <vt:lpstr>Road Transport Licensing T7.4</vt:lpstr>
      <vt:lpstr>Compliance</vt:lpstr>
      <vt:lpstr>Compliance - Commentary</vt:lpstr>
      <vt:lpstr>Compliance T8.1</vt:lpstr>
      <vt:lpstr>Compliance T8.2</vt:lpstr>
      <vt:lpstr>Compliance T8.3</vt:lpstr>
      <vt:lpstr>Enforcement </vt:lpstr>
      <vt:lpstr>Enforcement - Commentary</vt:lpstr>
      <vt:lpstr>Enforcement T9.1</vt:lpstr>
      <vt:lpstr>Enforcement T9.2</vt:lpstr>
      <vt:lpstr>Enforcement T9.3</vt:lpstr>
      <vt:lpstr>Enforcement T9.4</vt:lpstr>
      <vt:lpstr>Enforcement T9.5</vt:lpstr>
      <vt:lpstr>Enforcement T9.6</vt:lpstr>
      <vt:lpstr>Enforcement T9.7</vt:lpstr>
      <vt:lpstr>DVA Targets</vt:lpstr>
      <vt:lpstr>DVA Targets - Commentary</vt:lpstr>
      <vt:lpstr>Targets T10.1</vt:lpstr>
      <vt:lpstr>Targets Fig 10</vt:lpstr>
      <vt:lpstr>Targets T10.2</vt:lpstr>
      <vt:lpstr>Targets Fig 11</vt:lpstr>
      <vt:lpstr>Targets T10.3</vt:lpstr>
      <vt:lpstr>Targets Fig 12</vt:lpstr>
      <vt:lpstr>User Guide Vehicle Tests</vt:lpstr>
      <vt:lpstr>User Guide Driving Tests</vt:lpstr>
      <vt:lpstr>User Guide Theory Tests</vt:lpstr>
      <vt:lpstr>User Guide Instructor Register </vt:lpstr>
      <vt:lpstr>User Guide Vehicle Licensing</vt:lpstr>
      <vt:lpstr>User Guide Driver Licensing</vt:lpstr>
      <vt:lpstr>User Guide Road Trans Licensing</vt:lpstr>
      <vt:lpstr>User Guide Compliance</vt:lpstr>
      <vt:lpstr>User Guide Enforcement</vt:lpstr>
      <vt:lpstr>User Guide Targets</vt:lpstr>
      <vt:lpstr>Annex 1</vt:lpstr>
      <vt:lpstr>Annex 2</vt:lpstr>
      <vt:lpstr>Annex 3</vt:lpstr>
      <vt:lpstr>Annex 4</vt:lpstr>
      <vt:lpstr>Annex 5</vt:lpstr>
      <vt:lpstr>Contact Details</vt:lpstr>
      <vt:lpstr>'Annex 1'!Print_Area</vt:lpstr>
      <vt:lpstr>'Annex 2'!Print_Area</vt:lpstr>
      <vt:lpstr>'Annex 3'!Print_Area</vt:lpstr>
      <vt:lpstr>'Annex 4'!Print_Area</vt:lpstr>
      <vt:lpstr>'Annex 5'!Print_Area</vt:lpstr>
      <vt:lpstr>'Booking Method T1.7-T1.9'!Print_Area</vt:lpstr>
      <vt:lpstr>Compliance!Print_Area</vt:lpstr>
      <vt:lpstr>'Compliance - Commentary'!Print_Area</vt:lpstr>
      <vt:lpstr>'Compliance T8.1'!Print_Area</vt:lpstr>
      <vt:lpstr>'Compliance T8.2'!Print_Area</vt:lpstr>
      <vt:lpstr>'Compliance T8.3'!Print_Area</vt:lpstr>
      <vt:lpstr>'Contact Details'!Print_Area</vt:lpstr>
      <vt:lpstr>Contents!Print_Area</vt:lpstr>
      <vt:lpstr>'Copyright statement'!Print_Area</vt:lpstr>
      <vt:lpstr>'Driv Licen Stock Car-Van T6.11 '!Print_Area</vt:lpstr>
      <vt:lpstr>'Driver Licen Vocational Fig 8'!Print_Area</vt:lpstr>
      <vt:lpstr>'Driver Licens Stock Cat D T6.10'!Print_Area</vt:lpstr>
      <vt:lpstr>'Driver Licens Stock LGVs T6.9'!Print_Area</vt:lpstr>
      <vt:lpstr>'Driver Licens Stock MCycleT6.8 '!Print_Area</vt:lpstr>
      <vt:lpstr>'Driver Licensing'!Print_Area</vt:lpstr>
      <vt:lpstr>'Driver Licensing - Commentary'!Print_Area</vt:lpstr>
      <vt:lpstr>'Driver Licensing Ordinary Fig 7'!Print_Area</vt:lpstr>
      <vt:lpstr>'Driver Licensing Ordinary T6.1'!Print_Area</vt:lpstr>
      <vt:lpstr>'Driver Licensing Ordinary T6.2'!Print_Area</vt:lpstr>
      <vt:lpstr>'Driver Licensing Other T6.5&amp;6.6'!Print_Area</vt:lpstr>
      <vt:lpstr>'Driver Licensing Stock Car T6.7'!Print_Area</vt:lpstr>
      <vt:lpstr>'Driver Licensing VocationalT6.3'!Print_Area</vt:lpstr>
      <vt:lpstr>'Driver Licensing VocationalT6.4'!Print_Area</vt:lpstr>
      <vt:lpstr>'Driver Test Applications T2.1'!Print_Area</vt:lpstr>
      <vt:lpstr>'Driver Test Applications T2.2'!Print_Area</vt:lpstr>
      <vt:lpstr>'Driver Test Appointments T2.3'!Print_Area</vt:lpstr>
      <vt:lpstr>'Driver Test Appointments T2.4'!Print_Area</vt:lpstr>
      <vt:lpstr>'Driver Test by Gender T2.6'!Print_Area</vt:lpstr>
      <vt:lpstr>'Driver Test by Gender T2.7'!Print_Area</vt:lpstr>
      <vt:lpstr>'Driver Test by Gender T2.8'!Print_Area</vt:lpstr>
      <vt:lpstr>'Driver Test by Gender T2.9'!Print_Area</vt:lpstr>
      <vt:lpstr>'Driver Test Pass Rates Fig 4'!Print_Area</vt:lpstr>
      <vt:lpstr>'Driver Test Pass Rates Fig 5'!Print_Area</vt:lpstr>
      <vt:lpstr>'Driver Test Pass Rates T2.5'!Print_Area</vt:lpstr>
      <vt:lpstr>'Driver Testing'!Print_Area</vt:lpstr>
      <vt:lpstr>'Driver Testing - Commentary'!Print_Area</vt:lpstr>
      <vt:lpstr>'DriverTest PassRates Cent T2.10'!Print_Area</vt:lpstr>
      <vt:lpstr>'DVA Targets'!Print_Area</vt:lpstr>
      <vt:lpstr>'DVA Targets - Commentary'!Print_Area</vt:lpstr>
      <vt:lpstr>'Enforcement '!Print_Area</vt:lpstr>
      <vt:lpstr>'Enforcement - Commentary'!Print_Area</vt:lpstr>
      <vt:lpstr>'Enforcement T9.1'!Print_Area</vt:lpstr>
      <vt:lpstr>'Enforcement T9.2'!Print_Area</vt:lpstr>
      <vt:lpstr>'Enforcement T9.3'!Print_Area</vt:lpstr>
      <vt:lpstr>'Enforcement T9.4'!Print_Area</vt:lpstr>
      <vt:lpstr>'Enforcement T9.5'!Print_Area</vt:lpstr>
      <vt:lpstr>'Enforcement T9.6'!Print_Area</vt:lpstr>
      <vt:lpstr>'Enforcement T9.7'!Print_Area</vt:lpstr>
      <vt:lpstr>'Executive Summary'!Print_Area</vt:lpstr>
      <vt:lpstr>'Forward look'!Print_Area</vt:lpstr>
      <vt:lpstr>'Instructor Reg - Commentary'!Print_Area</vt:lpstr>
      <vt:lpstr>'Instructor Regist - Fig 6'!Print_Area</vt:lpstr>
      <vt:lpstr>'Instructor Registration'!Print_Area</vt:lpstr>
      <vt:lpstr>'Instrut Reg ADI T4.1 &amp; T4.2 '!Print_Area</vt:lpstr>
      <vt:lpstr>'Instrut Reg Pass Rates T4.3'!Print_Area</vt:lpstr>
      <vt:lpstr>Introduction!Print_Area</vt:lpstr>
      <vt:lpstr>'National Statistics'!Print_Area</vt:lpstr>
      <vt:lpstr>Printing!Print_Area</vt:lpstr>
      <vt:lpstr>'Report Structure'!Print_Area</vt:lpstr>
      <vt:lpstr>'Respondent Burden and Quality'!Print_Area</vt:lpstr>
      <vt:lpstr>'Road Transport - Commentary'!Print_Area</vt:lpstr>
      <vt:lpstr>'Road Transport Licensing '!Print_Area</vt:lpstr>
      <vt:lpstr>'Road Transport Licensing Fig 9'!Print_Area</vt:lpstr>
      <vt:lpstr>'Road Transport Licensing T7.1'!Print_Area</vt:lpstr>
      <vt:lpstr>'Road Transport Licensing T7.2'!Print_Area</vt:lpstr>
      <vt:lpstr>'Road Transport Licensing T7.3'!Print_Area</vt:lpstr>
      <vt:lpstr>'Road Transport Licensing T7.4'!Print_Area</vt:lpstr>
      <vt:lpstr>'Statistical Notes'!Print_Area</vt:lpstr>
      <vt:lpstr>'Table Changes'!Print_Area</vt:lpstr>
      <vt:lpstr>'Targets Fig 10'!Print_Area</vt:lpstr>
      <vt:lpstr>'Targets Fig 11'!Print_Area</vt:lpstr>
      <vt:lpstr>'Targets Fig 12'!Print_Area</vt:lpstr>
      <vt:lpstr>'Targets T10.1'!Print_Area</vt:lpstr>
      <vt:lpstr>'Targets T10.2'!Print_Area</vt:lpstr>
      <vt:lpstr>'Targets T10.3'!Print_Area</vt:lpstr>
      <vt:lpstr>'Taximeter Testing T1.18 &amp; T1.19'!Print_Area</vt:lpstr>
      <vt:lpstr>'Theory Test Applications T3.1'!Print_Area</vt:lpstr>
      <vt:lpstr>'Theory Test Pass Rates T3.3'!Print_Area</vt:lpstr>
      <vt:lpstr>'Theory Testing'!Print_Area</vt:lpstr>
      <vt:lpstr>'Theory Testing - Commentary'!Print_Area</vt:lpstr>
      <vt:lpstr>'Theory Tests by Gender T3.5'!Print_Area</vt:lpstr>
      <vt:lpstr>'Theory Tests by Gender T3.6'!Print_Area</vt:lpstr>
      <vt:lpstr>'Theory Tests Conducted T3.2'!Print_Area</vt:lpstr>
      <vt:lpstr>'TheoryTestPassRate by type T3.4'!Print_Area</vt:lpstr>
      <vt:lpstr>Title!Print_Area</vt:lpstr>
      <vt:lpstr>'User Guide Compliance'!Print_Area</vt:lpstr>
      <vt:lpstr>'User Guide Driver Licensing'!Print_Area</vt:lpstr>
      <vt:lpstr>'User Guide Driving Tests'!Print_Area</vt:lpstr>
      <vt:lpstr>'User Guide Enforcement'!Print_Area</vt:lpstr>
      <vt:lpstr>'User Guide Instructor Register '!Print_Area</vt:lpstr>
      <vt:lpstr>'User Guide Road Trans Licensing'!Print_Area</vt:lpstr>
      <vt:lpstr>'User Guide Targets'!Print_Area</vt:lpstr>
      <vt:lpstr>'User Guide Theory Tests'!Print_Area</vt:lpstr>
      <vt:lpstr>'User Guide Vehicle Licensing'!Print_Area</vt:lpstr>
      <vt:lpstr>'User Guide Vehicle Tests'!Print_Area</vt:lpstr>
      <vt:lpstr>'Uses of the data'!Print_Area</vt:lpstr>
      <vt:lpstr>'Vehich Licensed PopularPLG T5.6'!Print_Area</vt:lpstr>
      <vt:lpstr>'Vehicle First Reg T5.1 &amp; T5.2'!Print_Area</vt:lpstr>
      <vt:lpstr>'Vehicle First Registration T5.3'!Print_Area</vt:lpstr>
      <vt:lpstr>'Vehicle Licensed and SORN T5.4'!Print_Area</vt:lpstr>
      <vt:lpstr>'Vehicle Licensed Body Code T5.5'!Print_Area</vt:lpstr>
      <vt:lpstr>'Vehicle Pass Rate Centre T1.20'!Print_Area</vt:lpstr>
      <vt:lpstr>'Vehicle Reg - Commentary'!Print_Area</vt:lpstr>
      <vt:lpstr>'Vehicle Registration'!Print_Area</vt:lpstr>
      <vt:lpstr>'Vehicle Test Applications Fig 1'!Print_Area</vt:lpstr>
      <vt:lpstr>'Vehicle Test Applications T1.1'!Print_Area</vt:lpstr>
      <vt:lpstr>'Vehicle Test Applications T1.2'!Print_Area</vt:lpstr>
      <vt:lpstr>'Vehicle Test Applications T1.3'!Print_Area</vt:lpstr>
      <vt:lpstr>'Vehicle Test Applications T1.4'!Print_Area</vt:lpstr>
      <vt:lpstr>'Vehicle Test Applications T1.5'!Print_Area</vt:lpstr>
      <vt:lpstr>'Vehicle Test Applications T1.6'!Print_Area</vt:lpstr>
      <vt:lpstr>'Vehicle Test Pass Rates Fig 3'!Print_Area</vt:lpstr>
      <vt:lpstr>'Vehicle Test Pass Rates T1.16'!Print_Area</vt:lpstr>
      <vt:lpstr>'Vehicle Test Pass Rates T1.17'!Print_Area</vt:lpstr>
      <vt:lpstr>'Vehicle Test Provided Fig 2'!Print_Area</vt:lpstr>
      <vt:lpstr>'Vehicle Test Provided T1.10'!Print_Area</vt:lpstr>
      <vt:lpstr>'Vehicle Test Provided T1.11'!Print_Area</vt:lpstr>
      <vt:lpstr>'Vehicle Test Provided T1.12'!Print_Area</vt:lpstr>
      <vt:lpstr>'Vehicle Test Provided T1.13'!Print_Area</vt:lpstr>
      <vt:lpstr>'Vehicle Test Provided T1.14'!Print_Area</vt:lpstr>
      <vt:lpstr>'Vehicle Test Provided T1.15'!Print_Area</vt:lpstr>
      <vt:lpstr>'Vehicle Testing'!Print_Area</vt:lpstr>
      <vt:lpstr>'Vehicle Testing - Commentary'!Print_Area</vt:lpstr>
    </vt:vector>
  </TitlesOfParts>
  <Company>Department for Infrastructure</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DfI driver vehicle operator and enforcement statistics annual 2016-17</dc:title>
  <dc:subject>What are our priorities and how are we doing</dc:subject>
  <dc:creator>Analysis, Statistics &amp; Research Branch</dc:creator>
  <cp:keywords>DFI, DOE, ASRB, NISRA, Statistics, Northern Ireland, Road Safety, road users, enforcement, MOT, vehicle test, driver test, theory test, pass rate, test centre, car, motorcycle, heavy goods vehicle, passenger carrying vehicle, applications, vehicle stock, driver licensing, driver licence, Taxi, taxi operator, taxi driver, Goods operator, school buses, fixed penalty notice, penalties, prosecutions, targets</cp:keywords>
  <cp:lastModifiedBy>Paul Scullion</cp:lastModifiedBy>
  <cp:lastPrinted>2017-05-24T09:34:42Z</cp:lastPrinted>
  <dcterms:created xsi:type="dcterms:W3CDTF">2012-09-11T09:19:47Z</dcterms:created>
  <dcterms:modified xsi:type="dcterms:W3CDTF">2017-05-24T17:32:10Z</dcterms:modified>
</cp:coreProperties>
</file>